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04"/>
  <workbookPr defaultThemeVersion="124226"/>
  <mc:AlternateContent xmlns:mc="http://schemas.openxmlformats.org/markup-compatibility/2006">
    <mc:Choice Requires="x15">
      <x15ac:absPath xmlns:x15ac="http://schemas.microsoft.com/office/spreadsheetml/2010/11/ac" url="https://d.docs.live.net/9a98dfaf1ce87dfc/DataScience/Proyectos/time-series-fertilizer-price-predictor/data/"/>
    </mc:Choice>
  </mc:AlternateContent>
  <xr:revisionPtr revIDLastSave="1" documentId="8_{98D718A2-99B5-44DB-B7DB-8DD63E0547BD}" xr6:coauthVersionLast="47" xr6:coauthVersionMax="47" xr10:uidLastSave="{904E32AF-D8BB-4F0B-98CF-C442188A33AD}"/>
  <bookViews>
    <workbookView xWindow="-108" yWindow="-108" windowWidth="23256" windowHeight="12576" tabRatio="752" activeTab="2" xr2:uid="{00000000-000D-0000-FFFF-FFFF00000000}"/>
  </bookViews>
  <sheets>
    <sheet name="ÍNDICE" sheetId="14" r:id="rId1"/>
    <sheet name="Consideraciones" sheetId="15" r:id="rId2"/>
    <sheet name="Arroz_15" sheetId="2" r:id="rId3"/>
    <sheet name="Maíz Duro_15" sheetId="3" r:id="rId4"/>
    <sheet name="Arroz_16" sheetId="4" r:id="rId5"/>
    <sheet name="Maíz Duro_16" sheetId="5" r:id="rId6"/>
    <sheet name="Soya_16" sheetId="6" r:id="rId7"/>
    <sheet name="Papa_16" sheetId="7" r:id="rId8"/>
    <sheet name="Quinua_16" sheetId="8" state="hidden" r:id="rId9"/>
    <sheet name="Café_16" sheetId="44" r:id="rId10"/>
    <sheet name="Arroz_17" sheetId="9" r:id="rId11"/>
    <sheet name="Maíz Duro_17" sheetId="10" r:id="rId12"/>
    <sheet name="Soya_17" sheetId="11" r:id="rId13"/>
    <sheet name="Papa_17" sheetId="12" r:id="rId14"/>
    <sheet name="Café_17 " sheetId="45" r:id="rId15"/>
    <sheet name="Cacao_17" sheetId="50" r:id="rId16"/>
    <sheet name="Arroz_18" sheetId="24" r:id="rId17"/>
    <sheet name="Maíz Duro_18" sheetId="22" r:id="rId18"/>
    <sheet name="Soya_18" sheetId="21" r:id="rId19"/>
    <sheet name="Papa_18" sheetId="23" r:id="rId20"/>
    <sheet name="Café_18" sheetId="46" r:id="rId21"/>
    <sheet name="Cacao_18" sheetId="51" r:id="rId22"/>
    <sheet name="Arroz_19" sheetId="27" r:id="rId23"/>
    <sheet name="Maíz Duro_19" sheetId="25" r:id="rId24"/>
    <sheet name="Soya_19" sheetId="26" r:id="rId25"/>
    <sheet name="Papa_19" sheetId="30" r:id="rId26"/>
    <sheet name="Café_19" sheetId="47" r:id="rId27"/>
    <sheet name="Cacao_19" sheetId="52" r:id="rId28"/>
    <sheet name="Algodón_19" sheetId="31" r:id="rId29"/>
    <sheet name="Arroz_20" sheetId="32" r:id="rId30"/>
    <sheet name="Maíz Duro_20" sheetId="34" r:id="rId31"/>
    <sheet name="Soya_20" sheetId="43" r:id="rId32"/>
    <sheet name="Papa_20" sheetId="40" r:id="rId33"/>
    <sheet name="Café_20" sheetId="48" r:id="rId34"/>
    <sheet name="Cacao_20" sheetId="53" r:id="rId35"/>
    <sheet name="Arroz_21" sheetId="38" r:id="rId36"/>
    <sheet name="Maíz Duro_21" sheetId="39" r:id="rId37"/>
    <sheet name="Soya_21" sheetId="37" r:id="rId38"/>
    <sheet name="Papa_21" sheetId="41" r:id="rId39"/>
    <sheet name="Café_21" sheetId="49" r:id="rId40"/>
    <sheet name="Cacao_21" sheetId="54" r:id="rId41"/>
    <sheet name="Maíz Duro_22" sheetId="55" r:id="rId42"/>
  </sheets>
  <externalReferences>
    <externalReference r:id="rId43"/>
    <externalReference r:id="rId44"/>
    <externalReference r:id="rId45"/>
    <externalReference r:id="rId46"/>
    <externalReference r:id="rId47"/>
    <externalReference r:id="rId48"/>
    <externalReference r:id="rId49"/>
    <externalReference r:id="rId50"/>
  </externalReferences>
  <definedNames>
    <definedName name="_xlnm._FilterDatabase" localSheetId="28" hidden="1">Algodón_19!#REF!</definedName>
    <definedName name="_xlnm._FilterDatabase" localSheetId="2" hidden="1">Arroz_15!$A$7:$D$2548</definedName>
    <definedName name="_xlnm._FilterDatabase" localSheetId="4" hidden="1">Arroz_16!$A$7:$D$2548</definedName>
    <definedName name="_xlnm._FilterDatabase" localSheetId="10" hidden="1">Arroz_17!$A$7:$D$2551</definedName>
    <definedName name="_xlnm._FilterDatabase" localSheetId="16" hidden="1">Arroz_18!$A$7:$D$2551</definedName>
    <definedName name="_xlnm._FilterDatabase" localSheetId="22" hidden="1">Arroz_19!$A$7:$D$2551</definedName>
    <definedName name="_xlnm._FilterDatabase" localSheetId="29" hidden="1">Arroz_20!$A$7:$D$2551</definedName>
    <definedName name="_xlnm._FilterDatabase" localSheetId="35" hidden="1">Arroz_21!$A$7:$D$2551</definedName>
    <definedName name="_xlnm._FilterDatabase" localSheetId="9" hidden="1">Café_16!$A$7:$D$22</definedName>
    <definedName name="_xlnm._FilterDatabase" localSheetId="3" hidden="1">'Maíz Duro_15'!$A$7:$D$12</definedName>
    <definedName name="_xlnm._FilterDatabase" localSheetId="5" hidden="1">'Maíz Duro_16'!$A$7:$D$12</definedName>
    <definedName name="_xlnm._FilterDatabase" localSheetId="11" hidden="1">'Maíz Duro_17'!$A$7:$D$14</definedName>
    <definedName name="_xlnm._FilterDatabase" localSheetId="17" hidden="1">'Maíz Duro_18'!$A$7:$D$14</definedName>
    <definedName name="_xlnm._FilterDatabase" localSheetId="23" hidden="1">'Maíz Duro_19'!$A$7:$D$14</definedName>
    <definedName name="_xlnm._FilterDatabase" localSheetId="30" hidden="1">'Maíz Duro_20'!$A$7:$D$14</definedName>
    <definedName name="_xlnm._FilterDatabase" localSheetId="36" hidden="1">'Maíz Duro_21'!$A$7:$D$14</definedName>
    <definedName name="_xlnm._FilterDatabase" localSheetId="41" hidden="1">'Maíz Duro_22'!$A$7:$D$14</definedName>
    <definedName name="_xlnm._FilterDatabase" localSheetId="7" hidden="1">Papa_16!$A$7:$D$9</definedName>
    <definedName name="_xlnm._FilterDatabase" localSheetId="13" hidden="1">Papa_17!$A$7:$D$9</definedName>
    <definedName name="_xlnm._FilterDatabase" localSheetId="19" hidden="1">Papa_18!$A$7:$D$9</definedName>
    <definedName name="_xlnm._FilterDatabase" localSheetId="25" hidden="1">Papa_19!$A$7:$D$9</definedName>
    <definedName name="_xlnm._FilterDatabase" localSheetId="32" hidden="1">Papa_20!$A$7:$D$9</definedName>
    <definedName name="_xlnm._FilterDatabase" localSheetId="38" hidden="1">Papa_21!$A$7:$D$8</definedName>
    <definedName name="_xlnm._FilterDatabase" localSheetId="6" hidden="1">Soya_16!$A$7:$D$10</definedName>
    <definedName name="adimoro">'[1]COSTOS FIJOS'!$G$17</definedName>
    <definedName name="admin">'[1]COSTOS FIJOS'!$G$9</definedName>
    <definedName name="admin1">'[2]COSTOS FIJOS'!$J$8</definedName>
    <definedName name="admin2">'[2]COSTOS FIJOS'!$N$8</definedName>
    <definedName name="admin3">'[2]COSTOS FIJOS'!$R$8</definedName>
    <definedName name="admin4">'[2]COSTOS FIJOS'!$V$8</definedName>
    <definedName name="admin5">'[2]COSTOS FIJOS'!$Z$8</definedName>
    <definedName name="admin6">'[2]COSTOS FIJOS'!$AD$8</definedName>
    <definedName name="admin7">'[2]COSTOS FIJOS'!$AH$8</definedName>
    <definedName name="admin8">'[2]COSTOS FIJOS'!$AL$8</definedName>
    <definedName name="admin9">'[2]COSTOS FIJOS'!$AP$8</definedName>
    <definedName name="admines">'[2]COSTOS FIJOS'!$F$8</definedName>
    <definedName name="adminoro1">'[1]COSTOS FIJOS'!$K$17</definedName>
    <definedName name="adminoro2">'[1]COSTOS FIJOS'!$O$17</definedName>
    <definedName name="adminoro3">'[1]COSTOS FIJOS'!$S$17</definedName>
    <definedName name="adminoro4">'[1]COSTOS FIJOS'!$W$17</definedName>
    <definedName name="adminoro5">'[1]COSTOS FIJOS'!$AA$17</definedName>
    <definedName name="adminoro6">'[1]COSTOS FIJOS'!$AE$17</definedName>
    <definedName name="adminoro7">'[1]COSTOS FIJOS'!$AI$17</definedName>
    <definedName name="adminoro8">'[1]COSTOS FIJOS'!$AM$17</definedName>
    <definedName name="adminoro9">'[1]COSTOS FIJOS'!$AQ$17</definedName>
    <definedName name="AINSUINST">'[3]MANO DE OBRA'!$F$13</definedName>
    <definedName name="analisis">'[1]COSTOS FIJOS'!$G$8</definedName>
    <definedName name="ANALISUELO">'[3]COSTOS FIJOS'!$E$6</definedName>
    <definedName name="analsuelo">'[2]COSTOS FIJOS'!$E$7</definedName>
    <definedName name="apedaf1">'[3]MANO DE OBRA'!$I$15</definedName>
    <definedName name="apedaf2">'[3]MANO DE OBRA'!$L$15</definedName>
    <definedName name="apedaf3">'[3]MANO DE OBRA'!$O$15</definedName>
    <definedName name="apedaf4">'[3]MANO DE OBRA'!$R$15</definedName>
    <definedName name="apedaf5">'[3]MANO DE OBRA'!$U$15</definedName>
    <definedName name="apedaf6">'[3]MANO DE OBRA'!$X$15</definedName>
    <definedName name="apedaf7">'[3]MANO DE OBRA'!$AA$15</definedName>
    <definedName name="apedaf8">'[3]MANO DE OBRA'!$AD$15</definedName>
    <definedName name="apedaf9">'[3]MANO DE OBRA'!$AG$15</definedName>
    <definedName name="apfunginst">'[3]MANO DE OBRA'!$F$14</definedName>
    <definedName name="apins1">'[3]MANO DE OBRA'!$I$13</definedName>
    <definedName name="apinsumos2">'[3]MANO DE OBRA'!$L$13</definedName>
    <definedName name="apinsumos3">'[3]MANO DE OBRA'!$O$13</definedName>
    <definedName name="apinsumos4">'[3]MANO DE OBRA'!$R$13</definedName>
    <definedName name="apinsumos5">'[3]MANO DE OBRA'!$U$13</definedName>
    <definedName name="apinsumos6">'[3]MANO DE OBRA'!$X$13</definedName>
    <definedName name="apinsumos7">'[3]MANO DE OBRA'!$AA$13</definedName>
    <definedName name="apinsumos8">'[3]MANO DE OBRA'!$AD$13</definedName>
    <definedName name="apinsumos9">'[3]MANO DE OBRA'!$AG$13</definedName>
    <definedName name="aplfercan2">'[2]MANO DE OBRA'!$J$15</definedName>
    <definedName name="aplferco">'[2]MANO DE OBRA'!$F$15</definedName>
    <definedName name="APLFERINST">'[3]MANO DE OBRA'!$F$15</definedName>
    <definedName name="aplhercan">'[2]MANO DE OBRA'!$D$13</definedName>
    <definedName name="aplhercan1">'[2]MANO DE OBRA'!$G$13</definedName>
    <definedName name="aplhercan2">'[2]MANO DE OBRA'!$J$13</definedName>
    <definedName name="aplhercan3">'[2]MANO DE OBRA'!$M$13</definedName>
    <definedName name="aplhercan4">'[2]MANO DE OBRA'!$P$13</definedName>
    <definedName name="aplherco">'[2]MANO DE OBRA'!$F$13</definedName>
    <definedName name="apliedafesta">'[1]MANO DE OBRA'!$F$17</definedName>
    <definedName name="aplifercan">'[2]MANO DE OBRA'!$D$15</definedName>
    <definedName name="aplifercan1">'[2]MANO DE OBRA'!$G$15</definedName>
    <definedName name="aplifercan3">'[2]MANO DE OBRA'!$M$15</definedName>
    <definedName name="aplifercan4">'[2]MANO DE OBRA'!$P$15</definedName>
    <definedName name="aplifercan5">'[2]MANO DE OBRA'!$S$15</definedName>
    <definedName name="aplifercan6">'[2]MANO DE OBRA'!$V$15</definedName>
    <definedName name="aplifercan7">'[2]MANO DE OBRA'!$Y$15</definedName>
    <definedName name="aplifercan8">'[2]MANO DE OBRA'!$AB$15</definedName>
    <definedName name="aplifercan9">'[2]MANO DE OBRA'!$AE$15</definedName>
    <definedName name="apliherb">'[1]MANO DE OBRA'!$F$15</definedName>
    <definedName name="apliherb1">'[1]MANO DE OBRA'!$I$15</definedName>
    <definedName name="aplinsucan">'[2]MANO DE OBRA'!$D$14</definedName>
    <definedName name="aplinsucan1">'[2]MANO DE OBRA'!$G$14</definedName>
    <definedName name="aplinsucan2">'[2]MANO DE OBRA'!$J$14</definedName>
    <definedName name="aplinsucan3">'[2]MANO DE OBRA'!$M$14</definedName>
    <definedName name="aplinsucan4">'[2]MANO DE OBRA'!$P$14</definedName>
    <definedName name="aplinsucan5">'[2]MANO DE OBRA'!$S$14</definedName>
    <definedName name="aplinsucan6">'[2]MANO DE OBRA'!$V$14</definedName>
    <definedName name="aplinsucan7">'[2]MANO DE OBRA'!$Y$14</definedName>
    <definedName name="aplinsucan8">'[2]MANO DE OBRA'!$AB$14</definedName>
    <definedName name="aplinsucan9">'[2]MANO DE OBRA'!$AE$14</definedName>
    <definedName name="aplinsuco">'[2]MANO DE OBRA'!$F$14</definedName>
    <definedName name="aplinsuco1">'[2]MANO DE OBRA'!$I$14</definedName>
    <definedName name="aplinsuco2">'[2]MANO DE OBRA'!$L$14</definedName>
    <definedName name="aplinsuco3">'[2]MANO DE OBRA'!$O$14</definedName>
    <definedName name="aplinsuco4">'[2]MANO DE OBRA'!$R$14</definedName>
    <definedName name="aplinsuco5">'[2]MANO DE OBRA'!$U$14</definedName>
    <definedName name="aplinsuco6">'[2]MANO DE OBRA'!$X$14</definedName>
    <definedName name="aplinsuco7">'[2]MANO DE OBRA'!$AA$14</definedName>
    <definedName name="aplinsuco8">'[2]MANO DE OBRA'!$AD$14</definedName>
    <definedName name="aplinsuco9">'[2]MANO DE OBRA'!$AG$14</definedName>
    <definedName name="_xlnm.Print_Area" localSheetId="0">ÍNDICE!$A$1:$F$42</definedName>
    <definedName name="asuelcan">'[2]COSTOS FIJOS'!$D$7</definedName>
    <definedName name="boladmin">'[1]COSTOS FIJOS'!$G$13</definedName>
    <definedName name="boladmin1">'[1]COSTOS FIJOS'!$K$13</definedName>
    <definedName name="boladmin2">'[1]COSTOS FIJOS'!$O$13</definedName>
    <definedName name="boladmin3">'[1]COSTOS FIJOS'!$S$13</definedName>
    <definedName name="boladmin4">'[1]COSTOS FIJOS'!$W$13</definedName>
    <definedName name="boladmin5">'[1]COSTOS FIJOS'!$AA$13</definedName>
    <definedName name="boladmin6">'[1]COSTOS FIJOS'!$AE$13</definedName>
    <definedName name="boladmin7">'[1]COSTOS FIJOS'!$AI$13</definedName>
    <definedName name="boladmin8">'[1]COSTOS FIJOS'!$AM$13</definedName>
    <definedName name="boladmin9">'[1]COSTOS FIJOS'!$AQ$13</definedName>
    <definedName name="bolafin1">'[1]COSTOS FIJOS'!$K$14</definedName>
    <definedName name="bolafin2">'[1]COSTOS FIJOS'!$O$14</definedName>
    <definedName name="bolafin3">'[1]COSTOS FIJOS'!$S$14</definedName>
    <definedName name="bolafin4">'[1]COSTOS FIJOS'!$W$14</definedName>
    <definedName name="bolafin5">'[1]COSTOS FIJOS'!$AA$14</definedName>
    <definedName name="bolafin6">'[1]COSTOS FIJOS'!$AE$14</definedName>
    <definedName name="bolafin7">'[1]COSTOS FIJOS'!$AI$14</definedName>
    <definedName name="bolafin8">'[1]COSTOS FIJOS'!$AM$14</definedName>
    <definedName name="bolafin9">'[1]COSTOS FIJOS'!$AQ$14</definedName>
    <definedName name="bolaseco2">'[1]TRANSPORTE DE COSECHA'!$H$7</definedName>
    <definedName name="bolaseco3">'[1]TRANSPORTE DE COSECHA'!$J$7</definedName>
    <definedName name="bolaseco4">'[1]TRANSPORTE DE COSECHA'!$L$7</definedName>
    <definedName name="bolaseco5">'[1]TRANSPORTE DE COSECHA'!$N$7</definedName>
    <definedName name="bolaseco6">'[1]TRANSPORTE DE COSECHA'!$P$7</definedName>
    <definedName name="bolaseco7">'[1]TRANSPORTE DE COSECHA'!$R$7</definedName>
    <definedName name="bolaseco8">'[1]TRANSPORTE DE COSECHA'!$T$7</definedName>
    <definedName name="bolaseco9">'[1]TRANSPORTE DE COSECHA'!$V$7</definedName>
    <definedName name="cadmines">'[4]COSTOS FIJOS'!$G$8</definedName>
    <definedName name="cafeoro2">'[3]TRANSPORTE DE COSECHA'!$H$8</definedName>
    <definedName name="cafeoro3">'[3]TRANSPORTE DE COSECHA'!$J$8</definedName>
    <definedName name="cafeoro4">'[3]TRANSPORTE DE COSECHA'!$L$8</definedName>
    <definedName name="cafeoro5">'[3]TRANSPORTE DE COSECHA'!$N$8</definedName>
    <definedName name="cafeoro6">'[3]TRANSPORTE DE COSECHA'!$P$8</definedName>
    <definedName name="cafeoro7">'[3]TRANSPORTE DE COSECHA'!$R$8</definedName>
    <definedName name="cafeoro8">'[3]TRANSPORTE DE COSECHA'!$T$8</definedName>
    <definedName name="cafeoro9">'[3]TRANSPORTE DE COSECHA'!$V$8</definedName>
    <definedName name="canasta2">[3]INSUMOS!$L$22</definedName>
    <definedName name="canasta3">[3]INSUMOS!$O$22</definedName>
    <definedName name="canasta4">[3]INSUMOS!$R$22</definedName>
    <definedName name="canasta5">[3]INSUMOS!$U$22</definedName>
    <definedName name="canasta6">[3]INSUMOS!$X$22</definedName>
    <definedName name="canasta7">[3]INSUMOS!$AA$22</definedName>
    <definedName name="canasta8">[3]INSUMOS!$AD$22</definedName>
    <definedName name="canasta9">[3]INSUMOS!$AG$22</definedName>
    <definedName name="CANT1">'[3]MANO DE OBRA'!$G$7:$G$21</definedName>
    <definedName name="CANT2">'[3]MANO DE OBRA'!$J$7:$J$21</definedName>
    <definedName name="CANT4">'[3]MANO DE OBRA'!$P$7:$P$21</definedName>
    <definedName name="CANT5">'[3]MANO DE OBRA'!$S$7:$S$21</definedName>
    <definedName name="CANT6">'[3]MANO DE OBRA'!$V$7:$V$21</definedName>
    <definedName name="CANT7">'[3]MANO DE OBRA'!$Y$7:$Y$21</definedName>
    <definedName name="CANT8">'[3]MANO DE OBRA'!$AB$7:$AB$21</definedName>
    <definedName name="CANT9">'[3]MANO DE OBRA'!$AE$7:$AE$21</definedName>
    <definedName name="CANTIDAD">'[3]MANO DE OBRA'!$D$8:$D$17</definedName>
    <definedName name="CANTIDAD3">'[3]MANO DE OBRA'!$M$7:$M$21</definedName>
    <definedName name="cerefin">'[1]COSTOS FIJOS'!$G$10</definedName>
    <definedName name="cerefin1">'[1]COSTOS FIJOS'!$K$10</definedName>
    <definedName name="cerefin2">'[1]COSTOS FIJOS'!$O$10</definedName>
    <definedName name="cerefin3">'[1]COSTOS FIJOS'!$S$10</definedName>
    <definedName name="cerefin4">'[1]COSTOS FIJOS'!$W$10</definedName>
    <definedName name="cerefin5">'[1]COSTOS FIJOS'!$AA$10</definedName>
    <definedName name="cerefin6">'[1]COSTOS FIJOS'!$AE$10</definedName>
    <definedName name="cerefin7">'[1]COSTOS FIJOS'!$AI$10</definedName>
    <definedName name="cerefin8">'[1]COSTOS FIJOS'!$AM$10</definedName>
    <definedName name="cerefin9">'[1]COSTOS FIJOS'!$AQ$10</definedName>
    <definedName name="cereza2">'[3]TRANSPORTE DE COSECHA'!$H$7</definedName>
    <definedName name="cereza3">'[3]TRANSPORTE DE COSECHA'!$J$7</definedName>
    <definedName name="cereza4">'[3]TRANSPORTE DE COSECHA'!$L$7</definedName>
    <definedName name="cereza5">'[3]TRANSPORTE DE COSECHA'!$N$7</definedName>
    <definedName name="cereza6">'[3]TRANSPORTE DE COSECHA'!$P$7</definedName>
    <definedName name="cereza7">'[3]TRANSPORTE DE COSECHA'!$R$7</definedName>
    <definedName name="cereza8">'[3]TRANSPORTE DE COSECHA'!$T$7</definedName>
    <definedName name="cereza9">'[3]TRANSPORTE DE COSECHA'!$V$7</definedName>
    <definedName name="ciperca">[2]INSUMOS!$D$13</definedName>
    <definedName name="ciperca1">[2]INSUMOS!$G$13</definedName>
    <definedName name="ciperca2">[2]INSUMOS!$J$13</definedName>
    <definedName name="ciperca3">[2]INSUMOS!$M$13</definedName>
    <definedName name="ciperca4">[2]INSUMOS!$P$13</definedName>
    <definedName name="ciperca5">[2]INSUMOS!$S$13</definedName>
    <definedName name="ciperca6">[2]INSUMOS!$V$13</definedName>
    <definedName name="ciperca7">[2]INSUMOS!$Y$13</definedName>
    <definedName name="ciperca8">[2]INSUMOS!$AB$13</definedName>
    <definedName name="ciperca9">[2]INSUMOS!$AE$13</definedName>
    <definedName name="ciperco">[2]INSUMOS!$F$13</definedName>
    <definedName name="ciperco1">[2]INSUMOS!$I$13</definedName>
    <definedName name="ciperco2">[2]INSUMOS!$L$13</definedName>
    <definedName name="ciperco3">[2]INSUMOS!$O$13</definedName>
    <definedName name="ciperco4">[2]INSUMOS!$R$13</definedName>
    <definedName name="ciperco5">[2]INSUMOS!$U$13</definedName>
    <definedName name="ciperco6">[2]INSUMOS!$X$13</definedName>
    <definedName name="ciperco7">[2]INSUMOS!$AA$13</definedName>
    <definedName name="ciperco8">[2]INSUMOS!$AD$13</definedName>
    <definedName name="ciperco9">[2]INSUMOS!$AG$13</definedName>
    <definedName name="cipermetrina1">[3]INSUMOS!$I$11</definedName>
    <definedName name="cipermetrina2">[3]INSUMOS!$L$11</definedName>
    <definedName name="cipermetrina3">[3]INSUMOS!$O$11</definedName>
    <definedName name="cipermetrina4">[3]INSUMOS!$R$11</definedName>
    <definedName name="cipermetrina5">[3]INSUMOS!$U$11</definedName>
    <definedName name="cipermetrina6">[3]INSUMOS!$X$11</definedName>
    <definedName name="cipermetrina7">[3]INSUMOS!$AA$11</definedName>
    <definedName name="cipermetrina8">[3]INSUMOS!$AD$11</definedName>
    <definedName name="cipermetrina9">[3]INSUMOS!$AG$11</definedName>
    <definedName name="clorpirifos">[3]INSUMOS!$F$12</definedName>
    <definedName name="cobre1">[3]INSUMOS!$I$15</definedName>
    <definedName name="cobre2">[3]INSUMOS!$L$15</definedName>
    <definedName name="cobre3">[3]INSUMOS!$O$15</definedName>
    <definedName name="cobre4">[3]INSUMOS!$R$15</definedName>
    <definedName name="cobre5">[3]INSUMOS!$U$15</definedName>
    <definedName name="cobre6">[3]INSUMOS!$X$15</definedName>
    <definedName name="cobre7">[3]INSUMOS!$AA$15</definedName>
    <definedName name="cobre8">[3]INSUMOS!$AD$15</definedName>
    <definedName name="cobre9">[3]INSUMOS!$AG$15</definedName>
    <definedName name="cobreca">[2]INSUMOS!$D$16</definedName>
    <definedName name="cobreca1">[2]INSUMOS!$G$16</definedName>
    <definedName name="cobreca2">[2]INSUMOS!$J$16</definedName>
    <definedName name="cobreca3">[2]INSUMOS!$M$16</definedName>
    <definedName name="cobreca4">[2]INSUMOS!$P$16</definedName>
    <definedName name="cobreca5">[2]INSUMOS!$S$16</definedName>
    <definedName name="cobreca6">[2]INSUMOS!$V$16</definedName>
    <definedName name="cobreca7">[2]INSUMOS!$Y$16</definedName>
    <definedName name="cobreca8">[2]INSUMOS!$AB$16</definedName>
    <definedName name="cobreca9">[2]INSUMOS!$AE$16</definedName>
    <definedName name="cobreco">[2]INSUMOS!$F$16</definedName>
    <definedName name="cobreco1">[2]INSUMOS!$I$16</definedName>
    <definedName name="cobreco2">[2]INSUMOS!$L$16</definedName>
    <definedName name="cobreco3">[2]INSUMOS!$O$16</definedName>
    <definedName name="cobreco4">[2]INSUMOS!$R$16</definedName>
    <definedName name="cobreco5">[2]INSUMOS!$U$16</definedName>
    <definedName name="cobreco6">[2]INSUMOS!$X$16</definedName>
    <definedName name="cobreco7">[2]INSUMOS!$AA$16</definedName>
    <definedName name="cobreco8">[2]INSUMOS!$AD$16</definedName>
    <definedName name="cobreco9">[2]INSUMOS!$AG$16</definedName>
    <definedName name="cobreinst">[3]INSUMOS!$F$15</definedName>
    <definedName name="cobres">[1]INSUMOS!$F$18</definedName>
    <definedName name="cosadmin1">'[4]COSTOS FIJOS'!$K$8</definedName>
    <definedName name="cosadmin2">'[4]COSTOS FIJOS'!$O$8</definedName>
    <definedName name="cosadmin3">'[4]COSTOS FIJOS'!$S$8</definedName>
    <definedName name="cosadmin4">'[4]COSTOS FIJOS'!$W$8</definedName>
    <definedName name="cosadmin5">'[4]COSTOS FIJOS'!$AA$8</definedName>
    <definedName name="cosadmin6">'[4]COSTOS FIJOS'!$AE$8</definedName>
    <definedName name="cosadmin7">'[4]COSTOS FIJOS'!$AI$8</definedName>
    <definedName name="cosadmin8">'[4]COSTOS FIJOS'!$AM$8</definedName>
    <definedName name="cosadmin9">'[4]COSTOS FIJOS'!$AQ$8</definedName>
    <definedName name="cosecan1">'[2]MANO DE OBRA'!$G$19</definedName>
    <definedName name="cosecan2">'[2]MANO DE OBRA'!$J$19</definedName>
    <definedName name="cosecan3">'[2]MANO DE OBRA'!$M$19</definedName>
    <definedName name="cosecan4">'[2]MANO DE OBRA'!$P$19</definedName>
    <definedName name="cosecan5">'[2]MANO DE OBRA'!$S$19</definedName>
    <definedName name="cosecan6">'[2]MANO DE OBRA'!$V$19</definedName>
    <definedName name="cosecan7">'[2]MANO DE OBRA'!$Y$19</definedName>
    <definedName name="cosecan8">'[2]MANO DE OBRA'!$AB$19</definedName>
    <definedName name="cosecan9">'[2]MANO DE OBRA'!$AE$19</definedName>
    <definedName name="cosecha1">'[2]TRANSPORTE DE COSECHA'!$F$6</definedName>
    <definedName name="cosecha2">'[2]TRANSPORTE DE COSECHA'!$H$6</definedName>
    <definedName name="cosecha3">'[2]TRANSPORTE DE COSECHA'!$J$6</definedName>
    <definedName name="cosecha4">'[2]TRANSPORTE DE COSECHA'!$L$6</definedName>
    <definedName name="cosecha5">'[2]TRANSPORTE DE COSECHA'!$N$6</definedName>
    <definedName name="cosecha6">'[2]TRANSPORTE DE COSECHA'!$P$6</definedName>
    <definedName name="cosecha7">'[2]TRANSPORTE DE COSECHA'!$R$6</definedName>
    <definedName name="cosecha8">'[2]TRANSPORTE DE COSECHA'!$T$6</definedName>
    <definedName name="cosecha9">'[2]TRANSPORTE DE COSECHA'!$V$6</definedName>
    <definedName name="cosechaco1" localSheetId="15">#REF!</definedName>
    <definedName name="cosechaco1" localSheetId="21">#REF!</definedName>
    <definedName name="cosechaco1" localSheetId="27">#REF!</definedName>
    <definedName name="cosechaco1" localSheetId="34">#REF!</definedName>
    <definedName name="cosechaco1" localSheetId="40">#REF!</definedName>
    <definedName name="cosechaco1" localSheetId="9">#REF!</definedName>
    <definedName name="cosechaco1" localSheetId="14">#REF!</definedName>
    <definedName name="cosechaco1" localSheetId="20">#REF!</definedName>
    <definedName name="cosechaco1" localSheetId="26">#REF!</definedName>
    <definedName name="cosechaco1" localSheetId="33">#REF!</definedName>
    <definedName name="cosechaco1" localSheetId="39">#REF!</definedName>
    <definedName name="cosechaco1" localSheetId="32">#REF!</definedName>
    <definedName name="cosechaco1" localSheetId="38">#REF!</definedName>
    <definedName name="cosechaco1" localSheetId="31">#REF!</definedName>
    <definedName name="cosechaco1" localSheetId="37">#REF!</definedName>
    <definedName name="cosechaco1">#REF!</definedName>
    <definedName name="cosechaco2">'[2]MANO DE OBRA'!$L$19</definedName>
    <definedName name="cosechaco3">'[2]MANO DE OBRA'!$O$19</definedName>
    <definedName name="cosechaco4">'[2]MANO DE OBRA'!$R$19</definedName>
    <definedName name="cosechaco5">'[2]MANO DE OBRA'!$U$19</definedName>
    <definedName name="cosechaco6">'[2]MANO DE OBRA'!$X$19</definedName>
    <definedName name="cosechaco7">'[2]MANO DE OBRA'!$AA$19</definedName>
    <definedName name="cosechaco8">'[2]MANO DE OBRA'!$AD$19</definedName>
    <definedName name="cosechaco9">'[2]MANO DE OBRA'!$AG$19</definedName>
    <definedName name="cosfin" localSheetId="15">#REF!</definedName>
    <definedName name="cosfin" localSheetId="21">#REF!</definedName>
    <definedName name="cosfin" localSheetId="27">#REF!</definedName>
    <definedName name="cosfin" localSheetId="34">#REF!</definedName>
    <definedName name="cosfin" localSheetId="40">#REF!</definedName>
    <definedName name="cosfin" localSheetId="9">#REF!</definedName>
    <definedName name="cosfin" localSheetId="14">#REF!</definedName>
    <definedName name="cosfin" localSheetId="20">#REF!</definedName>
    <definedName name="cosfin" localSheetId="26">#REF!</definedName>
    <definedName name="cosfin" localSheetId="33">#REF!</definedName>
    <definedName name="cosfin" localSheetId="39">#REF!</definedName>
    <definedName name="cosfin" localSheetId="32">#REF!</definedName>
    <definedName name="cosfin" localSheetId="38">#REF!</definedName>
    <definedName name="cosfin" localSheetId="31">#REF!</definedName>
    <definedName name="cosfin" localSheetId="37">#REF!</definedName>
    <definedName name="cosfin">#REF!</definedName>
    <definedName name="cosfin1">'[2]COSTOS FIJOS'!$J$9</definedName>
    <definedName name="cosfin2">'[2]COSTOS FIJOS'!$N$9</definedName>
    <definedName name="cosfin3">'[2]COSTOS FIJOS'!$R$9</definedName>
    <definedName name="cosfin4">'[2]COSTOS FIJOS'!$V$9</definedName>
    <definedName name="cosfin5">'[2]COSTOS FIJOS'!$Z$9</definedName>
    <definedName name="cosfin6">'[2]COSTOS FIJOS'!$AD$9</definedName>
    <definedName name="cosfin7">'[2]COSTOS FIJOS'!$AH$9</definedName>
    <definedName name="cosfin8">'[2]COSTOS FIJOS'!$AL$9</definedName>
    <definedName name="cosfin9">'[2]COSTOS FIJOS'!$AP$9</definedName>
    <definedName name="cosfines">'[2]COSTOS FIJOS'!$F$9</definedName>
    <definedName name="DD" localSheetId="15">'[5]COSTOS_CAFÉ ZONAS BAJAS_2020'!#REF!</definedName>
    <definedName name="DD" localSheetId="21">'[5]COSTOS_CAFÉ ZONAS BAJAS_2020'!#REF!</definedName>
    <definedName name="DD" localSheetId="27">'[5]COSTOS_CAFÉ ZONAS BAJAS_2020'!#REF!</definedName>
    <definedName name="DD" localSheetId="34">'[5]COSTOS_CAFÉ ZONAS BAJAS_2020'!#REF!</definedName>
    <definedName name="DD" localSheetId="40">'[5]COSTOS_CAFÉ ZONAS BAJAS_2020'!#REF!</definedName>
    <definedName name="DD" localSheetId="9">'[5]COSTOS_CAFÉ ZONAS BAJAS_2020'!#REF!</definedName>
    <definedName name="DD" localSheetId="14">'[5]COSTOS_CAFÉ ZONAS BAJAS_2020'!#REF!</definedName>
    <definedName name="DD" localSheetId="20">'[5]COSTOS_CAFÉ ZONAS BAJAS_2020'!#REF!</definedName>
    <definedName name="DD" localSheetId="26">'[5]COSTOS_CAFÉ ZONAS BAJAS_2020'!#REF!</definedName>
    <definedName name="DD" localSheetId="33">'[5]COSTOS_CAFÉ ZONAS BAJAS_2020'!#REF!</definedName>
    <definedName name="DD" localSheetId="39">'[5]COSTOS_CAFÉ ZONAS BAJAS_2020'!#REF!</definedName>
    <definedName name="DD" localSheetId="32">'[5]COSTOS_CAFÉ ZONAS BAJAS_2020'!#REF!</definedName>
    <definedName name="DD" localSheetId="38">'[5]COSTOS_CAFÉ ZONAS BAJAS_2020'!#REF!</definedName>
    <definedName name="DD">'[5]COSTOS_CAFÉ ZONAS BAJAS_2020'!#REF!</definedName>
    <definedName name="deshierba1">'[3]MANO DE OBRA'!$I$17</definedName>
    <definedName name="deshierba2">'[3]MANO DE OBRA'!$L$17</definedName>
    <definedName name="deshierba3">'[3]MANO DE OBRA'!$O$17</definedName>
    <definedName name="deshierba4">'[3]MANO DE OBRA'!$R$17</definedName>
    <definedName name="deshierba5">'[3]MANO DE OBRA'!$U$17</definedName>
    <definedName name="deshierba6">'[3]MANO DE OBRA'!$X$17</definedName>
    <definedName name="deshierba7">'[3]MANO DE OBRA'!$AA$17</definedName>
    <definedName name="deshierba8">'[3]MANO DE OBRA'!$AD$17</definedName>
    <definedName name="deshierba9">'[3]MANO DE OBRA'!$AG$17</definedName>
    <definedName name="deshierbaco" localSheetId="15">#REF!</definedName>
    <definedName name="deshierbaco" localSheetId="21">#REF!</definedName>
    <definedName name="deshierbaco" localSheetId="27">#REF!</definedName>
    <definedName name="deshierbaco" localSheetId="34">#REF!</definedName>
    <definedName name="deshierbaco" localSheetId="40">#REF!</definedName>
    <definedName name="deshierbaco" localSheetId="9">#REF!</definedName>
    <definedName name="deshierbaco" localSheetId="14">#REF!</definedName>
    <definedName name="deshierbaco" localSheetId="20">#REF!</definedName>
    <definedName name="deshierbaco" localSheetId="26">#REF!</definedName>
    <definedName name="deshierbaco" localSheetId="33">#REF!</definedName>
    <definedName name="deshierbaco" localSheetId="39">#REF!</definedName>
    <definedName name="deshierbaco" localSheetId="32">#REF!</definedName>
    <definedName name="deshierbaco" localSheetId="38">#REF!</definedName>
    <definedName name="deshierbaco" localSheetId="31">#REF!</definedName>
    <definedName name="deshierbaco" localSheetId="37">#REF!</definedName>
    <definedName name="deshierbaco">#REF!</definedName>
    <definedName name="deshierbaco1">'[2]MANO DE OBRA'!$I$16</definedName>
    <definedName name="deshiercan">'[2]MANO DE OBRA'!$D$16</definedName>
    <definedName name="deshiercan1">'[2]MANO DE OBRA'!$G$16</definedName>
    <definedName name="deshiercan2">'[2]MANO DE OBRA'!$J$16</definedName>
    <definedName name="deshiercan3">'[2]MANO DE OBRA'!$M$16</definedName>
    <definedName name="deshierco2">'[2]MANO DE OBRA'!$L$16</definedName>
    <definedName name="deshierco3">'[2]MANO DE OBRA'!$O$16</definedName>
    <definedName name="DESHINST">'[3]MANO DE OBRA'!$F$17</definedName>
    <definedName name="edaficos1">'[1]MANO DE OBRA'!$I$17</definedName>
    <definedName name="edaficos2">'[1]MANO DE OBRA'!$L$17</definedName>
    <definedName name="edaficos3">'[1]MANO DE OBRA'!$O$17</definedName>
    <definedName name="edaficos4">'[1]MANO DE OBRA'!$R$17</definedName>
    <definedName name="edaficos5">'[1]MANO DE OBRA'!$U$17</definedName>
    <definedName name="edaficos6">'[1]MANO DE OBRA'!$X$17</definedName>
    <definedName name="edaficos7">'[1]MANO DE OBRA'!$AA$17</definedName>
    <definedName name="edaficos8">'[1]MANO DE OBRA'!$AD$17</definedName>
    <definedName name="edaficos9">'[1]MANO DE OBRA'!$AG$17</definedName>
    <definedName name="finoro">'[1]COSTOS FIJOS'!$G$18</definedName>
    <definedName name="finoro1">'[1]COSTOS FIJOS'!$K$18</definedName>
    <definedName name="finoro2">'[1]COSTOS FIJOS'!$O$18</definedName>
    <definedName name="finoro3">'[1]COSTOS FIJOS'!$S$18</definedName>
    <definedName name="finoro4">'[1]COSTOS FIJOS'!$W$18</definedName>
    <definedName name="finoro5">'[1]COSTOS FIJOS'!$AA$18</definedName>
    <definedName name="finoro6">'[1]COSTOS FIJOS'!$AE$18</definedName>
    <definedName name="finoro7">'[1]COSTOS FIJOS'!$AI$18</definedName>
    <definedName name="finoro8">'[1]COSTOS FIJOS'!$AM$18</definedName>
    <definedName name="finoro9">'[1]COSTOS FIJOS'!$AQ$18</definedName>
    <definedName name="fungicidas1">'[3]MANO DE OBRA'!$I$14</definedName>
    <definedName name="fungicidas2">'[3]MANO DE OBRA'!$L$14</definedName>
    <definedName name="fungicidas3">'[3]MANO DE OBRA'!$O$14</definedName>
    <definedName name="fungicidas4">'[3]MANO DE OBRA'!$R$14</definedName>
    <definedName name="fungicidas5">'[3]MANO DE OBRA'!$U$14</definedName>
    <definedName name="fungicidas6">'[3]MANO DE OBRA'!$X$14</definedName>
    <definedName name="fungicidas7">'[3]MANO DE OBRA'!$AA$14</definedName>
    <definedName name="fungicidas8">'[3]MANO DE OBRA'!$AD$14</definedName>
    <definedName name="fungicidas9">'[3]MANO DE OBRA'!$AG$14</definedName>
    <definedName name="galonca">[2]INSUMOS!$D$22</definedName>
    <definedName name="galonca1">[2]INSUMOS!$G$22</definedName>
    <definedName name="galonca2">[2]INSUMOS!$J$22</definedName>
    <definedName name="galonca3">[2]INSUMOS!$M$22</definedName>
    <definedName name="galonca4">[2]INSUMOS!$P$22</definedName>
    <definedName name="galonca5">[2]INSUMOS!$S$22</definedName>
    <definedName name="galonca6">[2]INSUMOS!$V$22</definedName>
    <definedName name="galonca7">[2]INSUMOS!$Y$22</definedName>
    <definedName name="galonca8">[2]INSUMOS!$AB$22</definedName>
    <definedName name="galonca9">[2]INSUMOS!$AE$22</definedName>
    <definedName name="galonco">[2]INSUMOS!$F$22</definedName>
    <definedName name="galonco1">[2]INSUMOS!$I$22</definedName>
    <definedName name="galonco2">[2]INSUMOS!$L$22</definedName>
    <definedName name="galonco3">[2]INSUMOS!$O$22</definedName>
    <definedName name="galonco4">[2]INSUMOS!$R$22</definedName>
    <definedName name="galonco5">[2]INSUMOS!$U$22</definedName>
    <definedName name="galonco6">[2]INSUMOS!$X$22</definedName>
    <definedName name="galonco7">[2]INSUMOS!$AA$22</definedName>
    <definedName name="galonco8">[2]INSUMOS!$AD$22</definedName>
    <definedName name="galonco9">[2]INSUMOS!$AG$22</definedName>
    <definedName name="glicoca2">[2]INSUMOS!$J$11</definedName>
    <definedName name="glifoca">[2]INSUMOS!$D$11</definedName>
    <definedName name="glifoca1">[2]INSUMOS!$G$11</definedName>
    <definedName name="glifoca4">[2]INSUMOS!$P$11</definedName>
    <definedName name="glifoco">[2]INSUMOS!$F$11</definedName>
    <definedName name="glifoco1">[2]INSUMOS!$I$11</definedName>
    <definedName name="glifoco2">[2]INSUMOS!$L$11</definedName>
    <definedName name="glifoco3">[2]INSUMOS!$O$11</definedName>
    <definedName name="glifoco4">[2]INSUMOS!$R$11</definedName>
    <definedName name="HERCO1">'[2]MANO DE OBRA'!$I$13</definedName>
    <definedName name="HERCO2">'[2]MANO DE OBRA'!$L$13</definedName>
    <definedName name="HERCO3">'[2]MANO DE OBRA'!$O$13</definedName>
    <definedName name="HERCO4">'[2]MANO DE OBRA'!$R$13</definedName>
    <definedName name="hoyadocan">'[2]MANO DE OBRA'!$D$10</definedName>
    <definedName name="hoyadoco">'[2]MANO DE OBRA'!$F$10</definedName>
    <definedName name="HOYADOINST">'[3]MANO DE OBRA'!$F$9</definedName>
    <definedName name="insumoesta">'[1]MANO DE OBRA'!$F$16</definedName>
    <definedName name="insumos1">'[1]MANO DE OBRA'!$I$16</definedName>
    <definedName name="insumos2">'[1]MANO DE OBRA'!$L$16</definedName>
    <definedName name="insumos3">'[1]MANO DE OBRA'!$O$16</definedName>
    <definedName name="insumos4">'[1]MANO DE OBRA'!$R$16</definedName>
    <definedName name="insumos5">'[1]MANO DE OBRA'!$U$16</definedName>
    <definedName name="insumos6">'[1]MANO DE OBRA'!$X$16</definedName>
    <definedName name="insumos7">'[1]MANO DE OBRA'!$AA$16</definedName>
    <definedName name="insumos8">'[1]MANO DE OBRA'!$AD$16</definedName>
    <definedName name="insumos9">'[1]MANO DE OBRA'!$AG$16</definedName>
    <definedName name="inverbomba">[6]INVERSIÓN!$G$6</definedName>
    <definedName name="inveresta">[3]INVERSION!$G$10</definedName>
    <definedName name="inverestacion">[6]INVERSIÓN!$G$7</definedName>
    <definedName name="inverguadaña">[6]INVERSIÓN!$G$8</definedName>
    <definedName name="invermarquesina">[6]INVERSIÓN!$G$9</definedName>
    <definedName name="invermoto">[6]INVERSIÓN!$G$5</definedName>
    <definedName name="inversion">[6]INVERSIÓN!$G$10</definedName>
    <definedName name="inversion1">[3]INVERSION!$H$10</definedName>
    <definedName name="inversion2">[3]INVERSION!$I$10</definedName>
    <definedName name="inversion3">[3]INVERSION!$J$10</definedName>
    <definedName name="inversion4">[3]INVERSION!$K$10</definedName>
    <definedName name="inversion5">[3]INVERSION!$L$10</definedName>
    <definedName name="inversion6">[3]INVERSION!$M$10</definedName>
    <definedName name="inversion7">[3]INVERSION!$N$10</definedName>
    <definedName name="inversion8">[3]INVERSION!$O$10</definedName>
    <definedName name="inversion9">[3]INVERSION!$P$10</definedName>
    <definedName name="invertotal">[1]INVERSION!$E$9</definedName>
    <definedName name="invesriego">[2]INVERSION!$G$9</definedName>
    <definedName name="invest">[2]INVERSION!$G$5</definedName>
    <definedName name="JK" localSheetId="15">'[5]COSTOS_CAFÉ ZONAS BAJAS_2020'!#REF!</definedName>
    <definedName name="JK" localSheetId="21">'[5]COSTOS_CAFÉ ZONAS BAJAS_2020'!#REF!</definedName>
    <definedName name="JK" localSheetId="27">'[5]COSTOS_CAFÉ ZONAS BAJAS_2020'!#REF!</definedName>
    <definedName name="JK" localSheetId="34">'[5]COSTOS_CAFÉ ZONAS BAJAS_2020'!#REF!</definedName>
    <definedName name="JK" localSheetId="40">'[5]COSTOS_CAFÉ ZONAS BAJAS_2020'!#REF!</definedName>
    <definedName name="JK" localSheetId="9">'[5]COSTOS_CAFÉ ZONAS BAJAS_2020'!#REF!</definedName>
    <definedName name="JK" localSheetId="14">'[5]COSTOS_CAFÉ ZONAS BAJAS_2020'!#REF!</definedName>
    <definedName name="JK" localSheetId="20">'[5]COSTOS_CAFÉ ZONAS BAJAS_2020'!#REF!</definedName>
    <definedName name="JK" localSheetId="26">'[5]COSTOS_CAFÉ ZONAS BAJAS_2020'!#REF!</definedName>
    <definedName name="JK" localSheetId="33">'[5]COSTOS_CAFÉ ZONAS BAJAS_2020'!#REF!</definedName>
    <definedName name="JK" localSheetId="39">'[5]COSTOS_CAFÉ ZONAS BAJAS_2020'!#REF!</definedName>
    <definedName name="JK" localSheetId="32">'[5]COSTOS_CAFÉ ZONAS BAJAS_2020'!#REF!</definedName>
    <definedName name="JK" localSheetId="38">'[5]COSTOS_CAFÉ ZONAS BAJAS_2020'!#REF!</definedName>
    <definedName name="JK">'[5]COSTOS_CAFÉ ZONAS BAJAS_2020'!#REF!</definedName>
    <definedName name="kitdesaca">[2]INSUMOS!$D$19</definedName>
    <definedName name="kitdesaco">[2]INSUMOS!$F$19</definedName>
    <definedName name="kitdesarro1">[3]INSUMOS!$I$18</definedName>
    <definedName name="kitesta">[3]INSUMOS!$F$17</definedName>
    <definedName name="kitestaca">[2]INSUMOS!$D$18</definedName>
    <definedName name="kitestaco">[2]INSUMOS!$F$18</definedName>
    <definedName name="kitprod3">[3]INSUMOS!$O$19</definedName>
    <definedName name="kitprod4">[3]INSUMOS!$R$19</definedName>
    <definedName name="kitprod5">[3]INSUMOS!$U$19</definedName>
    <definedName name="kitprod6">[3]INSUMOS!$X$19</definedName>
    <definedName name="kitprod7">[3]INSUMOS!$AA$19</definedName>
    <definedName name="kitprod8">[3]INSUMOS!$AD$19</definedName>
    <definedName name="kitprod9">[3]INSUMOS!$AG$19</definedName>
    <definedName name="kitprodu3">[1]INSUMOS!$O$22</definedName>
    <definedName name="kitprodu4">[1]INSUMOS!$R$22</definedName>
    <definedName name="kitprodu5">[1]INSUMOS!$U$22</definedName>
    <definedName name="kitprodu6">[1]INSUMOS!$X$22</definedName>
    <definedName name="kitprodu7">[1]INSUMOS!$AA$22</definedName>
    <definedName name="kitprodu8">[1]INSUMOS!$AD$22</definedName>
    <definedName name="kitprodu9">[1]INSUMOS!$AG$22</definedName>
    <definedName name="kitproduco">[2]INSUMOS!$L$20</definedName>
    <definedName name="KJ" localSheetId="15">'[2]MANO DE OBRA'!#REF!</definedName>
    <definedName name="KJ" localSheetId="21">'[2]MANO DE OBRA'!#REF!</definedName>
    <definedName name="KJ" localSheetId="27">'[2]MANO DE OBRA'!#REF!</definedName>
    <definedName name="KJ" localSheetId="34">'[2]MANO DE OBRA'!#REF!</definedName>
    <definedName name="KJ" localSheetId="40">'[2]MANO DE OBRA'!#REF!</definedName>
    <definedName name="KJ" localSheetId="9">'[2]MANO DE OBRA'!#REF!</definedName>
    <definedName name="KJ" localSheetId="14">'[2]MANO DE OBRA'!#REF!</definedName>
    <definedName name="KJ" localSheetId="20">'[2]MANO DE OBRA'!#REF!</definedName>
    <definedName name="KJ" localSheetId="26">'[2]MANO DE OBRA'!#REF!</definedName>
    <definedName name="KJ" localSheetId="33">'[2]MANO DE OBRA'!#REF!</definedName>
    <definedName name="KJ" localSheetId="39">'[2]MANO DE OBRA'!#REF!</definedName>
    <definedName name="KJ" localSheetId="32">'[2]MANO DE OBRA'!#REF!</definedName>
    <definedName name="KJ" localSheetId="38">'[2]MANO DE OBRA'!#REF!</definedName>
    <definedName name="KJ">'[2]MANO DE OBRA'!#REF!</definedName>
    <definedName name="L" localSheetId="15">#REF!</definedName>
    <definedName name="L" localSheetId="21">#REF!</definedName>
    <definedName name="L" localSheetId="27">#REF!</definedName>
    <definedName name="L" localSheetId="34">#REF!</definedName>
    <definedName name="L" localSheetId="40">#REF!</definedName>
    <definedName name="L" localSheetId="9">#REF!</definedName>
    <definedName name="L" localSheetId="14">#REF!</definedName>
    <definedName name="L" localSheetId="20">#REF!</definedName>
    <definedName name="L" localSheetId="26">#REF!</definedName>
    <definedName name="L" localSheetId="33">#REF!</definedName>
    <definedName name="L" localSheetId="39">#REF!</definedName>
    <definedName name="L">#REF!</definedName>
    <definedName name="limpiezacan">'[2]MANO DE OBRA'!$D$8</definedName>
    <definedName name="limpiezaco">'[2]MANO DE OBRA'!$F$8</definedName>
    <definedName name="malezamoto">'[1]MANO DE OBRA'!$F$20</definedName>
    <definedName name="mochila">[2]INVERSION!$G$10</definedName>
    <definedName name="motocan">'[2]MANO DE OBRA'!$D$17</definedName>
    <definedName name="motocan1">'[2]MANO DE OBRA'!$G$17</definedName>
    <definedName name="motocan2">'[2]MANO DE OBRA'!$J$17</definedName>
    <definedName name="motocan3">'[2]MANO DE OBRA'!$M$17</definedName>
    <definedName name="motocan4">'[2]MANO DE OBRA'!$P$17</definedName>
    <definedName name="motoco" localSheetId="15">#REF!</definedName>
    <definedName name="motoco" localSheetId="21">#REF!</definedName>
    <definedName name="motoco" localSheetId="27">#REF!</definedName>
    <definedName name="motoco" localSheetId="34">#REF!</definedName>
    <definedName name="motoco" localSheetId="40">#REF!</definedName>
    <definedName name="motoco" localSheetId="9">#REF!</definedName>
    <definedName name="motoco" localSheetId="14">#REF!</definedName>
    <definedName name="motoco" localSheetId="20">#REF!</definedName>
    <definedName name="motoco" localSheetId="26">#REF!</definedName>
    <definedName name="motoco" localSheetId="33">#REF!</definedName>
    <definedName name="motoco" localSheetId="39">#REF!</definedName>
    <definedName name="motoco" localSheetId="32">#REF!</definedName>
    <definedName name="motoco" localSheetId="38">#REF!</definedName>
    <definedName name="motoco" localSheetId="31">#REF!</definedName>
    <definedName name="motoco" localSheetId="37">#REF!</definedName>
    <definedName name="motoco">#REF!</definedName>
    <definedName name="motoco1">'[2]MANO DE OBRA'!$I$17</definedName>
    <definedName name="motoco2">'[2]MANO DE OBRA'!$L$17</definedName>
    <definedName name="motoguadaña1">'[1]MANO DE OBRA'!$I$20</definedName>
    <definedName name="motoguadaña2">'[1]MANO DE OBRA'!$L$20</definedName>
    <definedName name="motoguadaña3">'[1]MANO DE OBRA'!$O$20</definedName>
    <definedName name="motoguadaña4">'[1]MANO DE OBRA'!$R$20</definedName>
    <definedName name="motoguadaña5">'[1]MANO DE OBRA'!$U$20</definedName>
    <definedName name="motoguadaña6">'[1]MANO DE OBRA'!$X$20</definedName>
    <definedName name="motoguadaña7">'[1]MANO DE OBRA'!$AA$20</definedName>
    <definedName name="motoguadaña8">'[1]MANO DE OBRA'!$AD$20</definedName>
    <definedName name="motoguadaña9">'[1]MANO DE OBRA'!$AG$20</definedName>
    <definedName name="muestraco1">'[1]MANO DE OBRA'!$I$7</definedName>
    <definedName name="muestraco2">'[1]MANO DE OBRA'!$L$7</definedName>
    <definedName name="muestraco3">'[1]MANO DE OBRA'!$O$7</definedName>
    <definedName name="muestraco4">'[1]MANO DE OBRA'!$R$7</definedName>
    <definedName name="muestraco5">'[1]MANO DE OBRA'!$U$7</definedName>
    <definedName name="muestraco6">'[1]MANO DE OBRA'!$X$7</definedName>
    <definedName name="muestraco7">'[1]MANO DE OBRA'!$AA$7</definedName>
    <definedName name="muestraco8">'[1]MANO DE OBRA'!$AD$7</definedName>
    <definedName name="muestraco9">'[1]MANO DE OBRA'!$AG$7</definedName>
    <definedName name="muestracoes">'[1]MANO DE OBRA'!$F$7</definedName>
    <definedName name="orotrans2">'[1]TRANSPORTE DE COSECHA'!$H$8</definedName>
    <definedName name="orotrans3">'[1]TRANSPORTE DE COSECHA'!$J$8</definedName>
    <definedName name="orotrans4">'[1]TRANSPORTE DE COSECHA'!$L$8</definedName>
    <definedName name="orotrans5">'[1]TRANSPORTE DE COSECHA'!$N$8</definedName>
    <definedName name="orotrans6">'[1]TRANSPORTE DE COSECHA'!$P$8</definedName>
    <definedName name="orotrans7">'[1]TRANSPORTE DE COSECHA'!$R$8</definedName>
    <definedName name="orotrans8">'[1]TRANSPORTE DE COSECHA'!$T$8</definedName>
    <definedName name="orotrans9">'[1]TRANSPORTE DE COSECHA'!$V$8</definedName>
    <definedName name="osit">'[7]COSTOS FIJOS'!$G$9</definedName>
    <definedName name="oso">'[7]COSTOS FIJOS'!$AA$9</definedName>
    <definedName name="PILADO2">'[1]SERVICIO C.A'!$D$6</definedName>
    <definedName name="PILADO3">'[1]SERVICIO C.A'!$F$6</definedName>
    <definedName name="PILADO4">'[1]SERVICIO C.A'!$H$6</definedName>
    <definedName name="PILADO5">'[1]SERVICIO C.A'!$J$6</definedName>
    <definedName name="PILADO6">'[1]SERVICIO C.A'!$L$6</definedName>
    <definedName name="PILADO7">'[1]SERVICIO C.A'!$N$6</definedName>
    <definedName name="PILADO8">'[1]SERVICIO C.A'!$P$6</definedName>
    <definedName name="PILADO9">'[1]SERVICIO C.A'!$R$6</definedName>
    <definedName name="planresiem">[3]INSUMOS!$I$7</definedName>
    <definedName name="plantas">[3]INSUMOS!$F$6</definedName>
    <definedName name="plantasca">[2]INSUMOS!$D$6</definedName>
    <definedName name="plantasco">[2]INSUMOS!$F$6</definedName>
    <definedName name="PLANTASOMBRA" localSheetId="15">'[8]COSTOS_CAFÉ ZONAS BAJAS_2020'!#REF!</definedName>
    <definedName name="PLANTASOMBRA" localSheetId="21">'[8]COSTOS_CAFÉ ZONAS BAJAS_2020'!#REF!</definedName>
    <definedName name="PLANTASOMBRA" localSheetId="27">'[8]COSTOS_CAFÉ ZONAS BAJAS_2020'!#REF!</definedName>
    <definedName name="PLANTASOMBRA" localSheetId="34">'[8]COSTOS_CAFÉ ZONAS BAJAS_2020'!#REF!</definedName>
    <definedName name="PLANTASOMBRA" localSheetId="40">'[8]COSTOS_CAFÉ ZONAS BAJAS_2020'!#REF!</definedName>
    <definedName name="PLANTASOMBRA" localSheetId="9">'[8]COSTOS_CAFÉ ZONAS BAJAS_2020'!#REF!</definedName>
    <definedName name="PLANTASOMBRA" localSheetId="14">'[8]COSTOS_CAFÉ ZONAS BAJAS_2020'!#REF!</definedName>
    <definedName name="PLANTASOMBRA" localSheetId="20">'[8]COSTOS_CAFÉ ZONAS BAJAS_2020'!#REF!</definedName>
    <definedName name="PLANTASOMBRA" localSheetId="26">'[8]COSTOS_CAFÉ ZONAS BAJAS_2020'!#REF!</definedName>
    <definedName name="PLANTASOMBRA" localSheetId="33">'[5]COSTOS_CAFÉ ZONAS BAJAS_2020'!#REF!</definedName>
    <definedName name="PLANTASOMBRA" localSheetId="39">'[5]COSTOS_CAFÉ ZONAS BAJAS_2020'!#REF!</definedName>
    <definedName name="PLANTASOMBRA" localSheetId="32">'[8]COSTOS_CAFÉ ZONAS BAJAS_2020'!#REF!</definedName>
    <definedName name="PLANTASOMBRA" localSheetId="38">'[8]COSTOS_CAFÉ ZONAS BAJAS_2020'!#REF!</definedName>
    <definedName name="PLANTASOMBRA" localSheetId="31">'[8]COSTOS_CAFÉ ZONAS BAJAS_2020'!#REF!</definedName>
    <definedName name="PLANTASOMBRA" localSheetId="37">'[8]COSTOS_CAFÉ ZONAS BAJAS_2020'!#REF!</definedName>
    <definedName name="PLANTASOMBRA">'[8]COSTOS_CAFÉ ZONAS BAJAS_2020'!#REF!</definedName>
    <definedName name="plpercosto">[2]INSUMOS!$F$8</definedName>
    <definedName name="plsombra">[2]INSUMOS!$D$8</definedName>
    <definedName name="pltemp">[2]INSUMOS!$D$9</definedName>
    <definedName name="pltempcosto">[2]INSUMOS!$F$9</definedName>
    <definedName name="poda5">'[3]MANO DE OBRA'!$U$18</definedName>
    <definedName name="poda6">'[3]MANO DE OBRA'!$X$18</definedName>
    <definedName name="poda8">'[3]MANO DE OBRA'!$AD$18</definedName>
    <definedName name="podacan">'[2]MANO DE OBRA'!$D$18</definedName>
    <definedName name="podacan3">'[2]MANO DE OBRA'!$M$18</definedName>
    <definedName name="podaco" localSheetId="15">#REF!</definedName>
    <definedName name="podaco" localSheetId="21">#REF!</definedName>
    <definedName name="podaco" localSheetId="27">#REF!</definedName>
    <definedName name="podaco" localSheetId="34">#REF!</definedName>
    <definedName name="podaco" localSheetId="40">#REF!</definedName>
    <definedName name="podaco" localSheetId="9">#REF!</definedName>
    <definedName name="podaco" localSheetId="14">#REF!</definedName>
    <definedName name="podaco" localSheetId="20">#REF!</definedName>
    <definedName name="podaco" localSheetId="26">#REF!</definedName>
    <definedName name="podaco" localSheetId="33">#REF!</definedName>
    <definedName name="podaco" localSheetId="39">#REF!</definedName>
    <definedName name="podaco" localSheetId="32">#REF!</definedName>
    <definedName name="podaco" localSheetId="38">#REF!</definedName>
    <definedName name="podaco" localSheetId="31">#REF!</definedName>
    <definedName name="podaco" localSheetId="37">#REF!</definedName>
    <definedName name="podaco">#REF!</definedName>
    <definedName name="podaco3">'[2]MANO DE OBRA'!$O$18</definedName>
    <definedName name="podaco4">'[2]MANO DE OBRA'!$R$18</definedName>
    <definedName name="podaco5">'[2]MANO DE OBRA'!$U$18</definedName>
    <definedName name="podaco6">'[2]MANO DE OBRA'!$X$18</definedName>
    <definedName name="podaco7">'[2]MANO DE OBRA'!$AA$18</definedName>
    <definedName name="podaco8">'[2]MANO DE OBRA'!$AD$18</definedName>
    <definedName name="podaco9">'[2]MANO DE OBRA'!$AG$18</definedName>
    <definedName name="podcan2">'[2]MANO DE OBRA'!$J$18</definedName>
    <definedName name="podcan4">'[2]MANO DE OBRA'!$P$18</definedName>
    <definedName name="podcan5">'[2]MANO DE OBRA'!$S$18</definedName>
    <definedName name="podcan6">'[2]MANO DE OBRA'!$V$18</definedName>
    <definedName name="podcan7">'[2]MANO DE OBRA'!$Y$18</definedName>
    <definedName name="podcan8">'[2]MANO DE OBRA'!$AB$18</definedName>
    <definedName name="podcan9">'[2]MANO DE OBRA'!$AE$18</definedName>
    <definedName name="poscan1" localSheetId="15">'[2]MANO DE OBRA'!#REF!</definedName>
    <definedName name="poscan1" localSheetId="21">'[2]MANO DE OBRA'!#REF!</definedName>
    <definedName name="poscan1" localSheetId="27">'[2]MANO DE OBRA'!#REF!</definedName>
    <definedName name="poscan1" localSheetId="34">'[2]MANO DE OBRA'!#REF!</definedName>
    <definedName name="poscan1" localSheetId="40">'[2]MANO DE OBRA'!#REF!</definedName>
    <definedName name="poscan1" localSheetId="9">'[2]MANO DE OBRA'!#REF!</definedName>
    <definedName name="poscan1" localSheetId="14">'[2]MANO DE OBRA'!#REF!</definedName>
    <definedName name="poscan1" localSheetId="20">'[2]MANO DE OBRA'!#REF!</definedName>
    <definedName name="poscan1" localSheetId="26">'[2]MANO DE OBRA'!#REF!</definedName>
    <definedName name="poscan1" localSheetId="33">'[2]MANO DE OBRA'!#REF!</definedName>
    <definedName name="poscan1" localSheetId="39">'[2]MANO DE OBRA'!#REF!</definedName>
    <definedName name="poscan1" localSheetId="32">'[2]MANO DE OBRA'!#REF!</definedName>
    <definedName name="poscan1" localSheetId="38">'[2]MANO DE OBRA'!#REF!</definedName>
    <definedName name="poscan1" localSheetId="31">'[2]MANO DE OBRA'!#REF!</definedName>
    <definedName name="poscan1" localSheetId="37">'[2]MANO DE OBRA'!#REF!</definedName>
    <definedName name="poscan1">'[2]MANO DE OBRA'!#REF!</definedName>
    <definedName name="poscan2" localSheetId="33">'[2]MANO DE OBRA'!#REF!</definedName>
    <definedName name="poscan2" localSheetId="39">'[2]MANO DE OBRA'!#REF!</definedName>
    <definedName name="poscan2" localSheetId="32">'[2]MANO DE OBRA'!#REF!</definedName>
    <definedName name="poscan2" localSheetId="38">'[2]MANO DE OBRA'!#REF!</definedName>
    <definedName name="poscan2" localSheetId="31">'[2]MANO DE OBRA'!#REF!</definedName>
    <definedName name="poscan2" localSheetId="37">'[2]MANO DE OBRA'!#REF!</definedName>
    <definedName name="poscan2">'[2]MANO DE OBRA'!#REF!</definedName>
    <definedName name="poscan3" localSheetId="33">'[2]MANO DE OBRA'!#REF!</definedName>
    <definedName name="poscan3" localSheetId="39">'[2]MANO DE OBRA'!#REF!</definedName>
    <definedName name="poscan3" localSheetId="38">'[2]MANO DE OBRA'!#REF!</definedName>
    <definedName name="poscan3" localSheetId="31">'[2]MANO DE OBRA'!#REF!</definedName>
    <definedName name="poscan3" localSheetId="37">'[2]MANO DE OBRA'!#REF!</definedName>
    <definedName name="poscan3">'[2]MANO DE OBRA'!#REF!</definedName>
    <definedName name="poscan4" localSheetId="33">'[2]MANO DE OBRA'!#REF!</definedName>
    <definedName name="poscan4" localSheetId="39">'[2]MANO DE OBRA'!#REF!</definedName>
    <definedName name="poscan4" localSheetId="38">'[2]MANO DE OBRA'!#REF!</definedName>
    <definedName name="poscan4" localSheetId="31">'[2]MANO DE OBRA'!#REF!</definedName>
    <definedName name="poscan4" localSheetId="37">'[2]MANO DE OBRA'!#REF!</definedName>
    <definedName name="poscan4">'[2]MANO DE OBRA'!#REF!</definedName>
    <definedName name="poscan5" localSheetId="33">'[2]MANO DE OBRA'!#REF!</definedName>
    <definedName name="poscan5" localSheetId="39">'[2]MANO DE OBRA'!#REF!</definedName>
    <definedName name="poscan5" localSheetId="38">'[2]MANO DE OBRA'!#REF!</definedName>
    <definedName name="poscan5">'[2]MANO DE OBRA'!#REF!</definedName>
    <definedName name="poscan6" localSheetId="33">'[2]MANO DE OBRA'!#REF!</definedName>
    <definedName name="poscan6" localSheetId="39">'[2]MANO DE OBRA'!#REF!</definedName>
    <definedName name="poscan6" localSheetId="38">'[2]MANO DE OBRA'!#REF!</definedName>
    <definedName name="poscan6">'[2]MANO DE OBRA'!#REF!</definedName>
    <definedName name="poscan7" localSheetId="33">'[2]MANO DE OBRA'!#REF!</definedName>
    <definedName name="poscan7" localSheetId="39">'[2]MANO DE OBRA'!#REF!</definedName>
    <definedName name="poscan7" localSheetId="38">'[2]MANO DE OBRA'!#REF!</definedName>
    <definedName name="poscan7">'[2]MANO DE OBRA'!#REF!</definedName>
    <definedName name="poscan8" localSheetId="33">'[2]MANO DE OBRA'!#REF!</definedName>
    <definedName name="poscan8" localSheetId="39">'[2]MANO DE OBRA'!#REF!</definedName>
    <definedName name="poscan8" localSheetId="38">'[2]MANO DE OBRA'!#REF!</definedName>
    <definedName name="poscan8">'[2]MANO DE OBRA'!#REF!</definedName>
    <definedName name="poscan9" localSheetId="33">'[2]MANO DE OBRA'!#REF!</definedName>
    <definedName name="poscan9" localSheetId="39">'[2]MANO DE OBRA'!#REF!</definedName>
    <definedName name="poscan9" localSheetId="38">'[2]MANO DE OBRA'!#REF!</definedName>
    <definedName name="poscan9">'[2]MANO DE OBRA'!#REF!</definedName>
    <definedName name="posco1" localSheetId="33">'[2]MANO DE OBRA'!#REF!</definedName>
    <definedName name="posco1" localSheetId="39">'[2]MANO DE OBRA'!#REF!</definedName>
    <definedName name="posco1" localSheetId="38">'[2]MANO DE OBRA'!#REF!</definedName>
    <definedName name="posco1">'[2]MANO DE OBRA'!#REF!</definedName>
    <definedName name="posco2" localSheetId="33">'[2]MANO DE OBRA'!#REF!</definedName>
    <definedName name="posco2" localSheetId="39">'[2]MANO DE OBRA'!#REF!</definedName>
    <definedName name="posco2" localSheetId="38">'[2]MANO DE OBRA'!#REF!</definedName>
    <definedName name="posco2">'[2]MANO DE OBRA'!#REF!</definedName>
    <definedName name="posco3" localSheetId="33">'[2]MANO DE OBRA'!#REF!</definedName>
    <definedName name="posco3" localSheetId="39">'[2]MANO DE OBRA'!#REF!</definedName>
    <definedName name="posco3" localSheetId="38">'[2]MANO DE OBRA'!#REF!</definedName>
    <definedName name="posco3">'[2]MANO DE OBRA'!#REF!</definedName>
    <definedName name="posco4" localSheetId="33">'[2]MANO DE OBRA'!#REF!</definedName>
    <definedName name="posco4" localSheetId="39">'[2]MANO DE OBRA'!#REF!</definedName>
    <definedName name="posco4" localSheetId="38">'[2]MANO DE OBRA'!#REF!</definedName>
    <definedName name="posco4">'[2]MANO DE OBRA'!#REF!</definedName>
    <definedName name="posco5" localSheetId="33">'[2]MANO DE OBRA'!#REF!</definedName>
    <definedName name="posco5" localSheetId="39">'[2]MANO DE OBRA'!#REF!</definedName>
    <definedName name="posco5" localSheetId="38">'[2]MANO DE OBRA'!#REF!</definedName>
    <definedName name="posco5">'[2]MANO DE OBRA'!#REF!</definedName>
    <definedName name="posco6" localSheetId="33">'[2]MANO DE OBRA'!#REF!</definedName>
    <definedName name="posco6" localSheetId="39">'[2]MANO DE OBRA'!#REF!</definedName>
    <definedName name="posco6" localSheetId="38">'[2]MANO DE OBRA'!#REF!</definedName>
    <definedName name="posco6">'[2]MANO DE OBRA'!#REF!</definedName>
    <definedName name="posco7" localSheetId="33">'[2]MANO DE OBRA'!#REF!</definedName>
    <definedName name="posco7" localSheetId="39">'[2]MANO DE OBRA'!#REF!</definedName>
    <definedName name="posco7" localSheetId="38">'[2]MANO DE OBRA'!#REF!</definedName>
    <definedName name="posco7">'[2]MANO DE OBRA'!#REF!</definedName>
    <definedName name="posco8" localSheetId="33">'[2]MANO DE OBRA'!#REF!</definedName>
    <definedName name="posco8" localSheetId="39">'[2]MANO DE OBRA'!#REF!</definedName>
    <definedName name="posco8" localSheetId="38">'[2]MANO DE OBRA'!#REF!</definedName>
    <definedName name="posco8">'[2]MANO DE OBRA'!#REF!</definedName>
    <definedName name="posco9" localSheetId="33">'[2]MANO DE OBRA'!#REF!</definedName>
    <definedName name="posco9" localSheetId="39">'[2]MANO DE OBRA'!#REF!</definedName>
    <definedName name="posco9" localSheetId="38">'[2]MANO DE OBRA'!#REF!</definedName>
    <definedName name="posco9">'[2]MANO DE OBRA'!#REF!</definedName>
    <definedName name="resiembraca">[2]INSUMOS!$D$7</definedName>
    <definedName name="resiembraco">[2]INSUMOS!$F$7</definedName>
    <definedName name="rozacan">'[2]MANO DE OBRA'!$D$9</definedName>
    <definedName name="rozaco">'[2]MANO DE OBRA'!$F$9</definedName>
    <definedName name="ROZAINST">'[3]MANO DE OBRA'!$F$8</definedName>
    <definedName name="sacos2">[3]INSUMOS!$L$21</definedName>
    <definedName name="sacos3">[3]INSUMOS!$O$21</definedName>
    <definedName name="sacos4">[3]INSUMOS!$R$21</definedName>
    <definedName name="sacos5">[3]INSUMOS!$U$21</definedName>
    <definedName name="sacos6">[3]INSUMOS!$X$21</definedName>
    <definedName name="sacos7">[3]INSUMOS!$AA$21</definedName>
    <definedName name="sacos8">[3]INSUMOS!$AD$21</definedName>
    <definedName name="sacos9">[3]INSUMOS!$AG$21</definedName>
    <definedName name="sacosco1" localSheetId="15">#REF!</definedName>
    <definedName name="sacosco1" localSheetId="21">#REF!</definedName>
    <definedName name="sacosco1" localSheetId="27">#REF!</definedName>
    <definedName name="sacosco1" localSheetId="34">#REF!</definedName>
    <definedName name="sacosco1" localSheetId="40">#REF!</definedName>
    <definedName name="sacosco1" localSheetId="9">#REF!</definedName>
    <definedName name="sacosco1" localSheetId="14">#REF!</definedName>
    <definedName name="sacosco1" localSheetId="20">#REF!</definedName>
    <definedName name="sacosco1" localSheetId="26">#REF!</definedName>
    <definedName name="sacosco1" localSheetId="33">#REF!</definedName>
    <definedName name="sacosco1" localSheetId="39">#REF!</definedName>
    <definedName name="sacosco1" localSheetId="32">#REF!</definedName>
    <definedName name="sacosco1" localSheetId="38">#REF!</definedName>
    <definedName name="sacosco1" localSheetId="31">#REF!</definedName>
    <definedName name="sacosco1" localSheetId="37">#REF!</definedName>
    <definedName name="sacosco1">#REF!</definedName>
    <definedName name="sacosco2">[2]INSUMOS!$L$23</definedName>
    <definedName name="sacosco3">[2]INSUMOS!$O$23</definedName>
    <definedName name="sacosco4">[2]INSUMOS!$R$23</definedName>
    <definedName name="sacosco5">[2]INSUMOS!$U$23</definedName>
    <definedName name="sacosco6">[2]INSUMOS!$X$23</definedName>
    <definedName name="sacosco7">[2]INSUMOS!$AA$23</definedName>
    <definedName name="sacosco8">[2]INSUMOS!$AD$23</definedName>
    <definedName name="sacosco9">[2]INSUMOS!$AG$23</definedName>
    <definedName name="SIEMBRA">'[3]MANO DE OBRA'!$F$12</definedName>
    <definedName name="siembracan">'[2]MANO DE OBRA'!$D$12</definedName>
    <definedName name="siembraco">'[2]MANO DE OBRA'!$F$12</definedName>
    <definedName name="totalinversion">[2]INVERSION!$G$11</definedName>
    <definedName name="trampaman1">[1]INSUMOS!$I$15</definedName>
    <definedName name="trampaman2">[1]INSUMOS!$L$15</definedName>
    <definedName name="trampaman3">[1]INSUMOS!$O$15</definedName>
    <definedName name="trampaman4">[1]INSUMOS!$R$15</definedName>
    <definedName name="trampaman5">[1]INSUMOS!$U$15</definedName>
    <definedName name="trampaman6">[1]INSUMOS!$X$15</definedName>
    <definedName name="trampaman7">[1]INSUMOS!$AA$15</definedName>
    <definedName name="trampaman8">[1]INSUMOS!$AD$15</definedName>
    <definedName name="trampaman9">[1]INSUMOS!$AG$15</definedName>
    <definedName name="trampas">[1]INSUMOS!$F$14</definedName>
    <definedName name="trans1" localSheetId="15">#REF!</definedName>
    <definedName name="trans1" localSheetId="21">#REF!</definedName>
    <definedName name="trans1" localSheetId="27">#REF!</definedName>
    <definedName name="trans1" localSheetId="34">#REF!</definedName>
    <definedName name="trans1" localSheetId="40">#REF!</definedName>
    <definedName name="trans1" localSheetId="9">#REF!</definedName>
    <definedName name="trans1" localSheetId="14">#REF!</definedName>
    <definedName name="trans1" localSheetId="20">#REF!</definedName>
    <definedName name="trans1" localSheetId="26">#REF!</definedName>
    <definedName name="trans1" localSheetId="33">#REF!</definedName>
    <definedName name="trans1" localSheetId="39">#REF!</definedName>
    <definedName name="trans1" localSheetId="32">#REF!</definedName>
    <definedName name="trans1" localSheetId="38">#REF!</definedName>
    <definedName name="trans1" localSheetId="31">#REF!</definedName>
    <definedName name="trans1" localSheetId="37">#REF!</definedName>
    <definedName name="trans1">#REF!</definedName>
    <definedName name="trans2">'[2]TRANSPORTE DE COSECHA'!$I$6</definedName>
    <definedName name="trans3">'[2]TRANSPORTE DE COSECHA'!$K$6</definedName>
    <definedName name="trans4">'[2]TRANSPORTE DE COSECHA'!$M$6</definedName>
    <definedName name="trans5">'[2]TRANSPORTE DE COSECHA'!$O$6</definedName>
    <definedName name="trans6">'[2]TRANSPORTE DE COSECHA'!$Q$6</definedName>
    <definedName name="trans7">'[2]TRANSPORTE DE COSECHA'!$S$6</definedName>
    <definedName name="trans8">'[2]TRANSPORTE DE COSECHA'!$U$6</definedName>
    <definedName name="trans9">'[2]TRANSPORTE DE COSECHA'!$W$6</definedName>
    <definedName name="transcereza2">'[1]TRANSPORTE DE COSECHA'!$I$6</definedName>
    <definedName name="transcereza3">'[1]TRANSPORTE DE COSECHA'!$K$6</definedName>
    <definedName name="transcereza4">'[1]TRANSPORTE DE COSECHA'!$M$6</definedName>
    <definedName name="transcereza5">'[1]TRANSPORTE DE COSECHA'!$O$6</definedName>
    <definedName name="transcereza6">'[1]TRANSPORTE DE COSECHA'!$Q$6</definedName>
    <definedName name="transcereza7">'[1]TRANSPORTE DE COSECHA'!$S$6</definedName>
    <definedName name="transcereza8">'[1]TRANSPORTE DE COSECHA'!$U$6</definedName>
    <definedName name="transcereza9">'[1]TRANSPORTE DE COSECHA'!$W$6</definedName>
    <definedName name="transoro2">'[3]TRANSPORTE DE COSECHA'!$I$8</definedName>
    <definedName name="transoro3">'[3]TRANSPORTE DE COSECHA'!$K$8</definedName>
    <definedName name="transoro4">'[3]TRANSPORTE DE COSECHA'!$M$8</definedName>
    <definedName name="transoro5">'[3]TRANSPORTE DE COSECHA'!$O$8</definedName>
    <definedName name="transoro6">'[3]TRANSPORTE DE COSECHA'!$Q$8</definedName>
    <definedName name="transoro7">'[3]TRANSPORTE DE COSECHA'!$S$8</definedName>
    <definedName name="transoro8">'[3]TRANSPORTE DE COSECHA'!$U$8</definedName>
    <definedName name="transoro9">'[3]TRANSPORTE DE COSECHA'!$W$8</definedName>
    <definedName name="transporte2">'[3]TRANSPORTE DE COSECHA'!$I$7</definedName>
    <definedName name="transporte3">'[3]TRANSPORTE DE COSECHA'!$K$7</definedName>
    <definedName name="transporte4">'[3]TRANSPORTE DE COSECHA'!$M$7</definedName>
    <definedName name="transporte5">'[3]TRANSPORTE DE COSECHA'!$O$7</definedName>
    <definedName name="transporte6">'[3]TRANSPORTE DE COSECHA'!$Q$7</definedName>
    <definedName name="transporte7">'[3]TRANSPORTE DE COSECHA'!$S$7</definedName>
    <definedName name="transporte8">'[3]TRANSPORTE DE COSECHA'!$U$7</definedName>
    <definedName name="transporte9">'[3]TRANSPORTE DE COSECHA'!$W$7</definedName>
    <definedName name="trazadocan">'[2]MANO DE OBRA'!$D$11</definedName>
    <definedName name="trazadoco">'[2]MANO DE OBRA'!$F$11</definedName>
    <definedName name="TRAZADOINST">'[3]MANO DE OBRA'!$F$10</definedName>
    <definedName name="triazol1">[3]INSUMOS!$I$14</definedName>
    <definedName name="triazol2">[3]INSUMOS!$L$14</definedName>
    <definedName name="triazol3">[3]INSUMOS!$O$14</definedName>
    <definedName name="triazol4">[3]INSUMOS!$R$14</definedName>
    <definedName name="triazol5">[3]INSUMOS!$U$14</definedName>
    <definedName name="triazol6">[3]INSUMOS!$X$14</definedName>
    <definedName name="triazol7">[1]INSUMOS!$AA$17</definedName>
    <definedName name="triazol8">[1]INSUMOS!$AD$17</definedName>
    <definedName name="triazol9">[3]INSUMOS!$AG$14</definedName>
    <definedName name="triazolca">[2]INSUMOS!$D$15</definedName>
    <definedName name="triazolca2">[2]INSUMOS!$J$15</definedName>
    <definedName name="triazolca3">[2]INSUMOS!$M$15</definedName>
    <definedName name="triazolca4">[2]INSUMOS!$P$15</definedName>
    <definedName name="triazolca5">[2]INSUMOS!$S$15</definedName>
    <definedName name="triazolca6">[2]INSUMOS!$V$15</definedName>
    <definedName name="triazolca7">[2]INSUMOS!$Y$15</definedName>
    <definedName name="triazolca8">[2]INSUMOS!$AB$15</definedName>
    <definedName name="triazolca9">[2]INSUMOS!$AE$15</definedName>
    <definedName name="triazolco">[2]INSUMOS!$F$15</definedName>
    <definedName name="triazolco1">[2]INSUMOS!$I$15</definedName>
    <definedName name="triazolco2">[2]INSUMOS!$L$15</definedName>
    <definedName name="triazolco3">[2]INSUMOS!$O$15</definedName>
    <definedName name="triazolco4">[2]INSUMOS!$R$15</definedName>
    <definedName name="triazolco5">[2]INSUMOS!$U$15</definedName>
    <definedName name="triazolco6">[2]INSUMOS!$X$15</definedName>
    <definedName name="triazolco7">[2]INSUMOS!$AA$15</definedName>
    <definedName name="triazolco8">[2]INSUMOS!$AD$15</definedName>
    <definedName name="triazolco9">[2]INSUMOS!$AG$15</definedName>
    <definedName name="triazolinst">[3]INSUMOS!$F$14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9" i="53" l="1"/>
  <c r="C29" i="53"/>
  <c r="D29" i="53" s="1"/>
  <c r="C8" i="52"/>
  <c r="C9" i="52"/>
  <c r="C10" i="52"/>
  <c r="C11" i="52"/>
  <c r="C12" i="52"/>
  <c r="C13" i="52"/>
  <c r="C14" i="52"/>
  <c r="C15" i="52"/>
  <c r="C16" i="52"/>
  <c r="C17" i="52"/>
  <c r="C18" i="52"/>
  <c r="C19" i="52"/>
  <c r="C20" i="52"/>
  <c r="C21" i="52"/>
  <c r="C22" i="52"/>
  <c r="C23" i="52"/>
  <c r="C24" i="52"/>
  <c r="C25" i="52"/>
  <c r="C26" i="52"/>
  <c r="C27" i="52"/>
  <c r="C28" i="52"/>
  <c r="B29" i="52"/>
  <c r="B29" i="50"/>
  <c r="C29" i="50"/>
  <c r="F29" i="50" s="1"/>
  <c r="C8" i="47"/>
  <c r="J8" i="47"/>
  <c r="C9" i="47"/>
  <c r="J9" i="47"/>
  <c r="C10" i="47"/>
  <c r="J10" i="47"/>
  <c r="C11" i="47"/>
  <c r="J11" i="47"/>
  <c r="C12" i="47"/>
  <c r="J12" i="47"/>
  <c r="C13" i="47"/>
  <c r="J13" i="47"/>
  <c r="C14" i="47"/>
  <c r="J14" i="47"/>
  <c r="C15" i="47"/>
  <c r="J15" i="47"/>
  <c r="C16" i="47"/>
  <c r="J16" i="47"/>
  <c r="C17" i="47"/>
  <c r="J17" i="47"/>
  <c r="C18" i="47"/>
  <c r="I18" i="47"/>
  <c r="C19" i="47"/>
  <c r="C21" i="47"/>
  <c r="C22" i="47"/>
  <c r="B23" i="47"/>
  <c r="C8" i="46"/>
  <c r="J8" i="46"/>
  <c r="C9" i="46"/>
  <c r="J9" i="46"/>
  <c r="C10" i="46"/>
  <c r="J10" i="46"/>
  <c r="J11" i="46"/>
  <c r="C12" i="46"/>
  <c r="J12" i="46"/>
  <c r="C13" i="46"/>
  <c r="J13" i="46"/>
  <c r="C14" i="46"/>
  <c r="J14" i="46"/>
  <c r="C15" i="46"/>
  <c r="J15" i="46"/>
  <c r="C16" i="46"/>
  <c r="J16" i="46"/>
  <c r="C17" i="46"/>
  <c r="J17" i="46"/>
  <c r="C18" i="46"/>
  <c r="I18" i="46"/>
  <c r="C21" i="46"/>
  <c r="C22" i="46"/>
  <c r="C23" i="46"/>
  <c r="B24" i="46"/>
  <c r="J8" i="45"/>
  <c r="J9" i="45"/>
  <c r="J10" i="45"/>
  <c r="C11" i="45"/>
  <c r="J11" i="45"/>
  <c r="C12" i="45"/>
  <c r="J12" i="45"/>
  <c r="C13" i="45"/>
  <c r="J13" i="45"/>
  <c r="C14" i="45"/>
  <c r="J14" i="45"/>
  <c r="C15" i="45"/>
  <c r="J15" i="45"/>
  <c r="J16" i="45"/>
  <c r="C17" i="45"/>
  <c r="I17" i="45"/>
  <c r="C18" i="45"/>
  <c r="C19" i="45"/>
  <c r="C21" i="45"/>
  <c r="B22" i="45"/>
  <c r="C8" i="44"/>
  <c r="J8" i="44"/>
  <c r="C9" i="44"/>
  <c r="J9" i="44"/>
  <c r="C10" i="44"/>
  <c r="J10" i="44"/>
  <c r="C11" i="44"/>
  <c r="J11" i="44"/>
  <c r="C12" i="44"/>
  <c r="J12" i="44"/>
  <c r="C13" i="44"/>
  <c r="J13" i="44"/>
  <c r="C14" i="44"/>
  <c r="J14" i="44"/>
  <c r="C15" i="44"/>
  <c r="J15" i="44"/>
  <c r="C16" i="44"/>
  <c r="I16" i="44"/>
  <c r="C17" i="44"/>
  <c r="C18" i="44"/>
  <c r="C19" i="44"/>
  <c r="C20" i="44"/>
  <c r="C21" i="44"/>
  <c r="B22" i="44"/>
  <c r="J16" i="44" l="1"/>
  <c r="K16" i="44" s="1"/>
  <c r="C29" i="52"/>
  <c r="F29" i="52" s="1"/>
  <c r="J17" i="45"/>
  <c r="K17" i="45" s="1"/>
  <c r="J18" i="47"/>
  <c r="K18" i="47" s="1"/>
  <c r="C23" i="47"/>
  <c r="D23" i="47" s="1"/>
  <c r="C24" i="46"/>
  <c r="D24" i="46" s="1"/>
  <c r="J18" i="46"/>
  <c r="K18" i="46" s="1"/>
  <c r="C22" i="45"/>
  <c r="D22" i="45" s="1"/>
  <c r="C22" i="44"/>
  <c r="D22" i="44" s="1"/>
  <c r="C10" i="37" l="1"/>
  <c r="C19" i="30" l="1"/>
  <c r="B19" i="30"/>
  <c r="C14" i="25" l="1"/>
  <c r="B14" i="25"/>
  <c r="C19" i="23" l="1"/>
  <c r="B19" i="23"/>
  <c r="C14" i="22" l="1"/>
  <c r="B14" i="22"/>
  <c r="C10" i="21"/>
  <c r="B10" i="21"/>
  <c r="C20" i="12" l="1"/>
  <c r="B20" i="12"/>
  <c r="C14" i="10"/>
  <c r="B14" i="10"/>
  <c r="C19" i="8" l="1"/>
  <c r="B19" i="8"/>
  <c r="C18" i="7"/>
  <c r="B18" i="7"/>
  <c r="C14" i="5"/>
  <c r="B14" i="5"/>
  <c r="C13" i="4"/>
  <c r="B13" i="4"/>
  <c r="C14" i="3" l="1"/>
  <c r="B14" i="3"/>
  <c r="C13" i="2"/>
  <c r="B13" i="2"/>
</calcChain>
</file>

<file path=xl/sharedStrings.xml><?xml version="1.0" encoding="utf-8"?>
<sst xmlns="http://schemas.openxmlformats.org/spreadsheetml/2006/main" count="974" uniqueCount="168">
  <si>
    <t>Santa Elena</t>
  </si>
  <si>
    <t>Loja</t>
  </si>
  <si>
    <t>El Oro</t>
  </si>
  <si>
    <t>Guayas</t>
  </si>
  <si>
    <t>Los Ríos</t>
  </si>
  <si>
    <t>Manabí</t>
  </si>
  <si>
    <t>Provincia</t>
  </si>
  <si>
    <t>Nacional</t>
  </si>
  <si>
    <t>Producción (t)</t>
  </si>
  <si>
    <t>Superficie (ha)*</t>
  </si>
  <si>
    <t>Rendimiento (t/ha)**</t>
  </si>
  <si>
    <r>
      <rPr>
        <sz val="11"/>
        <color theme="0" tint="-0.34998626667073579"/>
        <rFont val="Calibri"/>
        <family val="2"/>
        <scheme val="minor"/>
      </rPr>
      <t>|►</t>
    </r>
    <r>
      <rPr>
        <sz val="11"/>
        <color theme="3"/>
        <rFont val="Calibri"/>
        <family val="2"/>
        <scheme val="minor"/>
      </rPr>
      <t xml:space="preserve"> </t>
    </r>
    <r>
      <rPr>
        <b/>
        <sz val="11"/>
        <color theme="3"/>
        <rFont val="Calibri"/>
        <family val="2"/>
        <scheme val="minor"/>
      </rPr>
      <t xml:space="preserve">Fecha de la información: </t>
    </r>
    <r>
      <rPr>
        <b/>
        <sz val="11"/>
        <rFont val="Calibri"/>
        <family val="2"/>
        <scheme val="minor"/>
      </rPr>
      <t>2016</t>
    </r>
  </si>
  <si>
    <t>Producción (t)**</t>
  </si>
  <si>
    <t>Rendimiento (t/ha)***</t>
  </si>
  <si>
    <t>Carchi</t>
  </si>
  <si>
    <t>Imbabura</t>
  </si>
  <si>
    <t>Sucumbíos</t>
  </si>
  <si>
    <t>Azuay</t>
  </si>
  <si>
    <t>Bolívar</t>
  </si>
  <si>
    <t>Cañar</t>
  </si>
  <si>
    <t>Cotopaxi</t>
  </si>
  <si>
    <t xml:space="preserve">Pichincha </t>
  </si>
  <si>
    <t>Tungurahua</t>
  </si>
  <si>
    <t>Chimborazo</t>
  </si>
  <si>
    <r>
      <rPr>
        <sz val="11"/>
        <color theme="0" tint="-0.34998626667073579"/>
        <rFont val="Calibri"/>
        <family val="2"/>
        <scheme val="minor"/>
      </rPr>
      <t>|►</t>
    </r>
    <r>
      <rPr>
        <sz val="11"/>
        <color theme="3"/>
        <rFont val="Calibri"/>
        <family val="2"/>
        <scheme val="minor"/>
      </rPr>
      <t xml:space="preserve"> </t>
    </r>
    <r>
      <rPr>
        <b/>
        <sz val="11"/>
        <color theme="3"/>
        <rFont val="Calibri"/>
        <family val="2"/>
        <scheme val="minor"/>
      </rPr>
      <t>Nombre:</t>
    </r>
    <r>
      <rPr>
        <b/>
        <sz val="11"/>
        <rFont val="Calibri"/>
        <family val="2"/>
        <scheme val="minor"/>
      </rPr>
      <t xml:space="preserve"> Superficie, Producción y Rendimiento de Quinua</t>
    </r>
  </si>
  <si>
    <t>Pichincha</t>
  </si>
  <si>
    <t>Bolivar</t>
  </si>
  <si>
    <r>
      <t xml:space="preserve">Cañar </t>
    </r>
    <r>
      <rPr>
        <vertAlign val="superscript"/>
        <sz val="12"/>
        <color theme="1"/>
        <rFont val="Calibri"/>
        <family val="2"/>
        <scheme val="minor"/>
      </rPr>
      <t>***</t>
    </r>
  </si>
  <si>
    <r>
      <t xml:space="preserve">Loja </t>
    </r>
    <r>
      <rPr>
        <vertAlign val="superscript"/>
        <sz val="12"/>
        <color theme="1"/>
        <rFont val="Calibri"/>
        <family val="2"/>
        <scheme val="minor"/>
      </rPr>
      <t>***</t>
    </r>
  </si>
  <si>
    <r>
      <t xml:space="preserve">El Oro </t>
    </r>
    <r>
      <rPr>
        <vertAlign val="superscript"/>
        <sz val="12"/>
        <color theme="1"/>
        <rFont val="Calibri"/>
        <family val="2"/>
        <scheme val="minor"/>
      </rPr>
      <t>***</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</si>
  <si>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 xml:space="preserve">Notas técnicas: </t>
    </r>
    <r>
      <rPr>
        <sz val="10"/>
        <color theme="3"/>
        <rFont val="Calibri"/>
        <family val="2"/>
        <scheme val="minor"/>
      </rPr>
      <t xml:space="preserve"> </t>
    </r>
    <r>
      <rPr>
        <sz val="10"/>
        <rFont val="Calibri"/>
        <family val="2"/>
        <scheme val="minor"/>
      </rPr>
      <t>* Superficie  estimada considerando el Mapa de Uso y Cobertura de la Tierra MAG-IEE escala 1:25000 2009-2015 y la información de ESPAC 2016.       
** Valores calculados considerando la superficie productiva estimada del cultivo y los datos de rendimientos objetivos del MAG.    
*** Valores provinciales promedio y valor nacional ponderado por superficie.</t>
    </r>
  </si>
  <si>
    <t>Arroz</t>
  </si>
  <si>
    <t>Papa</t>
  </si>
  <si>
    <t>Soya</t>
  </si>
  <si>
    <t>ÍNDICE</t>
  </si>
  <si>
    <t>Consideraciones:</t>
  </si>
  <si>
    <r>
      <rPr>
        <b/>
        <sz val="11"/>
        <color theme="1"/>
        <rFont val="Calibri"/>
        <family val="2"/>
        <scheme val="minor"/>
      </rPr>
      <t>Rendimiento:</t>
    </r>
    <r>
      <rPr>
        <sz val="11"/>
        <color theme="1"/>
        <rFont val="Calibri"/>
        <family val="2"/>
        <scheme val="minor"/>
      </rPr>
      <t xml:space="preserve"> Se obtiene a partir del levantamiento de información realizado por el MAG denominado "Operativos de Rendimientos Objetivos", mediante el cual se levanta información objetiva a escala nacional de los principales factores de la producción y características socioeconómicas del productor como: tipo y cantidad de fertilizantes; tipo y cantidad de semilla; acceso a riego; mecanización de labores en el cultivo; nivel de estudio; capacitación; nivel asociativo; entre otros. 
Cada operativo cuenta con una metodología única desarrollada y validada en campo, la misma que optimiza tiempo, capital humano y recursos. Así, cada metodología, de acuerdo al cultivo, considera variables objetivas medidas en campo como: distancia entre plantas, distancia entre surcos, número de plantas, número de frutos, entre otras. Además las variables que se miden en laboratorio son: impurezas, peso, humedad, etc. A partir de la información descrita anteriormente, los datos son homologados para realizar el cálculo de rendimiento nacional y provincial por hectárea del cultivo.
</t>
    </r>
  </si>
  <si>
    <r>
      <rPr>
        <b/>
        <sz val="11"/>
        <color theme="1"/>
        <rFont val="Calibri"/>
        <family val="2"/>
        <scheme val="minor"/>
      </rPr>
      <t xml:space="preserve">Producción: </t>
    </r>
    <r>
      <rPr>
        <sz val="11"/>
        <color theme="1"/>
        <rFont val="Calibri"/>
        <family val="2"/>
        <scheme val="minor"/>
      </rPr>
      <t>El dato se obtiene a partir de la información de superficie y rendimiento objetivo.</t>
    </r>
  </si>
  <si>
    <t>Consideraciones</t>
  </si>
  <si>
    <t>Esmeraldas</t>
  </si>
  <si>
    <t>Morona Santiago</t>
  </si>
  <si>
    <t>Napo</t>
  </si>
  <si>
    <t>Orellana</t>
  </si>
  <si>
    <t>Pastaza</t>
  </si>
  <si>
    <t>Santo Domingo de los Tsachilas</t>
  </si>
  <si>
    <t>Zamora Chinchipe</t>
  </si>
  <si>
    <t>Santo Domingo De Los Tsáchilas</t>
  </si>
  <si>
    <r>
      <rPr>
        <sz val="11"/>
        <color theme="0" tint="-0.34998626667073579"/>
        <rFont val="Calibri"/>
        <family val="2"/>
        <scheme val="minor"/>
      </rPr>
      <t>|►</t>
    </r>
    <r>
      <rPr>
        <sz val="11"/>
        <color theme="3"/>
        <rFont val="Calibri"/>
        <family val="2"/>
        <scheme val="minor"/>
      </rPr>
      <t xml:space="preserve"> </t>
    </r>
    <r>
      <rPr>
        <b/>
        <sz val="11"/>
        <color theme="3"/>
        <rFont val="Calibri"/>
        <family val="2"/>
        <scheme val="minor"/>
      </rPr>
      <t xml:space="preserve">Fecha de actualización: </t>
    </r>
    <r>
      <rPr>
        <b/>
        <sz val="11"/>
        <rFont val="Calibri"/>
        <family val="2"/>
        <scheme val="minor"/>
      </rPr>
      <t>2016</t>
    </r>
  </si>
  <si>
    <t>Santo Domingo De Los Tsachilas</t>
  </si>
  <si>
    <t>Cacao (CCN51 y Fino de Aroma)</t>
  </si>
  <si>
    <t>Galápagos</t>
  </si>
  <si>
    <t>n/d</t>
  </si>
  <si>
    <t>Superficie cosechada (ha)*</t>
  </si>
  <si>
    <t>Sucumbios</t>
  </si>
  <si>
    <r>
      <t>Loja</t>
    </r>
    <r>
      <rPr>
        <vertAlign val="superscript"/>
        <sz val="11"/>
        <color theme="1"/>
        <rFont val="Calibri"/>
        <family val="2"/>
        <scheme val="minor"/>
      </rPr>
      <t xml:space="preserve"> ***</t>
    </r>
  </si>
  <si>
    <t>Rendimiento (t/ha)****</t>
  </si>
  <si>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 xml:space="preserve">Notas técnicas:  </t>
    </r>
    <r>
      <rPr>
        <sz val="10"/>
        <rFont val="Calibri"/>
        <family val="2"/>
        <scheme val="minor"/>
      </rPr>
      <t>* Datos corresponden a la Superficie Sembrada de la ESPAC 2016.                                                          
** Valores calculados considerando los datos de rendimientos objetivos del MAG.                                                            
***  Información no se levantó  para estas provincias, motivo por el cual los valores de rendimiento son el promedio nacional.           
**** Valores promedio. Rendimiento nacional ponderado por superficie.</t>
    </r>
  </si>
  <si>
    <t>Rendimiento CCN51 
(t/ha)***</t>
  </si>
  <si>
    <t>Rendimiento Nacional Fino de Aroma (t/ha)***</t>
  </si>
  <si>
    <t>Rendimiento CCN51
(t/ha)***</t>
  </si>
  <si>
    <t>Rendimiento Nacional Fino de Aroma
 (t/ha)***</t>
  </si>
  <si>
    <t>Rendimiento Nacional
(t/ha)</t>
  </si>
  <si>
    <t xml:space="preserve"> -</t>
  </si>
  <si>
    <r>
      <rPr>
        <sz val="11"/>
        <color theme="0" tint="-0.34998626667073579"/>
        <rFont val="Calibri"/>
        <family val="2"/>
        <scheme val="minor"/>
      </rPr>
      <t>|►</t>
    </r>
    <r>
      <rPr>
        <sz val="11"/>
        <color theme="3"/>
        <rFont val="Calibri"/>
        <family val="2"/>
        <scheme val="minor"/>
      </rPr>
      <t xml:space="preserve"> </t>
    </r>
    <r>
      <rPr>
        <b/>
        <sz val="11"/>
        <color theme="3"/>
        <rFont val="Calibri"/>
        <family val="2"/>
        <scheme val="minor"/>
      </rPr>
      <t xml:space="preserve">Fuente: </t>
    </r>
    <r>
      <rPr>
        <b/>
        <sz val="11"/>
        <rFont val="Calibri"/>
        <family val="2"/>
        <scheme val="minor"/>
      </rPr>
      <t>MAG - CGINA</t>
    </r>
  </si>
  <si>
    <r>
      <t>Rendimiento (t/ha)</t>
    </r>
    <r>
      <rPr>
        <b/>
        <vertAlign val="superscript"/>
        <sz val="11"/>
        <color theme="3"/>
        <rFont val="Calibri"/>
        <family val="2"/>
        <scheme val="minor"/>
      </rPr>
      <t>***</t>
    </r>
  </si>
  <si>
    <r>
      <t>Producción Bruta (t)</t>
    </r>
    <r>
      <rPr>
        <b/>
        <vertAlign val="superscript"/>
        <sz val="11"/>
        <color theme="3"/>
        <rFont val="Calibri"/>
        <family val="2"/>
        <scheme val="minor"/>
      </rPr>
      <t>**</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</si>
  <si>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 xml:space="preserve">Notas técnicas:  </t>
    </r>
    <r>
      <rPr>
        <sz val="10"/>
        <rFont val="Calibri"/>
        <family val="2"/>
        <scheme val="minor"/>
      </rPr>
      <t xml:space="preserve">                                                                                         
* La superficie es producto de la Estimación Satelital realizada por la CGINA para cada ciclo productivo. En la provincia de El Oro, para el ciclo de verano no se levantó información, razón por la cual se consideró el rendimiento nacional del ciclo para esa provincia
** El valor corresponde a la</t>
    </r>
    <r>
      <rPr>
        <b/>
        <sz val="10"/>
        <rFont val="Calibri"/>
        <family val="2"/>
        <scheme val="minor"/>
      </rPr>
      <t xml:space="preserve"> producción bruta</t>
    </r>
    <r>
      <rPr>
        <sz val="10"/>
        <rFont val="Calibri"/>
        <family val="2"/>
        <scheme val="minor"/>
      </rPr>
      <t xml:space="preserve"> de maíz duro; si se desea obtener el volumen disponible para la industria (producción neta) se debe descontar las pérdidas (desgranado, transporte, estiva, desestiba), autoconsumo y alimentación animal.
***Valores ponderados y estandarizados a 13% humedad y 1% impureza.</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</si>
  <si>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 xml:space="preserve">Notas técnicas:  </t>
    </r>
    <r>
      <rPr>
        <sz val="10"/>
        <rFont val="Calibri"/>
        <family val="2"/>
        <scheme val="minor"/>
      </rPr>
      <t xml:space="preserve">.                                                                                                         
* La superficie es producto de la Estimación Satelital realizada por la CGINA para cada ciclo productivo.
** El valor corresponde a la </t>
    </r>
    <r>
      <rPr>
        <b/>
        <sz val="10"/>
        <rFont val="Calibri"/>
        <family val="2"/>
        <scheme val="minor"/>
      </rPr>
      <t>producción bruta</t>
    </r>
    <r>
      <rPr>
        <sz val="10"/>
        <rFont val="Calibri"/>
        <family val="2"/>
        <scheme val="minor"/>
      </rPr>
      <t xml:space="preserve"> de maíz duro; si se desea obtener el volumen disponible para la industria (producción neta) se debe descontar las pérdidas (desgranado, transporte, estiva, desestiba), autoconsumo y alimentación animal.
***Valores ponderados y estandarizados a 13% humedad y 1% impureza.</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</si>
  <si>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 xml:space="preserve">Notas técnicas:  </t>
    </r>
    <r>
      <rPr>
        <sz val="10"/>
        <rFont val="Calibri"/>
        <family val="2"/>
        <scheme val="minor"/>
      </rPr>
      <t xml:space="preserve">                                                                                                     
* La superficie es producto de la Estimación Satelital realizada por la CGINA para cada ciclo productivo. En la provincia de Loja, para el ciclo de verano no se levantó información, razón por la cual se consideró el rendimiento nacional del ciclo para esa provincia.    
** El valor corresponde a la producción bruta de maíz duro; si se desea obtener el volumen disponible para la industria (producción neta) se debe descontar las pérdidas (desgranado, transporte, estiva, desestiba), autoconsumo y alimentación animal.
***Valores ponderados y estandarizados a 13% humedad y 1% impureza.</t>
    </r>
  </si>
  <si>
    <r>
      <rPr>
        <b/>
        <sz val="11"/>
        <color theme="1"/>
        <rFont val="Calibri"/>
        <family val="2"/>
        <scheme val="minor"/>
      </rPr>
      <t>Producción Bruta:</t>
    </r>
    <r>
      <rPr>
        <sz val="11"/>
        <color theme="1"/>
        <rFont val="Calibri"/>
        <family val="2"/>
        <scheme val="minor"/>
      </rPr>
      <t xml:space="preserve">  Corresponde  al volumen total de la producción del cultivo, es decir si es necesario obtener el volumen disponible (producción neta) se debe descontar las pérdidas (desgranado, transporte, estiva, desestiba), autoconsumo y alimentación animal.</t>
    </r>
  </si>
  <si>
    <t>Algodón en rama</t>
  </si>
  <si>
    <t>Loja ***</t>
  </si>
  <si>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 xml:space="preserve">Fecha de actualización: </t>
    </r>
    <r>
      <rPr>
        <b/>
        <sz val="10"/>
        <rFont val="Calibri"/>
        <family val="2"/>
        <scheme val="minor"/>
      </rPr>
      <t>2020</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</si>
  <si>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 xml:space="preserve">Notas técnicas:  
</t>
    </r>
    <r>
      <rPr>
        <sz val="10"/>
        <rFont val="Calibri"/>
        <family val="2"/>
        <scheme val="minor"/>
      </rPr>
      <t>* Superficie cosechada reportada por INEC - ESPAC 2018                                                                                                                                            ** Valores calculados considerando la superficie cosechada y los datos de rendimientos objetivos del MAG.                                                                                                                                      
 *** Valores provinciales son promedios y el valor nacional es ponderado en función de la superficie.</t>
    </r>
  </si>
  <si>
    <t>Santo Domingo de los Tsáchilas</t>
  </si>
  <si>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 xml:space="preserve">Notas técnicas: 
</t>
    </r>
    <r>
      <rPr>
        <sz val="10"/>
        <rFont val="Calibri"/>
        <family val="2"/>
        <scheme val="minor"/>
      </rPr>
      <t>*La información corresponde a superficie cosechada del INEC - ESPAC 2020. 
** Valores calculados considerando la superficie cosechada ESPAC  y los datos de rendimientos MAG.                                                                                                                                                                                                                                   
 *** Valores provinciales se obtienen a partir del levantamiento de información de una encuesta resumida, mediante el uso de llamadas telefónicas (teleoperativo) en 2020.
**** El rendimiento de Manabí fue ajustado considerando la proporción promedio 2017 - 2020 existente entre el rendimiento de Manabí y las provincias de Guayas y Los Ríos.</t>
    </r>
  </si>
  <si>
    <t>Rendimiento Nacional
(t/ha)***</t>
  </si>
  <si>
    <t>s/d</t>
  </si>
  <si>
    <t>Rendimiento Nacional (t/ha)***</t>
  </si>
  <si>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Nombre:</t>
    </r>
    <r>
      <rPr>
        <b/>
        <sz val="10"/>
        <rFont val="Calibri"/>
        <family val="2"/>
        <scheme val="minor"/>
      </rPr>
      <t xml:space="preserve"> Superficie, Producción y Rendimiento de Arroz</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</si>
  <si>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 xml:space="preserve">Fuente: </t>
    </r>
    <r>
      <rPr>
        <b/>
        <sz val="10"/>
        <rFont val="Calibri"/>
        <family val="2"/>
        <scheme val="minor"/>
      </rPr>
      <t>MAG - CGINA</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</si>
  <si>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 xml:space="preserve">Fecha de la información: </t>
    </r>
    <r>
      <rPr>
        <b/>
        <sz val="10"/>
        <rFont val="Calibri"/>
        <family val="2"/>
        <scheme val="minor"/>
      </rPr>
      <t>2015</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</si>
  <si>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Nombre:</t>
    </r>
    <r>
      <rPr>
        <b/>
        <sz val="10"/>
        <rFont val="Calibri"/>
        <family val="2"/>
        <scheme val="minor"/>
      </rPr>
      <t xml:space="preserve"> Superficie, Producción y Rendimiento de Maíz Duro</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</si>
  <si>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Fecha de actualización:</t>
    </r>
    <r>
      <rPr>
        <b/>
        <sz val="10"/>
        <rFont val="Calibri"/>
        <family val="2"/>
        <scheme val="minor"/>
      </rPr>
      <t>2015</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</si>
  <si>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 xml:space="preserve">Fecha de la información: </t>
    </r>
    <r>
      <rPr>
        <b/>
        <sz val="10"/>
        <rFont val="Calibri"/>
        <family val="2"/>
        <scheme val="minor"/>
      </rPr>
      <t>2016</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</si>
  <si>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 xml:space="preserve">Fecha de actualización: </t>
    </r>
    <r>
      <rPr>
        <b/>
        <sz val="10"/>
        <rFont val="Calibri"/>
        <family val="2"/>
        <scheme val="minor"/>
      </rPr>
      <t>2016</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</si>
  <si>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Nombre:</t>
    </r>
    <r>
      <rPr>
        <b/>
        <sz val="10"/>
        <rFont val="Calibri"/>
        <family val="2"/>
        <scheme val="minor"/>
      </rPr>
      <t xml:space="preserve"> Superficie, Producción y Rendimiento de Soya</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</si>
  <si>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Nombre:</t>
    </r>
    <r>
      <rPr>
        <b/>
        <sz val="10"/>
        <rFont val="Calibri"/>
        <family val="2"/>
        <scheme val="minor"/>
      </rPr>
      <t xml:space="preserve"> Superficie, Producción y Rendimiento de Papa</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</si>
  <si>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Nombre:</t>
    </r>
    <r>
      <rPr>
        <b/>
        <sz val="10"/>
        <rFont val="Calibri"/>
        <family val="2"/>
        <scheme val="minor"/>
      </rPr>
      <t xml:space="preserve"> Superficie, Producción y Rendimiento de Café Arábigo Grano Oro</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</si>
  <si>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Nombre:</t>
    </r>
    <r>
      <rPr>
        <b/>
        <sz val="10"/>
        <rFont val="Calibri"/>
        <family val="2"/>
        <scheme val="minor"/>
      </rPr>
      <t xml:space="preserve"> Superficie, Producción y Rendimiento de Café Robusta Grano Oro</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</si>
  <si>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 xml:space="preserve">Fecha de la información: </t>
    </r>
    <r>
      <rPr>
        <b/>
        <sz val="10"/>
        <rFont val="Calibri"/>
        <family val="2"/>
        <scheme val="minor"/>
      </rPr>
      <t>2017</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</si>
  <si>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 xml:space="preserve">Fecha de actualización: </t>
    </r>
    <r>
      <rPr>
        <b/>
        <sz val="10"/>
        <rFont val="Calibri"/>
        <family val="2"/>
        <scheme val="minor"/>
      </rPr>
      <t>2017</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</si>
  <si>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Nombre:</t>
    </r>
    <r>
      <rPr>
        <b/>
        <sz val="10"/>
        <rFont val="Calibri"/>
        <family val="2"/>
        <scheme val="minor"/>
      </rPr>
      <t xml:space="preserve"> Superficie, Producción y Rendimiento de Cacao Almendra Seca</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</si>
  <si>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 xml:space="preserve">Fecha de la información: </t>
    </r>
    <r>
      <rPr>
        <b/>
        <sz val="10"/>
        <rFont val="Calibri"/>
        <family val="2"/>
        <scheme val="minor"/>
      </rPr>
      <t>2018</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</si>
  <si>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 xml:space="preserve">Fecha de actualización: </t>
    </r>
    <r>
      <rPr>
        <b/>
        <sz val="10"/>
        <rFont val="Calibri"/>
        <family val="2"/>
        <scheme val="minor"/>
      </rPr>
      <t>2018</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</si>
  <si>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 xml:space="preserve">Fecha de la información: </t>
    </r>
    <r>
      <rPr>
        <b/>
        <sz val="10"/>
        <rFont val="Calibri"/>
        <family val="2"/>
        <scheme val="minor"/>
      </rPr>
      <t>2019</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</si>
  <si>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 xml:space="preserve">Fuente: </t>
    </r>
    <r>
      <rPr>
        <b/>
        <sz val="10"/>
        <rFont val="Calibri"/>
        <family val="2"/>
        <scheme val="minor"/>
      </rPr>
      <t>MAG - CGINA; INEC - ESPAC</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</si>
  <si>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Nombre:</t>
    </r>
    <r>
      <rPr>
        <b/>
        <sz val="10"/>
        <rFont val="Calibri"/>
        <family val="2"/>
        <scheme val="minor"/>
      </rPr>
      <t xml:space="preserve"> Superficie, Producción y Rendimiento de Algodón en Rama</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</si>
  <si>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 xml:space="preserve">Notas técnicas:  
</t>
    </r>
    <r>
      <rPr>
        <sz val="10"/>
        <rFont val="Calibri"/>
        <family val="2"/>
        <scheme val="minor"/>
      </rPr>
      <t xml:space="preserve">* Superficie productiva estimada considerando el levantamiento de información linea base MAG - FAO tanto del ciclo 1 como del ciclo 2.
** Valores calculados considerando la superficie de linea base y los promedios lineales de rendimientos objetivos.
*** Valores provinciales son  promedio lineales.
</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</si>
  <si>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 xml:space="preserve">Fecha de la información: </t>
    </r>
    <r>
      <rPr>
        <b/>
        <sz val="10"/>
        <rFont val="Calibri"/>
        <family val="2"/>
        <scheme val="minor"/>
      </rPr>
      <t>2020</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</si>
  <si>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 xml:space="preserve">Fecha de actualización: </t>
    </r>
    <r>
      <rPr>
        <b/>
        <sz val="10"/>
        <rFont val="Calibri"/>
        <family val="2"/>
        <scheme val="minor"/>
      </rPr>
      <t>2021</t>
    </r>
  </si>
  <si>
    <t>Maíz
amarillo duro</t>
  </si>
  <si>
    <t>Sistema de Información Pública Agropecuaria - MAG</t>
  </si>
  <si>
    <r>
      <t xml:space="preserve">Cacao
</t>
    </r>
    <r>
      <rPr>
        <b/>
        <i/>
        <sz val="14"/>
        <color rgb="FF9595B2"/>
        <rFont val="Calibri"/>
        <family val="2"/>
        <scheme val="minor"/>
      </rPr>
      <t>(CCN51 y Fino de Aroma)</t>
    </r>
  </si>
  <si>
    <r>
      <t xml:space="preserve">Café
</t>
    </r>
    <r>
      <rPr>
        <b/>
        <i/>
        <sz val="14"/>
        <color rgb="FF9595B2"/>
        <rFont val="Calibri"/>
        <family val="2"/>
        <scheme val="minor"/>
      </rPr>
      <t>(Robusta y Arábigo)</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</si>
  <si>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Fecha de actualización</t>
    </r>
    <r>
      <rPr>
        <b/>
        <sz val="10"/>
        <color theme="4"/>
        <rFont val="Calibri"/>
        <family val="2"/>
        <scheme val="minor"/>
      </rPr>
      <t>:</t>
    </r>
    <r>
      <rPr>
        <b/>
        <sz val="10"/>
        <color theme="3"/>
        <rFont val="Calibri"/>
        <family val="2"/>
        <scheme val="minor"/>
      </rPr>
      <t xml:space="preserve"> </t>
    </r>
    <r>
      <rPr>
        <b/>
        <sz val="10"/>
        <rFont val="Calibri"/>
        <family val="2"/>
        <scheme val="minor"/>
      </rPr>
      <t>2021</t>
    </r>
  </si>
  <si>
    <t>Tungurahua****</t>
  </si>
  <si>
    <t>Esmeraldas****</t>
  </si>
  <si>
    <t>Superficie Cosechada (ha)*</t>
  </si>
  <si>
    <t xml:space="preserve">Rendimiento (t/ha)*** </t>
  </si>
  <si>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 xml:space="preserve">Notas técnicas:  
</t>
    </r>
    <r>
      <rPr>
        <sz val="10"/>
        <rFont val="Calibri"/>
        <family val="2"/>
        <scheme val="minor"/>
      </rPr>
      <t>* Superficie cosechada reportada por INEC - ESPAC 2020                                                                                                                                                                ** Valores calculados considerando la superficie cosechada ESPAC 2020  y los datos de rendimientos declarados MAG 2020.                                                                                                                                            
 *** Valores provinciales  se obtienen a partir del levantamiento de información de una encuesta resumida, mediante el uso de llamadas telefónicas (teleoperativo) en 2020.</t>
    </r>
    <r>
      <rPr>
        <sz val="10"/>
        <color theme="3"/>
        <rFont val="Calibri"/>
        <family val="2"/>
        <scheme val="minor"/>
      </rPr>
      <t xml:space="preserve"> </t>
    </r>
    <r>
      <rPr>
        <sz val="10"/>
        <rFont val="Calibri"/>
        <family val="2"/>
        <scheme val="minor"/>
      </rPr>
      <t>El rendimiento de Sucumbíos fue ajustado considerando el rendimiento objetivo 2019 y la tasa de variación de rendimientos 2019-2020 para esa provincia reportada en la ESPAC.</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</si>
  <si>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 xml:space="preserve">Notas técnicas:  
</t>
    </r>
    <r>
      <rPr>
        <sz val="10"/>
        <rFont val="Calibri"/>
        <family val="2"/>
        <scheme val="minor"/>
      </rPr>
      <t>* Superficie cosechada reportada por INEC - ESPAC 2020                                                                                                                                          
** Valores calculados considerando la superficie cosechada ESPAC 2020  y los datos de rendimientos declarados  MAG 2020 .                                                                                                                                      
*** Valores provinciales se obtienen a partir del levantamiento de información de una encuesta resumida, mediante el uso de llamadas telefónicas (teleoperativo) en 2020.
**** Para las provincias en donde no se levantó información  de rendimientos declarados se considera el rendimiento ponderado nacional.</t>
    </r>
  </si>
  <si>
    <r>
      <rPr>
        <sz val="11"/>
        <color theme="0" tint="-0.34998626667073579"/>
        <rFont val="Calibri"/>
        <family val="2"/>
        <scheme val="minor"/>
      </rPr>
      <t>|►</t>
    </r>
    <r>
      <rPr>
        <sz val="11"/>
        <color theme="3"/>
        <rFont val="Calibri"/>
        <family val="2"/>
        <scheme val="minor"/>
      </rPr>
      <t xml:space="preserve"> </t>
    </r>
    <r>
      <rPr>
        <b/>
        <sz val="11"/>
        <color theme="3"/>
        <rFont val="Calibri"/>
        <family val="2"/>
        <scheme val="minor"/>
      </rPr>
      <t xml:space="preserve">Fecha de la información: </t>
    </r>
    <r>
      <rPr>
        <b/>
        <sz val="11"/>
        <rFont val="Calibri"/>
        <family val="2"/>
        <scheme val="minor"/>
      </rPr>
      <t>2020</t>
    </r>
  </si>
  <si>
    <r>
      <rPr>
        <sz val="11"/>
        <color theme="0" tint="-0.34998626667073579"/>
        <rFont val="Calibri"/>
        <family val="2"/>
        <scheme val="minor"/>
      </rPr>
      <t>|►</t>
    </r>
    <r>
      <rPr>
        <sz val="11"/>
        <color theme="3"/>
        <rFont val="Calibri"/>
        <family val="2"/>
        <scheme val="minor"/>
      </rPr>
      <t xml:space="preserve"> </t>
    </r>
    <r>
      <rPr>
        <b/>
        <sz val="11"/>
        <color theme="3"/>
        <rFont val="Calibri"/>
        <family val="2"/>
        <scheme val="minor"/>
      </rPr>
      <t xml:space="preserve">Fuente: </t>
    </r>
    <r>
      <rPr>
        <b/>
        <sz val="11"/>
        <rFont val="Calibri"/>
        <family val="2"/>
        <scheme val="minor"/>
      </rPr>
      <t>MAG - CGINA; INEC - ESPAC</t>
    </r>
  </si>
  <si>
    <r>
      <rPr>
        <sz val="11"/>
        <color theme="0" tint="-0.34998626667073579"/>
        <rFont val="Calibri"/>
        <family val="2"/>
        <scheme val="minor"/>
      </rPr>
      <t>|►</t>
    </r>
    <r>
      <rPr>
        <sz val="11"/>
        <color theme="3"/>
        <rFont val="Calibri"/>
        <family val="2"/>
        <scheme val="minor"/>
      </rPr>
      <t xml:space="preserve"> </t>
    </r>
    <r>
      <rPr>
        <b/>
        <sz val="11"/>
        <color theme="3"/>
        <rFont val="Calibri"/>
        <family val="2"/>
        <scheme val="minor"/>
      </rPr>
      <t>Nombre:</t>
    </r>
    <r>
      <rPr>
        <b/>
        <sz val="11"/>
        <rFont val="Calibri"/>
        <family val="2"/>
        <scheme val="minor"/>
      </rPr>
      <t xml:space="preserve"> Superficie, Producción y Rendimiento de Café Robusta Grano Oro</t>
    </r>
  </si>
  <si>
    <r>
      <rPr>
        <sz val="11"/>
        <color theme="0" tint="-0.34998626667073579"/>
        <rFont val="Calibri"/>
        <family val="2"/>
        <scheme val="minor"/>
      </rPr>
      <t>|►</t>
    </r>
    <r>
      <rPr>
        <sz val="11"/>
        <color theme="3"/>
        <rFont val="Calibri"/>
        <family val="2"/>
        <scheme val="minor"/>
      </rPr>
      <t xml:space="preserve"> </t>
    </r>
    <r>
      <rPr>
        <b/>
        <sz val="11"/>
        <color theme="3"/>
        <rFont val="Calibri"/>
        <family val="2"/>
        <scheme val="minor"/>
      </rPr>
      <t>Nombre:</t>
    </r>
    <r>
      <rPr>
        <b/>
        <sz val="11"/>
        <rFont val="Calibri"/>
        <family val="2"/>
        <scheme val="minor"/>
      </rPr>
      <t xml:space="preserve"> Superficie, Producción y Rendimiento de Café Arábigo Grano Oro</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</si>
  <si>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Nombre:</t>
    </r>
    <r>
      <rPr>
        <b/>
        <sz val="10"/>
        <rFont val="Calibri"/>
        <family val="2"/>
        <scheme val="minor"/>
      </rPr>
      <t xml:space="preserve"> Superficie, Producción y Rendimiento de Soya</t>
    </r>
    <r>
      <rPr>
        <sz val="10"/>
        <color theme="3"/>
        <rFont val="Calibri"/>
        <family val="2"/>
        <scheme val="minor"/>
      </rPr>
      <t xml:space="preserve"> </t>
    </r>
    <r>
      <rPr>
        <b/>
        <sz val="10"/>
        <rFont val="Calibri"/>
        <family val="2"/>
        <scheme val="minor"/>
      </rPr>
      <t>- Época Seca</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</si>
  <si>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 xml:space="preserve">Fecha de la información: </t>
    </r>
    <r>
      <rPr>
        <b/>
        <sz val="10"/>
        <rFont val="Calibri"/>
        <family val="2"/>
        <scheme val="minor"/>
      </rPr>
      <t>2021</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</si>
  <si>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 xml:space="preserve">Fecha de actualización: </t>
    </r>
    <r>
      <rPr>
        <b/>
        <sz val="10"/>
        <rFont val="Calibri"/>
        <family val="2"/>
        <scheme val="minor"/>
      </rPr>
      <t>2022</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</si>
  <si>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 xml:space="preserve">Notas técnicas:  
</t>
    </r>
    <r>
      <rPr>
        <sz val="10"/>
        <rFont val="Calibri"/>
        <family val="2"/>
        <scheme val="minor"/>
      </rPr>
      <t>* Datos considerados del Mapa de Uso y Cobertura de la Tierra MAG-IEE escala 1:25000 2009-2015 .     
** Valores calculados considerando la superficie del cultivo y los datos de rendimientos objetivos del MAG. 
*** Valores promedio. Rendimiento nacional ponderado por superficie.</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</si>
  <si>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 xml:space="preserve">Notas técnicas:  
</t>
    </r>
    <r>
      <rPr>
        <sz val="10"/>
        <rFont val="Calibri"/>
        <family val="2"/>
        <scheme val="minor"/>
      </rPr>
      <t>* La superficie Anual es el 96% de la Estimación Satelital de Superficie para el año 2016 - Superficie Estimada por Imágenes Satelitales: 246,367 Hectáreas / Año.                    
** El valor corresponde a la producción bruta de maíz duro; si se desea obtener el volumen disponible para la industria (producción neta) se debe descontar las pérdidas (desgranado, transporte, estiva, desestiba), autoconsumo y alimentación animal.
*** Valores ponderados y estandarizados a 13% humedad y 1% impureza.</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</si>
  <si>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 xml:space="preserve">Notas técnicas:  
</t>
    </r>
    <r>
      <rPr>
        <sz val="10"/>
        <rFont val="Calibri"/>
        <family val="2"/>
        <scheme val="minor"/>
      </rPr>
      <t>* La superficie Anual es el 98% de la Estimación Satelital de Superficie Sembrada para el 2016 - Superficie Estimada por Imágenes Satelitales: 364,112 Hectáreas / Año.       
** Valores  ponderados y estandarizados a 20% humedad y 5% impureza</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</si>
  <si>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 xml:space="preserve">Notas técnicas:  
</t>
    </r>
    <r>
      <rPr>
        <sz val="10"/>
        <rFont val="Calibri"/>
        <family val="2"/>
        <scheme val="minor"/>
      </rPr>
      <t>* La superficie anual es el 100% de la Estimación Satelital de Superficie para el 2015 - Superficie Estimada por Imágenes Satelitales: 310,788 Hectáreas / Año.    
** El valor corresponde a la producción bruta de maíz duro; si se desea obtener el volumen disponible para la industria (producción neta) se debe descontar las pérdidas (desgranado, transporte, estiva, desestiba), autoconsumo y alimentación animal.
*** Valores ponderados y estandarizados a 13% humedad y 1% impureza.</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</si>
  <si>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 xml:space="preserve">Notas técnicas:  
</t>
    </r>
    <r>
      <rPr>
        <sz val="10"/>
        <rFont val="Calibri"/>
        <family val="2"/>
        <scheme val="minor"/>
      </rPr>
      <t>* La superficie anual es el 95% de la Estimación Satelital de Superficie para el 2015 - Superficie Estimada por Imágenes Satelitales: 358,583 Hectáreas / Año.    
** Valores ponderados y estandarizados a 20% humedad y 5% impureza</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</si>
  <si>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 xml:space="preserve">Notas técnicas:  
</t>
    </r>
    <r>
      <rPr>
        <sz val="10"/>
        <rFont val="Calibri"/>
        <family val="2"/>
        <scheme val="minor"/>
      </rPr>
      <t>* Datos corresponden a la Superficie Sembrada de la ESPAC 2017.                                                          
** Valores calculados considerando los datos de rendimientos objetivos del MAG.                                                            
*** Información no se levantó  para esta provincia, motivo por el cual los valores de rendimiento son el promedio nacional.      
**** Valores promedio. Rendimiento nacional ponderado por superficie.</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</si>
  <si>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 xml:space="preserve">Notas técnicas:  
</t>
    </r>
    <r>
      <rPr>
        <sz val="10"/>
        <rFont val="Calibri"/>
        <family val="2"/>
        <scheme val="minor"/>
      </rPr>
      <t>* Datos corresponden a la Superficie Sembrada de la ESPAC 2018.                                                          
** Valores calculados considerando los datos de rendimientos objetivos del MAG.                                                            
*** Información de rendimientos no se levantó  para esta provincia, motivo por el cual los valores de rendimiento son el promedio nacional.      
**** Valores promedio a nivel provincial. El rendimiento nacional es un valor ponderado por superficie.</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</si>
  <si>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Fecha de actualización</t>
    </r>
    <r>
      <rPr>
        <b/>
        <sz val="10"/>
        <color theme="4"/>
        <rFont val="Calibri"/>
        <family val="2"/>
        <scheme val="minor"/>
      </rPr>
      <t>:</t>
    </r>
    <r>
      <rPr>
        <b/>
        <sz val="10"/>
        <color theme="3"/>
        <rFont val="Calibri"/>
        <family val="2"/>
        <scheme val="minor"/>
      </rPr>
      <t xml:space="preserve"> </t>
    </r>
    <r>
      <rPr>
        <b/>
        <sz val="10"/>
        <rFont val="Calibri"/>
        <family val="2"/>
        <scheme val="minor"/>
      </rPr>
      <t>2022</t>
    </r>
  </si>
  <si>
    <r>
      <rPr>
        <sz val="11"/>
        <color theme="0" tint="-0.34998626667073579"/>
        <rFont val="Calibri"/>
        <family val="2"/>
        <scheme val="minor"/>
      </rPr>
      <t>|►</t>
    </r>
    <r>
      <rPr>
        <sz val="11"/>
        <color theme="3"/>
        <rFont val="Calibri"/>
        <family val="2"/>
        <scheme val="minor"/>
      </rPr>
      <t xml:space="preserve"> </t>
    </r>
    <r>
      <rPr>
        <b/>
        <sz val="11"/>
        <color theme="3"/>
        <rFont val="Calibri"/>
        <family val="2"/>
        <scheme val="minor"/>
      </rPr>
      <t>Nombre:</t>
    </r>
    <r>
      <rPr>
        <b/>
        <sz val="11"/>
        <rFont val="Calibri"/>
        <family val="2"/>
        <scheme val="minor"/>
      </rPr>
      <t xml:space="preserve"> Superficie, Producción y Rendimiento de Papa</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</si>
  <si>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 xml:space="preserve">Notas técnicas:  </t>
    </r>
    <r>
      <rPr>
        <sz val="10"/>
        <rFont val="Calibri"/>
        <family val="2"/>
        <scheme val="minor"/>
      </rPr>
      <t>* Datos corresponden a la Superficie Cosechada de la ESPAC 2020.                                                          
** Valores calculados considerando los datos de rendimientos objetivos del MAG.                                                               
*** Valores promedio a nivel provincial. El rendimiento nacional es un valor ponderado por superficie. Valores provinciales se obtienen a partir del levantamiento de información de una encuesta resumida, mediante el uso de llamadas telefónicas (teleoperativo) en 2020.</t>
    </r>
  </si>
  <si>
    <r>
      <rPr>
        <sz val="11"/>
        <color theme="0" tint="-0.34998626667073579"/>
        <rFont val="Calibri"/>
        <family val="2"/>
        <scheme val="minor"/>
      </rPr>
      <t>|►</t>
    </r>
    <r>
      <rPr>
        <sz val="11"/>
        <color theme="3"/>
        <rFont val="Calibri"/>
        <family val="2"/>
        <scheme val="minor"/>
      </rPr>
      <t xml:space="preserve"> </t>
    </r>
    <r>
      <rPr>
        <b/>
        <sz val="11"/>
        <color theme="3"/>
        <rFont val="Calibri"/>
        <family val="2"/>
        <scheme val="minor"/>
      </rPr>
      <t xml:space="preserve">Fecha de la información: </t>
    </r>
    <r>
      <rPr>
        <b/>
        <sz val="11"/>
        <rFont val="Calibri"/>
        <family val="2"/>
        <scheme val="minor"/>
      </rPr>
      <t>2021</t>
    </r>
  </si>
  <si>
    <r>
      <rPr>
        <sz val="11"/>
        <color theme="0" tint="-0.34998626667073579"/>
        <rFont val="Calibri"/>
        <family val="2"/>
        <scheme val="minor"/>
      </rPr>
      <t>|►</t>
    </r>
    <r>
      <rPr>
        <sz val="11"/>
        <color theme="3"/>
        <rFont val="Calibri"/>
        <family val="2"/>
        <scheme val="minor"/>
      </rPr>
      <t xml:space="preserve"> </t>
    </r>
    <r>
      <rPr>
        <b/>
        <sz val="11"/>
        <color theme="3"/>
        <rFont val="Calibri"/>
        <family val="2"/>
        <scheme val="minor"/>
      </rPr>
      <t xml:space="preserve">Fecha de actualización: </t>
    </r>
    <r>
      <rPr>
        <b/>
        <sz val="11"/>
        <rFont val="Calibri"/>
        <family val="2"/>
        <scheme val="minor"/>
      </rPr>
      <t>2022</t>
    </r>
  </si>
  <si>
    <r>
      <rPr>
        <sz val="11"/>
        <color theme="0" tint="-0.34998626667073579"/>
        <rFont val="Calibri"/>
        <family val="2"/>
        <scheme val="minor"/>
      </rPr>
      <t>|►</t>
    </r>
    <r>
      <rPr>
        <sz val="11"/>
        <color theme="3"/>
        <rFont val="Calibri"/>
        <family val="2"/>
        <scheme val="minor"/>
      </rPr>
      <t xml:space="preserve"> </t>
    </r>
    <r>
      <rPr>
        <b/>
        <sz val="11"/>
        <color theme="3"/>
        <rFont val="Calibri"/>
        <family val="2"/>
        <scheme val="minor"/>
      </rPr>
      <t xml:space="preserve">Fecha de actualización: </t>
    </r>
    <r>
      <rPr>
        <b/>
        <sz val="11"/>
        <rFont val="Calibri"/>
        <family val="2"/>
        <scheme val="minor"/>
      </rPr>
      <t>2021</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</si>
  <si>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 xml:space="preserve">Notas técnicas:  </t>
    </r>
    <r>
      <rPr>
        <sz val="10"/>
        <rFont val="Calibri"/>
        <family val="2"/>
        <scheme val="minor"/>
      </rPr>
      <t xml:space="preserve">                                                                         
* La superficie cosechada se estima a partir de la superficie (sembrada) estimada mediante imágenes satelitales aplicando un factor de merma que se obtiene de la ESPAC 2020. 
** Valores ponderados por superficie y estandarizados a 12% humedad y 1% impureza.</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</si>
  <si>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 xml:space="preserve">Notas técnicas: </t>
    </r>
    <r>
      <rPr>
        <sz val="10"/>
        <color theme="3"/>
        <rFont val="Calibri"/>
        <family val="2"/>
        <scheme val="minor"/>
      </rPr>
      <t xml:space="preserve"> 
</t>
    </r>
    <r>
      <rPr>
        <sz val="10"/>
        <rFont val="Calibri"/>
        <family val="2"/>
        <scheme val="minor"/>
      </rPr>
      <t xml:space="preserve">*La superficie cosechada se estima a partir de la superficie (sembrada) estimada mediante imágenes satelitales aplicando un factor de merma que se obtiene de la ESPAC 2016.
** Valores promedio estandarizados a 12% humedad y 1% impureza. Valor nacional ponderado por superficie.  </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</si>
  <si>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 xml:space="preserve">Notas técnicas:  </t>
    </r>
    <r>
      <rPr>
        <sz val="10"/>
        <rFont val="Calibri"/>
        <family val="2"/>
        <scheme val="minor"/>
      </rPr>
      <t xml:space="preserve">                                                                         
*La superficie cosechada se estima a partir de la superficie (sembrada) estimada mediante imágenes satelitales aplicando un factor de merma que se obtiene de la ESPAC 2018.
** Valores promedio estandarizados a 12% humedad y 1% impureza. Valor nacional ponderado por superficie</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</si>
  <si>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 xml:space="preserve">Notas técnicas:  </t>
    </r>
    <r>
      <rPr>
        <sz val="10"/>
        <rFont val="Calibri"/>
        <family val="2"/>
        <scheme val="minor"/>
      </rPr>
      <t xml:space="preserve">                                                                         
*La superficie cosechada se estima a partir de la superficie (sembrada) estimada mediante imágenes satelitales aplicando un factor de merma que se obtiene de la ESPAC 2019.
** Valores promedio estandarizados a 12% humedad y 1% impureza. Valor nacional ponderado por superficie</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</si>
  <si>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 xml:space="preserve">Notas técnicas:  
</t>
    </r>
    <r>
      <rPr>
        <sz val="10"/>
        <rFont val="Calibri"/>
        <family val="2"/>
        <scheme val="minor"/>
      </rPr>
      <t>* La superficie cosechada se estima a partir de una encuesta sobre la siembra del rubro, aplicando un factor de merma que se obtiene de la ESPAC 2017.                                                                        
** Valores promedio estandarizados a 12% humedad y 1% impureza. Valor nacional ponderado por superficie</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</si>
  <si>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 xml:space="preserve">Notas técnicas:  
</t>
    </r>
    <r>
      <rPr>
        <sz val="10"/>
        <rFont val="Calibri"/>
        <family val="2"/>
        <scheme val="minor"/>
      </rPr>
      <t>* Superficie cosechada reportada por INEC - ESPAC 2016                                                                                                                                            ** Valores calculados considerando la superficie cosechada y los datos de rendimientos objetivos del MAG.                                                                                                                                      
 *** Valores provinciales son promedios y el valor nacional es ponderado en función de la superficie.</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</si>
  <si>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 xml:space="preserve">Notas técnicas:  
</t>
    </r>
    <r>
      <rPr>
        <sz val="10"/>
        <rFont val="Calibri"/>
        <family val="2"/>
        <scheme val="minor"/>
      </rPr>
      <t>* Superficie cosechada reportada por INEC - ESPAC 2017                                                                                                                                            
** Valores calculados considerando la superficie cosechada y los datos de rendimientos objetivos del MAG.                                                                                                                                      
 *** Valores provinciales son promedios y el valor nacional es ponderado en función de la superficie.</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</si>
  <si>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 xml:space="preserve">Notas técnicas:  
</t>
    </r>
    <r>
      <rPr>
        <sz val="10"/>
        <rFont val="Calibri"/>
        <family val="2"/>
        <scheme val="minor"/>
      </rPr>
      <t>* Superficie cosechada reportada por INEC - ESPAC 2017                                                                                                                                            ** Valores calculados considerando la superficie cosechada y los datos de rendimientos objetivos del MAG.                                                                                                                                      
 *** Valores provinciales son promedios y el valor nacional es ponderado en función de la superficie.</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</si>
  <si>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 xml:space="preserve">Notas técnicas:  
</t>
    </r>
    <r>
      <rPr>
        <sz val="10"/>
        <rFont val="Calibri"/>
        <family val="2"/>
        <scheme val="minor"/>
      </rPr>
      <t>* Superficie cosechada reportada por INEC - ESPAC 2018                                                                                                                                            
** Valores calculados considerando la superficie cosechada y los datos de rendimientos objetivos del MAG.                                                                                                                                      
 *** Valores provinciales son promedios y el valor nacional es ponderado en función de la superficie.</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</si>
  <si>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 xml:space="preserve">Notas técnicas:  
</t>
    </r>
    <r>
      <rPr>
        <sz val="10"/>
        <rFont val="Calibri"/>
        <family val="2"/>
        <scheme val="minor"/>
      </rPr>
      <t>* Superficie cosechada reportada por INEC - ESPAC 2019                                                                                                                                            
** Valores calculados considerando la superficie cosechada y los datos de rendimientos objetivos del MAG.                                                                                                                                      
 *** Valores provinciales son promedios y el valor nacional es ponderado en función de la superficie.</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</si>
  <si>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 xml:space="preserve">Notas técnicas:  
</t>
    </r>
    <r>
      <rPr>
        <sz val="10"/>
        <rFont val="Calibri"/>
        <family val="2"/>
        <scheme val="minor"/>
      </rPr>
      <t>* Superficie cosechada reportada por INEC - ESPAC 2019                                                                                                                                            ** Valores calculados considerando la superficie cosechada y los datos de rendimientos objetivos del MAG.                                                                                                                                      
 *** Valores provinciales son promedios y el valor nacional es ponderado en función de la superficie.</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</si>
  <si>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 xml:space="preserve">Notas técnicas: </t>
    </r>
    <r>
      <rPr>
        <sz val="10"/>
        <color theme="1"/>
        <rFont val="Calibri"/>
        <family val="2"/>
        <scheme val="minor"/>
      </rPr>
      <t xml:space="preserve">
*La información corresponde a superficie cosechada del INEC - ESPAC 2017. 
** Valor calculado a partir de la superficie estimada del cultivo por variedad 2018 y los datos de rendimientos objetivos del MAG.                                                                                                                                                                                                                                 *** Valores provinciales se obtienen a partir de los operativos de rendimientos objetivos realizados en campo.</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</si>
  <si>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 xml:space="preserve">Notas técnicas: </t>
    </r>
    <r>
      <rPr>
        <sz val="10"/>
        <color theme="1"/>
        <rFont val="Calibri"/>
        <family val="2"/>
        <scheme val="minor"/>
      </rPr>
      <t xml:space="preserve"> 
*La información corresponde a superficie cosechada del INEC - ESPAC 2018. 
** Valor calculado a partir de la superficie estimada del cultivo por variedad 2018 y los datos de rendimientos objetivos del MAG.                                                                                                                                                                                                                                 *** Valores provinciales se obtienen a partir de los operativos de rendimientos objetivos realizados en campo.</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</si>
  <si>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 xml:space="preserve">Notas técnicas: </t>
    </r>
    <r>
      <rPr>
        <sz val="10"/>
        <color theme="1"/>
        <rFont val="Calibri"/>
        <family val="2"/>
        <scheme val="minor"/>
      </rPr>
      <t xml:space="preserve"> 
*La información corresponde a superficie cosechada del INEC - ESPAC 2019. 
** Valor calculado a partir de la superficie estimada del cultivo por variedad 2018 y los datos de rendimientos objetivos del MAG.                                                                                                                                                                                                                                 *** Valores provinciales se obtienen a partir de los operativos de rendimientos objetivos realizados en campo.</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</si>
  <si>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Fecha de actualización:</t>
    </r>
    <r>
      <rPr>
        <b/>
        <sz val="10"/>
        <color theme="1"/>
        <rFont val="Calibri"/>
        <family val="2"/>
        <scheme val="minor"/>
      </rPr>
      <t xml:space="preserve"> </t>
    </r>
    <r>
      <rPr>
        <b/>
        <sz val="10"/>
        <rFont val="Calibri"/>
        <family val="2"/>
        <scheme val="minor"/>
      </rPr>
      <t>2021</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</si>
  <si>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 xml:space="preserve">Notas técnicas:  
</t>
    </r>
    <r>
      <rPr>
        <sz val="10"/>
        <rFont val="Calibri"/>
        <family val="2"/>
        <scheme val="minor"/>
      </rPr>
      <t>* Superficie cosechada reportada por INEC - ESPAC 2016                                                                                                                                            
** Valores calculados considerando la superficie cosechada y los datos de rendimientos objetivos del MAG.                                                                                                                                      
 *** Valores provinciales son promedios y el valor nacional es ponderado en función de la superficie.</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</si>
  <si>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Fecha de actualización:</t>
    </r>
    <r>
      <rPr>
        <sz val="10"/>
        <color theme="3"/>
        <rFont val="Calibri"/>
        <family val="2"/>
        <scheme val="minor"/>
      </rPr>
      <t xml:space="preserve"> </t>
    </r>
    <r>
      <rPr>
        <b/>
        <sz val="10"/>
        <color theme="1"/>
        <rFont val="Calibri (Cuerpo)_x0000_"/>
      </rPr>
      <t>2017</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</si>
  <si>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Fecha de actualización:</t>
    </r>
    <r>
      <rPr>
        <sz val="10"/>
        <color theme="3"/>
        <rFont val="Calibri"/>
        <family val="2"/>
        <scheme val="minor"/>
      </rPr>
      <t xml:space="preserve"> </t>
    </r>
    <r>
      <rPr>
        <b/>
        <sz val="10"/>
        <color theme="1"/>
        <rFont val="Calibri (Cuerpo)_x0000_"/>
      </rPr>
      <t>2018</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</si>
  <si>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 xml:space="preserve">Fecha de actualización: </t>
    </r>
    <r>
      <rPr>
        <b/>
        <sz val="10"/>
        <color theme="1"/>
        <rFont val="Calibri (Cuerpo)_x0000_"/>
      </rPr>
      <t>2019</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</si>
  <si>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Fecha de actualización:</t>
    </r>
    <r>
      <rPr>
        <b/>
        <sz val="10"/>
        <color theme="1"/>
        <rFont val="Calibri"/>
        <family val="2"/>
        <scheme val="minor"/>
      </rPr>
      <t xml:space="preserve"> 2</t>
    </r>
    <r>
      <rPr>
        <b/>
        <sz val="10"/>
        <rFont val="Calibri"/>
        <family val="2"/>
        <scheme val="minor"/>
      </rPr>
      <t>021</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</si>
  <si>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 xml:space="preserve">Notas técnicas:  
</t>
    </r>
    <r>
      <rPr>
        <sz val="10"/>
        <rFont val="Calibri"/>
        <family val="2"/>
        <scheme val="minor"/>
      </rPr>
      <t>* Superficie cosechada reportada por INEC - ESPAC 2021                                                           
** Valores calculados considerando los datos de rendimientos objetivos del MAG.                                                               
*** Valores promedio a nivel provincial. El rendimiento nacional es un valor ponderado por superficie.</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</si>
  <si>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 xml:space="preserve">Notas técnicas: 
</t>
    </r>
    <r>
      <rPr>
        <sz val="10"/>
        <rFont val="Calibri"/>
        <family val="2"/>
        <scheme val="minor"/>
      </rPr>
      <t>* Superficie cosechada reportada por INEC - ESPAC 2021.                                                                                                       
** Valores calculados considerando la superficie cosechada ESPAC 2021  y los datos de rendimientos objetivos MAG 2021                                                                                                                                   
*** Valores provinciales se obtienen a partir del levantamiento de operativos de rendimientos objetivos 2021.
**** Para las provincias en donde no se levantó información  de rendimientos declarados se considera el rendimiento ponderado nacional.</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</si>
  <si>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Fecha de actualización:</t>
    </r>
    <r>
      <rPr>
        <b/>
        <sz val="10"/>
        <color theme="1"/>
        <rFont val="Calibri"/>
        <family val="2"/>
        <scheme val="minor"/>
      </rPr>
      <t xml:space="preserve"> </t>
    </r>
    <r>
      <rPr>
        <b/>
        <sz val="10"/>
        <rFont val="Calibri"/>
        <family val="2"/>
        <scheme val="minor"/>
      </rPr>
      <t>2022</t>
    </r>
  </si>
  <si>
    <t>-</t>
  </si>
  <si>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 xml:space="preserve">Notas técnicas: </t>
    </r>
    <r>
      <rPr>
        <sz val="10"/>
        <color theme="1"/>
        <rFont val="Calibri"/>
        <family val="2"/>
        <scheme val="minor"/>
      </rPr>
      <t xml:space="preserve"> 
*La información corresponde a superficie cosechada del INEC - ESPAC 2021. 
** Valor calculado a partir de la superficie cosechada del cultivo 2021 y los datos de rendimientos objetivos 2021 del MAG.                                                                                                                                                                                                                                 *** Valores provinciales se obtienen a partir de los operativos de rendimientos objetivos realizados en campo.</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</si>
  <si>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 xml:space="preserve">Notas técnicas:  
</t>
    </r>
    <r>
      <rPr>
        <sz val="10"/>
        <rFont val="Calibri"/>
        <family val="2"/>
        <scheme val="minor"/>
      </rPr>
      <t>* La superficie cosechada se estima a partir de la superficie (sembrada) interpretada mediante imágenes satelitales aplicando un factor de merma que se obtuvo de la ESPAC 2020.
** Valores correspondientes a la producción bruta de arroz estandarizada al 20 % de humedad y 5 % de impureza. Para obtener el volumen disponible para la comercialización (producción neta) se debe aplicar un factor de descuento de las ventas por la producción.                                                                                                                                                                                                                             
 *** Valores obtenidos del levantamiento de información de una encuesta resumida, mediante el uso de llamadas telefónicas (teleoperativo) en 2020.</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</si>
  <si>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 xml:space="preserve">Notas técnicas:  
</t>
    </r>
    <r>
      <rPr>
        <sz val="10"/>
        <rFont val="Calibri"/>
        <family val="2"/>
        <scheme val="minor"/>
      </rPr>
      <t>* La superficie cosechada se estima a partir de la superficie (sembrada) interpretada mediante imágenes satelitales aplicando un factor de merma que se obtuvo de la ESPAC 2021.
** Valores correspondientes a la producción bruta de arroz.                                         
*** Valores ponderados por superficie y estandarizados a 20% humedad y 5% impureza.</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</si>
  <si>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 xml:space="preserve">Notas técnicas:  
</t>
    </r>
    <r>
      <rPr>
        <sz val="10"/>
        <rFont val="Calibri"/>
        <family val="2"/>
        <scheme val="minor"/>
      </rPr>
      <t>*La superficie cosechada se estima a partir de la superficie (sembrada) Interpretada mediante imágenes satelitales aplicando un factor de merma que se obtiene de la ESPAC 2019.               
** Valores correspondientes a la producción bruta de arroz.                                         
*** Valores ponderados por superficie y estandarizados a 20% humedad y 5% impureza.</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</si>
  <si>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 xml:space="preserve">Notas técnicas:  </t>
    </r>
    <r>
      <rPr>
        <sz val="10"/>
        <rFont val="Calibri"/>
        <family val="2"/>
        <scheme val="minor"/>
      </rPr>
      <t>* La superficie cosechada se estima a partir de la superficie (sembrada) interpretada mediante imágenes satelitales aplicando un factor de merma que se obtiene de la ESPAC 2018.     
** Valores correspondientes a la producción bruta de arroz.                                                                   
*** Valores ponderados por superficie y estandarizados a 20% humedad y 5% impureza</t>
    </r>
    <r>
      <rPr>
        <sz val="10"/>
        <color theme="3"/>
        <rFont val="Calibri"/>
        <family val="2"/>
        <scheme val="minor"/>
      </rPr>
      <t>.</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</si>
  <si>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 xml:space="preserve">Fecha de actualización: </t>
    </r>
    <r>
      <rPr>
        <b/>
        <sz val="10"/>
        <rFont val="Calibri"/>
        <family val="2"/>
        <scheme val="minor"/>
      </rPr>
      <t>2019</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</si>
  <si>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 xml:space="preserve">Notas técnicas:  
</t>
    </r>
    <r>
      <rPr>
        <sz val="10"/>
        <rFont val="Calibri"/>
        <family val="2"/>
        <scheme val="minor"/>
      </rPr>
      <t>* La superficie cosechada se estima a partir de la superficie (sembrada) interpretada mediante imágenes satelitales aplicando un factor de merma que se obtiene de la ESPAC 2017.    
** Valores correspondientes a la producción bruta de arroz.                                                                             
*** Valores ponderados por superficie y estandarizados a 20% humedad y 5% impureza</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</si>
  <si>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 xml:space="preserve">Notas técnicas:  </t>
    </r>
    <r>
      <rPr>
        <sz val="10"/>
        <rFont val="Calibri"/>
        <family val="2"/>
        <scheme val="minor"/>
      </rPr>
      <t>.                                                                                                         
* La superficie cosechada se estima a partir de la superficie (sembrada) interpretada mediante imágenes satelitales aplicando un factor de merma que se obtiene de la ESPAC 2021.
** El valor corresponde a la producción bruta de maíz duro, para obtener el volumen disponible para la industria (producción neta) se debe descontar las pérdidas (desgranado, transporte, estiva, desestiba), autoconsumo y alimentación animal.
***Valores ponderados y estandarizados a 13% humedad y 1% impureza.</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</si>
  <si>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 xml:space="preserve">Notas técnicas:  </t>
    </r>
    <r>
      <rPr>
        <sz val="10"/>
        <rFont val="Calibri"/>
        <family val="2"/>
        <scheme val="minor"/>
      </rPr>
      <t>.                                                                                                         
* La superficie cosechada se estima a partir de la superficie (sembrada) interpretada mediante imágenes satelitales aplicando un factor de merma que se obtiene de la ESPAC 2020.
** Los valores corresponden a la producción bruta de maíz duro, para obtener el volumen disponible para la industria (producción neta) se debe descontar las pérdidas (desgranado, transporte, estiba, desestiba), autoconsumo y alimentación animal. 
*** Rendimiento estimado a partir del valor de rendimientos objetivos 2019, aplicando un coeficiente obtenido a partir de los valores de la ESPAC 2019-2020. Estos valores se encuentran ponderados por la superficie cosechada.</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</si>
  <si>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Fecha de actualización</t>
    </r>
    <r>
      <rPr>
        <b/>
        <sz val="10"/>
        <color theme="4"/>
        <rFont val="Calibri"/>
        <family val="2"/>
        <scheme val="minor"/>
      </rPr>
      <t>:</t>
    </r>
    <r>
      <rPr>
        <b/>
        <sz val="10"/>
        <color theme="3"/>
        <rFont val="Calibri"/>
        <family val="2"/>
        <scheme val="minor"/>
      </rPr>
      <t xml:space="preserve"> </t>
    </r>
    <r>
      <rPr>
        <b/>
        <sz val="10"/>
        <rFont val="Calibri"/>
        <family val="2"/>
        <scheme val="minor"/>
      </rPr>
      <t>2023</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</si>
  <si>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 xml:space="preserve">Fecha de la información: </t>
    </r>
    <r>
      <rPr>
        <b/>
        <sz val="10"/>
        <rFont val="Calibri"/>
        <family val="2"/>
        <scheme val="minor"/>
      </rPr>
      <t>2022</t>
    </r>
  </si>
  <si>
    <r>
      <rPr>
        <sz val="10"/>
        <color theme="0" tint="-0.34998626667073579"/>
        <rFont val="Calibri"/>
        <family val="2"/>
        <scheme val="minor"/>
      </rPr>
      <t>|►</t>
    </r>
    <r>
      <rPr>
        <sz val="10"/>
        <color theme="3"/>
        <rFont val="Calibri"/>
        <family val="2"/>
        <scheme val="minor"/>
      </rPr>
      <t xml:space="preserve"> </t>
    </r>
    <r>
      <rPr>
        <b/>
        <sz val="10"/>
        <color theme="3"/>
        <rFont val="Calibri"/>
        <family val="2"/>
        <scheme val="minor"/>
      </rPr>
      <t xml:space="preserve">Notas técnicas:  </t>
    </r>
    <r>
      <rPr>
        <sz val="10"/>
        <rFont val="Calibri"/>
        <family val="2"/>
        <scheme val="minor"/>
      </rPr>
      <t>.                                                                                                         
* La superficie cosechada se estima a partir de la superficie (sembrada) interpretada mediante imágenes satelitales aplicando un factor de merma que se obtiene de la encueata ESPAC.
** El valor corresponde a la producción bruta de maíz duro, para obtener el volumen disponible para la industria (producción neta) se debe descontar las pérdidas (desgranado, transporte, estiva, desestiba), autoconsumo y alimentación animal.
***Valores ponderados y estandarizados a 13% humedad y 1% impureza.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</si>
</sst>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_(* #,##0_);_(* \(#,##0\);_(* &quot;-&quot;??_);_(@_)"/>
    <numFmt numFmtId="166" formatCode="_-* #,##0_-;\-* #,##0_-;_-* &quot;-&quot;??_-;_-@_-"/>
    <numFmt numFmtId="167" formatCode="#,##0.0000000000"/>
    <numFmt numFmtId="168" formatCode="#,##0.000"/>
  </numFmts>
  <fonts count="31">
    <font>
      <sz val="11"/>
      <color theme="1"/>
      <name val="Calibri"/>
      <family val="2"/>
      <scheme val="minor"/>
    </font>
    <font>
      <sz val="10"/>
      <name val="Arial"/>
      <family val="2"/>
    </font>
    <font>
      <b/>
      <sz val="11"/>
      <name val="Calibri"/>
      <family val="2"/>
      <scheme val="minor"/>
    </font>
    <font>
      <sz val="11"/>
      <name val="Calibri"/>
      <family val="2"/>
      <scheme val="minor"/>
    </font>
    <font>
      <b/>
      <sz val="11"/>
      <color theme="3"/>
      <name val="Calibri"/>
      <family val="2"/>
      <scheme val="minor"/>
    </font>
    <font>
      <sz val="11"/>
      <color theme="3"/>
      <name val="Calibri"/>
      <family val="2"/>
      <scheme val="minor"/>
    </font>
    <font>
      <sz val="11"/>
      <color theme="0" tint="-0.34998626667073579"/>
      <name val="Calibri"/>
      <family val="2"/>
      <scheme val="minor"/>
    </font>
    <font>
      <b/>
      <sz val="11"/>
      <color theme="1"/>
      <name val="Calibri"/>
      <family val="2"/>
      <scheme val="minor"/>
    </font>
    <font>
      <sz val="10"/>
      <color theme="3"/>
      <name val="Calibri"/>
      <family val="2"/>
      <scheme val="minor"/>
    </font>
    <font>
      <sz val="10"/>
      <color theme="0" tint="-0.34998626667073579"/>
      <name val="Calibri"/>
      <family val="2"/>
      <scheme val="minor"/>
    </font>
    <font>
      <b/>
      <sz val="10"/>
      <color theme="3"/>
      <name val="Calibri"/>
      <family val="2"/>
      <scheme val="minor"/>
    </font>
    <font>
      <sz val="10"/>
      <name val="Calibri"/>
      <family val="2"/>
      <scheme val="minor"/>
    </font>
    <font>
      <vertAlign val="superscript"/>
      <sz val="12"/>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b/>
      <sz val="12"/>
      <color theme="4" tint="-0.499984740745262"/>
      <name val="Calibri"/>
      <family val="2"/>
      <scheme val="minor"/>
    </font>
    <font>
      <b/>
      <sz val="10"/>
      <name val="Calibri"/>
      <family val="2"/>
      <scheme val="minor"/>
    </font>
    <font>
      <vertAlign val="superscript"/>
      <sz val="11"/>
      <color theme="1"/>
      <name val="Calibri"/>
      <family val="2"/>
      <scheme val="minor"/>
    </font>
    <font>
      <sz val="10"/>
      <color theme="1"/>
      <name val="Calibri"/>
      <family val="2"/>
      <scheme val="minor"/>
    </font>
    <font>
      <b/>
      <vertAlign val="superscript"/>
      <sz val="11"/>
      <color theme="3"/>
      <name val="Calibri"/>
      <family val="2"/>
      <scheme val="minor"/>
    </font>
    <font>
      <sz val="8"/>
      <color theme="1"/>
      <name val="Calibri"/>
      <family val="2"/>
      <scheme val="minor"/>
    </font>
    <font>
      <b/>
      <sz val="10"/>
      <color theme="1"/>
      <name val="Calibri"/>
      <family val="2"/>
      <scheme val="minor"/>
    </font>
    <font>
      <b/>
      <sz val="10"/>
      <color theme="4"/>
      <name val="Calibri"/>
      <family val="2"/>
      <scheme val="minor"/>
    </font>
    <font>
      <sz val="11"/>
      <color theme="0"/>
      <name val="Calibri"/>
      <family val="2"/>
      <scheme val="minor"/>
    </font>
    <font>
      <b/>
      <sz val="20"/>
      <color rgb="FF9595B2"/>
      <name val="Calibri"/>
      <family val="2"/>
      <scheme val="minor"/>
    </font>
    <font>
      <b/>
      <i/>
      <sz val="14"/>
      <color rgb="FF9595B2"/>
      <name val="Calibri"/>
      <family val="2"/>
      <scheme val="minor"/>
    </font>
    <font>
      <b/>
      <i/>
      <sz val="12"/>
      <color theme="0"/>
      <name val="Calibri"/>
      <family val="2"/>
      <scheme val="minor"/>
    </font>
    <font>
      <u/>
      <sz val="12"/>
      <color theme="10"/>
      <name val="Times New Roman"/>
      <family val="2"/>
    </font>
    <font>
      <sz val="11"/>
      <color rgb="FFFF0000"/>
      <name val="Calibri"/>
      <family val="2"/>
      <scheme val="minor"/>
    </font>
    <font>
      <b/>
      <sz val="10"/>
      <color theme="1"/>
      <name val="Calibri (Cuerpo)_x0000_"/>
    </font>
  </fonts>
  <fills count="4">
    <fill>
      <patternFill patternType="none"/>
    </fill>
    <fill>
      <patternFill patternType="gray125"/>
    </fill>
    <fill>
      <patternFill patternType="solid">
        <fgColor theme="0" tint="-0.14999847407452621"/>
        <bgColor indexed="64"/>
      </patternFill>
    </fill>
    <fill>
      <patternFill patternType="solid">
        <fgColor rgb="FF212B55"/>
        <bgColor indexed="64"/>
      </patternFill>
    </fill>
  </fills>
  <borders count="6">
    <border>
      <left/>
      <right/>
      <top/>
      <bottom/>
      <diagonal/>
    </border>
    <border>
      <left/>
      <right/>
      <top/>
      <bottom style="medium">
        <color theme="4" tint="-0.249977111117893"/>
      </bottom>
      <diagonal/>
    </border>
    <border>
      <left/>
      <right/>
      <top/>
      <bottom style="thin">
        <color indexed="64"/>
      </bottom>
      <diagonal/>
    </border>
    <border>
      <left/>
      <right/>
      <top/>
      <bottom style="medium">
        <color indexed="64"/>
      </bottom>
      <diagonal/>
    </border>
    <border>
      <left/>
      <right/>
      <top style="thin">
        <color indexed="64"/>
      </top>
      <bottom style="medium">
        <color indexed="64"/>
      </bottom>
      <diagonal/>
    </border>
    <border>
      <left/>
      <right/>
      <top style="medium">
        <color theme="4" tint="-0.249977111117893"/>
      </top>
      <bottom/>
      <diagonal/>
    </border>
  </borders>
  <cellStyleXfs count="8">
    <xf numFmtId="0" fontId="0" fillId="0" borderId="0"/>
    <xf numFmtId="0" fontId="1" fillId="0" borderId="0"/>
    <xf numFmtId="0" fontId="1" fillId="0" borderId="0">
      <alignment wrapText="1"/>
    </xf>
    <xf numFmtId="0" fontId="1" fillId="0" borderId="0">
      <alignment wrapText="1"/>
    </xf>
    <xf numFmtId="0" fontId="14" fillId="0" borderId="0" applyNumberFormat="0" applyFill="0" applyBorder="0" applyAlignment="0" applyProtection="0"/>
    <xf numFmtId="9" fontId="15" fillId="0" borderId="0" applyFont="0" applyFill="0" applyBorder="0" applyAlignment="0" applyProtection="0"/>
    <xf numFmtId="43" fontId="15" fillId="0" borderId="0" applyFont="0" applyFill="0" applyBorder="0" applyAlignment="0" applyProtection="0"/>
    <xf numFmtId="0" fontId="28" fillId="0" borderId="0" applyNumberFormat="0" applyFill="0" applyBorder="0" applyAlignment="0" applyProtection="0">
      <alignment vertical="top"/>
      <protection locked="0"/>
    </xf>
  </cellStyleXfs>
  <cellXfs count="145">
    <xf numFmtId="0" fontId="0" fillId="0" borderId="0" xfId="0"/>
    <xf numFmtId="0" fontId="0" fillId="0" borderId="0" xfId="0" applyAlignment="1">
      <alignment horizontal="center" vertical="center"/>
    </xf>
    <xf numFmtId="3" fontId="0" fillId="0" borderId="0" xfId="0" applyNumberFormat="1" applyAlignment="1">
      <alignment horizontal="center" vertical="center"/>
    </xf>
    <xf numFmtId="3" fontId="0" fillId="0" borderId="0" xfId="0" applyNumberFormat="1"/>
    <xf numFmtId="0" fontId="5" fillId="0" borderId="0" xfId="0" applyFont="1" applyAlignment="1">
      <alignment vertical="center"/>
    </xf>
    <xf numFmtId="0" fontId="5" fillId="0" borderId="0" xfId="0" applyFont="1" applyAlignment="1">
      <alignment vertical="top"/>
    </xf>
    <xf numFmtId="0" fontId="4" fillId="2" borderId="1" xfId="0" applyFont="1" applyFill="1" applyBorder="1" applyAlignment="1">
      <alignment horizontal="center" vertical="center" wrapText="1"/>
    </xf>
    <xf numFmtId="0" fontId="0" fillId="0" borderId="0" xfId="0" applyAlignment="1">
      <alignment vertical="center"/>
    </xf>
    <xf numFmtId="0" fontId="0" fillId="0" borderId="0" xfId="0" applyAlignment="1">
      <alignment horizontal="left" indent="2"/>
    </xf>
    <xf numFmtId="3" fontId="0" fillId="0" borderId="0" xfId="0" applyNumberFormat="1" applyAlignment="1">
      <alignment horizontal="right" indent="4"/>
    </xf>
    <xf numFmtId="3" fontId="0" fillId="0" borderId="0" xfId="0" applyNumberFormat="1" applyAlignment="1">
      <alignment horizontal="right" indent="3"/>
    </xf>
    <xf numFmtId="4" fontId="0" fillId="0" borderId="0" xfId="0" applyNumberFormat="1" applyAlignment="1">
      <alignment horizontal="right" indent="6"/>
    </xf>
    <xf numFmtId="0" fontId="0" fillId="0" borderId="2" xfId="0" applyBorder="1" applyAlignment="1">
      <alignment horizontal="left" indent="2"/>
    </xf>
    <xf numFmtId="3" fontId="0" fillId="0" borderId="2" xfId="0" applyNumberFormat="1" applyBorder="1" applyAlignment="1">
      <alignment horizontal="right" indent="4"/>
    </xf>
    <xf numFmtId="3" fontId="0" fillId="0" borderId="2" xfId="0" applyNumberFormat="1" applyBorder="1" applyAlignment="1">
      <alignment horizontal="right" indent="3"/>
    </xf>
    <xf numFmtId="4" fontId="0" fillId="0" borderId="2" xfId="0" applyNumberFormat="1" applyBorder="1" applyAlignment="1">
      <alignment horizontal="right" indent="6"/>
    </xf>
    <xf numFmtId="0" fontId="7" fillId="0" borderId="3" xfId="0" applyFont="1" applyBorder="1" applyAlignment="1">
      <alignment horizontal="left" indent="2"/>
    </xf>
    <xf numFmtId="3" fontId="7" fillId="0" borderId="3" xfId="0" applyNumberFormat="1" applyFont="1" applyBorder="1" applyAlignment="1">
      <alignment horizontal="right" indent="4"/>
    </xf>
    <xf numFmtId="3" fontId="7" fillId="0" borderId="3" xfId="0" applyNumberFormat="1" applyFont="1" applyBorder="1" applyAlignment="1">
      <alignment horizontal="right" indent="3"/>
    </xf>
    <xf numFmtId="4" fontId="7" fillId="0" borderId="3" xfId="0" applyNumberFormat="1" applyFont="1" applyBorder="1" applyAlignment="1">
      <alignment horizontal="right" indent="6"/>
    </xf>
    <xf numFmtId="164" fontId="0" fillId="0" borderId="0" xfId="0" applyNumberFormat="1" applyAlignment="1">
      <alignment horizontal="right" indent="3"/>
    </xf>
    <xf numFmtId="0" fontId="0" fillId="0" borderId="0" xfId="0" applyAlignment="1">
      <alignment horizontal="left" wrapText="1" indent="2"/>
    </xf>
    <xf numFmtId="3" fontId="0" fillId="0" borderId="0" xfId="0" applyNumberFormat="1" applyAlignment="1">
      <alignment horizontal="right" vertical="center" indent="3"/>
    </xf>
    <xf numFmtId="4" fontId="0" fillId="0" borderId="0" xfId="0" applyNumberFormat="1" applyAlignment="1">
      <alignment horizontal="right" vertical="center" indent="6"/>
    </xf>
    <xf numFmtId="0" fontId="13" fillId="0" borderId="0" xfId="0" applyFont="1" applyAlignment="1">
      <alignment horizontal="center"/>
    </xf>
    <xf numFmtId="0" fontId="14" fillId="0" borderId="0" xfId="4" applyAlignment="1">
      <alignment horizontal="center"/>
    </xf>
    <xf numFmtId="0" fontId="14" fillId="0" borderId="0" xfId="4" applyAlignment="1">
      <alignment horizontal="center" vertical="center"/>
    </xf>
    <xf numFmtId="0" fontId="16" fillId="0" borderId="0" xfId="0" applyFont="1"/>
    <xf numFmtId="4" fontId="0" fillId="0" borderId="0" xfId="0" applyNumberFormat="1" applyAlignment="1">
      <alignment horizontal="center" vertical="center"/>
    </xf>
    <xf numFmtId="3" fontId="0" fillId="0" borderId="2" xfId="0" applyNumberFormat="1" applyBorder="1" applyAlignment="1">
      <alignment horizontal="right" vertical="center" indent="3"/>
    </xf>
    <xf numFmtId="0" fontId="0" fillId="0" borderId="0" xfId="0" applyAlignment="1">
      <alignment horizontal="left" vertical="center" indent="2"/>
    </xf>
    <xf numFmtId="0" fontId="0" fillId="0" borderId="2" xfId="0" applyBorder="1" applyAlignment="1">
      <alignment horizontal="left" wrapText="1" indent="2"/>
    </xf>
    <xf numFmtId="4" fontId="0" fillId="0" borderId="0" xfId="0" applyNumberFormat="1" applyAlignment="1">
      <alignment horizontal="right" indent="4"/>
    </xf>
    <xf numFmtId="4" fontId="0" fillId="0" borderId="0" xfId="0" applyNumberFormat="1" applyAlignment="1">
      <alignment horizontal="center"/>
    </xf>
    <xf numFmtId="3" fontId="7" fillId="0" borderId="3" xfId="0" applyNumberFormat="1" applyFont="1" applyBorder="1" applyAlignment="1">
      <alignment horizontal="center"/>
    </xf>
    <xf numFmtId="4" fontId="0" fillId="0" borderId="0" xfId="0" applyNumberFormat="1" applyAlignment="1">
      <alignment horizontal="right" indent="3"/>
    </xf>
    <xf numFmtId="3" fontId="0" fillId="0" borderId="0" xfId="0" applyNumberFormat="1" applyAlignment="1">
      <alignment horizontal="left" indent="2"/>
    </xf>
    <xf numFmtId="3" fontId="0" fillId="0" borderId="0" xfId="0" applyNumberFormat="1" applyAlignment="1">
      <alignment horizontal="center"/>
    </xf>
    <xf numFmtId="4" fontId="0" fillId="0" borderId="2" xfId="0" applyNumberFormat="1" applyBorder="1" applyAlignment="1">
      <alignment horizontal="center"/>
    </xf>
    <xf numFmtId="2" fontId="0" fillId="0" borderId="2" xfId="0" applyNumberFormat="1" applyBorder="1" applyAlignment="1">
      <alignment horizontal="center"/>
    </xf>
    <xf numFmtId="4" fontId="7" fillId="0" borderId="3" xfId="0" applyNumberFormat="1" applyFont="1" applyBorder="1" applyAlignment="1">
      <alignment horizontal="center"/>
    </xf>
    <xf numFmtId="2" fontId="7" fillId="0" borderId="3" xfId="0" applyNumberFormat="1" applyFont="1" applyBorder="1" applyAlignment="1">
      <alignment horizontal="center"/>
    </xf>
    <xf numFmtId="9" fontId="0" fillId="0" borderId="0" xfId="5" applyFont="1"/>
    <xf numFmtId="2" fontId="0" fillId="0" borderId="0" xfId="0" applyNumberFormat="1"/>
    <xf numFmtId="3" fontId="0" fillId="0" borderId="2" xfId="0" applyNumberFormat="1" applyBorder="1" applyAlignment="1">
      <alignment horizontal="center" vertical="center"/>
    </xf>
    <xf numFmtId="3" fontId="0" fillId="0" borderId="0" xfId="0" applyNumberFormat="1" applyAlignment="1">
      <alignment horizontal="right"/>
    </xf>
    <xf numFmtId="4" fontId="0" fillId="0" borderId="0" xfId="0" applyNumberFormat="1" applyAlignment="1">
      <alignment horizontal="right"/>
    </xf>
    <xf numFmtId="3" fontId="0" fillId="0" borderId="0" xfId="0" applyNumberFormat="1" applyAlignment="1">
      <alignment horizontal="right" vertical="center"/>
    </xf>
    <xf numFmtId="3" fontId="0" fillId="0" borderId="2" xfId="0" applyNumberFormat="1" applyBorder="1" applyAlignment="1">
      <alignment horizontal="right"/>
    </xf>
    <xf numFmtId="3" fontId="7" fillId="0" borderId="3" xfId="0" applyNumberFormat="1" applyFont="1" applyBorder="1" applyAlignment="1">
      <alignment horizontal="right"/>
    </xf>
    <xf numFmtId="3" fontId="7" fillId="0" borderId="3" xfId="0" applyNumberFormat="1" applyFont="1" applyBorder="1" applyAlignment="1">
      <alignment horizontal="right" indent="10"/>
    </xf>
    <xf numFmtId="3" fontId="0" fillId="0" borderId="0" xfId="0" applyNumberFormat="1" applyAlignment="1">
      <alignment horizontal="right" vertical="center" indent="10"/>
    </xf>
    <xf numFmtId="3" fontId="0" fillId="0" borderId="2" xfId="0" applyNumberFormat="1" applyBorder="1" applyAlignment="1">
      <alignment horizontal="right" vertical="center" indent="10"/>
    </xf>
    <xf numFmtId="3" fontId="7" fillId="0" borderId="3" xfId="0" applyNumberFormat="1" applyFont="1" applyBorder="1" applyAlignment="1">
      <alignment horizontal="right" vertical="center" indent="10"/>
    </xf>
    <xf numFmtId="3" fontId="0" fillId="0" borderId="0" xfId="0" applyNumberFormat="1" applyAlignment="1">
      <alignment horizontal="right" vertical="center" indent="12"/>
    </xf>
    <xf numFmtId="3" fontId="0" fillId="0" borderId="2" xfId="0" applyNumberFormat="1" applyBorder="1" applyAlignment="1">
      <alignment horizontal="right" vertical="center" indent="12"/>
    </xf>
    <xf numFmtId="3" fontId="7" fillId="0" borderId="3" xfId="0" applyNumberFormat="1" applyFont="1" applyBorder="1" applyAlignment="1">
      <alignment horizontal="right" vertical="center" indent="12"/>
    </xf>
    <xf numFmtId="0" fontId="0" fillId="0" borderId="0" xfId="0" applyAlignment="1">
      <alignment horizontal="center"/>
    </xf>
    <xf numFmtId="0" fontId="19" fillId="0" borderId="0" xfId="0" applyFont="1"/>
    <xf numFmtId="0" fontId="21" fillId="0" borderId="0" xfId="0" applyFont="1"/>
    <xf numFmtId="0" fontId="7" fillId="0" borderId="3" xfId="0" applyFont="1" applyBorder="1" applyAlignment="1">
      <alignment horizontal="center"/>
    </xf>
    <xf numFmtId="0" fontId="7" fillId="0" borderId="0" xfId="0" applyFont="1" applyAlignment="1">
      <alignment horizontal="center"/>
    </xf>
    <xf numFmtId="0" fontId="0" fillId="0" borderId="2" xfId="0" applyBorder="1" applyAlignment="1">
      <alignment horizontal="center"/>
    </xf>
    <xf numFmtId="0" fontId="14" fillId="0" borderId="0" xfId="4" applyFill="1" applyAlignment="1">
      <alignment horizontal="center"/>
    </xf>
    <xf numFmtId="2" fontId="0" fillId="0" borderId="0" xfId="0" applyNumberFormat="1" applyAlignment="1">
      <alignment horizontal="center"/>
    </xf>
    <xf numFmtId="2" fontId="0" fillId="0" borderId="0" xfId="0" applyNumberFormat="1" applyAlignment="1">
      <alignment horizontal="center" vertical="center"/>
    </xf>
    <xf numFmtId="165" fontId="0" fillId="0" borderId="0" xfId="0" applyNumberFormat="1" applyAlignment="1">
      <alignment horizontal="right"/>
    </xf>
    <xf numFmtId="0" fontId="24" fillId="0" borderId="0" xfId="0" applyFont="1" applyAlignment="1">
      <alignment horizontal="center" vertical="center"/>
    </xf>
    <xf numFmtId="0" fontId="24" fillId="0" borderId="0" xfId="0" applyFont="1"/>
    <xf numFmtId="0" fontId="24" fillId="0" borderId="0" xfId="0" applyFont="1" applyAlignment="1">
      <alignment vertical="center"/>
    </xf>
    <xf numFmtId="0" fontId="24" fillId="0" borderId="0" xfId="0" applyFont="1" applyAlignment="1">
      <alignment horizontal="left" vertical="center" wrapText="1"/>
    </xf>
    <xf numFmtId="4" fontId="3" fillId="0" borderId="0" xfId="1" applyNumberFormat="1" applyFont="1" applyAlignment="1">
      <alignment horizontal="center" vertical="center" wrapText="1"/>
    </xf>
    <xf numFmtId="4" fontId="7" fillId="0" borderId="4" xfId="0" applyNumberFormat="1" applyFont="1" applyBorder="1" applyAlignment="1">
      <alignment horizontal="center"/>
    </xf>
    <xf numFmtId="0" fontId="7" fillId="0" borderId="4" xfId="0" applyFont="1" applyBorder="1" applyAlignment="1">
      <alignment horizontal="left" indent="2"/>
    </xf>
    <xf numFmtId="166" fontId="0" fillId="0" borderId="0" xfId="0" applyNumberFormat="1" applyAlignment="1">
      <alignment horizontal="right" indent="3"/>
    </xf>
    <xf numFmtId="166" fontId="0" fillId="0" borderId="0" xfId="0" applyNumberFormat="1" applyAlignment="1">
      <alignment horizontal="right" indent="4"/>
    </xf>
    <xf numFmtId="4" fontId="3" fillId="0" borderId="0" xfId="0" applyNumberFormat="1" applyFont="1" applyAlignment="1">
      <alignment horizontal="center"/>
    </xf>
    <xf numFmtId="167" fontId="0" fillId="0" borderId="0" xfId="0" applyNumberFormat="1" applyAlignment="1">
      <alignment horizontal="right" indent="4"/>
    </xf>
    <xf numFmtId="0" fontId="14" fillId="0" borderId="0" xfId="7" applyFont="1" applyAlignment="1" applyProtection="1">
      <alignment horizontal="center" vertical="center"/>
    </xf>
    <xf numFmtId="0" fontId="24" fillId="0" borderId="0" xfId="0" applyFont="1" applyAlignment="1">
      <alignment horizontal="left" vertical="center"/>
    </xf>
    <xf numFmtId="0" fontId="0" fillId="0" borderId="0" xfId="0" applyAlignment="1">
      <alignment horizontal="left" indent="1"/>
    </xf>
    <xf numFmtId="0" fontId="0" fillId="0" borderId="5" xfId="0" applyBorder="1" applyAlignment="1">
      <alignment horizontal="left" indent="2"/>
    </xf>
    <xf numFmtId="4" fontId="0" fillId="0" borderId="5" xfId="0" applyNumberFormat="1" applyBorder="1" applyAlignment="1">
      <alignment horizontal="right" indent="6"/>
    </xf>
    <xf numFmtId="3" fontId="0" fillId="0" borderId="0" xfId="0" applyNumberFormat="1" applyAlignment="1">
      <alignment vertical="center"/>
    </xf>
    <xf numFmtId="4" fontId="7" fillId="0" borderId="4" xfId="0" applyNumberFormat="1" applyFont="1" applyBorder="1" applyAlignment="1">
      <alignment horizontal="center" vertical="center"/>
    </xf>
    <xf numFmtId="166" fontId="7" fillId="0" borderId="4" xfId="6" applyNumberFormat="1" applyFont="1" applyBorder="1" applyAlignment="1">
      <alignment horizontal="right" vertical="center"/>
    </xf>
    <xf numFmtId="3" fontId="0" fillId="0" borderId="2" xfId="0" applyNumberFormat="1" applyBorder="1"/>
    <xf numFmtId="3" fontId="7" fillId="0" borderId="3" xfId="0" applyNumberFormat="1" applyFont="1" applyBorder="1"/>
    <xf numFmtId="3" fontId="0" fillId="0" borderId="2" xfId="0" applyNumberFormat="1" applyBorder="1" applyAlignment="1">
      <alignment horizontal="right" vertical="center"/>
    </xf>
    <xf numFmtId="3" fontId="7" fillId="0" borderId="3" xfId="0" applyNumberFormat="1" applyFont="1" applyBorder="1" applyAlignment="1">
      <alignment horizontal="right" vertical="center"/>
    </xf>
    <xf numFmtId="4" fontId="0" fillId="0" borderId="2" xfId="0" applyNumberFormat="1" applyBorder="1" applyAlignment="1">
      <alignment horizontal="right"/>
    </xf>
    <xf numFmtId="4" fontId="7" fillId="0" borderId="3" xfId="0" applyNumberFormat="1" applyFont="1" applyBorder="1" applyAlignment="1">
      <alignment horizontal="right"/>
    </xf>
    <xf numFmtId="3" fontId="7" fillId="0" borderId="4" xfId="0" applyNumberFormat="1" applyFont="1" applyBorder="1" applyAlignment="1">
      <alignment horizontal="right" vertical="center"/>
    </xf>
    <xf numFmtId="3" fontId="7" fillId="0" borderId="4" xfId="0" applyNumberFormat="1" applyFont="1" applyBorder="1" applyAlignment="1">
      <alignment horizontal="right"/>
    </xf>
    <xf numFmtId="3" fontId="0" fillId="0" borderId="5" xfId="0" applyNumberFormat="1" applyBorder="1" applyAlignment="1">
      <alignment horizontal="right" vertical="center"/>
    </xf>
    <xf numFmtId="3" fontId="0" fillId="0" borderId="2" xfId="0" applyNumberFormat="1" applyBorder="1" applyAlignment="1">
      <alignment vertical="center"/>
    </xf>
    <xf numFmtId="0" fontId="8" fillId="0" borderId="0" xfId="0" applyFont="1" applyAlignment="1">
      <alignment horizontal="left" vertical="top" wrapText="1"/>
    </xf>
    <xf numFmtId="0" fontId="8" fillId="0" borderId="0" xfId="0" applyFont="1" applyAlignment="1">
      <alignment horizontal="left" vertical="center"/>
    </xf>
    <xf numFmtId="0" fontId="5" fillId="0" borderId="0" xfId="0" applyFont="1" applyAlignment="1">
      <alignment horizontal="left" vertical="center"/>
    </xf>
    <xf numFmtId="2" fontId="29" fillId="0" borderId="0" xfId="0" applyNumberFormat="1" applyFont="1" applyAlignment="1">
      <alignment horizontal="center"/>
    </xf>
    <xf numFmtId="4" fontId="7" fillId="0" borderId="0" xfId="0" applyNumberFormat="1" applyFont="1" applyAlignment="1">
      <alignment horizontal="right" indent="6"/>
    </xf>
    <xf numFmtId="9" fontId="3" fillId="0" borderId="0" xfId="5" applyFont="1" applyAlignment="1">
      <alignment horizontal="right" indent="6"/>
    </xf>
    <xf numFmtId="1" fontId="29" fillId="0" borderId="0" xfId="0" applyNumberFormat="1" applyFont="1"/>
    <xf numFmtId="4" fontId="0" fillId="0" borderId="2" xfId="0" applyNumberFormat="1" applyBorder="1" applyAlignment="1">
      <alignment horizontal="right" vertical="center"/>
    </xf>
    <xf numFmtId="4" fontId="0" fillId="0" borderId="0" xfId="0" applyNumberFormat="1" applyAlignment="1">
      <alignment horizontal="right" vertical="center"/>
    </xf>
    <xf numFmtId="4" fontId="0" fillId="0" borderId="0" xfId="0" applyNumberFormat="1" applyAlignment="1">
      <alignment horizontal="left" indent="3"/>
    </xf>
    <xf numFmtId="4" fontId="29" fillId="0" borderId="0" xfId="0" applyNumberFormat="1" applyFont="1" applyAlignment="1">
      <alignment horizontal="right" indent="6"/>
    </xf>
    <xf numFmtId="3" fontId="29" fillId="0" borderId="0" xfId="0" applyNumberFormat="1" applyFont="1" applyAlignment="1">
      <alignment horizontal="right" indent="3"/>
    </xf>
    <xf numFmtId="3" fontId="29" fillId="0" borderId="0" xfId="0" applyNumberFormat="1" applyFont="1" applyAlignment="1">
      <alignment horizontal="right" indent="4"/>
    </xf>
    <xf numFmtId="3" fontId="3" fillId="0" borderId="2" xfId="0" applyNumberFormat="1" applyFont="1" applyBorder="1" applyAlignment="1">
      <alignment horizontal="right"/>
    </xf>
    <xf numFmtId="3" fontId="3" fillId="0" borderId="0" xfId="0" applyNumberFormat="1" applyFont="1" applyAlignment="1">
      <alignment horizontal="right"/>
    </xf>
    <xf numFmtId="0" fontId="8" fillId="0" borderId="0" xfId="0" applyFont="1" applyAlignment="1">
      <alignment vertical="top"/>
    </xf>
    <xf numFmtId="0" fontId="8" fillId="0" borderId="0" xfId="0" applyFont="1" applyAlignment="1">
      <alignment vertical="center"/>
    </xf>
    <xf numFmtId="4" fontId="7" fillId="0" borderId="0" xfId="0" applyNumberFormat="1" applyFont="1" applyAlignment="1">
      <alignment horizontal="center"/>
    </xf>
    <xf numFmtId="4" fontId="0" fillId="0" borderId="2" xfId="0" applyNumberFormat="1" applyBorder="1" applyAlignment="1">
      <alignment horizontal="center" vertical="center"/>
    </xf>
    <xf numFmtId="3" fontId="3" fillId="0" borderId="0" xfId="0" applyNumberFormat="1" applyFont="1" applyAlignment="1">
      <alignment horizontal="right" vertical="center"/>
    </xf>
    <xf numFmtId="0" fontId="4" fillId="0" borderId="0" xfId="0" applyFont="1" applyAlignment="1">
      <alignment horizontal="center" vertical="center" wrapText="1"/>
    </xf>
    <xf numFmtId="168" fontId="7" fillId="0" borderId="0" xfId="0" applyNumberFormat="1" applyFont="1" applyAlignment="1">
      <alignment horizontal="center"/>
    </xf>
    <xf numFmtId="4" fontId="0" fillId="0" borderId="0" xfId="0" applyNumberFormat="1"/>
    <xf numFmtId="2" fontId="0" fillId="0" borderId="2" xfId="0" applyNumberFormat="1" applyBorder="1" applyAlignment="1">
      <alignment horizontal="right"/>
    </xf>
    <xf numFmtId="2" fontId="7" fillId="0" borderId="3" xfId="0" applyNumberFormat="1" applyFont="1" applyBorder="1" applyAlignment="1">
      <alignment horizontal="right"/>
    </xf>
    <xf numFmtId="165" fontId="0" fillId="0" borderId="0" xfId="0" applyNumberFormat="1" applyAlignment="1">
      <alignment horizontal="right" vertical="center"/>
    </xf>
    <xf numFmtId="165" fontId="0" fillId="0" borderId="2" xfId="0" applyNumberFormat="1" applyBorder="1" applyAlignment="1">
      <alignment horizontal="right"/>
    </xf>
    <xf numFmtId="164" fontId="0" fillId="0" borderId="0" xfId="0" applyNumberFormat="1"/>
    <xf numFmtId="164" fontId="0" fillId="0" borderId="2" xfId="0" applyNumberFormat="1" applyBorder="1"/>
    <xf numFmtId="164" fontId="0" fillId="0" borderId="2" xfId="0" applyNumberFormat="1" applyBorder="1" applyAlignment="1">
      <alignment horizontal="right" vertical="center"/>
    </xf>
    <xf numFmtId="3" fontId="7" fillId="0" borderId="4" xfId="0" applyNumberFormat="1" applyFont="1" applyBorder="1"/>
    <xf numFmtId="166" fontId="0" fillId="0" borderId="0" xfId="6" applyNumberFormat="1" applyFont="1" applyAlignment="1">
      <alignment horizontal="right"/>
    </xf>
    <xf numFmtId="166" fontId="3" fillId="0" borderId="0" xfId="6" applyNumberFormat="1" applyFont="1" applyFill="1" applyBorder="1" applyAlignment="1">
      <alignment horizontal="right"/>
    </xf>
    <xf numFmtId="166" fontId="7" fillId="0" borderId="4" xfId="6" applyNumberFormat="1" applyFont="1" applyBorder="1" applyAlignment="1">
      <alignment horizontal="right"/>
    </xf>
    <xf numFmtId="3" fontId="0" fillId="0" borderId="2" xfId="0" applyNumberFormat="1" applyBorder="1" applyAlignment="1">
      <alignment horizontal="center"/>
    </xf>
    <xf numFmtId="0" fontId="25" fillId="0" borderId="0" xfId="0" applyFont="1" applyAlignment="1">
      <alignment horizontal="center" vertical="center" wrapText="1"/>
    </xf>
    <xf numFmtId="0" fontId="25" fillId="0" borderId="0" xfId="0" applyFont="1" applyAlignment="1">
      <alignment horizontal="left" vertical="center" wrapText="1"/>
    </xf>
    <xf numFmtId="0" fontId="24" fillId="0" borderId="0" xfId="0" applyFont="1" applyAlignment="1">
      <alignment horizontal="left" vertical="center" wrapText="1"/>
    </xf>
    <xf numFmtId="0" fontId="27" fillId="3" borderId="0" xfId="0" applyFont="1" applyFill="1" applyAlignment="1">
      <alignment horizontal="center"/>
    </xf>
    <xf numFmtId="0" fontId="14" fillId="0" borderId="0" xfId="4" applyFill="1" applyAlignment="1">
      <alignment horizontal="left"/>
    </xf>
    <xf numFmtId="0" fontId="24" fillId="0" borderId="0" xfId="0" applyFont="1" applyAlignment="1">
      <alignment horizontal="center" vertical="center"/>
    </xf>
    <xf numFmtId="0" fontId="25" fillId="0" borderId="0" xfId="0" applyFont="1" applyAlignment="1">
      <alignment horizontal="left" vertical="center"/>
    </xf>
    <xf numFmtId="0" fontId="24" fillId="0" borderId="0" xfId="0" applyFont="1" applyAlignment="1">
      <alignment horizontal="left" vertical="center"/>
    </xf>
    <xf numFmtId="0" fontId="0" fillId="0" borderId="0" xfId="0" applyAlignment="1">
      <alignment horizontal="left" vertical="justify" wrapText="1"/>
    </xf>
    <xf numFmtId="0" fontId="0" fillId="0" borderId="0" xfId="0" applyAlignment="1">
      <alignment horizontal="left" vertical="top" wrapText="1"/>
    </xf>
    <xf numFmtId="0" fontId="0" fillId="0" borderId="0" xfId="0" applyAlignment="1">
      <alignment horizontal="center" vertical="center"/>
    </xf>
    <xf numFmtId="0" fontId="8" fillId="0" borderId="0" xfId="0" applyFont="1" applyAlignment="1">
      <alignment horizontal="left" vertical="center"/>
    </xf>
    <xf numFmtId="0" fontId="8" fillId="0" borderId="0" xfId="0" applyFont="1" applyAlignment="1">
      <alignment horizontal="left" vertical="top" wrapText="1"/>
    </xf>
    <xf numFmtId="0" fontId="5" fillId="0" borderId="0" xfId="0" applyFont="1" applyAlignment="1">
      <alignment horizontal="left" vertical="center"/>
    </xf>
  </cellXfs>
  <cellStyles count="8">
    <cellStyle name="Hipervínculo" xfId="4" builtinId="8"/>
    <cellStyle name="Hipervínculo 3" xfId="7" xr:uid="{00000000-0005-0000-0000-000001000000}"/>
    <cellStyle name="Millares 2" xfId="6" xr:uid="{00000000-0005-0000-0000-000003000000}"/>
    <cellStyle name="Normal" xfId="0" builtinId="0"/>
    <cellStyle name="Normal 2" xfId="1" xr:uid="{00000000-0005-0000-0000-000005000000}"/>
    <cellStyle name="Normal 2 2" xfId="2" xr:uid="{00000000-0005-0000-0000-000006000000}"/>
    <cellStyle name="Normal 2 3" xfId="3" xr:uid="{00000000-0005-0000-0000-000007000000}"/>
    <cellStyle name="Porcentaje" xfId="5" builtinId="5"/>
  </cellStyles>
  <dxfs count="0"/>
  <tableStyles count="0" defaultTableStyle="TableStyleMedium2" defaultPivotStyle="PivotStyleLight16"/>
  <colors>
    <mruColors>
      <color rgb="FF212B55"/>
      <color rgb="FF9595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5.xml"/><Relationship Id="rId50" Type="http://schemas.openxmlformats.org/officeDocument/2006/relationships/externalLink" Target="externalLinks/externalLink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3.xml"/><Relationship Id="rId53"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2.xml"/><Relationship Id="rId52"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externalLink" Target="externalLinks/externalLink6.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4.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7.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9.emf"/></Relationships>
</file>

<file path=xl/drawings/_rels/drawing11.xml.rels><?xml version="1.0" encoding="UTF-8" standalone="yes"?>
<Relationships xmlns="http://schemas.openxmlformats.org/package/2006/relationships"><Relationship Id="rId1" Type="http://schemas.openxmlformats.org/officeDocument/2006/relationships/image" Target="../media/image9.emf"/></Relationships>
</file>

<file path=xl/drawings/_rels/drawing12.xml.rels><?xml version="1.0" encoding="UTF-8" standalone="yes"?>
<Relationships xmlns="http://schemas.openxmlformats.org/package/2006/relationships"><Relationship Id="rId1" Type="http://schemas.openxmlformats.org/officeDocument/2006/relationships/image" Target="../media/image9.emf"/></Relationships>
</file>

<file path=xl/drawings/_rels/drawing13.xml.rels><?xml version="1.0" encoding="UTF-8" standalone="yes"?>
<Relationships xmlns="http://schemas.openxmlformats.org/package/2006/relationships"><Relationship Id="rId1" Type="http://schemas.openxmlformats.org/officeDocument/2006/relationships/image" Target="../media/image9.emf"/></Relationships>
</file>

<file path=xl/drawings/_rels/drawing14.xml.rels><?xml version="1.0" encoding="UTF-8" standalone="yes"?>
<Relationships xmlns="http://schemas.openxmlformats.org/package/2006/relationships"><Relationship Id="rId1" Type="http://schemas.openxmlformats.org/officeDocument/2006/relationships/image" Target="../media/image9.emf"/></Relationships>
</file>

<file path=xl/drawings/_rels/drawing15.xml.rels><?xml version="1.0" encoding="UTF-8" standalone="yes"?>
<Relationships xmlns="http://schemas.openxmlformats.org/package/2006/relationships"><Relationship Id="rId1" Type="http://schemas.openxmlformats.org/officeDocument/2006/relationships/image" Target="../media/image9.emf"/></Relationships>
</file>

<file path=xl/drawings/_rels/drawing16.xml.rels><?xml version="1.0" encoding="UTF-8" standalone="yes"?>
<Relationships xmlns="http://schemas.openxmlformats.org/package/2006/relationships"><Relationship Id="rId1" Type="http://schemas.openxmlformats.org/officeDocument/2006/relationships/image" Target="../media/image9.emf"/></Relationships>
</file>

<file path=xl/drawings/_rels/drawing17.xml.rels><?xml version="1.0" encoding="UTF-8" standalone="yes"?>
<Relationships xmlns="http://schemas.openxmlformats.org/package/2006/relationships"><Relationship Id="rId1" Type="http://schemas.openxmlformats.org/officeDocument/2006/relationships/image" Target="../media/image9.emf"/></Relationships>
</file>

<file path=xl/drawings/_rels/drawing18.xml.rels><?xml version="1.0" encoding="UTF-8" standalone="yes"?>
<Relationships xmlns="http://schemas.openxmlformats.org/package/2006/relationships"><Relationship Id="rId1" Type="http://schemas.openxmlformats.org/officeDocument/2006/relationships/image" Target="../media/image9.emf"/></Relationships>
</file>

<file path=xl/drawings/_rels/drawing19.xml.rels><?xml version="1.0" encoding="UTF-8" standalone="yes"?>
<Relationships xmlns="http://schemas.openxmlformats.org/package/2006/relationships"><Relationship Id="rId1" Type="http://schemas.openxmlformats.org/officeDocument/2006/relationships/image" Target="../media/image9.emf"/></Relationships>
</file>

<file path=xl/drawings/_rels/drawing2.xml.rels><?xml version="1.0" encoding="UTF-8" standalone="yes"?>
<Relationships xmlns="http://schemas.openxmlformats.org/package/2006/relationships"><Relationship Id="rId1" Type="http://schemas.openxmlformats.org/officeDocument/2006/relationships/image" Target="../media/image9.emf"/></Relationships>
</file>

<file path=xl/drawings/_rels/drawing20.xml.rels><?xml version="1.0" encoding="UTF-8" standalone="yes"?>
<Relationships xmlns="http://schemas.openxmlformats.org/package/2006/relationships"><Relationship Id="rId1" Type="http://schemas.openxmlformats.org/officeDocument/2006/relationships/image" Target="../media/image9.emf"/></Relationships>
</file>

<file path=xl/drawings/_rels/drawing21.xml.rels><?xml version="1.0" encoding="UTF-8" standalone="yes"?>
<Relationships xmlns="http://schemas.openxmlformats.org/package/2006/relationships"><Relationship Id="rId1" Type="http://schemas.openxmlformats.org/officeDocument/2006/relationships/image" Target="../media/image9.emf"/></Relationships>
</file>

<file path=xl/drawings/_rels/drawing22.xml.rels><?xml version="1.0" encoding="UTF-8" standalone="yes"?>
<Relationships xmlns="http://schemas.openxmlformats.org/package/2006/relationships"><Relationship Id="rId1" Type="http://schemas.openxmlformats.org/officeDocument/2006/relationships/image" Target="../media/image9.emf"/></Relationships>
</file>

<file path=xl/drawings/_rels/drawing23.xml.rels><?xml version="1.0" encoding="UTF-8" standalone="yes"?>
<Relationships xmlns="http://schemas.openxmlformats.org/package/2006/relationships"><Relationship Id="rId1" Type="http://schemas.openxmlformats.org/officeDocument/2006/relationships/image" Target="../media/image9.emf"/></Relationships>
</file>

<file path=xl/drawings/_rels/drawing24.xml.rels><?xml version="1.0" encoding="UTF-8" standalone="yes"?>
<Relationships xmlns="http://schemas.openxmlformats.org/package/2006/relationships"><Relationship Id="rId1" Type="http://schemas.openxmlformats.org/officeDocument/2006/relationships/image" Target="../media/image9.emf"/></Relationships>
</file>

<file path=xl/drawings/_rels/drawing25.xml.rels><?xml version="1.0" encoding="UTF-8" standalone="yes"?>
<Relationships xmlns="http://schemas.openxmlformats.org/package/2006/relationships"><Relationship Id="rId1" Type="http://schemas.openxmlformats.org/officeDocument/2006/relationships/image" Target="../media/image9.emf"/></Relationships>
</file>

<file path=xl/drawings/_rels/drawing26.xml.rels><?xml version="1.0" encoding="UTF-8" standalone="yes"?>
<Relationships xmlns="http://schemas.openxmlformats.org/package/2006/relationships"><Relationship Id="rId1" Type="http://schemas.openxmlformats.org/officeDocument/2006/relationships/image" Target="../media/image9.emf"/></Relationships>
</file>

<file path=xl/drawings/_rels/drawing27.xml.rels><?xml version="1.0" encoding="UTF-8" standalone="yes"?>
<Relationships xmlns="http://schemas.openxmlformats.org/package/2006/relationships"><Relationship Id="rId1" Type="http://schemas.openxmlformats.org/officeDocument/2006/relationships/image" Target="../media/image9.emf"/></Relationships>
</file>

<file path=xl/drawings/_rels/drawing28.xml.rels><?xml version="1.0" encoding="UTF-8" standalone="yes"?>
<Relationships xmlns="http://schemas.openxmlformats.org/package/2006/relationships"><Relationship Id="rId1" Type="http://schemas.openxmlformats.org/officeDocument/2006/relationships/image" Target="../media/image9.emf"/></Relationships>
</file>

<file path=xl/drawings/_rels/drawing29.xml.rels><?xml version="1.0" encoding="UTF-8" standalone="yes"?>
<Relationships xmlns="http://schemas.openxmlformats.org/package/2006/relationships"><Relationship Id="rId1" Type="http://schemas.openxmlformats.org/officeDocument/2006/relationships/image" Target="../media/image9.emf"/></Relationships>
</file>

<file path=xl/drawings/_rels/drawing3.xml.rels><?xml version="1.0" encoding="UTF-8" standalone="yes"?>
<Relationships xmlns="http://schemas.openxmlformats.org/package/2006/relationships"><Relationship Id="rId1" Type="http://schemas.openxmlformats.org/officeDocument/2006/relationships/image" Target="../media/image9.emf"/></Relationships>
</file>

<file path=xl/drawings/_rels/drawing30.xml.rels><?xml version="1.0" encoding="UTF-8" standalone="yes"?>
<Relationships xmlns="http://schemas.openxmlformats.org/package/2006/relationships"><Relationship Id="rId1" Type="http://schemas.openxmlformats.org/officeDocument/2006/relationships/image" Target="../media/image9.emf"/></Relationships>
</file>

<file path=xl/drawings/_rels/drawing31.xml.rels><?xml version="1.0" encoding="UTF-8" standalone="yes"?>
<Relationships xmlns="http://schemas.openxmlformats.org/package/2006/relationships"><Relationship Id="rId1" Type="http://schemas.openxmlformats.org/officeDocument/2006/relationships/image" Target="../media/image9.emf"/></Relationships>
</file>

<file path=xl/drawings/_rels/drawing32.xml.rels><?xml version="1.0" encoding="UTF-8" standalone="yes"?>
<Relationships xmlns="http://schemas.openxmlformats.org/package/2006/relationships"><Relationship Id="rId1" Type="http://schemas.openxmlformats.org/officeDocument/2006/relationships/image" Target="../media/image9.emf"/></Relationships>
</file>

<file path=xl/drawings/_rels/drawing33.xml.rels><?xml version="1.0" encoding="UTF-8" standalone="yes"?>
<Relationships xmlns="http://schemas.openxmlformats.org/package/2006/relationships"><Relationship Id="rId1" Type="http://schemas.openxmlformats.org/officeDocument/2006/relationships/image" Target="../media/image9.emf"/></Relationships>
</file>

<file path=xl/drawings/_rels/drawing34.xml.rels><?xml version="1.0" encoding="UTF-8" standalone="yes"?>
<Relationships xmlns="http://schemas.openxmlformats.org/package/2006/relationships"><Relationship Id="rId1" Type="http://schemas.openxmlformats.org/officeDocument/2006/relationships/image" Target="../media/image9.emf"/></Relationships>
</file>

<file path=xl/drawings/_rels/drawing35.xml.rels><?xml version="1.0" encoding="UTF-8" standalone="yes"?>
<Relationships xmlns="http://schemas.openxmlformats.org/package/2006/relationships"><Relationship Id="rId1" Type="http://schemas.openxmlformats.org/officeDocument/2006/relationships/image" Target="../media/image9.emf"/></Relationships>
</file>

<file path=xl/drawings/_rels/drawing36.xml.rels><?xml version="1.0" encoding="UTF-8" standalone="yes"?>
<Relationships xmlns="http://schemas.openxmlformats.org/package/2006/relationships"><Relationship Id="rId1" Type="http://schemas.openxmlformats.org/officeDocument/2006/relationships/image" Target="../media/image9.emf"/></Relationships>
</file>

<file path=xl/drawings/_rels/drawing37.xml.rels><?xml version="1.0" encoding="UTF-8" standalone="yes"?>
<Relationships xmlns="http://schemas.openxmlformats.org/package/2006/relationships"><Relationship Id="rId1" Type="http://schemas.openxmlformats.org/officeDocument/2006/relationships/image" Target="../media/image9.emf"/></Relationships>
</file>

<file path=xl/drawings/_rels/drawing38.xml.rels><?xml version="1.0" encoding="UTF-8" standalone="yes"?>
<Relationships xmlns="http://schemas.openxmlformats.org/package/2006/relationships"><Relationship Id="rId1" Type="http://schemas.openxmlformats.org/officeDocument/2006/relationships/image" Target="../media/image9.emf"/></Relationships>
</file>

<file path=xl/drawings/_rels/drawing39.xml.rels><?xml version="1.0" encoding="UTF-8" standalone="yes"?>
<Relationships xmlns="http://schemas.openxmlformats.org/package/2006/relationships"><Relationship Id="rId1" Type="http://schemas.openxmlformats.org/officeDocument/2006/relationships/image" Target="../media/image9.emf"/></Relationships>
</file>

<file path=xl/drawings/_rels/drawing4.xml.rels><?xml version="1.0" encoding="UTF-8" standalone="yes"?>
<Relationships xmlns="http://schemas.openxmlformats.org/package/2006/relationships"><Relationship Id="rId1" Type="http://schemas.openxmlformats.org/officeDocument/2006/relationships/image" Target="../media/image9.emf"/></Relationships>
</file>

<file path=xl/drawings/_rels/drawing40.xml.rels><?xml version="1.0" encoding="UTF-8" standalone="yes"?>
<Relationships xmlns="http://schemas.openxmlformats.org/package/2006/relationships"><Relationship Id="rId1" Type="http://schemas.openxmlformats.org/officeDocument/2006/relationships/image" Target="../media/image9.emf"/></Relationships>
</file>

<file path=xl/drawings/_rels/drawing41.xml.rels><?xml version="1.0" encoding="UTF-8" standalone="yes"?>
<Relationships xmlns="http://schemas.openxmlformats.org/package/2006/relationships"><Relationship Id="rId1" Type="http://schemas.openxmlformats.org/officeDocument/2006/relationships/image" Target="../media/image9.emf"/></Relationships>
</file>

<file path=xl/drawings/_rels/drawing42.xml.rels><?xml version="1.0" encoding="UTF-8" standalone="yes"?>
<Relationships xmlns="http://schemas.openxmlformats.org/package/2006/relationships"><Relationship Id="rId1" Type="http://schemas.openxmlformats.org/officeDocument/2006/relationships/image" Target="../media/image9.emf"/></Relationships>
</file>

<file path=xl/drawings/_rels/drawing5.xml.rels><?xml version="1.0" encoding="UTF-8" standalone="yes"?>
<Relationships xmlns="http://schemas.openxmlformats.org/package/2006/relationships"><Relationship Id="rId1" Type="http://schemas.openxmlformats.org/officeDocument/2006/relationships/image" Target="../media/image9.emf"/></Relationships>
</file>

<file path=xl/drawings/_rels/drawing6.xml.rels><?xml version="1.0" encoding="UTF-8" standalone="yes"?>
<Relationships xmlns="http://schemas.openxmlformats.org/package/2006/relationships"><Relationship Id="rId1" Type="http://schemas.openxmlformats.org/officeDocument/2006/relationships/image" Target="../media/image9.emf"/></Relationships>
</file>

<file path=xl/drawings/_rels/drawing7.xml.rels><?xml version="1.0" encoding="UTF-8" standalone="yes"?>
<Relationships xmlns="http://schemas.openxmlformats.org/package/2006/relationships"><Relationship Id="rId1" Type="http://schemas.openxmlformats.org/officeDocument/2006/relationships/image" Target="../media/image9.emf"/></Relationships>
</file>

<file path=xl/drawings/_rels/drawing8.xml.rels><?xml version="1.0" encoding="UTF-8" standalone="yes"?>
<Relationships xmlns="http://schemas.openxmlformats.org/package/2006/relationships"><Relationship Id="rId1" Type="http://schemas.openxmlformats.org/officeDocument/2006/relationships/image" Target="../media/image9.emf"/></Relationships>
</file>

<file path=xl/drawings/_rels/drawing9.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49305</xdr:colOff>
      <xdr:row>0</xdr:row>
      <xdr:rowOff>71720</xdr:rowOff>
    </xdr:from>
    <xdr:to>
      <xdr:col>6</xdr:col>
      <xdr:colOff>121621</xdr:colOff>
      <xdr:row>2</xdr:row>
      <xdr:rowOff>89647</xdr:rowOff>
    </xdr:to>
    <xdr:pic>
      <xdr:nvPicPr>
        <xdr:cNvPr id="3" name="Imagen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49305" y="71720"/>
          <a:ext cx="6024240" cy="3765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62184</xdr:colOff>
      <xdr:row>7</xdr:row>
      <xdr:rowOff>90026</xdr:rowOff>
    </xdr:from>
    <xdr:to>
      <xdr:col>1</xdr:col>
      <xdr:colOff>956158</xdr:colOff>
      <xdr:row>12</xdr:row>
      <xdr:rowOff>44445</xdr:rowOff>
    </xdr:to>
    <xdr:pic>
      <xdr:nvPicPr>
        <xdr:cNvPr id="17" name="Imagen 16">
          <a:extLst>
            <a:ext uri="{FF2B5EF4-FFF2-40B4-BE49-F238E27FC236}">
              <a16:creationId xmlns:a16="http://schemas.microsoft.com/office/drawing/2014/main" id="{2557B6D0-FB0D-469E-88F5-7C10AE04B85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862284" y="1366376"/>
          <a:ext cx="893974" cy="906919"/>
        </a:xfrm>
        <a:prstGeom prst="rect">
          <a:avLst/>
        </a:prstGeom>
      </xdr:spPr>
    </xdr:pic>
    <xdr:clientData/>
  </xdr:twoCellAnchor>
  <xdr:twoCellAnchor editAs="oneCell">
    <xdr:from>
      <xdr:col>1</xdr:col>
      <xdr:colOff>62184</xdr:colOff>
      <xdr:row>15</xdr:row>
      <xdr:rowOff>116922</xdr:rowOff>
    </xdr:from>
    <xdr:to>
      <xdr:col>1</xdr:col>
      <xdr:colOff>956158</xdr:colOff>
      <xdr:row>20</xdr:row>
      <xdr:rowOff>71342</xdr:rowOff>
    </xdr:to>
    <xdr:pic>
      <xdr:nvPicPr>
        <xdr:cNvPr id="19" name="Imagen 18">
          <a:extLst>
            <a:ext uri="{FF2B5EF4-FFF2-40B4-BE49-F238E27FC236}">
              <a16:creationId xmlns:a16="http://schemas.microsoft.com/office/drawing/2014/main" id="{D9465794-7837-435A-AC09-DDFEE4B28A8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a:xfrm>
          <a:off x="862284" y="2764872"/>
          <a:ext cx="893974" cy="906920"/>
        </a:xfrm>
        <a:prstGeom prst="rect">
          <a:avLst/>
        </a:prstGeom>
      </xdr:spPr>
    </xdr:pic>
    <xdr:clientData/>
  </xdr:twoCellAnchor>
  <xdr:twoCellAnchor>
    <xdr:from>
      <xdr:col>0</xdr:col>
      <xdr:colOff>760660</xdr:colOff>
      <xdr:row>14</xdr:row>
      <xdr:rowOff>107577</xdr:rowOff>
    </xdr:from>
    <xdr:to>
      <xdr:col>4</xdr:col>
      <xdr:colOff>1231715</xdr:colOff>
      <xdr:row>14</xdr:row>
      <xdr:rowOff>107577</xdr:rowOff>
    </xdr:to>
    <xdr:cxnSp macro="">
      <xdr:nvCxnSpPr>
        <xdr:cNvPr id="21" name="Conector recto 20">
          <a:extLst>
            <a:ext uri="{FF2B5EF4-FFF2-40B4-BE49-F238E27FC236}">
              <a16:creationId xmlns:a16="http://schemas.microsoft.com/office/drawing/2014/main" id="{32F6C83E-7216-4DF6-BE0A-202DBAAB009A}"/>
            </a:ext>
          </a:extLst>
        </xdr:cNvPr>
        <xdr:cNvCxnSpPr/>
      </xdr:nvCxnSpPr>
      <xdr:spPr>
        <a:xfrm>
          <a:off x="760660" y="2421286"/>
          <a:ext cx="4405746" cy="0"/>
        </a:xfrm>
        <a:prstGeom prst="line">
          <a:avLst/>
        </a:prstGeom>
        <a:ln w="19050">
          <a:solidFill>
            <a:schemeClr val="bg1">
              <a:lumMod val="75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763105</xdr:colOff>
      <xdr:row>24</xdr:row>
      <xdr:rowOff>35859</xdr:rowOff>
    </xdr:from>
    <xdr:to>
      <xdr:col>4</xdr:col>
      <xdr:colOff>1229270</xdr:colOff>
      <xdr:row>24</xdr:row>
      <xdr:rowOff>35859</xdr:rowOff>
    </xdr:to>
    <xdr:cxnSp macro="">
      <xdr:nvCxnSpPr>
        <xdr:cNvPr id="22" name="Conector recto 21">
          <a:extLst>
            <a:ext uri="{FF2B5EF4-FFF2-40B4-BE49-F238E27FC236}">
              <a16:creationId xmlns:a16="http://schemas.microsoft.com/office/drawing/2014/main" id="{F29992E1-AC82-43EF-AA2C-5B168E71C2EE}"/>
            </a:ext>
          </a:extLst>
        </xdr:cNvPr>
        <xdr:cNvCxnSpPr/>
      </xdr:nvCxnSpPr>
      <xdr:spPr>
        <a:xfrm>
          <a:off x="763105" y="3776586"/>
          <a:ext cx="4400856" cy="0"/>
        </a:xfrm>
        <a:prstGeom prst="line">
          <a:avLst/>
        </a:prstGeom>
        <a:ln w="19050">
          <a:solidFill>
            <a:schemeClr val="bg1">
              <a:lumMod val="75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62185</xdr:colOff>
      <xdr:row>25</xdr:row>
      <xdr:rowOff>32654</xdr:rowOff>
    </xdr:from>
    <xdr:to>
      <xdr:col>1</xdr:col>
      <xdr:colOff>956158</xdr:colOff>
      <xdr:row>29</xdr:row>
      <xdr:rowOff>130508</xdr:rowOff>
    </xdr:to>
    <xdr:pic>
      <xdr:nvPicPr>
        <xdr:cNvPr id="23" name="Imagen 22">
          <a:extLst>
            <a:ext uri="{FF2B5EF4-FFF2-40B4-BE49-F238E27FC236}">
              <a16:creationId xmlns:a16="http://schemas.microsoft.com/office/drawing/2014/main" id="{C414248D-7DA5-4238-9A59-61B10BA793C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xdr:blipFill>
      <xdr:spPr>
        <a:xfrm>
          <a:off x="862285" y="4242704"/>
          <a:ext cx="893973" cy="859854"/>
        </a:xfrm>
        <a:prstGeom prst="rect">
          <a:avLst/>
        </a:prstGeom>
      </xdr:spPr>
    </xdr:pic>
    <xdr:clientData/>
  </xdr:twoCellAnchor>
  <xdr:twoCellAnchor editAs="oneCell">
    <xdr:from>
      <xdr:col>1</xdr:col>
      <xdr:colOff>62184</xdr:colOff>
      <xdr:row>33</xdr:row>
      <xdr:rowOff>9746</xdr:rowOff>
    </xdr:from>
    <xdr:to>
      <xdr:col>1</xdr:col>
      <xdr:colOff>956158</xdr:colOff>
      <xdr:row>36</xdr:row>
      <xdr:rowOff>182999</xdr:rowOff>
    </xdr:to>
    <xdr:pic>
      <xdr:nvPicPr>
        <xdr:cNvPr id="24" name="Imagen 23">
          <a:extLst>
            <a:ext uri="{FF2B5EF4-FFF2-40B4-BE49-F238E27FC236}">
              <a16:creationId xmlns:a16="http://schemas.microsoft.com/office/drawing/2014/main" id="{160AAACD-523B-4889-99DA-0FA04CE681C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xdr:blipFill>
      <xdr:spPr>
        <a:xfrm>
          <a:off x="862284" y="5667596"/>
          <a:ext cx="893974" cy="744753"/>
        </a:xfrm>
        <a:prstGeom prst="rect">
          <a:avLst/>
        </a:prstGeom>
      </xdr:spPr>
    </xdr:pic>
    <xdr:clientData/>
  </xdr:twoCellAnchor>
  <xdr:twoCellAnchor editAs="oneCell">
    <xdr:from>
      <xdr:col>1</xdr:col>
      <xdr:colOff>62184</xdr:colOff>
      <xdr:row>40</xdr:row>
      <xdr:rowOff>280927</xdr:rowOff>
    </xdr:from>
    <xdr:to>
      <xdr:col>1</xdr:col>
      <xdr:colOff>956158</xdr:colOff>
      <xdr:row>45</xdr:row>
      <xdr:rowOff>25668</xdr:rowOff>
    </xdr:to>
    <xdr:pic>
      <xdr:nvPicPr>
        <xdr:cNvPr id="25" name="Imagen 24">
          <a:extLst>
            <a:ext uri="{FF2B5EF4-FFF2-40B4-BE49-F238E27FC236}">
              <a16:creationId xmlns:a16="http://schemas.microsoft.com/office/drawing/2014/main" id="{AB27242F-514E-448F-9046-7641D2CC95FA}"/>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xdr:blipFill>
      <xdr:spPr>
        <a:xfrm>
          <a:off x="862284" y="7005577"/>
          <a:ext cx="893974" cy="788681"/>
        </a:xfrm>
        <a:prstGeom prst="rect">
          <a:avLst/>
        </a:prstGeom>
      </xdr:spPr>
    </xdr:pic>
    <xdr:clientData/>
  </xdr:twoCellAnchor>
  <xdr:twoCellAnchor editAs="oneCell">
    <xdr:from>
      <xdr:col>1</xdr:col>
      <xdr:colOff>62184</xdr:colOff>
      <xdr:row>49</xdr:row>
      <xdr:rowOff>8848</xdr:rowOff>
    </xdr:from>
    <xdr:to>
      <xdr:col>1</xdr:col>
      <xdr:colOff>956158</xdr:colOff>
      <xdr:row>53</xdr:row>
      <xdr:rowOff>30598</xdr:rowOff>
    </xdr:to>
    <xdr:pic>
      <xdr:nvPicPr>
        <xdr:cNvPr id="26" name="Imagen 25">
          <a:extLst>
            <a:ext uri="{FF2B5EF4-FFF2-40B4-BE49-F238E27FC236}">
              <a16:creationId xmlns:a16="http://schemas.microsoft.com/office/drawing/2014/main" id="{DB0F05AB-A72C-4B06-A267-CE5703C665A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xdr:blipFill>
      <xdr:spPr>
        <a:xfrm>
          <a:off x="862284" y="8409898"/>
          <a:ext cx="893974" cy="783750"/>
        </a:xfrm>
        <a:prstGeom prst="rect">
          <a:avLst/>
        </a:prstGeom>
      </xdr:spPr>
    </xdr:pic>
    <xdr:clientData/>
  </xdr:twoCellAnchor>
  <xdr:twoCellAnchor editAs="oneCell">
    <xdr:from>
      <xdr:col>1</xdr:col>
      <xdr:colOff>62184</xdr:colOff>
      <xdr:row>55</xdr:row>
      <xdr:rowOff>329336</xdr:rowOff>
    </xdr:from>
    <xdr:to>
      <xdr:col>1</xdr:col>
      <xdr:colOff>956158</xdr:colOff>
      <xdr:row>59</xdr:row>
      <xdr:rowOff>175826</xdr:rowOff>
    </xdr:to>
    <xdr:pic>
      <xdr:nvPicPr>
        <xdr:cNvPr id="27" name="Imagen 26">
          <a:extLst>
            <a:ext uri="{FF2B5EF4-FFF2-40B4-BE49-F238E27FC236}">
              <a16:creationId xmlns:a16="http://schemas.microsoft.com/office/drawing/2014/main" id="{C69B4DC8-6B00-4D3A-9A16-DF18A4B2D778}"/>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xdr:blipFill>
      <xdr:spPr>
        <a:xfrm>
          <a:off x="862284" y="9835286"/>
          <a:ext cx="893974" cy="760890"/>
        </a:xfrm>
        <a:prstGeom prst="rect">
          <a:avLst/>
        </a:prstGeom>
      </xdr:spPr>
    </xdr:pic>
    <xdr:clientData/>
  </xdr:twoCellAnchor>
  <xdr:twoCellAnchor>
    <xdr:from>
      <xdr:col>0</xdr:col>
      <xdr:colOff>763105</xdr:colOff>
      <xdr:row>31</xdr:row>
      <xdr:rowOff>147021</xdr:rowOff>
    </xdr:from>
    <xdr:to>
      <xdr:col>4</xdr:col>
      <xdr:colOff>1229270</xdr:colOff>
      <xdr:row>31</xdr:row>
      <xdr:rowOff>147021</xdr:rowOff>
    </xdr:to>
    <xdr:cxnSp macro="">
      <xdr:nvCxnSpPr>
        <xdr:cNvPr id="31" name="Conector recto 30">
          <a:extLst>
            <a:ext uri="{FF2B5EF4-FFF2-40B4-BE49-F238E27FC236}">
              <a16:creationId xmlns:a16="http://schemas.microsoft.com/office/drawing/2014/main" id="{A89A7BD1-399D-49BC-9BEE-C88BCCFD7A54}"/>
            </a:ext>
          </a:extLst>
        </xdr:cNvPr>
        <xdr:cNvCxnSpPr/>
      </xdr:nvCxnSpPr>
      <xdr:spPr>
        <a:xfrm>
          <a:off x="763105" y="5176221"/>
          <a:ext cx="4400856" cy="0"/>
        </a:xfrm>
        <a:prstGeom prst="line">
          <a:avLst/>
        </a:prstGeom>
        <a:ln w="19050">
          <a:solidFill>
            <a:schemeClr val="bg1">
              <a:lumMod val="75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763105</xdr:colOff>
      <xdr:row>39</xdr:row>
      <xdr:rowOff>291801</xdr:rowOff>
    </xdr:from>
    <xdr:to>
      <xdr:col>4</xdr:col>
      <xdr:colOff>1229270</xdr:colOff>
      <xdr:row>39</xdr:row>
      <xdr:rowOff>291801</xdr:rowOff>
    </xdr:to>
    <xdr:cxnSp macro="">
      <xdr:nvCxnSpPr>
        <xdr:cNvPr id="32" name="Conector recto 31">
          <a:extLst>
            <a:ext uri="{FF2B5EF4-FFF2-40B4-BE49-F238E27FC236}">
              <a16:creationId xmlns:a16="http://schemas.microsoft.com/office/drawing/2014/main" id="{16DA93C2-890B-4827-A927-BBB0DDC8F62F}"/>
            </a:ext>
          </a:extLst>
        </xdr:cNvPr>
        <xdr:cNvCxnSpPr/>
      </xdr:nvCxnSpPr>
      <xdr:spPr>
        <a:xfrm>
          <a:off x="763105" y="6554056"/>
          <a:ext cx="4400856" cy="0"/>
        </a:xfrm>
        <a:prstGeom prst="line">
          <a:avLst/>
        </a:prstGeom>
        <a:ln w="19050">
          <a:solidFill>
            <a:schemeClr val="bg1">
              <a:lumMod val="75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763105</xdr:colOff>
      <xdr:row>48</xdr:row>
      <xdr:rowOff>2241</xdr:rowOff>
    </xdr:from>
    <xdr:to>
      <xdr:col>4</xdr:col>
      <xdr:colOff>1229270</xdr:colOff>
      <xdr:row>48</xdr:row>
      <xdr:rowOff>2241</xdr:rowOff>
    </xdr:to>
    <xdr:cxnSp macro="">
      <xdr:nvCxnSpPr>
        <xdr:cNvPr id="33" name="Conector recto 32">
          <a:extLst>
            <a:ext uri="{FF2B5EF4-FFF2-40B4-BE49-F238E27FC236}">
              <a16:creationId xmlns:a16="http://schemas.microsoft.com/office/drawing/2014/main" id="{9DD1067A-87D3-431F-8894-CFE68043ED29}"/>
            </a:ext>
          </a:extLst>
        </xdr:cNvPr>
        <xdr:cNvCxnSpPr/>
      </xdr:nvCxnSpPr>
      <xdr:spPr>
        <a:xfrm>
          <a:off x="763105" y="7927041"/>
          <a:ext cx="4400856" cy="0"/>
        </a:xfrm>
        <a:prstGeom prst="line">
          <a:avLst/>
        </a:prstGeom>
        <a:ln w="19050">
          <a:solidFill>
            <a:schemeClr val="bg1">
              <a:lumMod val="75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763105</xdr:colOff>
      <xdr:row>55</xdr:row>
      <xdr:rowOff>2241</xdr:rowOff>
    </xdr:from>
    <xdr:to>
      <xdr:col>4</xdr:col>
      <xdr:colOff>1229270</xdr:colOff>
      <xdr:row>55</xdr:row>
      <xdr:rowOff>2241</xdr:rowOff>
    </xdr:to>
    <xdr:cxnSp macro="">
      <xdr:nvCxnSpPr>
        <xdr:cNvPr id="34" name="Conector recto 33">
          <a:extLst>
            <a:ext uri="{FF2B5EF4-FFF2-40B4-BE49-F238E27FC236}">
              <a16:creationId xmlns:a16="http://schemas.microsoft.com/office/drawing/2014/main" id="{D6D8CD20-5905-4F17-A2BB-9C268C203159}"/>
            </a:ext>
          </a:extLst>
        </xdr:cNvPr>
        <xdr:cNvCxnSpPr/>
      </xdr:nvCxnSpPr>
      <xdr:spPr>
        <a:xfrm>
          <a:off x="763105" y="9298641"/>
          <a:ext cx="4400856" cy="0"/>
        </a:xfrm>
        <a:prstGeom prst="line">
          <a:avLst/>
        </a:prstGeom>
        <a:ln w="19050">
          <a:solidFill>
            <a:schemeClr val="bg1">
              <a:lumMod val="75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763105</xdr:colOff>
      <xdr:row>61</xdr:row>
      <xdr:rowOff>70821</xdr:rowOff>
    </xdr:from>
    <xdr:to>
      <xdr:col>4</xdr:col>
      <xdr:colOff>1229270</xdr:colOff>
      <xdr:row>61</xdr:row>
      <xdr:rowOff>70821</xdr:rowOff>
    </xdr:to>
    <xdr:cxnSp macro="">
      <xdr:nvCxnSpPr>
        <xdr:cNvPr id="35" name="Conector recto 34">
          <a:extLst>
            <a:ext uri="{FF2B5EF4-FFF2-40B4-BE49-F238E27FC236}">
              <a16:creationId xmlns:a16="http://schemas.microsoft.com/office/drawing/2014/main" id="{0CE2B9E6-C55A-40D4-80FA-A4CCA1AF6626}"/>
            </a:ext>
          </a:extLst>
        </xdr:cNvPr>
        <xdr:cNvCxnSpPr/>
      </xdr:nvCxnSpPr>
      <xdr:spPr>
        <a:xfrm>
          <a:off x="763105" y="10655694"/>
          <a:ext cx="4400856" cy="0"/>
        </a:xfrm>
        <a:prstGeom prst="line">
          <a:avLst/>
        </a:prstGeom>
        <a:ln w="19050">
          <a:solidFill>
            <a:schemeClr val="bg1">
              <a:lumMod val="75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oneCellAnchor>
    <xdr:from>
      <xdr:col>0</xdr:col>
      <xdr:colOff>0</xdr:colOff>
      <xdr:row>0</xdr:row>
      <xdr:rowOff>0</xdr:rowOff>
    </xdr:from>
    <xdr:ext cx="6115473" cy="342900"/>
    <xdr:pic>
      <xdr:nvPicPr>
        <xdr:cNvPr id="2" name="Imagen 1">
          <a:extLst>
            <a:ext uri="{FF2B5EF4-FFF2-40B4-BE49-F238E27FC236}">
              <a16:creationId xmlns:a16="http://schemas.microsoft.com/office/drawing/2014/main" id="{06A6A745-27D9-4D98-BC43-4D1CE394FC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115473" cy="3429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804333</xdr:colOff>
      <xdr:row>0</xdr:row>
      <xdr:rowOff>0</xdr:rowOff>
    </xdr:from>
    <xdr:ext cx="6132407" cy="342900"/>
    <xdr:pic>
      <xdr:nvPicPr>
        <xdr:cNvPr id="3" name="Imagen 2">
          <a:extLst>
            <a:ext uri="{FF2B5EF4-FFF2-40B4-BE49-F238E27FC236}">
              <a16:creationId xmlns:a16="http://schemas.microsoft.com/office/drawing/2014/main" id="{8DF7C423-0FED-4320-B655-9884CA84B1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43973" y="0"/>
          <a:ext cx="6132407" cy="3429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1059180</xdr:colOff>
      <xdr:row>0</xdr:row>
      <xdr:rowOff>342900</xdr:rowOff>
    </xdr:to>
    <xdr:pic>
      <xdr:nvPicPr>
        <xdr:cNvPr id="4" name="Imagen 3">
          <a:extLst>
            <a:ext uri="{FF2B5EF4-FFF2-40B4-BE49-F238E27FC236}">
              <a16:creationId xmlns:a16="http://schemas.microsoft.com/office/drawing/2014/main" id="{0B07C0D0-5148-48C7-9D77-4C25FB225A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14934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1059180</xdr:colOff>
      <xdr:row>0</xdr:row>
      <xdr:rowOff>342900</xdr:rowOff>
    </xdr:to>
    <xdr:pic>
      <xdr:nvPicPr>
        <xdr:cNvPr id="4" name="Imagen 3">
          <a:extLst>
            <a:ext uri="{FF2B5EF4-FFF2-40B4-BE49-F238E27FC236}">
              <a16:creationId xmlns:a16="http://schemas.microsoft.com/office/drawing/2014/main" id="{80FD3919-07E1-4E6D-BDC1-41D711166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14934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1059180</xdr:colOff>
      <xdr:row>0</xdr:row>
      <xdr:rowOff>342900</xdr:rowOff>
    </xdr:to>
    <xdr:pic>
      <xdr:nvPicPr>
        <xdr:cNvPr id="4" name="Imagen 3">
          <a:extLst>
            <a:ext uri="{FF2B5EF4-FFF2-40B4-BE49-F238E27FC236}">
              <a16:creationId xmlns:a16="http://schemas.microsoft.com/office/drawing/2014/main" id="{D6BB2EB4-F805-48AA-AADB-461AAE057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14934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1059180</xdr:colOff>
      <xdr:row>0</xdr:row>
      <xdr:rowOff>342900</xdr:rowOff>
    </xdr:to>
    <xdr:pic>
      <xdr:nvPicPr>
        <xdr:cNvPr id="4" name="Imagen 3">
          <a:extLst>
            <a:ext uri="{FF2B5EF4-FFF2-40B4-BE49-F238E27FC236}">
              <a16:creationId xmlns:a16="http://schemas.microsoft.com/office/drawing/2014/main" id="{01792D53-26FB-4AA5-8309-45E6500C5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14934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oneCellAnchor>
    <xdr:from>
      <xdr:col>0</xdr:col>
      <xdr:colOff>0</xdr:colOff>
      <xdr:row>0</xdr:row>
      <xdr:rowOff>0</xdr:rowOff>
    </xdr:from>
    <xdr:ext cx="6115473" cy="342900"/>
    <xdr:pic>
      <xdr:nvPicPr>
        <xdr:cNvPr id="2" name="Imagen 1">
          <a:extLst>
            <a:ext uri="{FF2B5EF4-FFF2-40B4-BE49-F238E27FC236}">
              <a16:creationId xmlns:a16="http://schemas.microsoft.com/office/drawing/2014/main" id="{1B9433D9-0EE9-48A4-913C-97C104F1DA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115473" cy="3429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431800</xdr:colOff>
      <xdr:row>0</xdr:row>
      <xdr:rowOff>0</xdr:rowOff>
    </xdr:from>
    <xdr:ext cx="6132407" cy="342900"/>
    <xdr:pic>
      <xdr:nvPicPr>
        <xdr:cNvPr id="3" name="Imagen 2">
          <a:extLst>
            <a:ext uri="{FF2B5EF4-FFF2-40B4-BE49-F238E27FC236}">
              <a16:creationId xmlns:a16="http://schemas.microsoft.com/office/drawing/2014/main" id="{02A5B8BA-D4C8-492F-BA19-10FC19832D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94200" y="0"/>
          <a:ext cx="6132407" cy="3429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16.xml><?xml version="1.0" encoding="utf-8"?>
<xdr:wsDr xmlns:xdr="http://schemas.openxmlformats.org/drawingml/2006/spreadsheetDrawing" xmlns:a="http://schemas.openxmlformats.org/drawingml/2006/main">
  <xdr:oneCellAnchor>
    <xdr:from>
      <xdr:col>0</xdr:col>
      <xdr:colOff>0</xdr:colOff>
      <xdr:row>0</xdr:row>
      <xdr:rowOff>0</xdr:rowOff>
    </xdr:from>
    <xdr:ext cx="6118860" cy="342900"/>
    <xdr:pic>
      <xdr:nvPicPr>
        <xdr:cNvPr id="2" name="Imagen 1">
          <a:extLst>
            <a:ext uri="{FF2B5EF4-FFF2-40B4-BE49-F238E27FC236}">
              <a16:creationId xmlns:a16="http://schemas.microsoft.com/office/drawing/2014/main" id="{7FA49B00-FACC-434A-AFCC-27AB4AF265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118860" cy="3429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1059180</xdr:colOff>
      <xdr:row>0</xdr:row>
      <xdr:rowOff>342900</xdr:rowOff>
    </xdr:to>
    <xdr:pic>
      <xdr:nvPicPr>
        <xdr:cNvPr id="4" name="Imagen 3">
          <a:extLst>
            <a:ext uri="{FF2B5EF4-FFF2-40B4-BE49-F238E27FC236}">
              <a16:creationId xmlns:a16="http://schemas.microsoft.com/office/drawing/2014/main" id="{0A759416-7DC3-41E1-9EF6-8B9DDC662A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14934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1059180</xdr:colOff>
      <xdr:row>0</xdr:row>
      <xdr:rowOff>342900</xdr:rowOff>
    </xdr:to>
    <xdr:pic>
      <xdr:nvPicPr>
        <xdr:cNvPr id="4" name="Imagen 3">
          <a:extLst>
            <a:ext uri="{FF2B5EF4-FFF2-40B4-BE49-F238E27FC236}">
              <a16:creationId xmlns:a16="http://schemas.microsoft.com/office/drawing/2014/main" id="{57D4FE5B-A1DB-4BFE-8888-0F4DC58894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14934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1059180</xdr:colOff>
      <xdr:row>0</xdr:row>
      <xdr:rowOff>342900</xdr:rowOff>
    </xdr:to>
    <xdr:pic>
      <xdr:nvPicPr>
        <xdr:cNvPr id="4" name="Imagen 3">
          <a:extLst>
            <a:ext uri="{FF2B5EF4-FFF2-40B4-BE49-F238E27FC236}">
              <a16:creationId xmlns:a16="http://schemas.microsoft.com/office/drawing/2014/main" id="{9575A3EF-6F3F-4BAA-BA61-7EC2CB2E2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14934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28574</xdr:colOff>
      <xdr:row>1</xdr:row>
      <xdr:rowOff>19050</xdr:rowOff>
    </xdr:to>
    <xdr:pic>
      <xdr:nvPicPr>
        <xdr:cNvPr id="4" name="Imagen 2">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648574" cy="41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449580</xdr:colOff>
      <xdr:row>0</xdr:row>
      <xdr:rowOff>342900</xdr:rowOff>
    </xdr:to>
    <xdr:pic>
      <xdr:nvPicPr>
        <xdr:cNvPr id="4" name="Imagen 3">
          <a:extLst>
            <a:ext uri="{FF2B5EF4-FFF2-40B4-BE49-F238E27FC236}">
              <a16:creationId xmlns:a16="http://schemas.microsoft.com/office/drawing/2014/main" id="{27252544-9F04-4EBC-A5F6-765E2C5422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14934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1.xml><?xml version="1.0" encoding="utf-8"?>
<xdr:wsDr xmlns:xdr="http://schemas.openxmlformats.org/drawingml/2006/spreadsheetDrawing" xmlns:a="http://schemas.openxmlformats.org/drawingml/2006/main">
  <xdr:oneCellAnchor>
    <xdr:from>
      <xdr:col>0</xdr:col>
      <xdr:colOff>0</xdr:colOff>
      <xdr:row>0</xdr:row>
      <xdr:rowOff>0</xdr:rowOff>
    </xdr:from>
    <xdr:ext cx="6115473" cy="342900"/>
    <xdr:pic>
      <xdr:nvPicPr>
        <xdr:cNvPr id="2" name="Imagen 1">
          <a:extLst>
            <a:ext uri="{FF2B5EF4-FFF2-40B4-BE49-F238E27FC236}">
              <a16:creationId xmlns:a16="http://schemas.microsoft.com/office/drawing/2014/main" id="{8A0BC053-857A-4D17-906E-759AC8040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115473" cy="3429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423333</xdr:colOff>
      <xdr:row>0</xdr:row>
      <xdr:rowOff>0</xdr:rowOff>
    </xdr:from>
    <xdr:ext cx="6132407" cy="342900"/>
    <xdr:pic>
      <xdr:nvPicPr>
        <xdr:cNvPr id="3" name="Imagen 2">
          <a:extLst>
            <a:ext uri="{FF2B5EF4-FFF2-40B4-BE49-F238E27FC236}">
              <a16:creationId xmlns:a16="http://schemas.microsoft.com/office/drawing/2014/main" id="{55B9CD58-3EE6-4452-A618-B94145655D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93253" y="0"/>
          <a:ext cx="6132407" cy="3429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2.xml><?xml version="1.0" encoding="utf-8"?>
<xdr:wsDr xmlns:xdr="http://schemas.openxmlformats.org/drawingml/2006/spreadsheetDrawing" xmlns:a="http://schemas.openxmlformats.org/drawingml/2006/main">
  <xdr:oneCellAnchor>
    <xdr:from>
      <xdr:col>0</xdr:col>
      <xdr:colOff>0</xdr:colOff>
      <xdr:row>0</xdr:row>
      <xdr:rowOff>0</xdr:rowOff>
    </xdr:from>
    <xdr:ext cx="6118860" cy="342900"/>
    <xdr:pic>
      <xdr:nvPicPr>
        <xdr:cNvPr id="2" name="Imagen 1">
          <a:extLst>
            <a:ext uri="{FF2B5EF4-FFF2-40B4-BE49-F238E27FC236}">
              <a16:creationId xmlns:a16="http://schemas.microsoft.com/office/drawing/2014/main" id="{A4CB7F19-E3C9-4216-B089-B094018893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118860" cy="3429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1059180</xdr:colOff>
      <xdr:row>0</xdr:row>
      <xdr:rowOff>342900</xdr:rowOff>
    </xdr:to>
    <xdr:pic>
      <xdr:nvPicPr>
        <xdr:cNvPr id="4" name="Imagen 3">
          <a:extLst>
            <a:ext uri="{FF2B5EF4-FFF2-40B4-BE49-F238E27FC236}">
              <a16:creationId xmlns:a16="http://schemas.microsoft.com/office/drawing/2014/main" id="{A2D097D5-9C3B-4DBF-AFAD-036AA1E457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14934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1059180</xdr:colOff>
      <xdr:row>0</xdr:row>
      <xdr:rowOff>342900</xdr:rowOff>
    </xdr:to>
    <xdr:pic>
      <xdr:nvPicPr>
        <xdr:cNvPr id="4" name="Imagen 3">
          <a:extLst>
            <a:ext uri="{FF2B5EF4-FFF2-40B4-BE49-F238E27FC236}">
              <a16:creationId xmlns:a16="http://schemas.microsoft.com/office/drawing/2014/main" id="{C803E135-D41A-48B1-97F5-66746EF3B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14934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1074420</xdr:colOff>
      <xdr:row>0</xdr:row>
      <xdr:rowOff>342900</xdr:rowOff>
    </xdr:to>
    <xdr:pic>
      <xdr:nvPicPr>
        <xdr:cNvPr id="4" name="Imagen 3">
          <a:extLst>
            <a:ext uri="{FF2B5EF4-FFF2-40B4-BE49-F238E27FC236}">
              <a16:creationId xmlns:a16="http://schemas.microsoft.com/office/drawing/2014/main" id="{0AF21FB0-70F3-4AEE-AADD-593873C2B4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14934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1059180</xdr:colOff>
      <xdr:row>0</xdr:row>
      <xdr:rowOff>342900</xdr:rowOff>
    </xdr:to>
    <xdr:pic>
      <xdr:nvPicPr>
        <xdr:cNvPr id="4" name="Imagen 3">
          <a:extLst>
            <a:ext uri="{FF2B5EF4-FFF2-40B4-BE49-F238E27FC236}">
              <a16:creationId xmlns:a16="http://schemas.microsoft.com/office/drawing/2014/main" id="{827BCE46-ADD6-4005-A236-D8B2E5E018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14934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7.xml><?xml version="1.0" encoding="utf-8"?>
<xdr:wsDr xmlns:xdr="http://schemas.openxmlformats.org/drawingml/2006/spreadsheetDrawing" xmlns:a="http://schemas.openxmlformats.org/drawingml/2006/main">
  <xdr:oneCellAnchor>
    <xdr:from>
      <xdr:col>0</xdr:col>
      <xdr:colOff>0</xdr:colOff>
      <xdr:row>0</xdr:row>
      <xdr:rowOff>0</xdr:rowOff>
    </xdr:from>
    <xdr:ext cx="6107007" cy="342900"/>
    <xdr:pic>
      <xdr:nvPicPr>
        <xdr:cNvPr id="2" name="Imagen 1">
          <a:extLst>
            <a:ext uri="{FF2B5EF4-FFF2-40B4-BE49-F238E27FC236}">
              <a16:creationId xmlns:a16="http://schemas.microsoft.com/office/drawing/2014/main" id="{E4FB4D04-F8DB-4D1E-A1CB-07F54D03B7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107007" cy="3429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440267</xdr:colOff>
      <xdr:row>0</xdr:row>
      <xdr:rowOff>0</xdr:rowOff>
    </xdr:from>
    <xdr:ext cx="6115473" cy="342900"/>
    <xdr:pic>
      <xdr:nvPicPr>
        <xdr:cNvPr id="3" name="Imagen 2">
          <a:extLst>
            <a:ext uri="{FF2B5EF4-FFF2-40B4-BE49-F238E27FC236}">
              <a16:creationId xmlns:a16="http://schemas.microsoft.com/office/drawing/2014/main" id="{5F19398B-73F7-4063-9428-6C7724ECE8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95147" y="0"/>
          <a:ext cx="6115473" cy="3429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8.xml><?xml version="1.0" encoding="utf-8"?>
<xdr:wsDr xmlns:xdr="http://schemas.openxmlformats.org/drawingml/2006/spreadsheetDrawing" xmlns:a="http://schemas.openxmlformats.org/drawingml/2006/main">
  <xdr:oneCellAnchor>
    <xdr:from>
      <xdr:col>0</xdr:col>
      <xdr:colOff>0</xdr:colOff>
      <xdr:row>0</xdr:row>
      <xdr:rowOff>0</xdr:rowOff>
    </xdr:from>
    <xdr:ext cx="6111240" cy="342900"/>
    <xdr:pic>
      <xdr:nvPicPr>
        <xdr:cNvPr id="2" name="Imagen 1">
          <a:extLst>
            <a:ext uri="{FF2B5EF4-FFF2-40B4-BE49-F238E27FC236}">
              <a16:creationId xmlns:a16="http://schemas.microsoft.com/office/drawing/2014/main" id="{C293573F-29E9-464B-8AC5-1D517B5634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111240" cy="3429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1036320</xdr:colOff>
      <xdr:row>0</xdr:row>
      <xdr:rowOff>342900</xdr:rowOff>
    </xdr:to>
    <xdr:pic>
      <xdr:nvPicPr>
        <xdr:cNvPr id="4" name="Imagen 3">
          <a:extLst>
            <a:ext uri="{FF2B5EF4-FFF2-40B4-BE49-F238E27FC236}">
              <a16:creationId xmlns:a16="http://schemas.microsoft.com/office/drawing/2014/main" id="{C5870B09-D7CE-458A-9411-C928F51B1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14934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1059180</xdr:colOff>
      <xdr:row>0</xdr:row>
      <xdr:rowOff>342900</xdr:rowOff>
    </xdr:to>
    <xdr:pic>
      <xdr:nvPicPr>
        <xdr:cNvPr id="4" name="Imagen 3">
          <a:extLst>
            <a:ext uri="{FF2B5EF4-FFF2-40B4-BE49-F238E27FC236}">
              <a16:creationId xmlns:a16="http://schemas.microsoft.com/office/drawing/2014/main" id="{31390478-324C-49E0-89A7-DCF1A25D4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14934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1059180</xdr:colOff>
      <xdr:row>0</xdr:row>
      <xdr:rowOff>342900</xdr:rowOff>
    </xdr:to>
    <xdr:pic>
      <xdr:nvPicPr>
        <xdr:cNvPr id="4" name="Imagen 3">
          <a:extLst>
            <a:ext uri="{FF2B5EF4-FFF2-40B4-BE49-F238E27FC236}">
              <a16:creationId xmlns:a16="http://schemas.microsoft.com/office/drawing/2014/main" id="{C9A801EC-2CA4-4714-99E7-B249FA253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14934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1059180</xdr:colOff>
      <xdr:row>0</xdr:row>
      <xdr:rowOff>342900</xdr:rowOff>
    </xdr:to>
    <xdr:pic>
      <xdr:nvPicPr>
        <xdr:cNvPr id="4" name="Imagen 3">
          <a:extLst>
            <a:ext uri="{FF2B5EF4-FFF2-40B4-BE49-F238E27FC236}">
              <a16:creationId xmlns:a16="http://schemas.microsoft.com/office/drawing/2014/main" id="{1E063AE8-D3BC-4690-AE32-69C9FD6107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14934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1074420</xdr:colOff>
      <xdr:row>0</xdr:row>
      <xdr:rowOff>342900</xdr:rowOff>
    </xdr:to>
    <xdr:pic>
      <xdr:nvPicPr>
        <xdr:cNvPr id="2" name="Imagen 1">
          <a:extLst>
            <a:ext uri="{FF2B5EF4-FFF2-40B4-BE49-F238E27FC236}">
              <a16:creationId xmlns:a16="http://schemas.microsoft.com/office/drawing/2014/main" id="{A55CE2D2-4B53-412C-B029-CB9309FC72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14934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1059180</xdr:colOff>
      <xdr:row>0</xdr:row>
      <xdr:rowOff>342900</xdr:rowOff>
    </xdr:to>
    <xdr:pic>
      <xdr:nvPicPr>
        <xdr:cNvPr id="3" name="Imagen 2">
          <a:extLst>
            <a:ext uri="{FF2B5EF4-FFF2-40B4-BE49-F238E27FC236}">
              <a16:creationId xmlns:a16="http://schemas.microsoft.com/office/drawing/2014/main" id="{DB64C4BC-A76C-4680-9A65-B1A1091357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13410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4.xml><?xml version="1.0" encoding="utf-8"?>
<xdr:wsDr xmlns:xdr="http://schemas.openxmlformats.org/drawingml/2006/spreadsheetDrawing" xmlns:a="http://schemas.openxmlformats.org/drawingml/2006/main">
  <xdr:oneCellAnchor>
    <xdr:from>
      <xdr:col>0</xdr:col>
      <xdr:colOff>0</xdr:colOff>
      <xdr:row>0</xdr:row>
      <xdr:rowOff>0</xdr:rowOff>
    </xdr:from>
    <xdr:ext cx="6132407" cy="342900"/>
    <xdr:pic>
      <xdr:nvPicPr>
        <xdr:cNvPr id="2" name="Imagen 1">
          <a:extLst>
            <a:ext uri="{FF2B5EF4-FFF2-40B4-BE49-F238E27FC236}">
              <a16:creationId xmlns:a16="http://schemas.microsoft.com/office/drawing/2014/main" id="{21E539DF-58EA-476D-B053-8E769E6F72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132407" cy="3429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439271</xdr:colOff>
      <xdr:row>0</xdr:row>
      <xdr:rowOff>0</xdr:rowOff>
    </xdr:from>
    <xdr:ext cx="6132407" cy="342900"/>
    <xdr:pic>
      <xdr:nvPicPr>
        <xdr:cNvPr id="3" name="Imagen 2">
          <a:extLst>
            <a:ext uri="{FF2B5EF4-FFF2-40B4-BE49-F238E27FC236}">
              <a16:creationId xmlns:a16="http://schemas.microsoft.com/office/drawing/2014/main" id="{EA8E3E67-71F4-4545-9468-3CB3A29337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09191" y="0"/>
          <a:ext cx="6132407" cy="3429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5.xml><?xml version="1.0" encoding="utf-8"?>
<xdr:wsDr xmlns:xdr="http://schemas.openxmlformats.org/drawingml/2006/spreadsheetDrawing" xmlns:a="http://schemas.openxmlformats.org/drawingml/2006/main">
  <xdr:oneCellAnchor>
    <xdr:from>
      <xdr:col>0</xdr:col>
      <xdr:colOff>0</xdr:colOff>
      <xdr:row>0</xdr:row>
      <xdr:rowOff>0</xdr:rowOff>
    </xdr:from>
    <xdr:ext cx="6118860" cy="342900"/>
    <xdr:pic>
      <xdr:nvPicPr>
        <xdr:cNvPr id="2" name="Imagen 1">
          <a:extLst>
            <a:ext uri="{FF2B5EF4-FFF2-40B4-BE49-F238E27FC236}">
              <a16:creationId xmlns:a16="http://schemas.microsoft.com/office/drawing/2014/main" id="{36D1610E-FF5E-43EB-A146-D4BD3B4AC7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118860" cy="3429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1059180</xdr:colOff>
      <xdr:row>0</xdr:row>
      <xdr:rowOff>342900</xdr:rowOff>
    </xdr:to>
    <xdr:pic>
      <xdr:nvPicPr>
        <xdr:cNvPr id="2" name="Imagen 1">
          <a:extLst>
            <a:ext uri="{FF2B5EF4-FFF2-40B4-BE49-F238E27FC236}">
              <a16:creationId xmlns:a16="http://schemas.microsoft.com/office/drawing/2014/main" id="{81CCE853-5884-4120-9734-609611E876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13410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1059180</xdr:colOff>
      <xdr:row>0</xdr:row>
      <xdr:rowOff>342900</xdr:rowOff>
    </xdr:to>
    <xdr:pic>
      <xdr:nvPicPr>
        <xdr:cNvPr id="2" name="Imagen 1">
          <a:extLst>
            <a:ext uri="{FF2B5EF4-FFF2-40B4-BE49-F238E27FC236}">
              <a16:creationId xmlns:a16="http://schemas.microsoft.com/office/drawing/2014/main" id="{FB2DFF4C-23C0-4528-8001-9DC3DE83F8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13410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1074420</xdr:colOff>
      <xdr:row>0</xdr:row>
      <xdr:rowOff>342900</xdr:rowOff>
    </xdr:to>
    <xdr:pic>
      <xdr:nvPicPr>
        <xdr:cNvPr id="2" name="Imagen 1">
          <a:extLst>
            <a:ext uri="{FF2B5EF4-FFF2-40B4-BE49-F238E27FC236}">
              <a16:creationId xmlns:a16="http://schemas.microsoft.com/office/drawing/2014/main" id="{50708325-85A4-4836-AA81-15C7805F52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14934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1059180</xdr:colOff>
      <xdr:row>0</xdr:row>
      <xdr:rowOff>342900</xdr:rowOff>
    </xdr:to>
    <xdr:pic>
      <xdr:nvPicPr>
        <xdr:cNvPr id="3" name="Imagen 2">
          <a:extLst>
            <a:ext uri="{FF2B5EF4-FFF2-40B4-BE49-F238E27FC236}">
              <a16:creationId xmlns:a16="http://schemas.microsoft.com/office/drawing/2014/main" id="{915A04DC-1950-44FB-BA53-E0A4047FF5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13410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1059180</xdr:colOff>
      <xdr:row>0</xdr:row>
      <xdr:rowOff>342900</xdr:rowOff>
    </xdr:to>
    <xdr:pic>
      <xdr:nvPicPr>
        <xdr:cNvPr id="4" name="Imagen 3">
          <a:extLst>
            <a:ext uri="{FF2B5EF4-FFF2-40B4-BE49-F238E27FC236}">
              <a16:creationId xmlns:a16="http://schemas.microsoft.com/office/drawing/2014/main" id="{D8D23D6A-A49A-4221-B91A-B6B9D050C8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14934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0.xml><?xml version="1.0" encoding="utf-8"?>
<xdr:wsDr xmlns:xdr="http://schemas.openxmlformats.org/drawingml/2006/spreadsheetDrawing" xmlns:a="http://schemas.openxmlformats.org/drawingml/2006/main">
  <xdr:oneCellAnchor>
    <xdr:from>
      <xdr:col>6</xdr:col>
      <xdr:colOff>439271</xdr:colOff>
      <xdr:row>0</xdr:row>
      <xdr:rowOff>0</xdr:rowOff>
    </xdr:from>
    <xdr:ext cx="6132407" cy="342900"/>
    <xdr:pic>
      <xdr:nvPicPr>
        <xdr:cNvPr id="2" name="Imagen 1">
          <a:extLst>
            <a:ext uri="{FF2B5EF4-FFF2-40B4-BE49-F238E27FC236}">
              <a16:creationId xmlns:a16="http://schemas.microsoft.com/office/drawing/2014/main" id="{9A97EB3E-671A-4921-A889-3688870C19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09191" y="0"/>
          <a:ext cx="6132407" cy="3429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0</xdr:row>
      <xdr:rowOff>0</xdr:rowOff>
    </xdr:from>
    <xdr:ext cx="6118860" cy="342900"/>
    <xdr:pic>
      <xdr:nvPicPr>
        <xdr:cNvPr id="3" name="Imagen 2">
          <a:extLst>
            <a:ext uri="{FF2B5EF4-FFF2-40B4-BE49-F238E27FC236}">
              <a16:creationId xmlns:a16="http://schemas.microsoft.com/office/drawing/2014/main" id="{FCBB4E18-0CF4-43B2-8E64-FB5BCB128B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118860" cy="3429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41.xml><?xml version="1.0" encoding="utf-8"?>
<xdr:wsDr xmlns:xdr="http://schemas.openxmlformats.org/drawingml/2006/spreadsheetDrawing" xmlns:a="http://schemas.openxmlformats.org/drawingml/2006/main">
  <xdr:oneCellAnchor>
    <xdr:from>
      <xdr:col>0</xdr:col>
      <xdr:colOff>0</xdr:colOff>
      <xdr:row>0</xdr:row>
      <xdr:rowOff>0</xdr:rowOff>
    </xdr:from>
    <xdr:ext cx="6111240" cy="342900"/>
    <xdr:pic>
      <xdr:nvPicPr>
        <xdr:cNvPr id="2" name="Imagen 1">
          <a:extLst>
            <a:ext uri="{FF2B5EF4-FFF2-40B4-BE49-F238E27FC236}">
              <a16:creationId xmlns:a16="http://schemas.microsoft.com/office/drawing/2014/main" id="{1A5D61E5-2AEA-4B2E-AB41-A45458813B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111240" cy="3429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4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1059180</xdr:colOff>
      <xdr:row>0</xdr:row>
      <xdr:rowOff>342900</xdr:rowOff>
    </xdr:to>
    <xdr:pic>
      <xdr:nvPicPr>
        <xdr:cNvPr id="2" name="Imagen 1">
          <a:extLst>
            <a:ext uri="{FF2B5EF4-FFF2-40B4-BE49-F238E27FC236}">
              <a16:creationId xmlns:a16="http://schemas.microsoft.com/office/drawing/2014/main" id="{FE98EF7D-0C2E-4A13-B588-F718994650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983605"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1059180</xdr:colOff>
      <xdr:row>0</xdr:row>
      <xdr:rowOff>342900</xdr:rowOff>
    </xdr:to>
    <xdr:pic>
      <xdr:nvPicPr>
        <xdr:cNvPr id="4" name="Imagen 3">
          <a:extLst>
            <a:ext uri="{FF2B5EF4-FFF2-40B4-BE49-F238E27FC236}">
              <a16:creationId xmlns:a16="http://schemas.microsoft.com/office/drawing/2014/main" id="{68FBD558-235D-4139-916D-817100988E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14934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1059180</xdr:colOff>
      <xdr:row>0</xdr:row>
      <xdr:rowOff>342900</xdr:rowOff>
    </xdr:to>
    <xdr:pic>
      <xdr:nvPicPr>
        <xdr:cNvPr id="4" name="Imagen 3">
          <a:extLst>
            <a:ext uri="{FF2B5EF4-FFF2-40B4-BE49-F238E27FC236}">
              <a16:creationId xmlns:a16="http://schemas.microsoft.com/office/drawing/2014/main" id="{6134A916-99D2-4839-8158-A5913C39C9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14934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1059180</xdr:colOff>
      <xdr:row>0</xdr:row>
      <xdr:rowOff>342900</xdr:rowOff>
    </xdr:to>
    <xdr:pic>
      <xdr:nvPicPr>
        <xdr:cNvPr id="4" name="Imagen 3">
          <a:extLst>
            <a:ext uri="{FF2B5EF4-FFF2-40B4-BE49-F238E27FC236}">
              <a16:creationId xmlns:a16="http://schemas.microsoft.com/office/drawing/2014/main" id="{409D2BE2-2783-4A5C-A426-F57EABC834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14934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1059180</xdr:colOff>
      <xdr:row>0</xdr:row>
      <xdr:rowOff>342900</xdr:rowOff>
    </xdr:to>
    <xdr:pic>
      <xdr:nvPicPr>
        <xdr:cNvPr id="4" name="Imagen 3">
          <a:extLst>
            <a:ext uri="{FF2B5EF4-FFF2-40B4-BE49-F238E27FC236}">
              <a16:creationId xmlns:a16="http://schemas.microsoft.com/office/drawing/2014/main" id="{307E2429-6C7D-493D-8EA7-0A6DBB541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14934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19051</xdr:colOff>
      <xdr:row>0</xdr:row>
      <xdr:rowOff>2</xdr:rowOff>
    </xdr:from>
    <xdr:to>
      <xdr:col>4</xdr:col>
      <xdr:colOff>9525</xdr:colOff>
      <xdr:row>1</xdr:row>
      <xdr:rowOff>57150</xdr:rowOff>
    </xdr:to>
    <xdr:pic>
      <xdr:nvPicPr>
        <xdr:cNvPr id="2" name="Imagen 6">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1" y="2"/>
          <a:ext cx="5905499" cy="45719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lisa%20cofre/Documents/COSTOS%20DE%20PRODUCCI&#211;N/ELISA%20COFRE_DGDA/UNIDAD%20DE%20COSTOS%20DE%20PRODUCCION/CAFE/2020/FINAL/Costos%20de%20producci&#243;n%20-%20Cafe%20robusta%20amazon&#237;a%20202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elisa%20cofre/Documents/COSTOS%20DE%20PRODUCCI&#211;N/ELISA%20COFRE_DGDA/UNIDAD%20DE%20COSTOS%20DE%20PRODUCCION/CACAO/2020/QUIPUX/Costos%20de%20producci&#243;n%20-%20CACAO%20CCN51%2020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elisa%20cofre/Documents/COSTOS%20DE%20PRODUCCI&#211;N/ELISA%20COFRE_DGDA/UNIDAD%20DE%20COSTOS%20DE%20PRODUCCION/CAFE/2020/FINAL/Costos%20de%20producci&#243;n%20-%20Cafe%20arabigo%20zonas%20altas%20202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elisa%20cofre/Documents/COSTOS%20DE%20PRODUCCI&#211;N/ELISA%20COFRE_DGDA/UNIDAD%20DE%20COSTOS%20DE%20PRODUCCION/CAFE/2020/FINAL/Costos%20de%20producci&#243;n%20-%20Cafe%20arabigo%20zonas%20bajas%20202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Maren/Documents/Maren/01_MAG/41_Caf&#233;/01_Bases%20Caf&#233;/Caf&#233;.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elisa%20cofre/Documents/COSTOS%20DE%20PRODUCCI&#211;N/ELISA%20COFRE_DGDA/UNIDAD%20DE%20COSTOS%20DE%20PRODUCCION/CACAO/2020/QUIPUX/Costos%20de%20producci&#243;n%20-%20CACAO%20FINO%20DE%20AROMA%20202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elisa%20cofre/Documents/COSTOS%20DE%20PRODUCCI&#211;N/ELISA%20COFRE_DGDA/UNIDAD%20DE%20COSTOS%20DE%20PRODUCCION/CAFE/2021/Costos%20caf&#233;%20Arabigo_Gal&#225;pagos_San%20Crist&#243;bal.%20Tradicional.%202021.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Direcci&#243;n%20de%20An&#225;lisis\Operativos%20rendimientos%20objetivos\cultivos\cacao\47_Respaldos\02%20Caf&#233;\Caf&#233;%20VF%2002%2008%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OS TOTALES"/>
      <sheetName val="ESTRUCTURA TOTAL"/>
      <sheetName val="INSUMOS"/>
      <sheetName val="MANO DE OBRA"/>
      <sheetName val="MAQUINARIA Y EQUIPOS ALQUILADOS"/>
      <sheetName val="TRANSPORTE DE COSECHA"/>
      <sheetName val="COSTOS FIJOS"/>
      <sheetName val="INVERSION"/>
      <sheetName val="SERVICIO C.A"/>
    </sheetNames>
    <sheetDataSet>
      <sheetData sheetId="0"/>
      <sheetData sheetId="1" refreshError="1"/>
      <sheetData sheetId="2">
        <row r="6">
          <cell r="F6">
            <v>1166.1999999999998</v>
          </cell>
        </row>
        <row r="14">
          <cell r="F14">
            <v>40</v>
          </cell>
        </row>
        <row r="15">
          <cell r="I15">
            <v>20</v>
          </cell>
          <cell r="L15">
            <v>20</v>
          </cell>
          <cell r="O15">
            <v>20</v>
          </cell>
          <cell r="R15">
            <v>20</v>
          </cell>
          <cell r="U15">
            <v>20</v>
          </cell>
          <cell r="X15">
            <v>20</v>
          </cell>
          <cell r="AA15">
            <v>20</v>
          </cell>
          <cell r="AD15">
            <v>20</v>
          </cell>
          <cell r="AG15">
            <v>20</v>
          </cell>
        </row>
        <row r="17">
          <cell r="AA17">
            <v>45</v>
          </cell>
          <cell r="AD17">
            <v>45</v>
          </cell>
        </row>
        <row r="18">
          <cell r="F18">
            <v>3.7</v>
          </cell>
        </row>
        <row r="22">
          <cell r="O22">
            <v>399.46005000000002</v>
          </cell>
          <cell r="R22">
            <v>399.46005000000002</v>
          </cell>
          <cell r="U22">
            <v>399.46005000000002</v>
          </cell>
          <cell r="X22">
            <v>399.46005000000002</v>
          </cell>
          <cell r="AA22">
            <v>399.46005000000002</v>
          </cell>
          <cell r="AD22">
            <v>399.46005000000002</v>
          </cell>
          <cell r="AG22">
            <v>399.46005000000002</v>
          </cell>
        </row>
      </sheetData>
      <sheetData sheetId="3">
        <row r="7">
          <cell r="F7">
            <v>15</v>
          </cell>
          <cell r="I7">
            <v>15</v>
          </cell>
          <cell r="L7">
            <v>15</v>
          </cell>
          <cell r="O7">
            <v>15</v>
          </cell>
          <cell r="R7">
            <v>15</v>
          </cell>
          <cell r="U7">
            <v>15</v>
          </cell>
          <cell r="X7">
            <v>15</v>
          </cell>
          <cell r="AA7">
            <v>15</v>
          </cell>
          <cell r="AD7">
            <v>15</v>
          </cell>
          <cell r="AG7">
            <v>15</v>
          </cell>
        </row>
        <row r="15">
          <cell r="F15">
            <v>30</v>
          </cell>
          <cell r="I15">
            <v>15</v>
          </cell>
        </row>
        <row r="16">
          <cell r="F16">
            <v>15</v>
          </cell>
          <cell r="I16">
            <v>30</v>
          </cell>
          <cell r="L16">
            <v>30</v>
          </cell>
          <cell r="O16">
            <v>30</v>
          </cell>
          <cell r="R16">
            <v>30</v>
          </cell>
          <cell r="U16">
            <v>30</v>
          </cell>
          <cell r="X16">
            <v>30</v>
          </cell>
          <cell r="AA16">
            <v>30</v>
          </cell>
          <cell r="AD16">
            <v>30</v>
          </cell>
          <cell r="AG16">
            <v>30</v>
          </cell>
        </row>
        <row r="17">
          <cell r="F17">
            <v>15</v>
          </cell>
          <cell r="I17">
            <v>30</v>
          </cell>
          <cell r="L17">
            <v>30</v>
          </cell>
          <cell r="O17">
            <v>30</v>
          </cell>
          <cell r="R17">
            <v>30</v>
          </cell>
          <cell r="U17">
            <v>30</v>
          </cell>
          <cell r="X17">
            <v>30</v>
          </cell>
          <cell r="AA17">
            <v>30</v>
          </cell>
          <cell r="AD17">
            <v>30</v>
          </cell>
          <cell r="AG17">
            <v>30</v>
          </cell>
        </row>
        <row r="20">
          <cell r="F20">
            <v>90</v>
          </cell>
          <cell r="I20">
            <v>150</v>
          </cell>
          <cell r="L20">
            <v>150</v>
          </cell>
          <cell r="O20">
            <v>75</v>
          </cell>
          <cell r="R20">
            <v>75</v>
          </cell>
          <cell r="U20">
            <v>75</v>
          </cell>
          <cell r="X20">
            <v>75</v>
          </cell>
          <cell r="AA20">
            <v>75</v>
          </cell>
          <cell r="AD20">
            <v>75</v>
          </cell>
          <cell r="AG20">
            <v>75</v>
          </cell>
        </row>
      </sheetData>
      <sheetData sheetId="4">
        <row r="5">
          <cell r="F5">
            <v>150</v>
          </cell>
        </row>
      </sheetData>
      <sheetData sheetId="5">
        <row r="6">
          <cell r="H6">
            <v>100</v>
          </cell>
          <cell r="I6">
            <v>100</v>
          </cell>
          <cell r="K6">
            <v>175</v>
          </cell>
          <cell r="M6">
            <v>225</v>
          </cell>
          <cell r="O6">
            <v>225</v>
          </cell>
          <cell r="Q6">
            <v>225</v>
          </cell>
          <cell r="S6">
            <v>250</v>
          </cell>
          <cell r="U6">
            <v>250</v>
          </cell>
          <cell r="W6">
            <v>225</v>
          </cell>
        </row>
        <row r="7">
          <cell r="H7">
            <v>35.971223021582738</v>
          </cell>
          <cell r="J7">
            <v>62.949640287769789</v>
          </cell>
          <cell r="L7">
            <v>80.935251798561154</v>
          </cell>
          <cell r="N7">
            <v>80.935251798561154</v>
          </cell>
          <cell r="P7">
            <v>80.935251798561154</v>
          </cell>
          <cell r="R7">
            <v>89.928057553956847</v>
          </cell>
          <cell r="T7">
            <v>89.928057553956847</v>
          </cell>
          <cell r="V7">
            <v>80.935251798561154</v>
          </cell>
        </row>
        <row r="8">
          <cell r="H8">
            <v>19.984012789768187</v>
          </cell>
          <cell r="J8">
            <v>34.972022382094323</v>
          </cell>
          <cell r="L8">
            <v>44.964028776978417</v>
          </cell>
          <cell r="N8">
            <v>44.964028776978417</v>
          </cell>
          <cell r="P8">
            <v>44.964028776978417</v>
          </cell>
          <cell r="R8">
            <v>49.960031974420467</v>
          </cell>
          <cell r="T8">
            <v>49.960031974420467</v>
          </cell>
          <cell r="V8">
            <v>44.964028776978417</v>
          </cell>
        </row>
      </sheetData>
      <sheetData sheetId="6">
        <row r="8">
          <cell r="G8">
            <v>29.923245000000001</v>
          </cell>
        </row>
        <row r="9">
          <cell r="G9">
            <v>116.93292471749999</v>
          </cell>
        </row>
        <row r="10">
          <cell r="G10">
            <v>156.22238742257997</v>
          </cell>
          <cell r="K10">
            <v>37.493341215080001</v>
          </cell>
          <cell r="O10">
            <v>92.966875986263474</v>
          </cell>
          <cell r="S10">
            <v>100.33351507552604</v>
          </cell>
          <cell r="W10">
            <v>120.66551277336777</v>
          </cell>
          <cell r="AA10">
            <v>131.83249273786777</v>
          </cell>
          <cell r="AE10">
            <v>120.66551277336777</v>
          </cell>
          <cell r="AI10">
            <v>114.42543162228863</v>
          </cell>
          <cell r="AM10">
            <v>124.44543162228862</v>
          </cell>
          <cell r="AQ10">
            <v>110.81208550386776</v>
          </cell>
        </row>
        <row r="13">
          <cell r="G13">
            <v>115.43676246749999</v>
          </cell>
          <cell r="K13">
            <v>28.063878155000005</v>
          </cell>
          <cell r="O13">
            <v>66.384546170737437</v>
          </cell>
          <cell r="S13">
            <v>69.497418448165476</v>
          </cell>
          <cell r="W13">
            <v>83.115260174784183</v>
          </cell>
          <cell r="AA13">
            <v>91.473778112284194</v>
          </cell>
          <cell r="AE13">
            <v>83.115260174784183</v>
          </cell>
          <cell r="AI13">
            <v>77.644181038093535</v>
          </cell>
          <cell r="AM13">
            <v>85.144181038093535</v>
          </cell>
          <cell r="AQ13">
            <v>75.739940362284173</v>
          </cell>
        </row>
        <row r="14">
          <cell r="K14">
            <v>37.493341215080001</v>
          </cell>
          <cell r="O14">
            <v>88.689753684105199</v>
          </cell>
          <cell r="S14">
            <v>92.848551046749066</v>
          </cell>
          <cell r="W14">
            <v>111.04198759351166</v>
          </cell>
          <cell r="AA14">
            <v>122.20896755801166</v>
          </cell>
          <cell r="AE14">
            <v>111.04198759351166</v>
          </cell>
          <cell r="AI14">
            <v>103.73262586689296</v>
          </cell>
          <cell r="AM14">
            <v>113.75262586689296</v>
          </cell>
          <cell r="AQ14">
            <v>101.18856032401166</v>
          </cell>
        </row>
        <row r="17">
          <cell r="G17">
            <v>115.43676246749999</v>
          </cell>
          <cell r="K17">
            <v>28.063878155000005</v>
          </cell>
          <cell r="O17">
            <v>65.585185659146703</v>
          </cell>
          <cell r="S17">
            <v>68.098537552881695</v>
          </cell>
          <cell r="W17">
            <v>81.316699023705041</v>
          </cell>
          <cell r="AA17">
            <v>89.675216961205052</v>
          </cell>
          <cell r="AE17">
            <v>81.316699023705041</v>
          </cell>
          <cell r="AI17">
            <v>75.645779759116706</v>
          </cell>
          <cell r="AM17">
            <v>83.145779759116706</v>
          </cell>
          <cell r="AQ17">
            <v>73.941379211205046</v>
          </cell>
        </row>
        <row r="18">
          <cell r="G18">
            <v>154.22351465657999</v>
          </cell>
          <cell r="K18">
            <v>37.493341215080001</v>
          </cell>
          <cell r="O18">
            <v>87.621808040619996</v>
          </cell>
          <cell r="S18">
            <v>90.979646170649943</v>
          </cell>
          <cell r="W18">
            <v>108.63910989566993</v>
          </cell>
          <cell r="AA18">
            <v>119.80608986016993</v>
          </cell>
          <cell r="AE18">
            <v>108.63910989566993</v>
          </cell>
          <cell r="AI18">
            <v>101.06276175817992</v>
          </cell>
          <cell r="AM18">
            <v>111.08276175817991</v>
          </cell>
          <cell r="AQ18">
            <v>98.78568262616993</v>
          </cell>
        </row>
      </sheetData>
      <sheetData sheetId="7">
        <row r="5">
          <cell r="E5">
            <v>29.923244999999998</v>
          </cell>
        </row>
        <row r="9">
          <cell r="E9">
            <v>133.13651185000001</v>
          </cell>
        </row>
      </sheetData>
      <sheetData sheetId="8">
        <row r="6">
          <cell r="D6">
            <v>71.942446043165475</v>
          </cell>
          <cell r="F6">
            <v>125.89928057553958</v>
          </cell>
          <cell r="H6">
            <v>161.87050359712231</v>
          </cell>
          <cell r="J6">
            <v>161.87050359712231</v>
          </cell>
          <cell r="L6">
            <v>161.87050359712231</v>
          </cell>
          <cell r="N6">
            <v>179.85611510791369</v>
          </cell>
          <cell r="P6">
            <v>179.85611510791369</v>
          </cell>
          <cell r="R6">
            <v>161.87050359712231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O TOTAL"/>
      <sheetName val="ESTRUCTURA TOTAL"/>
      <sheetName val="MANO DE OBRA"/>
      <sheetName val="INVERSION"/>
      <sheetName val="INSUMOS"/>
      <sheetName val="TRANSPORTE DE COSECHA"/>
      <sheetName val="COSTOS FIJOS"/>
    </sheetNames>
    <sheetDataSet>
      <sheetData sheetId="0"/>
      <sheetData sheetId="1" refreshError="1"/>
      <sheetData sheetId="2">
        <row r="8">
          <cell r="D8">
            <v>8</v>
          </cell>
          <cell r="F8">
            <v>120</v>
          </cell>
        </row>
        <row r="9">
          <cell r="D9">
            <v>2</v>
          </cell>
          <cell r="F9">
            <v>30</v>
          </cell>
        </row>
        <row r="10">
          <cell r="D10">
            <v>4</v>
          </cell>
          <cell r="F10">
            <v>60</v>
          </cell>
        </row>
        <row r="11">
          <cell r="D11">
            <v>1</v>
          </cell>
          <cell r="F11">
            <v>15</v>
          </cell>
        </row>
        <row r="12">
          <cell r="D12">
            <v>8</v>
          </cell>
          <cell r="F12">
            <v>120</v>
          </cell>
        </row>
        <row r="13">
          <cell r="D13">
            <v>1</v>
          </cell>
          <cell r="F13">
            <v>15</v>
          </cell>
          <cell r="G13">
            <v>4</v>
          </cell>
          <cell r="I13">
            <v>60</v>
          </cell>
          <cell r="J13">
            <v>4</v>
          </cell>
          <cell r="L13">
            <v>60</v>
          </cell>
          <cell r="M13">
            <v>4</v>
          </cell>
          <cell r="O13">
            <v>60</v>
          </cell>
          <cell r="P13">
            <v>2</v>
          </cell>
          <cell r="R13">
            <v>30</v>
          </cell>
        </row>
        <row r="14">
          <cell r="D14">
            <v>4</v>
          </cell>
          <cell r="F14">
            <v>60</v>
          </cell>
          <cell r="G14">
            <v>7</v>
          </cell>
          <cell r="I14">
            <v>105</v>
          </cell>
          <cell r="J14">
            <v>7</v>
          </cell>
          <cell r="L14">
            <v>105</v>
          </cell>
          <cell r="M14">
            <v>7</v>
          </cell>
          <cell r="O14">
            <v>105</v>
          </cell>
          <cell r="P14">
            <v>7</v>
          </cell>
          <cell r="R14">
            <v>105</v>
          </cell>
          <cell r="S14">
            <v>7</v>
          </cell>
          <cell r="U14">
            <v>105</v>
          </cell>
          <cell r="V14">
            <v>7</v>
          </cell>
          <cell r="X14">
            <v>105</v>
          </cell>
          <cell r="Y14">
            <v>7</v>
          </cell>
          <cell r="AA14">
            <v>105</v>
          </cell>
          <cell r="AB14">
            <v>7</v>
          </cell>
          <cell r="AD14">
            <v>105</v>
          </cell>
          <cell r="AE14">
            <v>7</v>
          </cell>
          <cell r="AG14">
            <v>105</v>
          </cell>
        </row>
        <row r="15">
          <cell r="D15">
            <v>1</v>
          </cell>
          <cell r="F15">
            <v>15</v>
          </cell>
          <cell r="G15">
            <v>1</v>
          </cell>
          <cell r="J15">
            <v>1</v>
          </cell>
          <cell r="M15">
            <v>1</v>
          </cell>
          <cell r="P15">
            <v>1</v>
          </cell>
          <cell r="S15">
            <v>1</v>
          </cell>
          <cell r="V15">
            <v>1</v>
          </cell>
          <cell r="Y15">
            <v>1</v>
          </cell>
          <cell r="AB15">
            <v>1</v>
          </cell>
          <cell r="AE15">
            <v>1</v>
          </cell>
        </row>
        <row r="16">
          <cell r="G16">
            <v>20</v>
          </cell>
          <cell r="I16">
            <v>300</v>
          </cell>
          <cell r="J16">
            <v>20</v>
          </cell>
          <cell r="L16">
            <v>300</v>
          </cell>
          <cell r="M16">
            <v>15</v>
          </cell>
          <cell r="O16">
            <v>225</v>
          </cell>
        </row>
        <row r="17">
          <cell r="G17">
            <v>6</v>
          </cell>
          <cell r="I17">
            <v>150</v>
          </cell>
          <cell r="J17">
            <v>4</v>
          </cell>
          <cell r="L17">
            <v>100</v>
          </cell>
        </row>
        <row r="18">
          <cell r="M18">
            <v>2</v>
          </cell>
          <cell r="O18">
            <v>30</v>
          </cell>
          <cell r="P18">
            <v>5</v>
          </cell>
          <cell r="R18">
            <v>75</v>
          </cell>
          <cell r="S18">
            <v>5</v>
          </cell>
          <cell r="U18">
            <v>75</v>
          </cell>
          <cell r="V18">
            <v>5</v>
          </cell>
          <cell r="X18">
            <v>75</v>
          </cell>
          <cell r="Y18">
            <v>5</v>
          </cell>
          <cell r="AA18">
            <v>75</v>
          </cell>
          <cell r="AB18">
            <v>5</v>
          </cell>
          <cell r="AD18">
            <v>75</v>
          </cell>
          <cell r="AE18">
            <v>5</v>
          </cell>
          <cell r="AG18">
            <v>75</v>
          </cell>
        </row>
        <row r="19">
          <cell r="J19">
            <v>4</v>
          </cell>
          <cell r="L19">
            <v>60</v>
          </cell>
          <cell r="M19">
            <v>10</v>
          </cell>
          <cell r="O19">
            <v>150</v>
          </cell>
          <cell r="P19">
            <v>10</v>
          </cell>
          <cell r="R19">
            <v>150</v>
          </cell>
          <cell r="S19">
            <v>12</v>
          </cell>
          <cell r="U19">
            <v>180</v>
          </cell>
          <cell r="V19">
            <v>12</v>
          </cell>
          <cell r="X19">
            <v>180</v>
          </cell>
          <cell r="Y19">
            <v>12</v>
          </cell>
          <cell r="AA19">
            <v>180</v>
          </cell>
          <cell r="AB19">
            <v>12</v>
          </cell>
          <cell r="AD19">
            <v>180</v>
          </cell>
          <cell r="AE19">
            <v>12</v>
          </cell>
          <cell r="AG19">
            <v>180</v>
          </cell>
        </row>
      </sheetData>
      <sheetData sheetId="3">
        <row r="5">
          <cell r="G5">
            <v>54.859282499999992</v>
          </cell>
        </row>
        <row r="9">
          <cell r="G9">
            <v>299.23245000000003</v>
          </cell>
        </row>
        <row r="10">
          <cell r="G10">
            <v>11.969298</v>
          </cell>
        </row>
        <row r="11">
          <cell r="G11">
            <v>380.82316470000001</v>
          </cell>
        </row>
      </sheetData>
      <sheetData sheetId="4">
        <row r="6">
          <cell r="D6">
            <v>1111</v>
          </cell>
          <cell r="F6">
            <v>555.5</v>
          </cell>
        </row>
        <row r="7">
          <cell r="D7">
            <v>55.550000000000004</v>
          </cell>
          <cell r="F7">
            <v>27.775000000000002</v>
          </cell>
        </row>
        <row r="8">
          <cell r="D8">
            <v>25</v>
          </cell>
          <cell r="F8">
            <v>37.5</v>
          </cell>
        </row>
        <row r="9">
          <cell r="D9">
            <v>400</v>
          </cell>
          <cell r="F9">
            <v>200</v>
          </cell>
        </row>
        <row r="11">
          <cell r="D11">
            <v>2</v>
          </cell>
          <cell r="F11">
            <v>8</v>
          </cell>
          <cell r="G11">
            <v>4</v>
          </cell>
          <cell r="I11">
            <v>16</v>
          </cell>
          <cell r="J11">
            <v>4</v>
          </cell>
          <cell r="L11">
            <v>16</v>
          </cell>
          <cell r="O11">
            <v>16</v>
          </cell>
          <cell r="P11">
            <v>2</v>
          </cell>
          <cell r="R11">
            <v>8</v>
          </cell>
        </row>
        <row r="13">
          <cell r="D13">
            <v>1</v>
          </cell>
          <cell r="F13">
            <v>9.5</v>
          </cell>
          <cell r="G13">
            <v>1</v>
          </cell>
          <cell r="I13">
            <v>9.5</v>
          </cell>
          <cell r="J13">
            <v>1.5</v>
          </cell>
          <cell r="L13">
            <v>14.25</v>
          </cell>
          <cell r="M13">
            <v>2</v>
          </cell>
          <cell r="O13">
            <v>19</v>
          </cell>
          <cell r="P13">
            <v>2</v>
          </cell>
          <cell r="R13">
            <v>19</v>
          </cell>
          <cell r="S13">
            <v>2</v>
          </cell>
          <cell r="U13">
            <v>19</v>
          </cell>
          <cell r="V13">
            <v>2</v>
          </cell>
          <cell r="X13">
            <v>19</v>
          </cell>
          <cell r="Y13">
            <v>2</v>
          </cell>
          <cell r="AA13">
            <v>19</v>
          </cell>
          <cell r="AB13">
            <v>2</v>
          </cell>
          <cell r="AD13">
            <v>19</v>
          </cell>
          <cell r="AE13">
            <v>2</v>
          </cell>
          <cell r="AG13">
            <v>19</v>
          </cell>
        </row>
        <row r="15">
          <cell r="D15">
            <v>1</v>
          </cell>
          <cell r="F15">
            <v>105</v>
          </cell>
          <cell r="I15">
            <v>210</v>
          </cell>
          <cell r="J15">
            <v>2</v>
          </cell>
          <cell r="L15">
            <v>210</v>
          </cell>
          <cell r="M15">
            <v>3</v>
          </cell>
          <cell r="O15">
            <v>315</v>
          </cell>
          <cell r="P15">
            <v>3</v>
          </cell>
          <cell r="R15">
            <v>315</v>
          </cell>
          <cell r="S15">
            <v>3</v>
          </cell>
          <cell r="U15">
            <v>315</v>
          </cell>
          <cell r="V15">
            <v>3</v>
          </cell>
          <cell r="X15">
            <v>315</v>
          </cell>
          <cell r="Y15">
            <v>3</v>
          </cell>
          <cell r="AA15">
            <v>315</v>
          </cell>
          <cell r="AB15">
            <v>3</v>
          </cell>
          <cell r="AD15">
            <v>315</v>
          </cell>
          <cell r="AE15">
            <v>3</v>
          </cell>
          <cell r="AG15">
            <v>315</v>
          </cell>
        </row>
        <row r="16">
          <cell r="D16">
            <v>2</v>
          </cell>
          <cell r="F16">
            <v>7.4</v>
          </cell>
          <cell r="G16">
            <v>4</v>
          </cell>
          <cell r="I16">
            <v>14.8</v>
          </cell>
          <cell r="J16">
            <v>4</v>
          </cell>
          <cell r="L16">
            <v>14.8</v>
          </cell>
          <cell r="M16">
            <v>6</v>
          </cell>
          <cell r="O16">
            <v>22.200000000000003</v>
          </cell>
          <cell r="P16">
            <v>6</v>
          </cell>
          <cell r="R16">
            <v>22.200000000000003</v>
          </cell>
          <cell r="S16">
            <v>6</v>
          </cell>
          <cell r="U16">
            <v>22.200000000000003</v>
          </cell>
          <cell r="V16">
            <v>6</v>
          </cell>
          <cell r="X16">
            <v>22.200000000000003</v>
          </cell>
          <cell r="Y16">
            <v>6</v>
          </cell>
          <cell r="AA16">
            <v>22.200000000000003</v>
          </cell>
          <cell r="AB16">
            <v>6</v>
          </cell>
          <cell r="AD16">
            <v>22.200000000000003</v>
          </cell>
          <cell r="AE16">
            <v>6</v>
          </cell>
          <cell r="AG16">
            <v>22.200000000000003</v>
          </cell>
        </row>
        <row r="18">
          <cell r="D18">
            <v>1</v>
          </cell>
          <cell r="F18">
            <v>88.83</v>
          </cell>
        </row>
        <row r="19">
          <cell r="D19">
            <v>1</v>
          </cell>
          <cell r="F19">
            <v>232.26</v>
          </cell>
        </row>
        <row r="20">
          <cell r="L20">
            <v>324.75</v>
          </cell>
        </row>
        <row r="22">
          <cell r="D22">
            <v>60</v>
          </cell>
          <cell r="F22">
            <v>105</v>
          </cell>
          <cell r="G22">
            <v>60</v>
          </cell>
          <cell r="I22">
            <v>105</v>
          </cell>
          <cell r="J22">
            <v>60</v>
          </cell>
          <cell r="L22">
            <v>105</v>
          </cell>
          <cell r="M22">
            <v>60</v>
          </cell>
          <cell r="O22">
            <v>105</v>
          </cell>
          <cell r="P22">
            <v>60</v>
          </cell>
          <cell r="R22">
            <v>105</v>
          </cell>
          <cell r="S22">
            <v>60</v>
          </cell>
          <cell r="U22">
            <v>105</v>
          </cell>
          <cell r="V22">
            <v>60</v>
          </cell>
          <cell r="X22">
            <v>105</v>
          </cell>
          <cell r="Y22">
            <v>60</v>
          </cell>
          <cell r="AA22">
            <v>105</v>
          </cell>
          <cell r="AB22">
            <v>60</v>
          </cell>
          <cell r="AD22">
            <v>105</v>
          </cell>
          <cell r="AE22">
            <v>60</v>
          </cell>
          <cell r="AG22">
            <v>105</v>
          </cell>
        </row>
        <row r="23">
          <cell r="L23">
            <v>2.5600000000000005</v>
          </cell>
          <cell r="O23">
            <v>9.6000000000000014</v>
          </cell>
          <cell r="R23">
            <v>19.200000000000003</v>
          </cell>
          <cell r="U23">
            <v>25.6</v>
          </cell>
          <cell r="X23">
            <v>25.6</v>
          </cell>
          <cell r="AA23">
            <v>25.6</v>
          </cell>
          <cell r="AD23">
            <v>25.6</v>
          </cell>
          <cell r="AG23">
            <v>25.6</v>
          </cell>
        </row>
      </sheetData>
      <sheetData sheetId="5">
        <row r="6">
          <cell r="H6">
            <v>6.4</v>
          </cell>
          <cell r="I6">
            <v>6.4</v>
          </cell>
          <cell r="J6">
            <v>24</v>
          </cell>
          <cell r="K6">
            <v>24</v>
          </cell>
          <cell r="L6">
            <v>48</v>
          </cell>
          <cell r="M6">
            <v>48</v>
          </cell>
          <cell r="N6">
            <v>64</v>
          </cell>
          <cell r="O6">
            <v>64</v>
          </cell>
          <cell r="P6">
            <v>64</v>
          </cell>
          <cell r="Q6">
            <v>64</v>
          </cell>
          <cell r="R6">
            <v>64</v>
          </cell>
          <cell r="S6">
            <v>64</v>
          </cell>
          <cell r="T6">
            <v>64</v>
          </cell>
          <cell r="U6">
            <v>64</v>
          </cell>
          <cell r="V6">
            <v>64</v>
          </cell>
          <cell r="W6">
            <v>64</v>
          </cell>
        </row>
      </sheetData>
      <sheetData sheetId="6">
        <row r="7">
          <cell r="D7">
            <v>1</v>
          </cell>
          <cell r="E7">
            <v>30</v>
          </cell>
        </row>
        <row r="8">
          <cell r="F8">
            <v>111.12940823500001</v>
          </cell>
          <cell r="J8">
            <v>81.419158234999998</v>
          </cell>
          <cell r="N8">
            <v>87.229158235</v>
          </cell>
          <cell r="R8">
            <v>91.568658235000001</v>
          </cell>
          <cell r="V8">
            <v>82.348658235000016</v>
          </cell>
          <cell r="Z8">
            <v>83.068658235000001</v>
          </cell>
          <cell r="AD8">
            <v>83.068658235000001</v>
          </cell>
          <cell r="AH8">
            <v>83.068658235000001</v>
          </cell>
          <cell r="AL8">
            <v>83.068658235000001</v>
          </cell>
          <cell r="AP8">
            <v>83.068658235000001</v>
          </cell>
        </row>
        <row r="9">
          <cell r="F9">
            <v>151.66941635912801</v>
          </cell>
          <cell r="J9">
            <v>111.12086715912798</v>
          </cell>
          <cell r="N9">
            <v>119.05035515912799</v>
          </cell>
          <cell r="R9">
            <v>124.97290475912799</v>
          </cell>
          <cell r="V9">
            <v>112.389448759128</v>
          </cell>
          <cell r="Z9">
            <v>113.37210475912799</v>
          </cell>
          <cell r="AD9">
            <v>113.37210475912799</v>
          </cell>
          <cell r="AH9">
            <v>113.37210475912799</v>
          </cell>
          <cell r="AL9">
            <v>113.37210475912799</v>
          </cell>
          <cell r="AP9">
            <v>113.37210475912799</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O TOTAL"/>
      <sheetName val="ESTRUCTURA TOTAL"/>
      <sheetName val="MANO DE OBRA"/>
      <sheetName val="INSUMOS"/>
      <sheetName val="COSTOS FIJOS"/>
      <sheetName val="TRANSPORTE DE COSECHA"/>
      <sheetName val="INVERSION"/>
    </sheetNames>
    <sheetDataSet>
      <sheetData sheetId="0"/>
      <sheetData sheetId="1" refreshError="1"/>
      <sheetData sheetId="2">
        <row r="6">
          <cell r="F6">
            <v>10</v>
          </cell>
        </row>
        <row r="8">
          <cell r="D8">
            <v>8</v>
          </cell>
          <cell r="F8">
            <v>120</v>
          </cell>
        </row>
        <row r="9">
          <cell r="D9">
            <v>25</v>
          </cell>
          <cell r="F9">
            <v>375</v>
          </cell>
        </row>
        <row r="10">
          <cell r="D10">
            <v>2</v>
          </cell>
          <cell r="F10">
            <v>30</v>
          </cell>
        </row>
        <row r="12">
          <cell r="D12">
            <v>15</v>
          </cell>
          <cell r="F12">
            <v>225</v>
          </cell>
        </row>
        <row r="13">
          <cell r="D13">
            <v>2</v>
          </cell>
          <cell r="F13">
            <v>30</v>
          </cell>
          <cell r="G13">
            <v>2</v>
          </cell>
          <cell r="I13">
            <v>30</v>
          </cell>
          <cell r="J13">
            <v>2</v>
          </cell>
          <cell r="L13">
            <v>30</v>
          </cell>
          <cell r="M13">
            <v>2</v>
          </cell>
          <cell r="O13">
            <v>30</v>
          </cell>
          <cell r="P13">
            <v>2</v>
          </cell>
          <cell r="R13">
            <v>30</v>
          </cell>
          <cell r="S13">
            <v>2</v>
          </cell>
          <cell r="U13">
            <v>30</v>
          </cell>
          <cell r="V13">
            <v>2</v>
          </cell>
          <cell r="X13">
            <v>30</v>
          </cell>
          <cell r="Y13">
            <v>2</v>
          </cell>
          <cell r="AA13">
            <v>30</v>
          </cell>
          <cell r="AB13">
            <v>2</v>
          </cell>
          <cell r="AD13">
            <v>30</v>
          </cell>
          <cell r="AE13">
            <v>2</v>
          </cell>
          <cell r="AG13">
            <v>30</v>
          </cell>
        </row>
        <row r="14">
          <cell r="D14">
            <v>2</v>
          </cell>
          <cell r="F14">
            <v>30</v>
          </cell>
          <cell r="G14">
            <v>4</v>
          </cell>
          <cell r="I14">
            <v>60</v>
          </cell>
          <cell r="J14">
            <v>4</v>
          </cell>
          <cell r="L14">
            <v>60</v>
          </cell>
          <cell r="M14">
            <v>4</v>
          </cell>
          <cell r="O14">
            <v>60</v>
          </cell>
          <cell r="P14">
            <v>4</v>
          </cell>
          <cell r="R14">
            <v>60</v>
          </cell>
          <cell r="S14">
            <v>4</v>
          </cell>
          <cell r="U14">
            <v>60</v>
          </cell>
          <cell r="V14">
            <v>4</v>
          </cell>
          <cell r="X14">
            <v>60</v>
          </cell>
          <cell r="Y14">
            <v>4</v>
          </cell>
          <cell r="AA14">
            <v>60</v>
          </cell>
          <cell r="AB14">
            <v>4</v>
          </cell>
          <cell r="AD14">
            <v>60</v>
          </cell>
          <cell r="AE14">
            <v>4</v>
          </cell>
          <cell r="AG14">
            <v>60</v>
          </cell>
        </row>
        <row r="15">
          <cell r="D15">
            <v>2</v>
          </cell>
          <cell r="F15">
            <v>30</v>
          </cell>
          <cell r="G15">
            <v>2</v>
          </cell>
          <cell r="I15">
            <v>30</v>
          </cell>
          <cell r="J15">
            <v>2</v>
          </cell>
          <cell r="L15">
            <v>30</v>
          </cell>
          <cell r="M15">
            <v>3</v>
          </cell>
          <cell r="O15">
            <v>45</v>
          </cell>
          <cell r="P15">
            <v>3</v>
          </cell>
          <cell r="R15">
            <v>45</v>
          </cell>
          <cell r="S15">
            <v>3</v>
          </cell>
          <cell r="U15">
            <v>45</v>
          </cell>
          <cell r="V15">
            <v>3</v>
          </cell>
          <cell r="X15">
            <v>45</v>
          </cell>
          <cell r="Y15">
            <v>3</v>
          </cell>
          <cell r="AA15">
            <v>45</v>
          </cell>
          <cell r="AB15">
            <v>3</v>
          </cell>
          <cell r="AD15">
            <v>45</v>
          </cell>
          <cell r="AE15">
            <v>3</v>
          </cell>
          <cell r="AG15">
            <v>45</v>
          </cell>
        </row>
        <row r="17">
          <cell r="G17">
            <v>8</v>
          </cell>
          <cell r="I17">
            <v>120</v>
          </cell>
          <cell r="J17">
            <v>6</v>
          </cell>
          <cell r="L17">
            <v>90</v>
          </cell>
          <cell r="M17">
            <v>6</v>
          </cell>
          <cell r="O17">
            <v>90</v>
          </cell>
          <cell r="P17">
            <v>6</v>
          </cell>
          <cell r="R17">
            <v>90</v>
          </cell>
          <cell r="S17">
            <v>6</v>
          </cell>
          <cell r="U17">
            <v>90</v>
          </cell>
          <cell r="V17">
            <v>6</v>
          </cell>
          <cell r="X17">
            <v>90</v>
          </cell>
          <cell r="Y17">
            <v>6</v>
          </cell>
          <cell r="AA17">
            <v>90</v>
          </cell>
          <cell r="AB17">
            <v>6</v>
          </cell>
          <cell r="AD17">
            <v>90</v>
          </cell>
          <cell r="AE17">
            <v>6</v>
          </cell>
          <cell r="AG17">
            <v>90</v>
          </cell>
        </row>
        <row r="18">
          <cell r="S18">
            <v>3</v>
          </cell>
          <cell r="U18">
            <v>45</v>
          </cell>
          <cell r="V18">
            <v>3</v>
          </cell>
          <cell r="X18">
            <v>45</v>
          </cell>
          <cell r="AB18">
            <v>3</v>
          </cell>
          <cell r="AD18">
            <v>45</v>
          </cell>
        </row>
        <row r="20">
          <cell r="J20">
            <v>18.5</v>
          </cell>
          <cell r="M20">
            <v>20</v>
          </cell>
          <cell r="P20">
            <v>37.5</v>
          </cell>
          <cell r="S20">
            <v>37.5</v>
          </cell>
          <cell r="V20">
            <v>37.5</v>
          </cell>
          <cell r="Y20">
            <v>18.75</v>
          </cell>
          <cell r="AB20">
            <v>18.75</v>
          </cell>
          <cell r="AE20">
            <v>18.75</v>
          </cell>
        </row>
        <row r="21">
          <cell r="J21">
            <v>1</v>
          </cell>
          <cell r="M21">
            <v>3</v>
          </cell>
          <cell r="P21">
            <v>4</v>
          </cell>
          <cell r="S21">
            <v>4</v>
          </cell>
          <cell r="V21">
            <v>4</v>
          </cell>
          <cell r="Y21">
            <v>3</v>
          </cell>
          <cell r="AB21">
            <v>3</v>
          </cell>
          <cell r="AE21">
            <v>4</v>
          </cell>
        </row>
      </sheetData>
      <sheetData sheetId="3">
        <row r="6">
          <cell r="F6">
            <v>1200</v>
          </cell>
        </row>
        <row r="7">
          <cell r="I7">
            <v>30</v>
          </cell>
        </row>
        <row r="11">
          <cell r="I11">
            <v>9.5</v>
          </cell>
          <cell r="L11">
            <v>9.5</v>
          </cell>
          <cell r="O11">
            <v>9.5</v>
          </cell>
          <cell r="R11">
            <v>9.5</v>
          </cell>
          <cell r="U11">
            <v>9.5</v>
          </cell>
          <cell r="X11">
            <v>9.5</v>
          </cell>
          <cell r="AA11">
            <v>9.5</v>
          </cell>
          <cell r="AD11">
            <v>9.5</v>
          </cell>
          <cell r="AG11">
            <v>9.5</v>
          </cell>
        </row>
        <row r="12">
          <cell r="F12">
            <v>6</v>
          </cell>
        </row>
        <row r="14">
          <cell r="F14">
            <v>22.5</v>
          </cell>
          <cell r="I14">
            <v>22.5</v>
          </cell>
          <cell r="L14">
            <v>45</v>
          </cell>
          <cell r="O14">
            <v>45</v>
          </cell>
          <cell r="R14">
            <v>45</v>
          </cell>
          <cell r="U14">
            <v>45</v>
          </cell>
          <cell r="X14">
            <v>45</v>
          </cell>
          <cell r="AG14">
            <v>45</v>
          </cell>
        </row>
        <row r="15">
          <cell r="F15">
            <v>3.7</v>
          </cell>
          <cell r="I15">
            <v>3.7</v>
          </cell>
          <cell r="L15">
            <v>3.7</v>
          </cell>
          <cell r="O15">
            <v>3.7</v>
          </cell>
          <cell r="R15">
            <v>3.7</v>
          </cell>
          <cell r="U15">
            <v>3.7</v>
          </cell>
          <cell r="X15">
            <v>3.7</v>
          </cell>
          <cell r="AA15">
            <v>3.7</v>
          </cell>
          <cell r="AD15">
            <v>3.7</v>
          </cell>
          <cell r="AG15">
            <v>3.7</v>
          </cell>
        </row>
        <row r="17">
          <cell r="F17">
            <v>95.948737499999993</v>
          </cell>
        </row>
        <row r="18">
          <cell r="I18">
            <v>108.67780625</v>
          </cell>
        </row>
        <row r="19">
          <cell r="O19">
            <v>399.46005000000002</v>
          </cell>
          <cell r="R19">
            <v>399.46005000000002</v>
          </cell>
          <cell r="U19">
            <v>399.46005000000002</v>
          </cell>
          <cell r="X19">
            <v>399.46005000000002</v>
          </cell>
          <cell r="AA19">
            <v>399.46005000000002</v>
          </cell>
          <cell r="AD19">
            <v>399.46005000000002</v>
          </cell>
          <cell r="AG19">
            <v>399.46005000000002</v>
          </cell>
        </row>
        <row r="21">
          <cell r="L21">
            <v>36</v>
          </cell>
          <cell r="O21">
            <v>48</v>
          </cell>
          <cell r="R21">
            <v>72</v>
          </cell>
          <cell r="U21">
            <v>72</v>
          </cell>
          <cell r="X21">
            <v>72</v>
          </cell>
          <cell r="AA21">
            <v>40</v>
          </cell>
          <cell r="AD21">
            <v>40</v>
          </cell>
          <cell r="AG21">
            <v>40</v>
          </cell>
        </row>
        <row r="22">
          <cell r="L22">
            <v>9.4756942499999983</v>
          </cell>
          <cell r="O22">
            <v>9.4756942499999983</v>
          </cell>
          <cell r="R22">
            <v>9.4756942499999983</v>
          </cell>
          <cell r="U22">
            <v>9.4756942499999983</v>
          </cell>
          <cell r="X22">
            <v>9.4756942499999983</v>
          </cell>
          <cell r="AA22">
            <v>9.4756942499999983</v>
          </cell>
          <cell r="AD22">
            <v>9.4756942499999983</v>
          </cell>
          <cell r="AG22">
            <v>9.4756942499999983</v>
          </cell>
        </row>
      </sheetData>
      <sheetData sheetId="4">
        <row r="6">
          <cell r="E6">
            <v>29.923245000000001</v>
          </cell>
        </row>
      </sheetData>
      <sheetData sheetId="5">
        <row r="7">
          <cell r="H7">
            <v>75</v>
          </cell>
          <cell r="I7">
            <v>75</v>
          </cell>
          <cell r="J7">
            <v>100</v>
          </cell>
          <cell r="K7">
            <v>100</v>
          </cell>
          <cell r="L7">
            <v>150</v>
          </cell>
          <cell r="M7">
            <v>150</v>
          </cell>
          <cell r="N7">
            <v>150</v>
          </cell>
          <cell r="O7">
            <v>150</v>
          </cell>
          <cell r="P7">
            <v>150</v>
          </cell>
          <cell r="Q7">
            <v>150</v>
          </cell>
          <cell r="R7">
            <v>75</v>
          </cell>
          <cell r="S7">
            <v>75</v>
          </cell>
          <cell r="T7">
            <v>75</v>
          </cell>
          <cell r="U7">
            <v>75</v>
          </cell>
          <cell r="V7">
            <v>75</v>
          </cell>
          <cell r="W7">
            <v>75</v>
          </cell>
        </row>
        <row r="8">
          <cell r="H8">
            <v>15</v>
          </cell>
          <cell r="I8">
            <v>15</v>
          </cell>
          <cell r="J8">
            <v>20</v>
          </cell>
          <cell r="K8">
            <v>20</v>
          </cell>
          <cell r="L8">
            <v>30</v>
          </cell>
          <cell r="M8">
            <v>30</v>
          </cell>
          <cell r="N8">
            <v>30</v>
          </cell>
          <cell r="O8">
            <v>30</v>
          </cell>
          <cell r="P8">
            <v>30</v>
          </cell>
          <cell r="Q8">
            <v>30</v>
          </cell>
          <cell r="R8">
            <v>15</v>
          </cell>
          <cell r="S8">
            <v>15</v>
          </cell>
          <cell r="T8">
            <v>15</v>
          </cell>
          <cell r="U8">
            <v>15</v>
          </cell>
          <cell r="V8">
            <v>15</v>
          </cell>
          <cell r="W8">
            <v>15</v>
          </cell>
        </row>
      </sheetData>
      <sheetData sheetId="6">
        <row r="6">
          <cell r="G6">
            <v>29.923244999999998</v>
          </cell>
        </row>
        <row r="10">
          <cell r="G10">
            <v>195.49853400000001</v>
          </cell>
          <cell r="H10">
            <v>195.49853400000001</v>
          </cell>
          <cell r="I10">
            <v>195.49853400000001</v>
          </cell>
          <cell r="J10">
            <v>195.49853400000001</v>
          </cell>
          <cell r="K10">
            <v>195.49853400000001</v>
          </cell>
          <cell r="L10">
            <v>195.49853400000001</v>
          </cell>
          <cell r="M10">
            <v>195.49853400000001</v>
          </cell>
          <cell r="N10">
            <v>195.49853400000001</v>
          </cell>
          <cell r="O10">
            <v>195.49853400000001</v>
          </cell>
          <cell r="P10">
            <v>195.49853400000001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O TOTAL"/>
      <sheetName val="ESTRUCTURA TOTAL"/>
      <sheetName val="MANO DE OBRA"/>
      <sheetName val="INSUMOS"/>
      <sheetName val="TRANSPORTE DE COSECHA"/>
      <sheetName val="COSTOS FIJOS"/>
    </sheetNames>
    <sheetDataSet>
      <sheetData sheetId="0"/>
      <sheetData sheetId="1" refreshError="1"/>
      <sheetData sheetId="2">
        <row r="7">
          <cell r="F7">
            <v>15</v>
          </cell>
        </row>
      </sheetData>
      <sheetData sheetId="3">
        <row r="8">
          <cell r="F8">
            <v>833.25</v>
          </cell>
        </row>
      </sheetData>
      <sheetData sheetId="4">
        <row r="7">
          <cell r="J7">
            <v>100</v>
          </cell>
        </row>
      </sheetData>
      <sheetData sheetId="5">
        <row r="7">
          <cell r="G7">
            <v>29.923245000000001</v>
          </cell>
        </row>
        <row r="8">
          <cell r="G8">
            <v>106.02859912500001</v>
          </cell>
          <cell r="K8">
            <v>23.250052562500002</v>
          </cell>
          <cell r="O8">
            <v>49.498773312500006</v>
          </cell>
          <cell r="S8">
            <v>85.037885500000016</v>
          </cell>
          <cell r="W8">
            <v>98.287885500000016</v>
          </cell>
          <cell r="AA8">
            <v>99.037885500000016</v>
          </cell>
          <cell r="AE8">
            <v>102.03788550000002</v>
          </cell>
          <cell r="AI8">
            <v>70.037885500000002</v>
          </cell>
          <cell r="AM8">
            <v>70.187885500000007</v>
          </cell>
          <cell r="AQ8">
            <v>101.969695171875</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ÍNDICE"/>
      <sheetName val="Consideraciones SPR 2019"/>
      <sheetName val="SPR 2019"/>
      <sheetName val="Consideraciones SPR 2020"/>
      <sheetName val="SPR 2020"/>
      <sheetName val="EXPORTACIONES 2019-2021"/>
      <sheetName val="Td Exportaciones"/>
      <sheetName val="IMPORTACIONES 2019 - 2021"/>
      <sheetName val="Td Importaciones"/>
      <sheetName val="PRECIOS_INTERN 2019-2021"/>
      <sheetName val="Td Pr Internacionales"/>
      <sheetName val="PRECIOS_CENT_ACOPIO 2019-2021"/>
      <sheetName val="Td Pr Cen Acopio"/>
      <sheetName val="COSTOS_CAFÉ ZONAS ALTAS_2020"/>
      <sheetName val="COSTOS_CAFÉ ZONAS BAJAS_2020"/>
      <sheetName val="COSTOS_CAFÉ AMAZONÍA_202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O TOTAL"/>
      <sheetName val="ESTRUCTURA TOTAL"/>
      <sheetName val="MANO DE OBRA"/>
      <sheetName val="INSUMOS"/>
      <sheetName val="TRANSPORTE DE COSECHA"/>
      <sheetName val="INVERSIÓN"/>
      <sheetName val="COSTOS FIJOS"/>
    </sheetNames>
    <sheetDataSet>
      <sheetData sheetId="0"/>
      <sheetData sheetId="1" refreshError="1"/>
      <sheetData sheetId="2">
        <row r="5">
          <cell r="E5">
            <v>10</v>
          </cell>
        </row>
      </sheetData>
      <sheetData sheetId="3">
        <row r="6">
          <cell r="F6">
            <v>611</v>
          </cell>
        </row>
      </sheetData>
      <sheetData sheetId="4">
        <row r="6">
          <cell r="I6">
            <v>8</v>
          </cell>
        </row>
      </sheetData>
      <sheetData sheetId="5">
        <row r="5">
          <cell r="G5">
            <v>24.936037500000001</v>
          </cell>
        </row>
        <row r="6">
          <cell r="G6">
            <v>4.9872074999999993</v>
          </cell>
        </row>
        <row r="7">
          <cell r="G7">
            <v>39.897659999999995</v>
          </cell>
        </row>
        <row r="8">
          <cell r="G8">
            <v>7.4808112499999995</v>
          </cell>
        </row>
        <row r="9">
          <cell r="G9">
            <v>129.667395</v>
          </cell>
        </row>
        <row r="10">
          <cell r="G10">
            <v>206.96911125</v>
          </cell>
        </row>
      </sheetData>
      <sheetData sheetId="6">
        <row r="5">
          <cell r="F5">
            <v>30</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O TOTAL"/>
      <sheetName val="ESTRUCTURA_COSTO"/>
      <sheetName val="MANO DE OBRA"/>
      <sheetName val="INSUMOS"/>
      <sheetName val="TRANSPORTE "/>
      <sheetName val="COSTOS FIJOS"/>
      <sheetName val="COSTO TOTAL (2)"/>
    </sheetNames>
    <sheetDataSet>
      <sheetData sheetId="0" refreshError="1"/>
      <sheetData sheetId="1" refreshError="1"/>
      <sheetData sheetId="2"/>
      <sheetData sheetId="3"/>
      <sheetData sheetId="4"/>
      <sheetData sheetId="5">
        <row r="9">
          <cell r="G9">
            <v>114.28874999999999</v>
          </cell>
          <cell r="AA9">
            <v>115.74374999999999</v>
          </cell>
        </row>
      </sheetData>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ÍNDICE"/>
      <sheetName val="Consideraciones SPR 2019"/>
      <sheetName val="SPR 2019 "/>
      <sheetName val="Consideraciones SPR 2020"/>
      <sheetName val="SPR 2020 "/>
      <sheetName val="EXPORTACIONES 2019-2021"/>
      <sheetName val="Td Exportaciones"/>
      <sheetName val="IMPORTACIONES 2019 - 2021"/>
      <sheetName val="Td Importaciones"/>
      <sheetName val="PRECIOS_INTERN 2019-2021"/>
      <sheetName val="Td Pr Internacionales"/>
      <sheetName val="PRECIOS_CENT_ACOPIO 2019-2021"/>
      <sheetName val="Td Pr Cen Acopio"/>
      <sheetName val="COSTOS_CAFÉ ZONAS ALTAS_2020"/>
      <sheetName val="COSTOS_CAFÉ ZONAS BAJAS_2020"/>
      <sheetName val="COSTOS_CAFÉ AMAZONÍA_2020"/>
      <sheetName val="Resumen Costos"/>
      <sheetName val="Crédito Público"/>
      <sheetName val="Tr Crédito Públic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7.bin"/></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10.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11.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12.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13.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14.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16.bin"/></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212B55"/>
  </sheetPr>
  <dimension ref="B4:E59"/>
  <sheetViews>
    <sheetView showGridLines="0" zoomScaleNormal="100" zoomScaleSheetLayoutView="100" workbookViewId="0">
      <selection activeCell="G24" sqref="G24"/>
    </sheetView>
  </sheetViews>
  <sheetFormatPr baseColWidth="10" defaultRowHeight="14.4"/>
  <cols>
    <col min="1" max="1" width="10.6640625" customWidth="1"/>
    <col min="2" max="2" width="15.6640625" customWidth="1"/>
    <col min="3" max="3" width="14.6640625" customWidth="1"/>
    <col min="4" max="4" width="15.33203125" customWidth="1"/>
    <col min="5" max="5" width="18.33203125" customWidth="1"/>
    <col min="6" max="6" width="12.109375" customWidth="1"/>
  </cols>
  <sheetData>
    <row r="4" spans="2:5" ht="15.6">
      <c r="B4" s="134" t="s">
        <v>102</v>
      </c>
      <c r="C4" s="134"/>
      <c r="D4" s="134"/>
      <c r="E4" s="134"/>
    </row>
    <row r="5" spans="2:5" ht="15.6">
      <c r="B5" s="24"/>
      <c r="C5" s="24"/>
      <c r="D5" s="24"/>
      <c r="E5" s="24"/>
    </row>
    <row r="6" spans="2:5">
      <c r="B6" s="135" t="s">
        <v>38</v>
      </c>
      <c r="C6" s="135"/>
      <c r="D6" s="135"/>
      <c r="E6" s="135"/>
    </row>
    <row r="8" spans="2:5">
      <c r="B8" s="136"/>
      <c r="C8" s="137" t="s">
        <v>31</v>
      </c>
      <c r="D8" s="138"/>
      <c r="E8" s="25">
        <v>2015</v>
      </c>
    </row>
    <row r="9" spans="2:5">
      <c r="B9" s="136"/>
      <c r="C9" s="138"/>
      <c r="D9" s="138"/>
      <c r="E9" s="25">
        <v>2016</v>
      </c>
    </row>
    <row r="10" spans="2:5">
      <c r="B10" s="136"/>
      <c r="C10" s="138"/>
      <c r="D10" s="138"/>
      <c r="E10" s="25">
        <v>2017</v>
      </c>
    </row>
    <row r="11" spans="2:5">
      <c r="B11" s="136"/>
      <c r="C11" s="138"/>
      <c r="D11" s="138"/>
      <c r="E11" s="25">
        <v>2018</v>
      </c>
    </row>
    <row r="12" spans="2:5">
      <c r="B12" s="136"/>
      <c r="C12" s="138"/>
      <c r="D12" s="138"/>
      <c r="E12" s="25">
        <v>2019</v>
      </c>
    </row>
    <row r="13" spans="2:5">
      <c r="B13" s="136"/>
      <c r="C13" s="138"/>
      <c r="D13" s="138"/>
      <c r="E13" s="25">
        <v>2020</v>
      </c>
    </row>
    <row r="14" spans="2:5">
      <c r="B14" s="67"/>
      <c r="C14" s="79"/>
      <c r="D14" s="79"/>
      <c r="E14" s="25">
        <v>2021</v>
      </c>
    </row>
    <row r="15" spans="2:5" ht="17.7" customHeight="1">
      <c r="B15" s="68"/>
      <c r="C15" s="68"/>
      <c r="D15" s="68"/>
      <c r="E15" s="57"/>
    </row>
    <row r="16" spans="2:5">
      <c r="B16" s="136"/>
      <c r="C16" s="132" t="s">
        <v>101</v>
      </c>
      <c r="D16" s="133"/>
      <c r="E16" s="25">
        <v>2015</v>
      </c>
    </row>
    <row r="17" spans="2:5">
      <c r="B17" s="136"/>
      <c r="C17" s="133"/>
      <c r="D17" s="133"/>
      <c r="E17" s="25">
        <v>2016</v>
      </c>
    </row>
    <row r="18" spans="2:5">
      <c r="B18" s="136"/>
      <c r="C18" s="133"/>
      <c r="D18" s="133"/>
      <c r="E18" s="25">
        <v>2017</v>
      </c>
    </row>
    <row r="19" spans="2:5">
      <c r="B19" s="136"/>
      <c r="C19" s="133"/>
      <c r="D19" s="133"/>
      <c r="E19" s="25">
        <v>2018</v>
      </c>
    </row>
    <row r="20" spans="2:5">
      <c r="B20" s="136"/>
      <c r="C20" s="133"/>
      <c r="D20" s="133"/>
      <c r="E20" s="25">
        <v>2019</v>
      </c>
    </row>
    <row r="21" spans="2:5">
      <c r="B21" s="136"/>
      <c r="C21" s="133"/>
      <c r="D21" s="133"/>
      <c r="E21" s="25">
        <v>2020</v>
      </c>
    </row>
    <row r="22" spans="2:5">
      <c r="B22" s="67"/>
      <c r="C22" s="70"/>
      <c r="D22" s="70"/>
      <c r="E22" s="25">
        <v>2021</v>
      </c>
    </row>
    <row r="23" spans="2:5">
      <c r="B23" s="67"/>
      <c r="C23" s="70"/>
      <c r="D23" s="70"/>
      <c r="E23" s="25">
        <v>2022</v>
      </c>
    </row>
    <row r="24" spans="2:5">
      <c r="B24" s="68"/>
      <c r="C24" s="68"/>
      <c r="D24" s="68"/>
      <c r="E24" s="57"/>
    </row>
    <row r="25" spans="2:5">
      <c r="B25" s="68"/>
      <c r="C25" s="68"/>
      <c r="D25" s="68"/>
      <c r="E25" s="57"/>
    </row>
    <row r="26" spans="2:5" ht="15" customHeight="1">
      <c r="B26" s="69"/>
      <c r="C26" s="132" t="s">
        <v>33</v>
      </c>
      <c r="D26" s="133"/>
      <c r="E26" s="25">
        <v>2016</v>
      </c>
    </row>
    <row r="27" spans="2:5" ht="15" customHeight="1">
      <c r="B27" s="69"/>
      <c r="C27" s="133"/>
      <c r="D27" s="133"/>
      <c r="E27" s="25">
        <v>2017</v>
      </c>
    </row>
    <row r="28" spans="2:5" ht="15" customHeight="1">
      <c r="B28" s="69"/>
      <c r="C28" s="133"/>
      <c r="D28" s="133"/>
      <c r="E28" s="25">
        <v>2018</v>
      </c>
    </row>
    <row r="29" spans="2:5" ht="15" customHeight="1">
      <c r="B29" s="69"/>
      <c r="C29" s="133"/>
      <c r="D29" s="133"/>
      <c r="E29" s="25">
        <v>2019</v>
      </c>
    </row>
    <row r="30" spans="2:5" ht="17.7" customHeight="1">
      <c r="B30" s="67"/>
      <c r="C30" s="133"/>
      <c r="D30" s="133"/>
      <c r="E30" s="25">
        <v>2020</v>
      </c>
    </row>
    <row r="31" spans="2:5" ht="17.7" customHeight="1">
      <c r="B31" s="67"/>
      <c r="C31" s="70"/>
      <c r="D31" s="70"/>
      <c r="E31" s="25">
        <v>2021</v>
      </c>
    </row>
    <row r="32" spans="2:5" ht="14.7" customHeight="1">
      <c r="B32" s="68"/>
      <c r="C32" s="68"/>
      <c r="D32" s="68"/>
      <c r="E32" s="57"/>
    </row>
    <row r="33" spans="2:5">
      <c r="B33" s="68"/>
      <c r="C33" s="68"/>
      <c r="D33" s="68"/>
      <c r="E33" s="57"/>
    </row>
    <row r="34" spans="2:5" ht="15" customHeight="1">
      <c r="B34" s="69"/>
      <c r="C34" s="132" t="s">
        <v>32</v>
      </c>
      <c r="D34" s="133"/>
      <c r="E34" s="25">
        <v>2016</v>
      </c>
    </row>
    <row r="35" spans="2:5" ht="15" customHeight="1">
      <c r="B35" s="69"/>
      <c r="C35" s="133"/>
      <c r="D35" s="133"/>
      <c r="E35" s="25">
        <v>2017</v>
      </c>
    </row>
    <row r="36" spans="2:5" ht="15" customHeight="1">
      <c r="B36" s="69"/>
      <c r="C36" s="133"/>
      <c r="D36" s="133"/>
      <c r="E36" s="25">
        <v>2018</v>
      </c>
    </row>
    <row r="37" spans="2:5" ht="15" customHeight="1">
      <c r="B37" s="69"/>
      <c r="C37" s="133"/>
      <c r="D37" s="133"/>
      <c r="E37" s="25">
        <v>2019</v>
      </c>
    </row>
    <row r="38" spans="2:5" ht="15" customHeight="1">
      <c r="B38" s="69"/>
      <c r="C38" s="70"/>
      <c r="D38" s="70"/>
      <c r="E38" s="25">
        <v>2020</v>
      </c>
    </row>
    <row r="39" spans="2:5" ht="15" customHeight="1">
      <c r="B39" s="69"/>
      <c r="C39" s="70"/>
      <c r="D39" s="70"/>
      <c r="E39" s="25">
        <v>2021</v>
      </c>
    </row>
    <row r="40" spans="2:5">
      <c r="B40" s="67"/>
      <c r="C40" s="67"/>
      <c r="D40" s="67"/>
      <c r="E40" s="25"/>
    </row>
    <row r="41" spans="2:5">
      <c r="B41" s="68"/>
      <c r="C41" s="68"/>
      <c r="D41" s="68"/>
      <c r="E41" s="57"/>
    </row>
    <row r="42" spans="2:5">
      <c r="B42" s="69"/>
      <c r="C42" s="132" t="s">
        <v>104</v>
      </c>
      <c r="D42" s="133"/>
      <c r="E42" s="25">
        <v>2016</v>
      </c>
    </row>
    <row r="43" spans="2:5">
      <c r="B43" s="69"/>
      <c r="C43" s="133"/>
      <c r="D43" s="133"/>
      <c r="E43" s="25">
        <v>2017</v>
      </c>
    </row>
    <row r="44" spans="2:5">
      <c r="B44" s="69"/>
      <c r="C44" s="133"/>
      <c r="D44" s="133"/>
      <c r="E44" s="25">
        <v>2018</v>
      </c>
    </row>
    <row r="45" spans="2:5">
      <c r="B45" s="69"/>
      <c r="C45" s="133"/>
      <c r="D45" s="133"/>
      <c r="E45" s="25">
        <v>2019</v>
      </c>
    </row>
    <row r="46" spans="2:5">
      <c r="B46" s="69"/>
      <c r="C46" s="70"/>
      <c r="D46" s="70"/>
      <c r="E46" s="25">
        <v>2020</v>
      </c>
    </row>
    <row r="47" spans="2:5">
      <c r="B47" s="69"/>
      <c r="C47" s="70"/>
      <c r="D47" s="70"/>
      <c r="E47" s="25">
        <v>2021</v>
      </c>
    </row>
    <row r="50" spans="2:5">
      <c r="B50" s="69" t="s">
        <v>49</v>
      </c>
      <c r="C50" s="132" t="s">
        <v>103</v>
      </c>
      <c r="D50" s="133"/>
      <c r="E50" s="26">
        <v>2017</v>
      </c>
    </row>
    <row r="51" spans="2:5">
      <c r="B51" s="69"/>
      <c r="C51" s="133"/>
      <c r="D51" s="133"/>
      <c r="E51" s="26">
        <v>2018</v>
      </c>
    </row>
    <row r="52" spans="2:5">
      <c r="B52" s="69"/>
      <c r="C52" s="133"/>
      <c r="D52" s="133"/>
      <c r="E52" s="26">
        <v>2019</v>
      </c>
    </row>
    <row r="53" spans="2:5">
      <c r="B53" s="68"/>
      <c r="C53" s="133"/>
      <c r="D53" s="133"/>
      <c r="E53" s="26">
        <v>2020</v>
      </c>
    </row>
    <row r="54" spans="2:5">
      <c r="B54" s="68"/>
      <c r="C54" s="68"/>
      <c r="D54" s="68"/>
      <c r="E54" s="26">
        <v>2021</v>
      </c>
    </row>
    <row r="55" spans="2:5">
      <c r="B55" s="68"/>
      <c r="C55" s="68"/>
      <c r="D55" s="68"/>
      <c r="E55" s="57"/>
    </row>
    <row r="56" spans="2:5">
      <c r="B56" s="68"/>
      <c r="C56" s="68"/>
      <c r="D56" s="68"/>
      <c r="E56" s="57"/>
    </row>
    <row r="57" spans="2:5" ht="14.7" customHeight="1">
      <c r="B57" s="68"/>
      <c r="C57" s="131" t="s">
        <v>70</v>
      </c>
      <c r="D57" s="131"/>
      <c r="E57" s="57"/>
    </row>
    <row r="58" spans="2:5" ht="14.7" customHeight="1">
      <c r="B58" s="69"/>
      <c r="C58" s="131"/>
      <c r="D58" s="131"/>
      <c r="E58" s="63">
        <v>2019</v>
      </c>
    </row>
    <row r="59" spans="2:5" ht="16.95" customHeight="1">
      <c r="B59" s="68"/>
      <c r="C59" s="131"/>
      <c r="D59" s="131"/>
      <c r="E59" s="57"/>
    </row>
  </sheetData>
  <mergeCells count="11">
    <mergeCell ref="C57:D59"/>
    <mergeCell ref="C34:D37"/>
    <mergeCell ref="C42:D45"/>
    <mergeCell ref="C50:D53"/>
    <mergeCell ref="B4:E4"/>
    <mergeCell ref="B6:E6"/>
    <mergeCell ref="B8:B13"/>
    <mergeCell ref="C8:D13"/>
    <mergeCell ref="B16:B21"/>
    <mergeCell ref="C16:D21"/>
    <mergeCell ref="C26:D30"/>
  </mergeCells>
  <hyperlinks>
    <hyperlink ref="E8" location="Arroz_15!A1" display="Arroz_15!A1" xr:uid="{00000000-0004-0000-0000-000000000000}"/>
    <hyperlink ref="E9" location="Arroz_16!A1" display="Arroz_16!A1" xr:uid="{00000000-0004-0000-0000-000001000000}"/>
    <hyperlink ref="E10" location="Arroz_17!A1" display="Arroz_17!A1" xr:uid="{00000000-0004-0000-0000-000002000000}"/>
    <hyperlink ref="E16" location="'Maíz Duro_15'!A1" display="'Maíz Duro_15'!A1" xr:uid="{00000000-0004-0000-0000-000003000000}"/>
    <hyperlink ref="E17" location="'Maíz Duro_16'!A1" display="'Maíz Duro_16'!A1" xr:uid="{00000000-0004-0000-0000-000004000000}"/>
    <hyperlink ref="E18" location="'Maíz Duro_17'!A1" display="'Maíz Duro_17'!A1" xr:uid="{00000000-0004-0000-0000-000005000000}"/>
    <hyperlink ref="E26" location="Soya_16!A1" display="Soya_16!A1" xr:uid="{00000000-0004-0000-0000-000006000000}"/>
    <hyperlink ref="E27" location="Soya_17!A1" display="Soya_17!A1" xr:uid="{00000000-0004-0000-0000-000007000000}"/>
    <hyperlink ref="E34" location="Papa_16!A1" display="Papa_16!A1" xr:uid="{00000000-0004-0000-0000-000008000000}"/>
    <hyperlink ref="E35" location="Papa_17!A1" display="Papa_17!A1" xr:uid="{00000000-0004-0000-0000-000009000000}"/>
    <hyperlink ref="B6:E6" location="Consideraciones!A1" display="Consideraciones" xr:uid="{00000000-0004-0000-0000-00000A000000}"/>
    <hyperlink ref="E42" location="Café_16!A1" display="Café_16!A1" xr:uid="{00000000-0004-0000-0000-00000B000000}"/>
    <hyperlink ref="E43" location="'Café_17 '!A1" display="'Café_17 '!A1" xr:uid="{00000000-0004-0000-0000-00000C000000}"/>
    <hyperlink ref="E50" location="Cacao_17!A1" display="Cacao_17!A1" xr:uid="{00000000-0004-0000-0000-00000D000000}"/>
    <hyperlink ref="E45" location="Café_19!A1" display="Café_19!A1" xr:uid="{00000000-0004-0000-0000-00000E000000}"/>
    <hyperlink ref="E29" location="Soya_19!A1" display="Soya_19!A1" xr:uid="{00000000-0004-0000-0000-00000F000000}"/>
    <hyperlink ref="E20" location="'Maíz Duro_19'!A1" display="'Maíz Duro_19'!A1" xr:uid="{00000000-0004-0000-0000-000010000000}"/>
    <hyperlink ref="E37" location="Papa_19!A1" display="Papa_19!A1" xr:uid="{00000000-0004-0000-0000-000011000000}"/>
    <hyperlink ref="E12" location="Arroz_19!A1" display="Arroz_19!A1" xr:uid="{00000000-0004-0000-0000-000012000000}"/>
    <hyperlink ref="E19" location="'Maíz Duro_18'!A1" display="'Maíz Duro_18'!A1" xr:uid="{00000000-0004-0000-0000-000013000000}"/>
    <hyperlink ref="E28" location="Soya_18!A1" display="Soya_18!A1" xr:uid="{00000000-0004-0000-0000-000014000000}"/>
    <hyperlink ref="E11" location="Arroz_18!A1" display="Arroz_18!A1" xr:uid="{00000000-0004-0000-0000-000015000000}"/>
    <hyperlink ref="E44" location="Café_18!A1" display="Café_18!A1" xr:uid="{00000000-0004-0000-0000-000016000000}"/>
    <hyperlink ref="E51" location="Cacao_18!A1" display="Cacao_18!A1" xr:uid="{00000000-0004-0000-0000-000017000000}"/>
    <hyperlink ref="E58" location="Algodón_19!A1" display="Algodón_19!A1" xr:uid="{00000000-0004-0000-0000-000018000000}"/>
    <hyperlink ref="E36" location="Papa_18!A1" display="Papa_18!A1" xr:uid="{00000000-0004-0000-0000-000019000000}"/>
    <hyperlink ref="E13" location="Arroz_20!A1" display="Arroz_20!A1" xr:uid="{00000000-0004-0000-0000-00001A000000}"/>
    <hyperlink ref="E52" location="Cacao_19!A1" display="Cacao_19!A1" xr:uid="{00000000-0004-0000-0000-00001B000000}"/>
    <hyperlink ref="E21" location="'Maíz Duro_20'!A1" display="'Maíz Duro_20'!A1" xr:uid="{00000000-0004-0000-0000-00001C000000}"/>
    <hyperlink ref="E53" location="Cacao_20!A1" display="Cacao_20!A1" xr:uid="{00000000-0004-0000-0000-00001D000000}"/>
    <hyperlink ref="E46" location="Café_20!A1" display="Café_20!A1" xr:uid="{00000000-0004-0000-0000-00001E000000}"/>
    <hyperlink ref="E30" location="Soya_20!A1" display="Soya_20!A1" xr:uid="{00000000-0004-0000-0000-00001F000000}"/>
    <hyperlink ref="E31" location="Soya_21!A1" display="Soya_21!A1" xr:uid="{00000000-0004-0000-0000-000020000000}"/>
    <hyperlink ref="E14" location="Arroz_21!A1" display="Arroz_21!A1" xr:uid="{00000000-0004-0000-0000-000021000000}"/>
    <hyperlink ref="E22" location="'Maíz Duro_21'!A1" display="'Maíz Duro_21'!A1" xr:uid="{00000000-0004-0000-0000-000022000000}"/>
    <hyperlink ref="E38" location="Papa_20!A1" display="Papa_20!A1" xr:uid="{00000000-0004-0000-0000-000023000000}"/>
    <hyperlink ref="E39" location="Papa_21!A1" display="Papa_21!A1" xr:uid="{00000000-0004-0000-0000-000024000000}"/>
    <hyperlink ref="E47" location="Café_21!A1" display="Café_21!A1" xr:uid="{00000000-0004-0000-0000-000025000000}"/>
    <hyperlink ref="E54" location="Cacao_21!A1" display="Cacao_21!A1" xr:uid="{B9198E3F-627D-4087-A1B8-9AB057ED53C1}"/>
    <hyperlink ref="E23" location="'Maíz Duro_22'!A1" display="'Maíz Duro_22'!A1" xr:uid="{326D4219-6BE6-42D9-983D-AF925760B364}"/>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22"/>
  <sheetViews>
    <sheetView showGridLines="0" zoomScaleNormal="100" workbookViewId="0">
      <pane ySplit="7" topLeftCell="A8" activePane="bottomLeft" state="frozen"/>
      <selection pane="bottomLeft" activeCell="L1" sqref="L1"/>
    </sheetView>
  </sheetViews>
  <sheetFormatPr baseColWidth="10" defaultRowHeight="14.4"/>
  <cols>
    <col min="1" max="1" width="18.6640625" customWidth="1"/>
    <col min="2" max="3" width="25.6640625" customWidth="1"/>
    <col min="4" max="4" width="16.44140625" style="3" customWidth="1"/>
    <col min="5" max="5" width="18.6640625" style="3" customWidth="1"/>
    <col min="6" max="6" width="16.44140625" style="3" customWidth="1"/>
    <col min="7" max="7" width="12" customWidth="1"/>
    <col min="8" max="8" width="25.33203125" customWidth="1"/>
    <col min="9" max="9" width="25.6640625" customWidth="1"/>
    <col min="10" max="10" width="22.6640625" customWidth="1"/>
    <col min="11" max="11" width="24.6640625" customWidth="1"/>
  </cols>
  <sheetData>
    <row r="1" spans="1:12" ht="31.95" customHeight="1">
      <c r="A1" s="141"/>
      <c r="B1" s="141"/>
      <c r="C1" s="141"/>
      <c r="D1" s="141"/>
      <c r="E1" s="1"/>
      <c r="F1" s="1"/>
      <c r="G1" s="7"/>
      <c r="H1" s="7"/>
      <c r="I1" s="7"/>
      <c r="L1" s="26" t="s">
        <v>34</v>
      </c>
    </row>
    <row r="2" spans="1:12">
      <c r="A2" s="142" t="s">
        <v>88</v>
      </c>
      <c r="B2" s="142"/>
      <c r="C2" s="142"/>
      <c r="D2" s="142"/>
      <c r="E2" s="97"/>
      <c r="F2" s="97"/>
      <c r="G2" s="4"/>
      <c r="H2" s="142" t="s">
        <v>89</v>
      </c>
      <c r="I2" s="142"/>
      <c r="J2" s="142"/>
      <c r="K2" s="142"/>
    </row>
    <row r="3" spans="1:12">
      <c r="A3" s="142" t="s">
        <v>80</v>
      </c>
      <c r="B3" s="142"/>
      <c r="C3" s="142"/>
      <c r="D3" s="142"/>
      <c r="E3" s="97"/>
      <c r="F3" s="97"/>
      <c r="G3" s="4"/>
      <c r="H3" s="142" t="s">
        <v>80</v>
      </c>
      <c r="I3" s="142"/>
      <c r="J3" s="142"/>
      <c r="K3" s="142"/>
    </row>
    <row r="4" spans="1:12">
      <c r="A4" s="142" t="s">
        <v>84</v>
      </c>
      <c r="B4" s="142"/>
      <c r="C4" s="142" t="s">
        <v>118</v>
      </c>
      <c r="D4" s="142"/>
      <c r="E4" s="97"/>
      <c r="F4" s="97"/>
      <c r="H4" s="142" t="s">
        <v>84</v>
      </c>
      <c r="I4" s="142"/>
      <c r="J4" s="142" t="s">
        <v>118</v>
      </c>
      <c r="K4" s="142"/>
    </row>
    <row r="5" spans="1:12" ht="67.2" customHeight="1">
      <c r="A5" s="143" t="s">
        <v>137</v>
      </c>
      <c r="B5" s="143"/>
      <c r="C5" s="143"/>
      <c r="D5" s="143"/>
      <c r="E5" s="96"/>
      <c r="F5" s="96"/>
      <c r="G5" s="5"/>
      <c r="H5" s="143" t="s">
        <v>147</v>
      </c>
      <c r="I5" s="143"/>
      <c r="J5" s="143"/>
      <c r="K5" s="143"/>
    </row>
    <row r="6" spans="1:12">
      <c r="D6"/>
      <c r="E6"/>
      <c r="F6"/>
    </row>
    <row r="7" spans="1:12" ht="29.4" thickBot="1">
      <c r="A7" s="6" t="s">
        <v>6</v>
      </c>
      <c r="B7" s="6" t="s">
        <v>9</v>
      </c>
      <c r="C7" s="6" t="s">
        <v>12</v>
      </c>
      <c r="D7" s="6" t="s">
        <v>13</v>
      </c>
      <c r="E7" s="116"/>
      <c r="F7" s="116"/>
      <c r="H7" s="6" t="s">
        <v>6</v>
      </c>
      <c r="I7" s="6" t="s">
        <v>9</v>
      </c>
      <c r="J7" s="6" t="s">
        <v>12</v>
      </c>
      <c r="K7" s="6" t="s">
        <v>13</v>
      </c>
    </row>
    <row r="8" spans="1:12">
      <c r="A8" s="8" t="s">
        <v>17</v>
      </c>
      <c r="B8" s="3">
        <v>48.477412301847536</v>
      </c>
      <c r="C8" s="3">
        <f t="shared" ref="C8:C21" si="0">B8*D8</f>
        <v>10.084449380724848</v>
      </c>
      <c r="D8" s="33">
        <v>0.20802367333333335</v>
      </c>
      <c r="E8" s="11"/>
      <c r="F8" s="11"/>
      <c r="H8" s="8" t="s">
        <v>18</v>
      </c>
      <c r="I8" s="3">
        <v>144.86619796505681</v>
      </c>
      <c r="J8" s="3">
        <f t="shared" ref="J8:J15" si="1">K8*I8</f>
        <v>43.993229085124938</v>
      </c>
      <c r="K8" s="33">
        <v>0.30368180916666665</v>
      </c>
    </row>
    <row r="9" spans="1:12">
      <c r="A9" s="8" t="s">
        <v>18</v>
      </c>
      <c r="B9" s="3">
        <v>96.57746531003788</v>
      </c>
      <c r="C9" s="3">
        <f t="shared" si="0"/>
        <v>25.130405329475096</v>
      </c>
      <c r="D9" s="33">
        <v>0.26020982481575999</v>
      </c>
      <c r="E9" s="11"/>
      <c r="F9" s="101"/>
      <c r="H9" s="8" t="s">
        <v>20</v>
      </c>
      <c r="I9" s="3">
        <v>273.83300780141292</v>
      </c>
      <c r="J9" s="3">
        <f t="shared" si="1"/>
        <v>24.666234334715963</v>
      </c>
      <c r="K9" s="33">
        <v>9.0077651824225002E-2</v>
      </c>
    </row>
    <row r="10" spans="1:12">
      <c r="A10" s="8" t="s">
        <v>14</v>
      </c>
      <c r="B10" s="3">
        <v>199.99452624797314</v>
      </c>
      <c r="C10" s="3">
        <f t="shared" si="0"/>
        <v>98.730821870587135</v>
      </c>
      <c r="D10" s="33">
        <v>0.49366762042362511</v>
      </c>
      <c r="E10" s="11"/>
      <c r="F10" s="11"/>
      <c r="H10" s="8" t="s">
        <v>39</v>
      </c>
      <c r="I10" s="3">
        <v>4.92</v>
      </c>
      <c r="J10" s="3">
        <f t="shared" si="1"/>
        <v>3.047203882450507</v>
      </c>
      <c r="K10" s="33">
        <v>0.61935038261189168</v>
      </c>
    </row>
    <row r="11" spans="1:12">
      <c r="A11" s="8" t="s">
        <v>20</v>
      </c>
      <c r="B11" s="3">
        <v>190.29073423488018</v>
      </c>
      <c r="C11" s="3">
        <f t="shared" si="0"/>
        <v>4.3085266838539358</v>
      </c>
      <c r="D11" s="33">
        <v>2.2641810181550003E-2</v>
      </c>
      <c r="E11" s="11"/>
      <c r="F11" s="101"/>
      <c r="H11" s="8" t="s">
        <v>3</v>
      </c>
      <c r="I11" s="3">
        <v>319.27215377158649</v>
      </c>
      <c r="J11" s="3">
        <f t="shared" si="1"/>
        <v>598.41892935287342</v>
      </c>
      <c r="K11" s="33">
        <v>1.8743223368643478</v>
      </c>
    </row>
    <row r="12" spans="1:12">
      <c r="A12" s="8" t="s">
        <v>2</v>
      </c>
      <c r="B12" s="3">
        <v>71.420106990109488</v>
      </c>
      <c r="C12" s="3">
        <f t="shared" si="0"/>
        <v>20.400333973866342</v>
      </c>
      <c r="D12" s="33">
        <v>0.28563852441010001</v>
      </c>
      <c r="E12" s="11"/>
      <c r="F12" s="11"/>
      <c r="H12" s="8" t="s">
        <v>41</v>
      </c>
      <c r="I12" s="3">
        <v>302.00279606283084</v>
      </c>
      <c r="J12" s="3">
        <f t="shared" si="1"/>
        <v>22.791363027503806</v>
      </c>
      <c r="K12" s="33">
        <v>7.5467390781250004E-2</v>
      </c>
    </row>
    <row r="13" spans="1:12">
      <c r="A13" s="8" t="s">
        <v>39</v>
      </c>
      <c r="B13" s="123">
        <v>1.08</v>
      </c>
      <c r="C13" s="3">
        <f t="shared" si="0"/>
        <v>0.21272336640000003</v>
      </c>
      <c r="D13" s="33">
        <v>0.19696608000000002</v>
      </c>
      <c r="E13" s="11"/>
      <c r="F13" s="101"/>
      <c r="H13" s="8" t="s">
        <v>42</v>
      </c>
      <c r="I13" s="3">
        <v>1832.3464258019121</v>
      </c>
      <c r="J13" s="3">
        <f t="shared" si="1"/>
        <v>897.10034056099141</v>
      </c>
      <c r="K13" s="33">
        <v>0.48959101179155162</v>
      </c>
    </row>
    <row r="14" spans="1:12">
      <c r="A14" s="8" t="s">
        <v>15</v>
      </c>
      <c r="B14" s="3">
        <v>136.78050162020241</v>
      </c>
      <c r="C14" s="3">
        <f t="shared" si="0"/>
        <v>51.07423257392238</v>
      </c>
      <c r="D14" s="33">
        <v>0.37340287518275</v>
      </c>
      <c r="E14" s="11"/>
      <c r="F14" s="11"/>
      <c r="H14" s="8" t="s">
        <v>25</v>
      </c>
      <c r="I14" s="3">
        <v>50.207921631294482</v>
      </c>
      <c r="J14" s="3">
        <f t="shared" si="1"/>
        <v>7.2153422297382361</v>
      </c>
      <c r="K14" s="33">
        <v>0.14370923940498126</v>
      </c>
    </row>
    <row r="15" spans="1:12">
      <c r="A15" s="8" t="s">
        <v>1</v>
      </c>
      <c r="B15" s="3">
        <v>1862.0402236613054</v>
      </c>
      <c r="C15" s="3">
        <f t="shared" si="0"/>
        <v>324.92663712911303</v>
      </c>
      <c r="D15" s="33">
        <v>0.17450033194783196</v>
      </c>
      <c r="E15" s="11"/>
      <c r="F15" s="11"/>
      <c r="H15" s="12" t="s">
        <v>16</v>
      </c>
      <c r="I15" s="86">
        <v>7742.8044972283078</v>
      </c>
      <c r="J15" s="86">
        <f t="shared" si="1"/>
        <v>2708.2972935420753</v>
      </c>
      <c r="K15" s="38">
        <v>0.34978247152069569</v>
      </c>
    </row>
    <row r="16" spans="1:12" ht="15" thickBot="1">
      <c r="A16" s="8" t="s">
        <v>5</v>
      </c>
      <c r="B16" s="3">
        <v>14035.696039742959</v>
      </c>
      <c r="C16" s="3">
        <f t="shared" si="0"/>
        <v>2461.9728073499236</v>
      </c>
      <c r="D16" s="33">
        <v>0.1754079598460021</v>
      </c>
      <c r="E16" s="11"/>
      <c r="F16" s="11"/>
      <c r="H16" s="16" t="s">
        <v>7</v>
      </c>
      <c r="I16" s="87">
        <f>SUM(I8:I15)</f>
        <v>10670.253000262401</v>
      </c>
      <c r="J16" s="87">
        <f>SUM(J8:J15)</f>
        <v>4305.5299360154731</v>
      </c>
      <c r="K16" s="40">
        <f>J16/I16</f>
        <v>0.40350776461529003</v>
      </c>
    </row>
    <row r="17" spans="1:4">
      <c r="A17" s="8" t="s">
        <v>40</v>
      </c>
      <c r="B17" s="3">
        <v>204.32245712821663</v>
      </c>
      <c r="C17" s="3">
        <f t="shared" si="0"/>
        <v>63.418135506639736</v>
      </c>
      <c r="D17" s="33">
        <v>0.31038260012135388</v>
      </c>
    </row>
    <row r="18" spans="1:4">
      <c r="A18" s="8" t="s">
        <v>41</v>
      </c>
      <c r="B18" s="3">
        <v>453.00419409424626</v>
      </c>
      <c r="C18" s="3">
        <f t="shared" si="0"/>
        <v>32.184625218149442</v>
      </c>
      <c r="D18" s="33">
        <v>7.1047079999999999E-2</v>
      </c>
    </row>
    <row r="19" spans="1:4">
      <c r="A19" s="8" t="s">
        <v>25</v>
      </c>
      <c r="B19" s="3">
        <v>368.19142529615948</v>
      </c>
      <c r="C19" s="3">
        <f t="shared" si="0"/>
        <v>210.65064653762406</v>
      </c>
      <c r="D19" s="33">
        <v>0.57212262987435003</v>
      </c>
    </row>
    <row r="20" spans="1:4" ht="28.8">
      <c r="A20" s="21" t="s">
        <v>48</v>
      </c>
      <c r="B20" s="83">
        <v>520.27926338000293</v>
      </c>
      <c r="C20" s="3">
        <f t="shared" si="0"/>
        <v>66.113023226113938</v>
      </c>
      <c r="D20" s="28">
        <v>0.12707218580384999</v>
      </c>
    </row>
    <row r="21" spans="1:4">
      <c r="A21" s="12" t="s">
        <v>45</v>
      </c>
      <c r="B21" s="86">
        <v>429.94828446447514</v>
      </c>
      <c r="C21" s="86">
        <f t="shared" si="0"/>
        <v>306.62803934768647</v>
      </c>
      <c r="D21" s="38">
        <v>0.71317423612844277</v>
      </c>
    </row>
    <row r="22" spans="1:4" ht="15" thickBot="1">
      <c r="A22" s="16" t="s">
        <v>7</v>
      </c>
      <c r="B22" s="87">
        <f>SUM(B8:B21)</f>
        <v>18618.102634472409</v>
      </c>
      <c r="C22" s="87">
        <f>SUM(C8:C21)</f>
        <v>3675.8354074940803</v>
      </c>
      <c r="D22" s="40">
        <f>C22/B22</f>
        <v>0.19743340552264843</v>
      </c>
    </row>
  </sheetData>
  <mergeCells count="11">
    <mergeCell ref="J4:K4"/>
    <mergeCell ref="A5:D5"/>
    <mergeCell ref="H5:K5"/>
    <mergeCell ref="A1:D1"/>
    <mergeCell ref="A2:D2"/>
    <mergeCell ref="H2:K2"/>
    <mergeCell ref="A3:D3"/>
    <mergeCell ref="H3:K3"/>
    <mergeCell ref="A4:B4"/>
    <mergeCell ref="C4:D4"/>
    <mergeCell ref="H4:I4"/>
  </mergeCells>
  <hyperlinks>
    <hyperlink ref="L1" location="ÍNDICE!A1" display="ÍNDICE" xr:uid="{00000000-0004-0000-0900-000000000000}"/>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3"/>
  <sheetViews>
    <sheetView showGridLines="0" workbookViewId="0">
      <pane ySplit="7" topLeftCell="A8" activePane="bottomLeft" state="frozen"/>
      <selection pane="bottomLeft" activeCell="E1" sqref="E1"/>
    </sheetView>
  </sheetViews>
  <sheetFormatPr baseColWidth="10" defaultRowHeight="14.4"/>
  <cols>
    <col min="1" max="1" width="17.44140625" customWidth="1"/>
    <col min="2" max="2" width="25.6640625" customWidth="1"/>
    <col min="3" max="3" width="30.6640625" customWidth="1"/>
    <col min="4" max="4" width="16.44140625" style="3" customWidth="1"/>
  </cols>
  <sheetData>
    <row r="1" spans="1:5" ht="31.95" customHeight="1">
      <c r="A1" s="141"/>
      <c r="B1" s="141"/>
      <c r="C1" s="141"/>
      <c r="D1" s="141"/>
      <c r="E1" s="26" t="s">
        <v>34</v>
      </c>
    </row>
    <row r="2" spans="1:5">
      <c r="A2" s="142" t="s">
        <v>79</v>
      </c>
      <c r="B2" s="142"/>
      <c r="C2" s="142"/>
      <c r="D2" s="142"/>
      <c r="E2" s="4"/>
    </row>
    <row r="3" spans="1:5">
      <c r="A3" s="142" t="s">
        <v>80</v>
      </c>
      <c r="B3" s="142"/>
      <c r="C3" s="142"/>
      <c r="D3" s="142"/>
      <c r="E3" s="4"/>
    </row>
    <row r="4" spans="1:5">
      <c r="A4" s="142" t="s">
        <v>90</v>
      </c>
      <c r="B4" s="142"/>
      <c r="C4" s="142" t="s">
        <v>94</v>
      </c>
      <c r="D4" s="142"/>
    </row>
    <row r="5" spans="1:5" ht="70.2" customHeight="1">
      <c r="A5" s="143" t="s">
        <v>162</v>
      </c>
      <c r="B5" s="143"/>
      <c r="C5" s="143"/>
      <c r="D5" s="143"/>
      <c r="E5" s="5"/>
    </row>
    <row r="6" spans="1:5">
      <c r="D6"/>
    </row>
    <row r="7" spans="1:5" ht="29.4" thickBot="1">
      <c r="A7" s="6" t="s">
        <v>6</v>
      </c>
      <c r="B7" s="6" t="s">
        <v>52</v>
      </c>
      <c r="C7" s="6" t="s">
        <v>12</v>
      </c>
      <c r="D7" s="6" t="s">
        <v>13</v>
      </c>
    </row>
    <row r="8" spans="1:5">
      <c r="A8" s="8" t="s">
        <v>2</v>
      </c>
      <c r="B8" s="9">
        <v>3754.6826060124831</v>
      </c>
      <c r="C8" s="10">
        <v>16348.711231126537</v>
      </c>
      <c r="D8" s="11">
        <v>4.3542192367863182</v>
      </c>
    </row>
    <row r="9" spans="1:5">
      <c r="A9" s="8" t="s">
        <v>3</v>
      </c>
      <c r="B9" s="9">
        <v>185605.33375748346</v>
      </c>
      <c r="C9" s="10">
        <v>971780.2003877922</v>
      </c>
      <c r="D9" s="11">
        <v>5.235734236266854</v>
      </c>
    </row>
    <row r="10" spans="1:5">
      <c r="A10" s="8" t="s">
        <v>1</v>
      </c>
      <c r="B10" s="9">
        <v>3422.4696794723632</v>
      </c>
      <c r="C10" s="10">
        <v>34213.301730776628</v>
      </c>
      <c r="D10" s="11">
        <v>9.9966705142735517</v>
      </c>
    </row>
    <row r="11" spans="1:5">
      <c r="A11" s="8" t="s">
        <v>4</v>
      </c>
      <c r="B11" s="9">
        <v>81557.497985358525</v>
      </c>
      <c r="C11" s="10">
        <v>352997.2267174226</v>
      </c>
      <c r="D11" s="11">
        <v>4.3282007839523704</v>
      </c>
    </row>
    <row r="12" spans="1:5">
      <c r="A12" s="12" t="s">
        <v>5</v>
      </c>
      <c r="B12" s="13">
        <v>8226.7665797898535</v>
      </c>
      <c r="C12" s="14">
        <v>46232.526634057227</v>
      </c>
      <c r="D12" s="15">
        <v>5.6197688588410397</v>
      </c>
    </row>
    <row r="13" spans="1:5" ht="15" thickBot="1">
      <c r="A13" s="16" t="s">
        <v>7</v>
      </c>
      <c r="B13" s="17">
        <v>282566.75060811668</v>
      </c>
      <c r="C13" s="18">
        <v>1421571.9667011751</v>
      </c>
      <c r="D13" s="19">
        <v>5.0309244227843015</v>
      </c>
    </row>
  </sheetData>
  <mergeCells count="6">
    <mergeCell ref="A5:D5"/>
    <mergeCell ref="A1:D1"/>
    <mergeCell ref="A2:D2"/>
    <mergeCell ref="A3:D3"/>
    <mergeCell ref="A4:B4"/>
    <mergeCell ref="C4:D4"/>
  </mergeCells>
  <hyperlinks>
    <hyperlink ref="E1" location="ÍNDICE!A1" display="ÍNDICE" xr:uid="{00000000-0004-0000-0A00-000000000000}"/>
  </hyperlink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14"/>
  <sheetViews>
    <sheetView showGridLines="0" workbookViewId="0">
      <pane ySplit="7" topLeftCell="A8" activePane="bottomLeft" state="frozen"/>
      <selection activeCell="C21" sqref="C21"/>
      <selection pane="bottomLeft" activeCell="E1" sqref="E1"/>
    </sheetView>
  </sheetViews>
  <sheetFormatPr baseColWidth="10" defaultRowHeight="14.4"/>
  <cols>
    <col min="1" max="1" width="17.44140625" customWidth="1"/>
    <col min="2" max="2" width="25.6640625" customWidth="1"/>
    <col min="3" max="3" width="30.6640625" customWidth="1"/>
    <col min="4" max="4" width="16.44140625" style="3" customWidth="1"/>
  </cols>
  <sheetData>
    <row r="1" spans="1:5" ht="31.95" customHeight="1">
      <c r="A1" s="141"/>
      <c r="B1" s="141"/>
      <c r="C1" s="141"/>
      <c r="D1" s="141"/>
      <c r="E1" s="26" t="s">
        <v>34</v>
      </c>
    </row>
    <row r="2" spans="1:5">
      <c r="A2" s="142" t="s">
        <v>82</v>
      </c>
      <c r="B2" s="142"/>
      <c r="C2" s="142"/>
      <c r="D2" s="142"/>
      <c r="E2" s="4"/>
    </row>
    <row r="3" spans="1:5">
      <c r="A3" s="142" t="s">
        <v>80</v>
      </c>
      <c r="B3" s="142"/>
      <c r="C3" s="142"/>
      <c r="D3" s="142"/>
      <c r="E3" s="4"/>
    </row>
    <row r="4" spans="1:5">
      <c r="A4" s="142" t="s">
        <v>90</v>
      </c>
      <c r="B4" s="142"/>
      <c r="C4" s="142" t="s">
        <v>91</v>
      </c>
      <c r="D4" s="142"/>
    </row>
    <row r="5" spans="1:5" ht="114" customHeight="1">
      <c r="A5" s="143" t="s">
        <v>68</v>
      </c>
      <c r="B5" s="143"/>
      <c r="C5" s="143"/>
      <c r="D5" s="143"/>
      <c r="E5" s="5"/>
    </row>
    <row r="6" spans="1:5">
      <c r="D6"/>
    </row>
    <row r="7" spans="1:5" ht="31.2" thickBot="1">
      <c r="A7" s="6" t="s">
        <v>6</v>
      </c>
      <c r="B7" s="6" t="s">
        <v>52</v>
      </c>
      <c r="C7" s="6" t="s">
        <v>65</v>
      </c>
      <c r="D7" s="6" t="s">
        <v>64</v>
      </c>
    </row>
    <row r="8" spans="1:5">
      <c r="A8" s="8" t="s">
        <v>2</v>
      </c>
      <c r="B8" s="45">
        <v>1669.9836102293721</v>
      </c>
      <c r="C8" s="3">
        <v>12701.52459027837</v>
      </c>
      <c r="D8" s="11">
        <v>7.6057779923563542</v>
      </c>
    </row>
    <row r="9" spans="1:5">
      <c r="A9" s="8" t="s">
        <v>3</v>
      </c>
      <c r="B9" s="45">
        <v>42282.658404412199</v>
      </c>
      <c r="C9" s="3">
        <v>191249.87257652282</v>
      </c>
      <c r="D9" s="11">
        <v>4.523127915641318</v>
      </c>
    </row>
    <row r="10" spans="1:5">
      <c r="A10" s="8" t="s">
        <v>1</v>
      </c>
      <c r="B10" s="45">
        <v>34319.101049698613</v>
      </c>
      <c r="C10" s="3">
        <v>196995.54753687888</v>
      </c>
      <c r="D10" s="11">
        <v>5.7401138582156674</v>
      </c>
    </row>
    <row r="11" spans="1:5">
      <c r="A11" s="8" t="s">
        <v>4</v>
      </c>
      <c r="B11" s="45">
        <v>98801.711517076968</v>
      </c>
      <c r="C11" s="3">
        <v>517432.84858131211</v>
      </c>
      <c r="D11" s="11">
        <v>5.2370838585309185</v>
      </c>
    </row>
    <row r="12" spans="1:5">
      <c r="A12" s="8" t="s">
        <v>5</v>
      </c>
      <c r="B12" s="45">
        <v>82040.569743804794</v>
      </c>
      <c r="C12" s="3">
        <v>536864.08796103462</v>
      </c>
      <c r="D12" s="11">
        <v>6.5481180063891067</v>
      </c>
    </row>
    <row r="13" spans="1:5">
      <c r="A13" s="12" t="s">
        <v>0</v>
      </c>
      <c r="B13" s="48">
        <v>3237.0125969662427</v>
      </c>
      <c r="C13" s="86">
        <v>18804.020403671602</v>
      </c>
      <c r="D13" s="15">
        <v>5.809066180741743</v>
      </c>
    </row>
    <row r="14" spans="1:5" ht="15" thickBot="1">
      <c r="A14" s="16" t="s">
        <v>7</v>
      </c>
      <c r="B14" s="49">
        <f>SUM(B8:B13)</f>
        <v>262351.03692218818</v>
      </c>
      <c r="C14" s="87">
        <f>SUM(C8:C13)</f>
        <v>1474047.9016496984</v>
      </c>
      <c r="D14" s="19">
        <v>5.619744948347031</v>
      </c>
    </row>
  </sheetData>
  <mergeCells count="6">
    <mergeCell ref="A5:D5"/>
    <mergeCell ref="A1:D1"/>
    <mergeCell ref="A2:D2"/>
    <mergeCell ref="A3:D3"/>
    <mergeCell ref="A4:B4"/>
    <mergeCell ref="C4:D4"/>
  </mergeCells>
  <hyperlinks>
    <hyperlink ref="E1" location="ÍNDICE!A1" display="ÍNDICE" xr:uid="{00000000-0004-0000-0B00-000000000000}"/>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11"/>
  <sheetViews>
    <sheetView showGridLines="0" workbookViewId="0">
      <pane ySplit="7" topLeftCell="A8" activePane="bottomLeft" state="frozen"/>
      <selection activeCell="C21" sqref="C21"/>
      <selection pane="bottomLeft" activeCell="E1" sqref="E1"/>
    </sheetView>
  </sheetViews>
  <sheetFormatPr baseColWidth="10" defaultRowHeight="14.4"/>
  <cols>
    <col min="1" max="1" width="17.44140625" customWidth="1"/>
    <col min="2" max="2" width="25.6640625" customWidth="1"/>
    <col min="3" max="3" width="30.6640625" customWidth="1"/>
    <col min="4" max="4" width="16.44140625" style="3" customWidth="1"/>
  </cols>
  <sheetData>
    <row r="1" spans="1:5" ht="31.95" customHeight="1">
      <c r="A1" s="141"/>
      <c r="B1" s="141"/>
      <c r="C1" s="141"/>
      <c r="D1" s="141"/>
      <c r="E1" s="26" t="s">
        <v>34</v>
      </c>
    </row>
    <row r="2" spans="1:5">
      <c r="A2" s="142" t="s">
        <v>86</v>
      </c>
      <c r="B2" s="142"/>
      <c r="C2" s="142"/>
      <c r="D2" s="142"/>
      <c r="E2" s="4"/>
    </row>
    <row r="3" spans="1:5">
      <c r="A3" s="142" t="s">
        <v>80</v>
      </c>
      <c r="B3" s="142"/>
      <c r="C3" s="142"/>
      <c r="D3" s="142"/>
      <c r="E3" s="4"/>
    </row>
    <row r="4" spans="1:5">
      <c r="A4" s="142" t="s">
        <v>90</v>
      </c>
      <c r="B4" s="142"/>
      <c r="C4" s="142" t="s">
        <v>91</v>
      </c>
      <c r="D4" s="142"/>
    </row>
    <row r="5" spans="1:5" ht="58.2" customHeight="1">
      <c r="A5" s="143" t="s">
        <v>136</v>
      </c>
      <c r="B5" s="143"/>
      <c r="C5" s="143"/>
      <c r="D5" s="143"/>
      <c r="E5" s="5"/>
    </row>
    <row r="6" spans="1:5">
      <c r="D6"/>
    </row>
    <row r="7" spans="1:5" ht="29.4" thickBot="1">
      <c r="A7" s="6" t="s">
        <v>6</v>
      </c>
      <c r="B7" s="6" t="s">
        <v>52</v>
      </c>
      <c r="C7" s="6" t="s">
        <v>8</v>
      </c>
      <c r="D7" s="6" t="s">
        <v>10</v>
      </c>
    </row>
    <row r="8" spans="1:5">
      <c r="A8" s="8" t="s">
        <v>3</v>
      </c>
      <c r="B8" s="9">
        <v>5210.6994926925836</v>
      </c>
      <c r="C8" s="10">
        <v>11580.15930114109</v>
      </c>
      <c r="D8" s="11">
        <v>2.2223809523809526</v>
      </c>
      <c r="E8" s="43"/>
    </row>
    <row r="9" spans="1:5">
      <c r="A9" s="8" t="s">
        <v>4</v>
      </c>
      <c r="B9" s="9">
        <v>14258.293496750988</v>
      </c>
      <c r="C9" s="10">
        <v>24630.553911387491</v>
      </c>
      <c r="D9" s="11">
        <v>1.7274545454545462</v>
      </c>
      <c r="E9" s="43"/>
    </row>
    <row r="10" spans="1:5">
      <c r="A10" s="12" t="s">
        <v>0</v>
      </c>
      <c r="B10" s="13">
        <v>70</v>
      </c>
      <c r="C10" s="14">
        <v>320.13333333333333</v>
      </c>
      <c r="D10" s="15">
        <v>4.5733333333333333</v>
      </c>
      <c r="E10" s="43"/>
    </row>
    <row r="11" spans="1:5" ht="15" thickBot="1">
      <c r="A11" s="16" t="s">
        <v>7</v>
      </c>
      <c r="B11" s="17">
        <v>19538.99298944357</v>
      </c>
      <c r="C11" s="18">
        <v>36530.84654586191</v>
      </c>
      <c r="D11" s="19">
        <v>1.867782605979059</v>
      </c>
      <c r="E11" s="43"/>
    </row>
  </sheetData>
  <mergeCells count="6">
    <mergeCell ref="A5:D5"/>
    <mergeCell ref="A1:D1"/>
    <mergeCell ref="A2:D2"/>
    <mergeCell ref="A3:D3"/>
    <mergeCell ref="A4:B4"/>
    <mergeCell ref="C4:D4"/>
  </mergeCells>
  <hyperlinks>
    <hyperlink ref="E1" location="ÍNDICE!A1" display="ÍNDICE" xr:uid="{00000000-0004-0000-0C00-00000000000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0"/>
  <sheetViews>
    <sheetView showGridLines="0" workbookViewId="0">
      <pane ySplit="7" topLeftCell="A8" activePane="bottomLeft" state="frozen"/>
      <selection activeCell="C21" sqref="C21"/>
      <selection pane="bottomLeft" activeCell="E1" sqref="E1"/>
    </sheetView>
  </sheetViews>
  <sheetFormatPr baseColWidth="10" defaultRowHeight="14.4"/>
  <cols>
    <col min="1" max="1" width="17.44140625" customWidth="1"/>
    <col min="2" max="2" width="25.6640625" customWidth="1"/>
    <col min="3" max="3" width="30.6640625" customWidth="1"/>
    <col min="4" max="4" width="16.44140625" style="3" customWidth="1"/>
  </cols>
  <sheetData>
    <row r="1" spans="1:5" ht="31.95" customHeight="1">
      <c r="A1" s="141"/>
      <c r="B1" s="141"/>
      <c r="C1" s="141"/>
      <c r="D1" s="141"/>
      <c r="E1" s="26" t="s">
        <v>34</v>
      </c>
    </row>
    <row r="2" spans="1:5">
      <c r="A2" s="142" t="s">
        <v>87</v>
      </c>
      <c r="B2" s="142"/>
      <c r="C2" s="142"/>
      <c r="D2" s="142"/>
      <c r="E2" s="4"/>
    </row>
    <row r="3" spans="1:5">
      <c r="A3" s="142" t="s">
        <v>80</v>
      </c>
      <c r="B3" s="142"/>
      <c r="C3" s="142"/>
      <c r="D3" s="142"/>
      <c r="E3" s="4"/>
    </row>
    <row r="4" spans="1:5">
      <c r="A4" s="142" t="s">
        <v>90</v>
      </c>
      <c r="B4" s="142"/>
      <c r="C4" s="142" t="s">
        <v>148</v>
      </c>
      <c r="D4" s="142"/>
    </row>
    <row r="5" spans="1:5" ht="73.95" customHeight="1">
      <c r="A5" s="143" t="s">
        <v>56</v>
      </c>
      <c r="B5" s="143"/>
      <c r="C5" s="143"/>
      <c r="D5" s="143"/>
      <c r="E5" s="5"/>
    </row>
    <row r="6" spans="1:5">
      <c r="D6"/>
    </row>
    <row r="7" spans="1:5" ht="29.4" thickBot="1">
      <c r="A7" s="6" t="s">
        <v>6</v>
      </c>
      <c r="B7" s="6" t="s">
        <v>9</v>
      </c>
      <c r="C7" s="6" t="s">
        <v>12</v>
      </c>
      <c r="D7" s="6" t="s">
        <v>55</v>
      </c>
    </row>
    <row r="8" spans="1:5">
      <c r="A8" s="8" t="s">
        <v>16</v>
      </c>
      <c r="B8" s="9">
        <v>75.346923298720668</v>
      </c>
      <c r="C8" s="10">
        <v>2257.3912508159137</v>
      </c>
      <c r="D8" s="11">
        <v>29.959965875000002</v>
      </c>
    </row>
    <row r="9" spans="1:5">
      <c r="A9" s="8" t="s">
        <v>22</v>
      </c>
      <c r="B9" s="9">
        <v>2314.5124563962281</v>
      </c>
      <c r="C9" s="10">
        <v>59579.279844721241</v>
      </c>
      <c r="D9" s="11">
        <v>25.741611232236846</v>
      </c>
    </row>
    <row r="10" spans="1:5">
      <c r="A10" s="8" t="s">
        <v>14</v>
      </c>
      <c r="B10" s="9">
        <v>7566.2547722216614</v>
      </c>
      <c r="C10" s="10">
        <v>165423.77323580737</v>
      </c>
      <c r="D10" s="11">
        <v>21.863362815000002</v>
      </c>
    </row>
    <row r="11" spans="1:5">
      <c r="A11" s="8" t="s">
        <v>23</v>
      </c>
      <c r="B11" s="9">
        <v>8851.8077590886314</v>
      </c>
      <c r="C11" s="10">
        <v>170089.66153112287</v>
      </c>
      <c r="D11" s="11">
        <v>19.215245762254899</v>
      </c>
    </row>
    <row r="12" spans="1:5" ht="17.399999999999999">
      <c r="A12" s="8" t="s">
        <v>27</v>
      </c>
      <c r="B12" s="9">
        <v>2186.2406735136492</v>
      </c>
      <c r="C12" s="10">
        <v>41368.43644328088</v>
      </c>
      <c r="D12" s="11">
        <v>18.922178580089714</v>
      </c>
    </row>
    <row r="13" spans="1:5" ht="17.399999999999999">
      <c r="A13" s="8" t="s">
        <v>28</v>
      </c>
      <c r="B13" s="9">
        <v>33.064355628859424</v>
      </c>
      <c r="C13" s="10">
        <v>625.64964184487258</v>
      </c>
      <c r="D13" s="11">
        <v>18.922178580089714</v>
      </c>
    </row>
    <row r="14" spans="1:5" ht="17.399999999999999">
      <c r="A14" s="8" t="s">
        <v>29</v>
      </c>
      <c r="B14" s="9">
        <v>15.270085890170389</v>
      </c>
      <c r="C14" s="10">
        <v>288.94329214711229</v>
      </c>
      <c r="D14" s="11">
        <v>18.922178580089714</v>
      </c>
    </row>
    <row r="15" spans="1:5">
      <c r="A15" s="8" t="s">
        <v>18</v>
      </c>
      <c r="B15" s="9">
        <v>1786.5497355614484</v>
      </c>
      <c r="C15" s="10">
        <v>33335.267089685571</v>
      </c>
      <c r="D15" s="11">
        <v>18.659019912037039</v>
      </c>
    </row>
    <row r="16" spans="1:5">
      <c r="A16" s="8" t="s">
        <v>17</v>
      </c>
      <c r="B16" s="9">
        <v>1497.5400047583851</v>
      </c>
      <c r="C16" s="10">
        <v>26383.159900912029</v>
      </c>
      <c r="D16" s="11">
        <v>17.61766618392857</v>
      </c>
    </row>
    <row r="17" spans="1:4">
      <c r="A17" s="8" t="s">
        <v>15</v>
      </c>
      <c r="B17" s="9">
        <v>1214.628862906794</v>
      </c>
      <c r="C17" s="10">
        <v>21107.897009473025</v>
      </c>
      <c r="D17" s="11">
        <v>17.378063089130432</v>
      </c>
    </row>
    <row r="18" spans="1:4">
      <c r="A18" s="8" t="s">
        <v>25</v>
      </c>
      <c r="B18" s="9">
        <v>2978.5979574505495</v>
      </c>
      <c r="C18" s="10">
        <v>47089.267931043833</v>
      </c>
      <c r="D18" s="11">
        <v>15.809205741666666</v>
      </c>
    </row>
    <row r="19" spans="1:4">
      <c r="A19" s="12" t="s">
        <v>20</v>
      </c>
      <c r="B19" s="13">
        <v>4222.1499404027045</v>
      </c>
      <c r="C19" s="14">
        <v>52000.553752052365</v>
      </c>
      <c r="D19" s="15">
        <v>12.316131469999998</v>
      </c>
    </row>
    <row r="20" spans="1:4" ht="15" thickBot="1">
      <c r="A20" s="16" t="s">
        <v>7</v>
      </c>
      <c r="B20" s="17">
        <f>SUM(B8:B19)</f>
        <v>32741.963527117809</v>
      </c>
      <c r="C20" s="18">
        <f>SUM(C8:C19)</f>
        <v>619549.28092290706</v>
      </c>
      <c r="D20" s="19">
        <v>18.922178580089707</v>
      </c>
    </row>
  </sheetData>
  <mergeCells count="6">
    <mergeCell ref="A5:D5"/>
    <mergeCell ref="A1:D1"/>
    <mergeCell ref="A2:D2"/>
    <mergeCell ref="A3:D3"/>
    <mergeCell ref="A4:B4"/>
    <mergeCell ref="C4:D4"/>
  </mergeCells>
  <hyperlinks>
    <hyperlink ref="E1" location="ÍNDICE!A1" display="ÍNDICE" xr:uid="{00000000-0004-0000-0D00-000000000000}"/>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22"/>
  <sheetViews>
    <sheetView showGridLines="0" zoomScaleNormal="100" workbookViewId="0">
      <pane ySplit="7" topLeftCell="A8" activePane="bottomLeft" state="frozen"/>
      <selection activeCell="E6" sqref="E6"/>
      <selection pane="bottomLeft" activeCell="L1" sqref="L1"/>
    </sheetView>
  </sheetViews>
  <sheetFormatPr baseColWidth="10" defaultRowHeight="14.4"/>
  <cols>
    <col min="1" max="1" width="18.6640625" customWidth="1"/>
    <col min="2" max="3" width="25.6640625" customWidth="1"/>
    <col min="4" max="6" width="16.44140625" style="3" customWidth="1"/>
    <col min="7" max="7" width="6.44140625" customWidth="1"/>
    <col min="8" max="8" width="30" customWidth="1"/>
    <col min="9" max="9" width="25.6640625" customWidth="1"/>
    <col min="10" max="10" width="22.6640625" customWidth="1"/>
    <col min="11" max="11" width="24.6640625" customWidth="1"/>
  </cols>
  <sheetData>
    <row r="1" spans="1:12" ht="31.95" customHeight="1">
      <c r="A1" s="141"/>
      <c r="B1" s="141"/>
      <c r="C1" s="141"/>
      <c r="D1" s="141"/>
      <c r="E1" s="1"/>
      <c r="F1" s="1"/>
      <c r="G1" s="7"/>
      <c r="H1" s="7"/>
      <c r="I1" s="7"/>
      <c r="L1" s="26" t="s">
        <v>34</v>
      </c>
    </row>
    <row r="2" spans="1:12">
      <c r="A2" s="142" t="s">
        <v>88</v>
      </c>
      <c r="B2" s="142"/>
      <c r="C2" s="142"/>
      <c r="D2" s="142"/>
      <c r="E2" s="97"/>
      <c r="F2" s="97"/>
      <c r="G2" s="4"/>
      <c r="H2" s="142" t="s">
        <v>89</v>
      </c>
      <c r="I2" s="142"/>
      <c r="J2" s="142"/>
      <c r="K2" s="142"/>
    </row>
    <row r="3" spans="1:12">
      <c r="A3" s="142" t="s">
        <v>80</v>
      </c>
      <c r="B3" s="142"/>
      <c r="C3" s="142"/>
      <c r="D3" s="142"/>
      <c r="E3" s="97"/>
      <c r="F3" s="97"/>
      <c r="G3" s="4"/>
      <c r="H3" s="142" t="s">
        <v>80</v>
      </c>
      <c r="I3" s="142"/>
      <c r="J3" s="142"/>
      <c r="K3" s="142"/>
    </row>
    <row r="4" spans="1:12">
      <c r="A4" s="142" t="s">
        <v>90</v>
      </c>
      <c r="B4" s="142"/>
      <c r="C4" s="142" t="s">
        <v>118</v>
      </c>
      <c r="D4" s="142"/>
      <c r="E4" s="97"/>
      <c r="F4" s="97"/>
      <c r="H4" s="142" t="s">
        <v>90</v>
      </c>
      <c r="I4" s="142"/>
      <c r="J4" s="142" t="s">
        <v>118</v>
      </c>
      <c r="K4" s="142"/>
    </row>
    <row r="5" spans="1:12" ht="72.45" customHeight="1">
      <c r="A5" s="143" t="s">
        <v>139</v>
      </c>
      <c r="B5" s="143"/>
      <c r="C5" s="143"/>
      <c r="D5" s="143"/>
      <c r="E5" s="96"/>
      <c r="F5" s="96"/>
      <c r="G5" s="5"/>
      <c r="H5" s="143" t="s">
        <v>138</v>
      </c>
      <c r="I5" s="143"/>
      <c r="J5" s="143"/>
      <c r="K5" s="143"/>
    </row>
    <row r="6" spans="1:12">
      <c r="D6"/>
      <c r="E6"/>
      <c r="F6"/>
    </row>
    <row r="7" spans="1:12" ht="29.4" thickBot="1">
      <c r="A7" s="6" t="s">
        <v>6</v>
      </c>
      <c r="B7" s="6" t="s">
        <v>9</v>
      </c>
      <c r="C7" s="6" t="s">
        <v>12</v>
      </c>
      <c r="D7" s="6" t="s">
        <v>13</v>
      </c>
      <c r="E7" s="116"/>
      <c r="F7" s="116"/>
      <c r="H7" s="6" t="s">
        <v>6</v>
      </c>
      <c r="I7" s="6" t="s">
        <v>9</v>
      </c>
      <c r="J7" s="6" t="s">
        <v>12</v>
      </c>
      <c r="K7" s="6" t="s">
        <v>13</v>
      </c>
    </row>
    <row r="8" spans="1:12">
      <c r="A8" s="8" t="s">
        <v>18</v>
      </c>
      <c r="B8" s="3">
        <v>38.9830268950613</v>
      </c>
      <c r="C8" s="3">
        <v>5.2172417945726588</v>
      </c>
      <c r="D8" s="33">
        <v>3.2216445512820518E-2</v>
      </c>
      <c r="E8" s="11"/>
      <c r="F8" s="11"/>
      <c r="G8" s="42"/>
      <c r="H8" s="8" t="s">
        <v>18</v>
      </c>
      <c r="I8" s="47">
        <v>58.474540342591979</v>
      </c>
      <c r="J8" s="110">
        <f t="shared" ref="J8:J16" si="0">I8*K8</f>
        <v>12.888782301860749</v>
      </c>
      <c r="K8" s="33">
        <v>0.22041699218749999</v>
      </c>
    </row>
    <row r="9" spans="1:12">
      <c r="A9" s="8" t="s">
        <v>14</v>
      </c>
      <c r="B9" s="3">
        <v>284.6705145077533</v>
      </c>
      <c r="C9" s="3">
        <v>78.150029243763328</v>
      </c>
      <c r="D9" s="33">
        <v>0.92504503547205152</v>
      </c>
      <c r="E9" s="11"/>
      <c r="F9" s="11"/>
      <c r="G9" s="42"/>
      <c r="H9" s="8" t="s">
        <v>20</v>
      </c>
      <c r="I9" s="47">
        <v>165.01474121392914</v>
      </c>
      <c r="J9" s="110">
        <f t="shared" si="0"/>
        <v>8.4067140009917249</v>
      </c>
      <c r="K9" s="33">
        <v>5.0945230342136862E-2</v>
      </c>
    </row>
    <row r="10" spans="1:12">
      <c r="A10" s="8" t="s">
        <v>23</v>
      </c>
      <c r="B10" s="3"/>
      <c r="C10" s="123">
        <v>0.33183581758105657</v>
      </c>
      <c r="D10" s="33">
        <v>0.12711</v>
      </c>
      <c r="E10" s="11"/>
      <c r="F10" s="11"/>
      <c r="G10" s="42"/>
      <c r="H10" s="8" t="s">
        <v>3</v>
      </c>
      <c r="I10" s="47">
        <v>592.97741905275609</v>
      </c>
      <c r="J10" s="110">
        <f t="shared" si="0"/>
        <v>771.20483950840901</v>
      </c>
      <c r="K10" s="33">
        <v>1.3005635876326622</v>
      </c>
    </row>
    <row r="11" spans="1:12">
      <c r="A11" s="8" t="s">
        <v>20</v>
      </c>
      <c r="B11" s="3">
        <v>114.6712608435779</v>
      </c>
      <c r="C11" s="123">
        <f>B11*D11</f>
        <v>2.1199132653076189</v>
      </c>
      <c r="D11" s="33">
        <v>1.8486875E-2</v>
      </c>
      <c r="E11" s="11"/>
      <c r="F11" s="11"/>
      <c r="G11" s="42"/>
      <c r="H11" s="8" t="s">
        <v>4</v>
      </c>
      <c r="I11" s="47">
        <v>149.56322047787614</v>
      </c>
      <c r="J11" s="110">
        <f t="shared" si="0"/>
        <v>152.59187298307452</v>
      </c>
      <c r="K11" s="33">
        <v>1.020249981884058</v>
      </c>
    </row>
    <row r="12" spans="1:12">
      <c r="A12" s="8" t="s">
        <v>2</v>
      </c>
      <c r="B12" s="3">
        <v>221.14436672249857</v>
      </c>
      <c r="C12" s="3">
        <f>B12*D12</f>
        <v>75.871889795079326</v>
      </c>
      <c r="D12" s="33">
        <v>0.34308759892711455</v>
      </c>
      <c r="E12" s="11"/>
      <c r="F12" s="11"/>
      <c r="G12" s="42"/>
      <c r="H12" s="8" t="s">
        <v>41</v>
      </c>
      <c r="I12" s="47">
        <v>138.35305984309889</v>
      </c>
      <c r="J12" s="110">
        <f t="shared" si="0"/>
        <v>22.048116557921045</v>
      </c>
      <c r="K12" s="33">
        <v>0.15936125000000001</v>
      </c>
    </row>
    <row r="13" spans="1:12">
      <c r="A13" s="8" t="s">
        <v>15</v>
      </c>
      <c r="B13" s="3">
        <v>82.30632096061899</v>
      </c>
      <c r="C13" s="3">
        <f>B13*D13</f>
        <v>59.364613117990842</v>
      </c>
      <c r="D13" s="33">
        <v>0.72126432605820101</v>
      </c>
      <c r="E13" s="11"/>
      <c r="F13" s="11"/>
      <c r="G13" s="42"/>
      <c r="H13" s="8" t="s">
        <v>42</v>
      </c>
      <c r="I13" s="47">
        <v>5596.6503566427864</v>
      </c>
      <c r="J13" s="110">
        <f t="shared" si="0"/>
        <v>2516.0105708970405</v>
      </c>
      <c r="K13" s="33">
        <v>0.44955650443854023</v>
      </c>
    </row>
    <row r="14" spans="1:12">
      <c r="A14" s="8" t="s">
        <v>1</v>
      </c>
      <c r="B14" s="3">
        <v>2254.3624840481557</v>
      </c>
      <c r="C14" s="3">
        <f>B14*D14</f>
        <v>710.18854344312774</v>
      </c>
      <c r="D14" s="33">
        <v>0.31502854952050263</v>
      </c>
      <c r="E14" s="11"/>
      <c r="F14" s="11"/>
      <c r="G14" s="42"/>
      <c r="H14" s="8" t="s">
        <v>25</v>
      </c>
      <c r="I14" s="47">
        <v>44.295206573056305</v>
      </c>
      <c r="J14" s="110">
        <f t="shared" si="0"/>
        <v>9.1468206929256493</v>
      </c>
      <c r="K14" s="33">
        <v>0.20649685147849467</v>
      </c>
    </row>
    <row r="15" spans="1:12" ht="28.8">
      <c r="A15" s="30" t="s">
        <v>5</v>
      </c>
      <c r="B15" s="83">
        <v>16194.380367295826</v>
      </c>
      <c r="C15" s="83">
        <f>B15*D15</f>
        <v>2912.413615613707</v>
      </c>
      <c r="D15" s="28">
        <v>0.17984100345668419</v>
      </c>
      <c r="E15" s="23"/>
      <c r="F15" s="23"/>
      <c r="G15" s="42"/>
      <c r="H15" s="21" t="s">
        <v>46</v>
      </c>
      <c r="I15" s="47">
        <v>12.143094515616269</v>
      </c>
      <c r="J15" s="110">
        <f t="shared" si="0"/>
        <v>13.153734965692935</v>
      </c>
      <c r="K15" s="28">
        <v>1.0832275865741605</v>
      </c>
    </row>
    <row r="16" spans="1:12">
      <c r="A16" s="8" t="s">
        <v>4</v>
      </c>
      <c r="B16" s="3"/>
      <c r="C16" s="3"/>
      <c r="D16" s="33">
        <v>0.85617777777777782</v>
      </c>
      <c r="E16" s="11"/>
      <c r="F16" s="11"/>
      <c r="G16" s="42"/>
      <c r="H16" s="12" t="s">
        <v>16</v>
      </c>
      <c r="I16" s="88">
        <v>9221.1829129187954</v>
      </c>
      <c r="J16" s="109">
        <f t="shared" si="0"/>
        <v>4542.2572207121857</v>
      </c>
      <c r="K16" s="38">
        <v>0.49258942845049991</v>
      </c>
    </row>
    <row r="17" spans="1:11" ht="15" thickBot="1">
      <c r="A17" s="8" t="s">
        <v>40</v>
      </c>
      <c r="B17" s="3">
        <v>358.46282386922218</v>
      </c>
      <c r="C17" s="3">
        <f>B17*D17</f>
        <v>248.61643451292659</v>
      </c>
      <c r="D17" s="33">
        <v>0.69356267361111124</v>
      </c>
      <c r="E17" s="11"/>
      <c r="F17" s="11"/>
      <c r="G17" s="42"/>
      <c r="H17" s="16" t="s">
        <v>7</v>
      </c>
      <c r="I17" s="49">
        <f>SUM(I8:I16)</f>
        <v>15978.654551580506</v>
      </c>
      <c r="J17" s="87">
        <f>SUM(J8:J16)</f>
        <v>8047.7086726201014</v>
      </c>
      <c r="K17" s="40">
        <f>J17/I17</f>
        <v>0.50365371168400863</v>
      </c>
    </row>
    <row r="18" spans="1:11">
      <c r="A18" s="8" t="s">
        <v>25</v>
      </c>
      <c r="B18" s="3">
        <v>324.83151486907963</v>
      </c>
      <c r="C18" s="3">
        <f>B18*D18</f>
        <v>241.42823620986198</v>
      </c>
      <c r="D18" s="33">
        <v>0.74324141950071387</v>
      </c>
      <c r="E18" s="11"/>
      <c r="F18" s="11"/>
      <c r="G18" s="42"/>
      <c r="I18" s="102"/>
      <c r="J18" s="102"/>
      <c r="K18" s="99"/>
    </row>
    <row r="19" spans="1:11" ht="28.8">
      <c r="A19" s="21" t="s">
        <v>46</v>
      </c>
      <c r="B19" s="83">
        <v>404.76981718720873</v>
      </c>
      <c r="C19" s="83">
        <f>B19*D19</f>
        <v>274.20370592688312</v>
      </c>
      <c r="D19" s="28">
        <v>0.67743120727814066</v>
      </c>
      <c r="E19" s="23"/>
      <c r="F19" s="23"/>
      <c r="G19" s="42"/>
      <c r="H19" s="8"/>
      <c r="I19" s="9"/>
      <c r="J19" s="10"/>
      <c r="K19" s="11"/>
    </row>
    <row r="20" spans="1:11">
      <c r="A20" s="8" t="s">
        <v>16</v>
      </c>
      <c r="B20" s="123"/>
      <c r="C20" s="123"/>
      <c r="D20" s="33">
        <v>0.24082500000000001</v>
      </c>
      <c r="E20" s="11"/>
      <c r="F20" s="11"/>
      <c r="G20" s="42"/>
      <c r="H20" s="8"/>
      <c r="I20" s="9"/>
      <c r="J20" s="10"/>
      <c r="K20" s="11"/>
    </row>
    <row r="21" spans="1:11">
      <c r="A21" s="31" t="s">
        <v>45</v>
      </c>
      <c r="B21" s="124">
        <v>512.97745471881649</v>
      </c>
      <c r="C21" s="95">
        <f>B21*D21</f>
        <v>453.77169318333574</v>
      </c>
      <c r="D21" s="114">
        <v>0.88458408651129938</v>
      </c>
      <c r="E21" s="23"/>
      <c r="F21" s="23"/>
      <c r="G21" s="42"/>
      <c r="H21" s="8"/>
      <c r="I21" s="9"/>
      <c r="J21" s="10"/>
      <c r="K21" s="11"/>
    </row>
    <row r="22" spans="1:11" ht="15" thickBot="1">
      <c r="A22" s="16" t="s">
        <v>7</v>
      </c>
      <c r="B22" s="87">
        <f>SUM(B8:B21)</f>
        <v>20791.559951917818</v>
      </c>
      <c r="C22" s="87">
        <f>SUM(C8:C21)</f>
        <v>5061.6777519241368</v>
      </c>
      <c r="D22" s="40">
        <f>C22/B22</f>
        <v>0.2434486764643769</v>
      </c>
      <c r="E22" s="100"/>
      <c r="F22" s="100"/>
      <c r="H22" s="8"/>
      <c r="I22" s="9"/>
      <c r="J22" s="10"/>
      <c r="K22" s="11"/>
    </row>
  </sheetData>
  <mergeCells count="11">
    <mergeCell ref="J4:K4"/>
    <mergeCell ref="A5:D5"/>
    <mergeCell ref="H5:K5"/>
    <mergeCell ref="A1:D1"/>
    <mergeCell ref="A2:D2"/>
    <mergeCell ref="H2:K2"/>
    <mergeCell ref="A3:D3"/>
    <mergeCell ref="H3:K3"/>
    <mergeCell ref="A4:B4"/>
    <mergeCell ref="C4:D4"/>
    <mergeCell ref="H4:I4"/>
  </mergeCells>
  <hyperlinks>
    <hyperlink ref="L1" location="ÍNDICE!A1" display="ÍNDICE" xr:uid="{00000000-0004-0000-0E00-000000000000}"/>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29"/>
  <sheetViews>
    <sheetView showGridLines="0" zoomScaleNormal="100" workbookViewId="0">
      <pane ySplit="7" topLeftCell="A22" activePane="bottomLeft" state="frozen"/>
      <selection pane="bottomLeft" activeCell="H1" sqref="H1"/>
    </sheetView>
  </sheetViews>
  <sheetFormatPr baseColWidth="10" defaultRowHeight="14.4"/>
  <cols>
    <col min="1" max="1" width="18.6640625" customWidth="1"/>
    <col min="2" max="3" width="25.6640625" customWidth="1"/>
    <col min="4" max="5" width="20.6640625" style="3" customWidth="1"/>
    <col min="6" max="6" width="16.44140625" style="3" customWidth="1"/>
    <col min="7" max="7" width="6.6640625" customWidth="1"/>
  </cols>
  <sheetData>
    <row r="1" spans="1:8" ht="31.95" customHeight="1">
      <c r="A1" s="141"/>
      <c r="B1" s="141"/>
      <c r="C1" s="141"/>
      <c r="D1" s="141"/>
      <c r="E1" s="1"/>
      <c r="F1" s="1"/>
      <c r="G1" s="7"/>
      <c r="H1" s="26" t="s">
        <v>34</v>
      </c>
    </row>
    <row r="2" spans="1:8">
      <c r="A2" s="142" t="s">
        <v>92</v>
      </c>
      <c r="B2" s="142"/>
      <c r="C2" s="142"/>
      <c r="D2" s="142"/>
      <c r="E2" s="142"/>
      <c r="F2" s="142"/>
      <c r="G2" s="4"/>
    </row>
    <row r="3" spans="1:8">
      <c r="A3" s="142" t="s">
        <v>80</v>
      </c>
      <c r="B3" s="142"/>
      <c r="C3" s="142"/>
      <c r="D3" s="142"/>
      <c r="E3" s="142"/>
      <c r="F3" s="142"/>
      <c r="G3" s="4"/>
    </row>
    <row r="4" spans="1:8">
      <c r="A4" s="142" t="s">
        <v>90</v>
      </c>
      <c r="B4" s="142"/>
      <c r="C4" s="58"/>
      <c r="D4" s="112" t="s">
        <v>100</v>
      </c>
      <c r="E4" s="112"/>
      <c r="F4" s="97"/>
    </row>
    <row r="5" spans="1:8" ht="57.45" customHeight="1">
      <c r="A5" s="143" t="s">
        <v>143</v>
      </c>
      <c r="B5" s="143"/>
      <c r="C5" s="143"/>
      <c r="D5" s="143"/>
      <c r="E5" s="143"/>
      <c r="F5" s="143"/>
      <c r="G5" s="5"/>
    </row>
    <row r="6" spans="1:8">
      <c r="D6"/>
      <c r="E6"/>
      <c r="F6"/>
    </row>
    <row r="7" spans="1:8" ht="43.8" thickBot="1">
      <c r="A7" s="6" t="s">
        <v>6</v>
      </c>
      <c r="B7" s="6" t="s">
        <v>9</v>
      </c>
      <c r="C7" s="6" t="s">
        <v>12</v>
      </c>
      <c r="D7" s="6" t="s">
        <v>57</v>
      </c>
      <c r="E7" s="6" t="s">
        <v>58</v>
      </c>
      <c r="F7" s="6" t="s">
        <v>61</v>
      </c>
    </row>
    <row r="8" spans="1:8">
      <c r="A8" s="8" t="s">
        <v>17</v>
      </c>
      <c r="B8" s="3">
        <v>6150.7660839590417</v>
      </c>
      <c r="C8" s="3">
        <v>1591.1935867085804</v>
      </c>
      <c r="D8" s="33">
        <v>0.3313499637938887</v>
      </c>
      <c r="E8" s="33">
        <v>0.1662328627782021</v>
      </c>
      <c r="F8" s="33">
        <v>0.25869843934698655</v>
      </c>
    </row>
    <row r="9" spans="1:8">
      <c r="A9" s="8" t="s">
        <v>18</v>
      </c>
      <c r="B9" s="3">
        <v>8654.0359376350061</v>
      </c>
      <c r="C9" s="3">
        <v>6967.6376999979148</v>
      </c>
      <c r="D9" s="33">
        <v>0.908897002516871</v>
      </c>
      <c r="E9" s="33">
        <v>0.44425853680259547</v>
      </c>
      <c r="F9" s="33">
        <v>0.80513158833750409</v>
      </c>
    </row>
    <row r="10" spans="1:8">
      <c r="A10" s="8" t="s">
        <v>19</v>
      </c>
      <c r="B10" s="3">
        <v>5659.8352556832024</v>
      </c>
      <c r="C10" s="3">
        <v>3333.7641416778533</v>
      </c>
      <c r="D10" s="33">
        <v>0.58902140982466322</v>
      </c>
      <c r="E10" s="33" t="s">
        <v>62</v>
      </c>
      <c r="F10" s="33">
        <v>0.58902140982466322</v>
      </c>
    </row>
    <row r="11" spans="1:8">
      <c r="A11" s="8" t="s">
        <v>14</v>
      </c>
      <c r="B11" s="123">
        <v>218.7067428885228</v>
      </c>
      <c r="C11" s="123">
        <v>496.23136699724745</v>
      </c>
      <c r="D11" s="33">
        <v>2.6072731660608182</v>
      </c>
      <c r="E11" s="33">
        <v>1.7614275602593805</v>
      </c>
      <c r="F11" s="33">
        <v>2.2689349237402432</v>
      </c>
    </row>
    <row r="12" spans="1:8">
      <c r="A12" s="8" t="s">
        <v>23</v>
      </c>
      <c r="B12" s="3">
        <v>527.69619308488905</v>
      </c>
      <c r="C12" s="3">
        <v>236.1988833661606</v>
      </c>
      <c r="D12" s="33">
        <v>0.44760391767344798</v>
      </c>
      <c r="E12" s="33" t="s">
        <v>62</v>
      </c>
      <c r="F12" s="33">
        <v>0.44760391767344804</v>
      </c>
    </row>
    <row r="13" spans="1:8">
      <c r="A13" s="8" t="s">
        <v>20</v>
      </c>
      <c r="B13" s="3">
        <v>14768.460982090097</v>
      </c>
      <c r="C13" s="3">
        <v>6859.7437090460207</v>
      </c>
      <c r="D13" s="33">
        <v>0.48921948395460013</v>
      </c>
      <c r="E13" s="33">
        <v>0.23346497395833335</v>
      </c>
      <c r="F13" s="33">
        <v>0.4644860231113398</v>
      </c>
    </row>
    <row r="14" spans="1:8">
      <c r="A14" s="8" t="s">
        <v>2</v>
      </c>
      <c r="B14" s="3">
        <v>14973.792796726273</v>
      </c>
      <c r="C14" s="3">
        <v>6870.8858951768516</v>
      </c>
      <c r="D14" s="33">
        <v>0.56360176590832212</v>
      </c>
      <c r="E14" s="33">
        <v>0.35492774980247543</v>
      </c>
      <c r="F14" s="33">
        <v>0.45886075682034516</v>
      </c>
    </row>
    <row r="15" spans="1:8">
      <c r="A15" s="8" t="s">
        <v>39</v>
      </c>
      <c r="B15" s="3">
        <v>58162.045030609093</v>
      </c>
      <c r="C15" s="3">
        <v>34670.119242779154</v>
      </c>
      <c r="D15" s="33">
        <v>0.76702255262107566</v>
      </c>
      <c r="E15" s="33">
        <v>0.48770233958485187</v>
      </c>
      <c r="F15" s="33">
        <v>0.59609525807652086</v>
      </c>
    </row>
    <row r="16" spans="1:8">
      <c r="A16" s="8" t="s">
        <v>3</v>
      </c>
      <c r="B16" s="3">
        <v>84869.27792157096</v>
      </c>
      <c r="C16" s="3">
        <v>47182.737915677571</v>
      </c>
      <c r="D16" s="33">
        <v>0.5632320142191618</v>
      </c>
      <c r="E16" s="33">
        <v>0.23995582095661772</v>
      </c>
      <c r="F16" s="33">
        <v>0.5559460274809912</v>
      </c>
    </row>
    <row r="17" spans="1:6">
      <c r="A17" s="8" t="s">
        <v>15</v>
      </c>
      <c r="B17" s="3">
        <v>0.5</v>
      </c>
      <c r="C17" s="3">
        <v>0.50697869721613309</v>
      </c>
      <c r="D17" s="33">
        <v>1.0640932298879959</v>
      </c>
      <c r="E17" s="33">
        <v>0.80088009374541536</v>
      </c>
      <c r="F17" s="33">
        <v>1.0139573944322662</v>
      </c>
    </row>
    <row r="18" spans="1:6">
      <c r="A18" s="8" t="s">
        <v>4</v>
      </c>
      <c r="B18" s="3">
        <v>105502.98970104638</v>
      </c>
      <c r="C18" s="3">
        <v>52647.803011160227</v>
      </c>
      <c r="D18" s="33">
        <v>0.62866106328924953</v>
      </c>
      <c r="E18" s="33">
        <v>0.31866613540649502</v>
      </c>
      <c r="F18" s="33">
        <v>0.49901716681530278</v>
      </c>
    </row>
    <row r="19" spans="1:6">
      <c r="A19" s="8" t="s">
        <v>5</v>
      </c>
      <c r="B19" s="3">
        <v>102206.7631946145</v>
      </c>
      <c r="C19" s="3">
        <v>37561.896129745481</v>
      </c>
      <c r="D19" s="33">
        <v>0.76361247522626485</v>
      </c>
      <c r="E19" s="33">
        <v>0.29953579992649104</v>
      </c>
      <c r="F19" s="33">
        <v>0.367508909936057</v>
      </c>
    </row>
    <row r="20" spans="1:6">
      <c r="A20" s="8" t="s">
        <v>40</v>
      </c>
      <c r="B20" s="3">
        <v>2009.0664582784748</v>
      </c>
      <c r="C20" s="3">
        <v>1175.0840861479071</v>
      </c>
      <c r="D20" s="33">
        <v>1.4184085653429588</v>
      </c>
      <c r="E20" s="33">
        <v>0.48282717563068778</v>
      </c>
      <c r="F20" s="33">
        <v>0.58489059996293558</v>
      </c>
    </row>
    <row r="21" spans="1:6">
      <c r="A21" s="8" t="s">
        <v>41</v>
      </c>
      <c r="B21" s="3">
        <v>4521.4153414639213</v>
      </c>
      <c r="C21" s="3">
        <v>1856.0648795457028</v>
      </c>
      <c r="D21" s="33">
        <v>0.70709111493012544</v>
      </c>
      <c r="E21" s="33">
        <v>0.332456378529987</v>
      </c>
      <c r="F21" s="33">
        <v>0.41050528194668251</v>
      </c>
    </row>
    <row r="22" spans="1:6">
      <c r="A22" s="8" t="s">
        <v>42</v>
      </c>
      <c r="B22" s="3">
        <v>6313.1030843555982</v>
      </c>
      <c r="C22" s="3">
        <v>2931.58082360258</v>
      </c>
      <c r="D22" s="33">
        <v>0.49596857432095681</v>
      </c>
      <c r="E22" s="33">
        <v>0.3158252300547601</v>
      </c>
      <c r="F22" s="33">
        <v>0.46436447883565918</v>
      </c>
    </row>
    <row r="23" spans="1:6">
      <c r="A23" s="8" t="s">
        <v>43</v>
      </c>
      <c r="B23" s="3">
        <v>275.84002844055254</v>
      </c>
      <c r="C23" s="3">
        <v>51.091320170480429</v>
      </c>
      <c r="D23" s="37" t="s">
        <v>62</v>
      </c>
      <c r="E23" s="33">
        <v>0.18522083418901381</v>
      </c>
      <c r="F23" s="33">
        <v>0.18522083418901378</v>
      </c>
    </row>
    <row r="24" spans="1:6">
      <c r="A24" s="8" t="s">
        <v>25</v>
      </c>
      <c r="B24" s="3">
        <v>1976.2327182027241</v>
      </c>
      <c r="C24" s="3">
        <v>1059.8913886469372</v>
      </c>
      <c r="D24" s="33">
        <v>0.73476457659651073</v>
      </c>
      <c r="E24" s="33">
        <v>0.32133653812545593</v>
      </c>
      <c r="F24" s="33">
        <v>0.53631911813040445</v>
      </c>
    </row>
    <row r="25" spans="1:6">
      <c r="A25" s="8" t="s">
        <v>0</v>
      </c>
      <c r="B25" s="3">
        <v>128.36739731061868</v>
      </c>
      <c r="C25" s="3">
        <v>157.90822371025573</v>
      </c>
      <c r="D25" s="33">
        <v>1.2145021568863721</v>
      </c>
      <c r="E25" s="33">
        <v>1.3157250949909742</v>
      </c>
      <c r="F25" s="33">
        <v>1.2301271741776867</v>
      </c>
    </row>
    <row r="26" spans="1:6" ht="28.8">
      <c r="A26" s="21" t="s">
        <v>44</v>
      </c>
      <c r="B26" s="83">
        <v>24846.733142919395</v>
      </c>
      <c r="C26" s="83">
        <v>26145.33097927237</v>
      </c>
      <c r="D26" s="28">
        <v>1.0482543685044849</v>
      </c>
      <c r="E26" s="28">
        <v>1.3560188389947783</v>
      </c>
      <c r="F26" s="28">
        <v>1.0522643290320459</v>
      </c>
    </row>
    <row r="27" spans="1:6">
      <c r="A27" s="8" t="s">
        <v>16</v>
      </c>
      <c r="B27" s="3">
        <v>21272.705142599807</v>
      </c>
      <c r="C27" s="3">
        <v>10308.976076587418</v>
      </c>
      <c r="D27" s="33">
        <v>0.51338385989706747</v>
      </c>
      <c r="E27" s="33">
        <v>0.40079241501343904</v>
      </c>
      <c r="F27" s="33">
        <v>0.48461049064902911</v>
      </c>
    </row>
    <row r="28" spans="1:6">
      <c r="A28" s="12" t="s">
        <v>45</v>
      </c>
      <c r="B28" s="86">
        <v>1507.9839024649546</v>
      </c>
      <c r="C28" s="86">
        <v>1365.159438055746</v>
      </c>
      <c r="D28" s="38">
        <v>1.5469474207198184</v>
      </c>
      <c r="E28" s="114">
        <v>0.65664470484515525</v>
      </c>
      <c r="F28" s="114">
        <v>0.90528780567501588</v>
      </c>
    </row>
    <row r="29" spans="1:6" ht="15" thickBot="1">
      <c r="A29" s="16" t="s">
        <v>7</v>
      </c>
      <c r="B29" s="87">
        <f>SUM(B8:B28)</f>
        <v>464546.31705594406</v>
      </c>
      <c r="C29" s="87">
        <f>SUM(C8:C28)</f>
        <v>243469.80577676967</v>
      </c>
      <c r="D29" s="40">
        <v>0.65389628352331974</v>
      </c>
      <c r="E29" s="40">
        <v>0.33306922120430094</v>
      </c>
      <c r="F29" s="40">
        <f>+C29/B29</f>
        <v>0.52410232701823201</v>
      </c>
    </row>
  </sheetData>
  <mergeCells count="5">
    <mergeCell ref="A1:D1"/>
    <mergeCell ref="A4:B4"/>
    <mergeCell ref="A5:F5"/>
    <mergeCell ref="A2:F2"/>
    <mergeCell ref="A3:F3"/>
  </mergeCells>
  <hyperlinks>
    <hyperlink ref="H1" location="ÍNDICE!A1" display="ÍNDICE" xr:uid="{00000000-0004-0000-0F00-000000000000}"/>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13"/>
  <sheetViews>
    <sheetView showGridLines="0" zoomScaleNormal="100" workbookViewId="0">
      <pane ySplit="7" topLeftCell="A8" activePane="bottomLeft" state="frozen"/>
      <selection pane="bottomLeft" activeCell="E1" sqref="E1"/>
    </sheetView>
  </sheetViews>
  <sheetFormatPr baseColWidth="10" defaultRowHeight="14.4"/>
  <cols>
    <col min="1" max="1" width="17.44140625" customWidth="1"/>
    <col min="2" max="2" width="25.6640625" customWidth="1"/>
    <col min="3" max="3" width="30.6640625" customWidth="1"/>
    <col min="4" max="4" width="16.44140625" style="3" customWidth="1"/>
  </cols>
  <sheetData>
    <row r="1" spans="1:5" ht="31.95" customHeight="1">
      <c r="A1" s="141"/>
      <c r="B1" s="141"/>
      <c r="C1" s="141"/>
      <c r="D1" s="141"/>
      <c r="E1" s="26" t="s">
        <v>34</v>
      </c>
    </row>
    <row r="2" spans="1:5">
      <c r="A2" s="142" t="s">
        <v>79</v>
      </c>
      <c r="B2" s="142"/>
      <c r="C2" s="142"/>
      <c r="D2" s="142"/>
      <c r="E2" s="4"/>
    </row>
    <row r="3" spans="1:5">
      <c r="A3" s="142" t="s">
        <v>80</v>
      </c>
      <c r="B3" s="142"/>
      <c r="C3" s="142"/>
      <c r="D3" s="142"/>
      <c r="E3" s="4"/>
    </row>
    <row r="4" spans="1:5">
      <c r="A4" s="142" t="s">
        <v>93</v>
      </c>
      <c r="B4" s="142"/>
      <c r="C4" s="142" t="s">
        <v>161</v>
      </c>
      <c r="D4" s="142"/>
    </row>
    <row r="5" spans="1:5" ht="57" customHeight="1">
      <c r="A5" s="143" t="s">
        <v>160</v>
      </c>
      <c r="B5" s="143"/>
      <c r="C5" s="143"/>
      <c r="D5" s="143"/>
      <c r="E5" s="5"/>
    </row>
    <row r="6" spans="1:5">
      <c r="D6"/>
    </row>
    <row r="7" spans="1:5" ht="29.4" thickBot="1">
      <c r="A7" s="6" t="s">
        <v>6</v>
      </c>
      <c r="B7" s="6" t="s">
        <v>52</v>
      </c>
      <c r="C7" s="6" t="s">
        <v>12</v>
      </c>
      <c r="D7" s="6" t="s">
        <v>13</v>
      </c>
    </row>
    <row r="8" spans="1:5">
      <c r="A8" s="8" t="s">
        <v>2</v>
      </c>
      <c r="B8" s="9">
        <v>1397.5937358533247</v>
      </c>
      <c r="C8" s="22">
        <v>6682.0705558230056</v>
      </c>
      <c r="D8" s="11">
        <v>4.7811251470321974</v>
      </c>
    </row>
    <row r="9" spans="1:5">
      <c r="A9" s="8" t="s">
        <v>3</v>
      </c>
      <c r="B9" s="9">
        <v>214472.48805262742</v>
      </c>
      <c r="C9" s="22">
        <v>1267304.4584800159</v>
      </c>
      <c r="D9" s="11">
        <v>5.9089371787818479</v>
      </c>
    </row>
    <row r="10" spans="1:5">
      <c r="A10" s="8" t="s">
        <v>1</v>
      </c>
      <c r="B10" s="9">
        <v>4608.9198341947504</v>
      </c>
      <c r="C10" s="22">
        <v>45438.760012049432</v>
      </c>
      <c r="D10" s="11">
        <v>9.8588740196624158</v>
      </c>
    </row>
    <row r="11" spans="1:5">
      <c r="A11" s="8" t="s">
        <v>4</v>
      </c>
      <c r="B11" s="9">
        <v>78544.974846638157</v>
      </c>
      <c r="C11" s="22">
        <v>355713.51691334089</v>
      </c>
      <c r="D11" s="11">
        <v>4.5287877118540569</v>
      </c>
    </row>
    <row r="12" spans="1:5">
      <c r="A12" s="12" t="s">
        <v>5</v>
      </c>
      <c r="B12" s="13">
        <v>8006.5953730867886</v>
      </c>
      <c r="C12" s="29">
        <v>45693.020174909856</v>
      </c>
      <c r="D12" s="15">
        <v>5.7069226113887899</v>
      </c>
    </row>
    <row r="13" spans="1:5" ht="15" thickBot="1">
      <c r="A13" s="16" t="s">
        <v>7</v>
      </c>
      <c r="B13" s="17">
        <v>307030.57184240047</v>
      </c>
      <c r="C13" s="18">
        <v>1720831.826136139</v>
      </c>
      <c r="D13" s="19">
        <v>5.604757258568525</v>
      </c>
    </row>
  </sheetData>
  <mergeCells count="6">
    <mergeCell ref="A5:D5"/>
    <mergeCell ref="A1:D1"/>
    <mergeCell ref="A2:D2"/>
    <mergeCell ref="A3:D3"/>
    <mergeCell ref="A4:B4"/>
    <mergeCell ref="C4:D4"/>
  </mergeCells>
  <hyperlinks>
    <hyperlink ref="E1" location="ÍNDICE!A1" display="ÍNDICE" xr:uid="{00000000-0004-0000-1000-000000000000}"/>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14"/>
  <sheetViews>
    <sheetView showGridLines="0" zoomScaleNormal="100" workbookViewId="0">
      <pane ySplit="7" topLeftCell="A8" activePane="bottomLeft" state="frozen"/>
      <selection activeCell="C21" sqref="C21"/>
      <selection pane="bottomLeft" activeCell="E1" sqref="E1"/>
    </sheetView>
  </sheetViews>
  <sheetFormatPr baseColWidth="10" defaultRowHeight="14.4"/>
  <cols>
    <col min="1" max="1" width="17.44140625" customWidth="1"/>
    <col min="2" max="2" width="25.6640625" customWidth="1"/>
    <col min="3" max="3" width="30.6640625" customWidth="1"/>
    <col min="4" max="4" width="16.44140625" style="3" customWidth="1"/>
  </cols>
  <sheetData>
    <row r="1" spans="1:5" ht="31.95" customHeight="1">
      <c r="A1" s="141"/>
      <c r="B1" s="141"/>
      <c r="C1" s="141"/>
      <c r="D1" s="141"/>
      <c r="E1" s="26" t="s">
        <v>34</v>
      </c>
    </row>
    <row r="2" spans="1:5">
      <c r="A2" s="142" t="s">
        <v>82</v>
      </c>
      <c r="B2" s="142"/>
      <c r="C2" s="142"/>
      <c r="D2" s="142"/>
      <c r="E2" s="4"/>
    </row>
    <row r="3" spans="1:5">
      <c r="A3" s="142" t="s">
        <v>80</v>
      </c>
      <c r="B3" s="142"/>
      <c r="C3" s="142"/>
      <c r="D3" s="142"/>
      <c r="E3" s="4"/>
    </row>
    <row r="4" spans="1:5">
      <c r="A4" s="142" t="s">
        <v>93</v>
      </c>
      <c r="B4" s="142"/>
      <c r="C4" s="142" t="s">
        <v>94</v>
      </c>
      <c r="D4" s="142"/>
    </row>
    <row r="5" spans="1:5" ht="111" customHeight="1">
      <c r="A5" s="143" t="s">
        <v>66</v>
      </c>
      <c r="B5" s="143"/>
      <c r="C5" s="143"/>
      <c r="D5" s="143"/>
      <c r="E5" s="5"/>
    </row>
    <row r="6" spans="1:5">
      <c r="D6"/>
    </row>
    <row r="7" spans="1:5" ht="31.2" thickBot="1">
      <c r="A7" s="6" t="s">
        <v>6</v>
      </c>
      <c r="B7" s="6" t="s">
        <v>52</v>
      </c>
      <c r="C7" s="6" t="s">
        <v>65</v>
      </c>
      <c r="D7" s="6" t="s">
        <v>64</v>
      </c>
    </row>
    <row r="8" spans="1:5">
      <c r="A8" s="8" t="s">
        <v>2</v>
      </c>
      <c r="B8" s="47">
        <v>850.49091870708844</v>
      </c>
      <c r="C8" s="51">
        <v>5589.0426099549095</v>
      </c>
      <c r="D8" s="11">
        <v>6.5715488396411583</v>
      </c>
    </row>
    <row r="9" spans="1:5">
      <c r="A9" s="8" t="s">
        <v>3</v>
      </c>
      <c r="B9" s="47">
        <v>38872.79624001382</v>
      </c>
      <c r="C9" s="51">
        <v>181406.9045385927</v>
      </c>
      <c r="D9" s="11">
        <v>4.6666800972722671</v>
      </c>
    </row>
    <row r="10" spans="1:5">
      <c r="A10" s="8" t="s">
        <v>1</v>
      </c>
      <c r="B10" s="47">
        <v>35261.227828511903</v>
      </c>
      <c r="C10" s="51">
        <v>250105.73712555337</v>
      </c>
      <c r="D10" s="11">
        <v>7.0929389737052828</v>
      </c>
    </row>
    <row r="11" spans="1:5">
      <c r="A11" s="8" t="s">
        <v>4</v>
      </c>
      <c r="B11" s="47">
        <v>94942.20064514257</v>
      </c>
      <c r="C11" s="51">
        <v>597585.05309542769</v>
      </c>
      <c r="D11" s="11">
        <v>6.294198460060672</v>
      </c>
    </row>
    <row r="12" spans="1:5">
      <c r="A12" s="8" t="s">
        <v>5</v>
      </c>
      <c r="B12" s="47">
        <v>82122.795575068914</v>
      </c>
      <c r="C12" s="51">
        <v>457420.6647015604</v>
      </c>
      <c r="D12" s="11">
        <v>5.5699597352775161</v>
      </c>
    </row>
    <row r="13" spans="1:5">
      <c r="A13" s="12" t="s">
        <v>0</v>
      </c>
      <c r="B13" s="88">
        <v>3326.560262347869</v>
      </c>
      <c r="C13" s="52">
        <v>21527.753545867934</v>
      </c>
      <c r="D13" s="15">
        <v>6.4714755928316645</v>
      </c>
    </row>
    <row r="14" spans="1:5" ht="15" thickBot="1">
      <c r="A14" s="16" t="s">
        <v>7</v>
      </c>
      <c r="B14" s="89">
        <f>SUM(B8:B13)</f>
        <v>255376.07146979216</v>
      </c>
      <c r="C14" s="53">
        <f>SUM(C8:C13)</f>
        <v>1513635.155616957</v>
      </c>
      <c r="D14" s="19">
        <v>5.9270829365702786</v>
      </c>
    </row>
  </sheetData>
  <mergeCells count="6">
    <mergeCell ref="A5:D5"/>
    <mergeCell ref="A1:D1"/>
    <mergeCell ref="A2:D2"/>
    <mergeCell ref="A3:D3"/>
    <mergeCell ref="A4:B4"/>
    <mergeCell ref="C4:D4"/>
  </mergeCells>
  <hyperlinks>
    <hyperlink ref="E1" location="ÍNDICE!A1" display="ÍNDICE" xr:uid="{00000000-0004-0000-1100-000000000000}"/>
  </hyperlink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10"/>
  <sheetViews>
    <sheetView showGridLines="0" workbookViewId="0">
      <pane ySplit="7" topLeftCell="A8" activePane="bottomLeft" state="frozen"/>
      <selection activeCell="C21" sqref="C21"/>
      <selection pane="bottomLeft" activeCell="E1" sqref="E1"/>
    </sheetView>
  </sheetViews>
  <sheetFormatPr baseColWidth="10" defaultRowHeight="14.4"/>
  <cols>
    <col min="1" max="1" width="17.44140625" customWidth="1"/>
    <col min="2" max="2" width="25.6640625" customWidth="1"/>
    <col min="3" max="3" width="30.6640625" customWidth="1"/>
    <col min="4" max="4" width="16.44140625" style="3" customWidth="1"/>
  </cols>
  <sheetData>
    <row r="1" spans="1:5" ht="31.95" customHeight="1">
      <c r="A1" s="141"/>
      <c r="B1" s="141"/>
      <c r="C1" s="141"/>
      <c r="D1" s="141"/>
      <c r="E1" s="26" t="s">
        <v>34</v>
      </c>
    </row>
    <row r="2" spans="1:5">
      <c r="A2" s="142" t="s">
        <v>86</v>
      </c>
      <c r="B2" s="142"/>
      <c r="C2" s="142"/>
      <c r="D2" s="142"/>
      <c r="E2" s="4"/>
    </row>
    <row r="3" spans="1:5">
      <c r="A3" s="142" t="s">
        <v>80</v>
      </c>
      <c r="B3" s="142"/>
      <c r="C3" s="142"/>
      <c r="D3" s="142"/>
      <c r="E3" s="4"/>
    </row>
    <row r="4" spans="1:5">
      <c r="A4" s="142" t="s">
        <v>93</v>
      </c>
      <c r="B4" s="142"/>
      <c r="C4" s="142" t="s">
        <v>94</v>
      </c>
      <c r="D4" s="142"/>
    </row>
    <row r="5" spans="1:5" ht="63" customHeight="1">
      <c r="A5" s="143" t="s">
        <v>134</v>
      </c>
      <c r="B5" s="143"/>
      <c r="C5" s="143"/>
      <c r="D5" s="143"/>
      <c r="E5" s="5"/>
    </row>
    <row r="6" spans="1:5">
      <c r="D6"/>
    </row>
    <row r="7" spans="1:5" ht="29.4" thickBot="1">
      <c r="A7" s="6" t="s">
        <v>6</v>
      </c>
      <c r="B7" s="6" t="s">
        <v>52</v>
      </c>
      <c r="C7" s="6" t="s">
        <v>8</v>
      </c>
      <c r="D7" s="6" t="s">
        <v>10</v>
      </c>
    </row>
    <row r="8" spans="1:5">
      <c r="A8" s="8" t="s">
        <v>3</v>
      </c>
      <c r="B8" s="47">
        <v>4784.1919868186105</v>
      </c>
      <c r="C8" s="47">
        <v>9855.4354928463381</v>
      </c>
      <c r="D8" s="11">
        <v>2.0566397501755311</v>
      </c>
      <c r="E8" s="43"/>
    </row>
    <row r="9" spans="1:5">
      <c r="A9" s="12" t="s">
        <v>4</v>
      </c>
      <c r="B9" s="88">
        <v>16129.726502613594</v>
      </c>
      <c r="C9" s="88">
        <v>27581.832319469246</v>
      </c>
      <c r="D9" s="15">
        <v>1.7138840969063724</v>
      </c>
      <c r="E9" s="43"/>
    </row>
    <row r="10" spans="1:5" ht="15" thickBot="1">
      <c r="A10" s="16" t="s">
        <v>7</v>
      </c>
      <c r="B10" s="89">
        <f>SUM(B8:B9)</f>
        <v>20913.918489432202</v>
      </c>
      <c r="C10" s="89">
        <f>SUM(C8:C9)</f>
        <v>37437.267812315586</v>
      </c>
      <c r="D10" s="19">
        <v>1.7917805207070623</v>
      </c>
      <c r="E10" s="43"/>
    </row>
  </sheetData>
  <mergeCells count="6">
    <mergeCell ref="A5:D5"/>
    <mergeCell ref="A1:D1"/>
    <mergeCell ref="A2:D2"/>
    <mergeCell ref="A3:D3"/>
    <mergeCell ref="A4:B4"/>
    <mergeCell ref="C4:D4"/>
  </mergeCells>
  <hyperlinks>
    <hyperlink ref="E1" location="ÍNDICE!A1" display="ÍNDICE" xr:uid="{00000000-0004-0000-1200-000000000000}"/>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
  <sheetViews>
    <sheetView showGridLines="0" workbookViewId="0">
      <selection activeCell="A5" sqref="A5:J5"/>
    </sheetView>
  </sheetViews>
  <sheetFormatPr baseColWidth="10" defaultRowHeight="14.4"/>
  <sheetData>
    <row r="1" spans="1:11" ht="31.95" customHeight="1">
      <c r="K1" s="26" t="s">
        <v>34</v>
      </c>
    </row>
    <row r="3" spans="1:11" ht="15.6">
      <c r="A3" s="27" t="s">
        <v>35</v>
      </c>
    </row>
    <row r="4" spans="1:11" ht="6" customHeight="1"/>
    <row r="5" spans="1:11" ht="141" customHeight="1">
      <c r="A5" s="139" t="s">
        <v>36</v>
      </c>
      <c r="B5" s="139"/>
      <c r="C5" s="139"/>
      <c r="D5" s="139"/>
      <c r="E5" s="139"/>
      <c r="F5" s="139"/>
      <c r="G5" s="139"/>
      <c r="H5" s="139"/>
      <c r="I5" s="139"/>
      <c r="J5" s="139"/>
    </row>
    <row r="6" spans="1:11" ht="6.75" customHeight="1"/>
    <row r="7" spans="1:11">
      <c r="A7" s="140" t="s">
        <v>37</v>
      </c>
      <c r="B7" s="140"/>
      <c r="C7" s="140"/>
      <c r="D7" s="140"/>
      <c r="E7" s="140"/>
      <c r="F7" s="140"/>
      <c r="G7" s="140"/>
      <c r="H7" s="140"/>
      <c r="I7" s="140"/>
      <c r="J7" s="140"/>
    </row>
    <row r="8" spans="1:11" ht="6.75" customHeight="1">
      <c r="A8" s="140"/>
      <c r="B8" s="140"/>
      <c r="C8" s="140"/>
      <c r="D8" s="140"/>
      <c r="E8" s="140"/>
      <c r="F8" s="140"/>
      <c r="G8" s="140"/>
      <c r="H8" s="140"/>
      <c r="I8" s="140"/>
      <c r="J8" s="140"/>
    </row>
    <row r="9" spans="1:11" ht="72" customHeight="1">
      <c r="A9" s="140" t="s">
        <v>69</v>
      </c>
      <c r="B9" s="140"/>
      <c r="C9" s="140"/>
      <c r="D9" s="140"/>
      <c r="E9" s="140"/>
      <c r="F9" s="140"/>
      <c r="G9" s="140"/>
      <c r="H9" s="140"/>
      <c r="I9" s="140"/>
      <c r="J9" s="140"/>
    </row>
  </sheetData>
  <mergeCells count="4">
    <mergeCell ref="A5:J5"/>
    <mergeCell ref="A7:J7"/>
    <mergeCell ref="A8:J8"/>
    <mergeCell ref="A9:J9"/>
  </mergeCells>
  <hyperlinks>
    <hyperlink ref="K1" location="ÍNDICE!A1" display="ÍNDICE" xr:uid="{00000000-0004-0000-0100-000000000000}"/>
  </hyperlink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19"/>
  <sheetViews>
    <sheetView showGridLines="0" workbookViewId="0">
      <pane ySplit="7" topLeftCell="A8" activePane="bottomLeft" state="frozen"/>
      <selection activeCell="C21" sqref="C21"/>
      <selection pane="bottomLeft" activeCell="E1" sqref="E1"/>
    </sheetView>
  </sheetViews>
  <sheetFormatPr baseColWidth="10" defaultRowHeight="14.4"/>
  <cols>
    <col min="1" max="1" width="17.44140625" customWidth="1"/>
    <col min="2" max="2" width="25.6640625" customWidth="1"/>
    <col min="3" max="3" width="39.6640625" customWidth="1"/>
    <col min="4" max="4" width="16.44140625" style="3" customWidth="1"/>
  </cols>
  <sheetData>
    <row r="1" spans="1:5" ht="31.95" customHeight="1">
      <c r="A1" s="141"/>
      <c r="B1" s="141"/>
      <c r="C1" s="141"/>
      <c r="D1" s="141"/>
      <c r="E1" s="26" t="s">
        <v>34</v>
      </c>
    </row>
    <row r="2" spans="1:5">
      <c r="A2" s="142" t="s">
        <v>87</v>
      </c>
      <c r="B2" s="142"/>
      <c r="C2" s="142"/>
      <c r="D2" s="142"/>
      <c r="E2" s="4"/>
    </row>
    <row r="3" spans="1:5">
      <c r="A3" s="142" t="s">
        <v>80</v>
      </c>
      <c r="B3" s="142"/>
      <c r="C3" s="142"/>
      <c r="D3" s="142"/>
      <c r="E3" s="4"/>
    </row>
    <row r="4" spans="1:5">
      <c r="A4" s="142" t="s">
        <v>93</v>
      </c>
      <c r="B4" s="142"/>
      <c r="C4" s="142" t="s">
        <v>149</v>
      </c>
      <c r="D4" s="142"/>
    </row>
    <row r="5" spans="1:5" ht="70.95" customHeight="1">
      <c r="A5" s="143" t="s">
        <v>124</v>
      </c>
      <c r="B5" s="143"/>
      <c r="C5" s="143"/>
      <c r="D5" s="143"/>
      <c r="E5" s="5"/>
    </row>
    <row r="6" spans="1:5">
      <c r="D6"/>
    </row>
    <row r="7" spans="1:5" ht="29.4" thickBot="1">
      <c r="A7" s="6" t="s">
        <v>6</v>
      </c>
      <c r="B7" s="6" t="s">
        <v>9</v>
      </c>
      <c r="C7" s="6" t="s">
        <v>12</v>
      </c>
      <c r="D7" s="6" t="s">
        <v>55</v>
      </c>
    </row>
    <row r="8" spans="1:5">
      <c r="A8" s="8" t="s">
        <v>25</v>
      </c>
      <c r="B8" s="9">
        <v>5708.8304825126143</v>
      </c>
      <c r="C8" s="2">
        <v>121304.6575840537</v>
      </c>
      <c r="D8" s="11">
        <v>21.248600384200611</v>
      </c>
    </row>
    <row r="9" spans="1:5">
      <c r="A9" s="8" t="s">
        <v>14</v>
      </c>
      <c r="B9" s="9">
        <v>5947.6424558486542</v>
      </c>
      <c r="C9" s="2">
        <v>112056.93406478806</v>
      </c>
      <c r="D9" s="11">
        <v>18.840563281438701</v>
      </c>
    </row>
    <row r="10" spans="1:5">
      <c r="A10" s="8" t="s">
        <v>18</v>
      </c>
      <c r="B10" s="9">
        <v>3506.1320636030996</v>
      </c>
      <c r="C10" s="2">
        <v>62858.163046598638</v>
      </c>
      <c r="D10" s="11">
        <v>17.928064860740594</v>
      </c>
    </row>
    <row r="11" spans="1:5">
      <c r="A11" s="8" t="s">
        <v>22</v>
      </c>
      <c r="B11" s="9">
        <v>3464.4669114830481</v>
      </c>
      <c r="C11" s="2">
        <v>61714.950846339954</v>
      </c>
      <c r="D11" s="11">
        <v>17.813693253003645</v>
      </c>
    </row>
    <row r="12" spans="1:5">
      <c r="A12" s="8" t="s">
        <v>15</v>
      </c>
      <c r="B12" s="9">
        <v>1380.0014192003184</v>
      </c>
      <c r="C12" s="2">
        <v>22432.937112946533</v>
      </c>
      <c r="D12" s="11">
        <v>16.255734813625008</v>
      </c>
    </row>
    <row r="13" spans="1:5">
      <c r="A13" s="8" t="s">
        <v>53</v>
      </c>
      <c r="B13" s="9">
        <v>12.646790732362501</v>
      </c>
      <c r="C13" s="2">
        <v>185.68401944752034</v>
      </c>
      <c r="D13" s="11">
        <v>14.682303469477382</v>
      </c>
    </row>
    <row r="14" spans="1:5">
      <c r="A14" s="8" t="s">
        <v>23</v>
      </c>
      <c r="B14" s="9">
        <v>5426.4567694416137</v>
      </c>
      <c r="C14" s="2">
        <v>75184.191009823015</v>
      </c>
      <c r="D14" s="11">
        <v>13.855116552888251</v>
      </c>
    </row>
    <row r="15" spans="1:5">
      <c r="A15" s="8" t="s">
        <v>19</v>
      </c>
      <c r="B15" s="9">
        <v>1241.2307736789762</v>
      </c>
      <c r="C15" s="2">
        <v>16749.144696916323</v>
      </c>
      <c r="D15" s="11">
        <v>13.493981177466528</v>
      </c>
    </row>
    <row r="16" spans="1:5">
      <c r="A16" s="8" t="s">
        <v>17</v>
      </c>
      <c r="B16" s="9">
        <v>1431.1438022922894</v>
      </c>
      <c r="C16" s="2">
        <v>15083.02912515016</v>
      </c>
      <c r="D16" s="11">
        <v>10.539142957536059</v>
      </c>
    </row>
    <row r="17" spans="1:4">
      <c r="A17" s="8" t="s">
        <v>20</v>
      </c>
      <c r="B17" s="9">
        <v>3837.567199783613</v>
      </c>
      <c r="C17" s="2">
        <v>32562.91511683846</v>
      </c>
      <c r="D17" s="11">
        <v>8.4853016042753779</v>
      </c>
    </row>
    <row r="18" spans="1:4" ht="16.2">
      <c r="A18" s="12" t="s">
        <v>54</v>
      </c>
      <c r="B18" s="13">
        <v>231.83628039405554</v>
      </c>
      <c r="C18" s="44">
        <v>3773.4748103089642</v>
      </c>
      <c r="D18" s="15">
        <v>16.276463735076899</v>
      </c>
    </row>
    <row r="19" spans="1:4" ht="15" thickBot="1">
      <c r="A19" s="16" t="s">
        <v>7</v>
      </c>
      <c r="B19" s="17">
        <f>SUM(B8:B18)</f>
        <v>32187.954948970648</v>
      </c>
      <c r="C19" s="34">
        <f>SUM(C8:C18)</f>
        <v>523906.08143321134</v>
      </c>
      <c r="D19" s="19">
        <v>16.276463735076899</v>
      </c>
    </row>
  </sheetData>
  <mergeCells count="6">
    <mergeCell ref="A5:D5"/>
    <mergeCell ref="A1:D1"/>
    <mergeCell ref="A2:D2"/>
    <mergeCell ref="A3:D3"/>
    <mergeCell ref="A4:B4"/>
    <mergeCell ref="C4:D4"/>
  </mergeCells>
  <hyperlinks>
    <hyperlink ref="E1" location="ÍNDICE!A1" display="ÍNDICE" xr:uid="{00000000-0004-0000-1300-000000000000}"/>
  </hyperlink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L24"/>
  <sheetViews>
    <sheetView showGridLines="0" zoomScaleNormal="100" workbookViewId="0">
      <pane ySplit="7" topLeftCell="A8" activePane="bottomLeft" state="frozen"/>
      <selection activeCell="E6" sqref="E6"/>
      <selection pane="bottomLeft" activeCell="L1" sqref="L1"/>
    </sheetView>
  </sheetViews>
  <sheetFormatPr baseColWidth="10" defaultRowHeight="14.4"/>
  <cols>
    <col min="1" max="1" width="29.44140625" customWidth="1"/>
    <col min="2" max="3" width="25.6640625" customWidth="1"/>
    <col min="4" max="6" width="16.44140625" style="3" customWidth="1"/>
    <col min="7" max="7" width="6.44140625" customWidth="1"/>
    <col min="8" max="8" width="30" customWidth="1"/>
    <col min="9" max="9" width="25.6640625" customWidth="1"/>
    <col min="10" max="10" width="22.6640625" customWidth="1"/>
    <col min="11" max="11" width="24.6640625" customWidth="1"/>
  </cols>
  <sheetData>
    <row r="1" spans="1:12" ht="31.95" customHeight="1">
      <c r="A1" s="141"/>
      <c r="B1" s="141"/>
      <c r="C1" s="141"/>
      <c r="D1" s="141"/>
      <c r="E1" s="1"/>
      <c r="F1" s="1"/>
      <c r="G1" s="7"/>
      <c r="H1" s="7"/>
      <c r="I1" s="7"/>
      <c r="L1" s="26" t="s">
        <v>34</v>
      </c>
    </row>
    <row r="2" spans="1:12">
      <c r="A2" s="142" t="s">
        <v>88</v>
      </c>
      <c r="B2" s="142"/>
      <c r="C2" s="142"/>
      <c r="D2" s="142"/>
      <c r="E2" s="97"/>
      <c r="F2" s="97"/>
      <c r="G2" s="112"/>
      <c r="H2" s="142" t="s">
        <v>89</v>
      </c>
      <c r="I2" s="142"/>
      <c r="J2" s="142"/>
      <c r="K2" s="142"/>
    </row>
    <row r="3" spans="1:12">
      <c r="A3" s="142" t="s">
        <v>80</v>
      </c>
      <c r="B3" s="142"/>
      <c r="C3" s="142"/>
      <c r="D3" s="142"/>
      <c r="E3" s="97"/>
      <c r="F3" s="97"/>
      <c r="G3" s="112"/>
      <c r="H3" s="142" t="s">
        <v>80</v>
      </c>
      <c r="I3" s="142"/>
      <c r="J3" s="142"/>
      <c r="K3" s="142"/>
    </row>
    <row r="4" spans="1:12">
      <c r="A4" s="142" t="s">
        <v>93</v>
      </c>
      <c r="B4" s="142"/>
      <c r="C4" s="142" t="s">
        <v>118</v>
      </c>
      <c r="D4" s="142"/>
      <c r="E4" s="97"/>
      <c r="F4" s="97"/>
      <c r="G4" s="58"/>
      <c r="H4" s="142" t="s">
        <v>93</v>
      </c>
      <c r="I4" s="142"/>
      <c r="J4" s="142" t="s">
        <v>118</v>
      </c>
      <c r="K4" s="142"/>
    </row>
    <row r="5" spans="1:12" ht="64.2" customHeight="1">
      <c r="A5" s="143" t="s">
        <v>73</v>
      </c>
      <c r="B5" s="143"/>
      <c r="C5" s="143"/>
      <c r="D5" s="143"/>
      <c r="E5" s="96"/>
      <c r="F5" s="96"/>
      <c r="G5" s="111"/>
      <c r="H5" s="143" t="s">
        <v>140</v>
      </c>
      <c r="I5" s="143"/>
      <c r="J5" s="143"/>
      <c r="K5" s="143"/>
    </row>
    <row r="6" spans="1:12">
      <c r="D6"/>
      <c r="E6"/>
      <c r="F6"/>
    </row>
    <row r="7" spans="1:12" ht="29.4" thickBot="1">
      <c r="A7" s="6" t="s">
        <v>6</v>
      </c>
      <c r="B7" s="6" t="s">
        <v>9</v>
      </c>
      <c r="C7" s="6" t="s">
        <v>12</v>
      </c>
      <c r="D7" s="6" t="s">
        <v>13</v>
      </c>
      <c r="E7" s="116"/>
      <c r="F7" s="116"/>
      <c r="H7" s="6" t="s">
        <v>6</v>
      </c>
      <c r="I7" s="6" t="s">
        <v>9</v>
      </c>
      <c r="J7" s="6" t="s">
        <v>12</v>
      </c>
      <c r="K7" s="6" t="s">
        <v>13</v>
      </c>
    </row>
    <row r="8" spans="1:12">
      <c r="A8" s="8" t="s">
        <v>17</v>
      </c>
      <c r="B8" s="46">
        <v>125.20848055858764</v>
      </c>
      <c r="C8" s="46">
        <f>D8*B8</f>
        <v>65.094525164317915</v>
      </c>
      <c r="D8" s="33">
        <v>0.51988910714285719</v>
      </c>
      <c r="E8" s="11"/>
      <c r="F8" s="11"/>
      <c r="H8" s="8" t="s">
        <v>18</v>
      </c>
      <c r="I8" s="47">
        <v>541.30760799369318</v>
      </c>
      <c r="J8" s="110">
        <f t="shared" ref="J8:J17" si="0">K8*I8</f>
        <v>147.05145260824943</v>
      </c>
      <c r="K8" s="33">
        <v>0.2716596819196429</v>
      </c>
    </row>
    <row r="9" spans="1:12">
      <c r="A9" s="8" t="s">
        <v>18</v>
      </c>
      <c r="B9" s="45">
        <v>480.02750142836942</v>
      </c>
      <c r="C9" s="46">
        <f>D9*B9</f>
        <v>136.54502285005324</v>
      </c>
      <c r="D9" s="33">
        <v>0.2844525</v>
      </c>
      <c r="E9" s="11"/>
      <c r="F9" s="11"/>
      <c r="H9" s="8" t="s">
        <v>20</v>
      </c>
      <c r="I9" s="47">
        <v>318.40734733545855</v>
      </c>
      <c r="J9" s="110">
        <f t="shared" si="0"/>
        <v>3.626631256923432</v>
      </c>
      <c r="K9" s="33">
        <v>1.1389910714285714E-2</v>
      </c>
    </row>
    <row r="10" spans="1:12">
      <c r="A10" s="8" t="s">
        <v>14</v>
      </c>
      <c r="B10" s="45">
        <v>96.685136048968857</v>
      </c>
      <c r="C10" s="46">
        <f>D10*B10</f>
        <v>50.848274085129091</v>
      </c>
      <c r="D10" s="33">
        <v>0.52591614557356137</v>
      </c>
      <c r="E10" s="11"/>
      <c r="F10" s="11"/>
      <c r="H10" s="8" t="s">
        <v>3</v>
      </c>
      <c r="I10" s="47">
        <v>727.26918867462769</v>
      </c>
      <c r="J10" s="110">
        <f t="shared" si="0"/>
        <v>753.31583780608082</v>
      </c>
      <c r="K10" s="33">
        <v>1.035814316812899</v>
      </c>
    </row>
    <row r="11" spans="1:12">
      <c r="A11" s="8" t="s">
        <v>23</v>
      </c>
      <c r="B11" s="45" t="s">
        <v>51</v>
      </c>
      <c r="C11" s="45" t="s">
        <v>51</v>
      </c>
      <c r="D11" s="33">
        <v>0.43701513888888893</v>
      </c>
      <c r="E11" s="11"/>
      <c r="F11" s="11"/>
      <c r="H11" s="8" t="s">
        <v>4</v>
      </c>
      <c r="I11" s="47">
        <v>758.34507214910855</v>
      </c>
      <c r="J11" s="110">
        <f t="shared" si="0"/>
        <v>723.50321584927758</v>
      </c>
      <c r="K11" s="33">
        <v>0.95405540620038443</v>
      </c>
    </row>
    <row r="12" spans="1:12">
      <c r="A12" s="8" t="s">
        <v>20</v>
      </c>
      <c r="B12" s="45">
        <v>60.649018540087347</v>
      </c>
      <c r="C12" s="46">
        <f t="shared" ref="C12:C18" si="1">D12*B12</f>
        <v>0.71204474808501705</v>
      </c>
      <c r="D12" s="33">
        <v>1.1740416666666665E-2</v>
      </c>
      <c r="E12" s="11"/>
      <c r="F12" s="11"/>
      <c r="H12" s="8" t="s">
        <v>41</v>
      </c>
      <c r="I12" s="47">
        <v>645.53783785251653</v>
      </c>
      <c r="J12" s="110">
        <f t="shared" si="0"/>
        <v>158.80456180305643</v>
      </c>
      <c r="K12" s="33">
        <v>0.24600349118394804</v>
      </c>
    </row>
    <row r="13" spans="1:12">
      <c r="A13" s="8" t="s">
        <v>2</v>
      </c>
      <c r="B13" s="45">
        <v>279.19539510147126</v>
      </c>
      <c r="C13" s="46">
        <f t="shared" si="1"/>
        <v>170.95110406760813</v>
      </c>
      <c r="D13" s="33">
        <v>0.61229915344942332</v>
      </c>
      <c r="E13" s="11"/>
      <c r="F13" s="11"/>
      <c r="H13" s="8" t="s">
        <v>42</v>
      </c>
      <c r="I13" s="47">
        <v>2285.0381701813603</v>
      </c>
      <c r="J13" s="110">
        <f t="shared" si="0"/>
        <v>1101.4857708127217</v>
      </c>
      <c r="K13" s="33">
        <v>0.48204261319857883</v>
      </c>
    </row>
    <row r="14" spans="1:12">
      <c r="A14" s="8" t="s">
        <v>15</v>
      </c>
      <c r="B14" s="45">
        <v>95.209321664684936</v>
      </c>
      <c r="C14" s="46">
        <f t="shared" si="1"/>
        <v>20.922618420225128</v>
      </c>
      <c r="D14" s="33">
        <v>0.21975388601036269</v>
      </c>
      <c r="E14" s="11"/>
      <c r="F14" s="11"/>
      <c r="H14" s="8" t="s">
        <v>25</v>
      </c>
      <c r="I14" s="47">
        <v>18.525112763967314</v>
      </c>
      <c r="J14" s="110">
        <f t="shared" si="0"/>
        <v>3.5796072062785584</v>
      </c>
      <c r="K14" s="33">
        <v>0.19322998201884922</v>
      </c>
    </row>
    <row r="15" spans="1:12" ht="14.7" customHeight="1">
      <c r="A15" s="8" t="s">
        <v>1</v>
      </c>
      <c r="B15" s="45">
        <v>2733.2101755423882</v>
      </c>
      <c r="C15" s="46">
        <f t="shared" si="1"/>
        <v>1213.4597377595608</v>
      </c>
      <c r="D15" s="33">
        <v>0.44396868876677492</v>
      </c>
      <c r="E15" s="11"/>
      <c r="F15" s="11"/>
      <c r="H15" s="21" t="s">
        <v>46</v>
      </c>
      <c r="I15" s="47">
        <v>496.25430613715588</v>
      </c>
      <c r="J15" s="110">
        <f t="shared" si="0"/>
        <v>645.26730128501151</v>
      </c>
      <c r="K15" s="28">
        <v>1.3002754702680022</v>
      </c>
    </row>
    <row r="16" spans="1:12">
      <c r="A16" s="30" t="s">
        <v>5</v>
      </c>
      <c r="B16" s="47">
        <v>12034.676531694417</v>
      </c>
      <c r="C16" s="46">
        <f t="shared" si="1"/>
        <v>4208.2255162202464</v>
      </c>
      <c r="D16" s="28">
        <v>0.34967500000000007</v>
      </c>
      <c r="E16" s="23"/>
      <c r="F16" s="23"/>
      <c r="H16" s="8" t="s">
        <v>0</v>
      </c>
      <c r="I16" s="47">
        <v>59.568338442398499</v>
      </c>
      <c r="J16" s="110">
        <f t="shared" si="0"/>
        <v>24.789281309000746</v>
      </c>
      <c r="K16" s="28">
        <v>0.41614861111111118</v>
      </c>
    </row>
    <row r="17" spans="1:11">
      <c r="A17" s="8" t="s">
        <v>40</v>
      </c>
      <c r="B17" s="45">
        <v>622.22411041254873</v>
      </c>
      <c r="C17" s="46">
        <f t="shared" si="1"/>
        <v>168.80546785757545</v>
      </c>
      <c r="D17" s="33">
        <v>0.27129367864844323</v>
      </c>
      <c r="E17" s="11"/>
      <c r="F17" s="11"/>
      <c r="H17" s="12" t="s">
        <v>16</v>
      </c>
      <c r="I17" s="88">
        <v>6918.4646114290026</v>
      </c>
      <c r="J17" s="109">
        <f t="shared" si="0"/>
        <v>3170.7689003945211</v>
      </c>
      <c r="K17" s="38">
        <v>0.45830528570696871</v>
      </c>
    </row>
    <row r="18" spans="1:11" ht="15" thickBot="1">
      <c r="A18" s="8" t="s">
        <v>41</v>
      </c>
      <c r="B18" s="45">
        <v>507.20830116983439</v>
      </c>
      <c r="C18" s="46">
        <f t="shared" si="1"/>
        <v>87.890991706339719</v>
      </c>
      <c r="D18" s="33">
        <v>0.17328381949511937</v>
      </c>
      <c r="E18" s="11"/>
      <c r="F18" s="11"/>
      <c r="H18" s="16" t="s">
        <v>7</v>
      </c>
      <c r="I18" s="49">
        <f>SUM(I8:I17)</f>
        <v>12768.717592959289</v>
      </c>
      <c r="J18" s="49">
        <f>SUM(J8:J17)</f>
        <v>6732.1925603311211</v>
      </c>
      <c r="K18" s="40">
        <f>J18/I18</f>
        <v>0.52724108833319905</v>
      </c>
    </row>
    <row r="19" spans="1:11">
      <c r="A19" s="8" t="s">
        <v>43</v>
      </c>
      <c r="B19" s="45" t="s">
        <v>51</v>
      </c>
      <c r="C19" s="46" t="s">
        <v>51</v>
      </c>
      <c r="D19" s="33">
        <v>9.8173296478770503E-2</v>
      </c>
      <c r="E19" s="105"/>
      <c r="F19" s="105"/>
      <c r="H19" s="8"/>
      <c r="I19" s="108"/>
      <c r="J19" s="107"/>
      <c r="K19" s="106"/>
    </row>
    <row r="20" spans="1:11">
      <c r="A20" s="8" t="s">
        <v>50</v>
      </c>
      <c r="B20" s="45" t="s">
        <v>51</v>
      </c>
      <c r="C20" s="46" t="s">
        <v>51</v>
      </c>
      <c r="D20" s="33">
        <v>0.57099998695935461</v>
      </c>
      <c r="E20" s="105"/>
      <c r="F20" s="105"/>
      <c r="H20" s="8"/>
      <c r="I20" s="9"/>
      <c r="J20" s="10"/>
      <c r="K20" s="11"/>
    </row>
    <row r="21" spans="1:11">
      <c r="A21" s="8" t="s">
        <v>25</v>
      </c>
      <c r="B21" s="45">
        <v>187.30947350233635</v>
      </c>
      <c r="C21" s="46">
        <f>D21*B21</f>
        <v>109.5004353103437</v>
      </c>
      <c r="D21" s="33">
        <v>0.58459635416666678</v>
      </c>
      <c r="E21" s="11"/>
      <c r="F21" s="11"/>
      <c r="H21" s="8"/>
      <c r="I21" s="9"/>
      <c r="J21" s="35"/>
      <c r="K21" s="11"/>
    </row>
    <row r="22" spans="1:11" ht="14.7" customHeight="1">
      <c r="A22" s="21" t="s">
        <v>46</v>
      </c>
      <c r="B22" s="47">
        <v>174.35962107521692</v>
      </c>
      <c r="C22" s="104">
        <f>D22*B22</f>
        <v>114.3962576398181</v>
      </c>
      <c r="D22" s="28">
        <v>0.65609375000000003</v>
      </c>
      <c r="E22" s="23"/>
      <c r="F22" s="23"/>
      <c r="H22" s="8"/>
      <c r="I22" s="9"/>
      <c r="J22" s="10"/>
      <c r="K22" s="11"/>
    </row>
    <row r="23" spans="1:11">
      <c r="A23" s="31" t="s">
        <v>45</v>
      </c>
      <c r="B23" s="125">
        <v>1691.5685694629512</v>
      </c>
      <c r="C23" s="103">
        <f>D23*B23</f>
        <v>1387.3822514592762</v>
      </c>
      <c r="D23" s="114">
        <v>0.8201750000000001</v>
      </c>
      <c r="E23" s="23"/>
      <c r="F23" s="23"/>
      <c r="H23" s="36"/>
      <c r="I23" s="9"/>
      <c r="J23" s="10"/>
      <c r="K23" s="11"/>
    </row>
    <row r="24" spans="1:11" ht="15" thickBot="1">
      <c r="A24" s="16" t="s">
        <v>7</v>
      </c>
      <c r="B24" s="49">
        <f>SUM(B8:B23)</f>
        <v>19087.531636201864</v>
      </c>
      <c r="C24" s="49">
        <f>SUM(C8:C23)</f>
        <v>7734.7342472885794</v>
      </c>
      <c r="D24" s="40">
        <f>C24/B24</f>
        <v>0.40522443628167715</v>
      </c>
      <c r="E24" s="100"/>
      <c r="F24" s="100"/>
      <c r="H24" s="3"/>
    </row>
  </sheetData>
  <mergeCells count="11">
    <mergeCell ref="J4:K4"/>
    <mergeCell ref="A5:D5"/>
    <mergeCell ref="H5:K5"/>
    <mergeCell ref="A1:D1"/>
    <mergeCell ref="A2:D2"/>
    <mergeCell ref="H2:K2"/>
    <mergeCell ref="A3:D3"/>
    <mergeCell ref="H3:K3"/>
    <mergeCell ref="A4:B4"/>
    <mergeCell ref="C4:D4"/>
    <mergeCell ref="H4:I4"/>
  </mergeCells>
  <hyperlinks>
    <hyperlink ref="L1" location="ÍNDICE!A1" display="ÍNDICE" xr:uid="{00000000-0004-0000-1400-000000000000}"/>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29"/>
  <sheetViews>
    <sheetView showGridLines="0" zoomScale="116" zoomScaleNormal="116" workbookViewId="0">
      <pane ySplit="7" topLeftCell="A22" activePane="bottomLeft" state="frozen"/>
      <selection activeCell="F23" sqref="F23"/>
      <selection pane="bottomLeft" activeCell="H1" sqref="H1"/>
    </sheetView>
  </sheetViews>
  <sheetFormatPr baseColWidth="10" defaultRowHeight="14.4"/>
  <cols>
    <col min="1" max="1" width="18.6640625" customWidth="1"/>
    <col min="2" max="3" width="25.6640625" customWidth="1"/>
    <col min="4" max="4" width="16.44140625" style="3" customWidth="1"/>
    <col min="5" max="5" width="21.33203125" style="3" customWidth="1"/>
    <col min="6" max="6" width="16.44140625" style="3" customWidth="1"/>
    <col min="7" max="7" width="6.6640625" customWidth="1"/>
  </cols>
  <sheetData>
    <row r="1" spans="1:8" ht="31.95" customHeight="1">
      <c r="A1" s="141"/>
      <c r="B1" s="141"/>
      <c r="C1" s="141"/>
      <c r="D1" s="141"/>
      <c r="E1" s="1"/>
      <c r="F1" s="1"/>
      <c r="G1" s="7"/>
      <c r="H1" s="26" t="s">
        <v>34</v>
      </c>
    </row>
    <row r="2" spans="1:8">
      <c r="A2" s="142" t="s">
        <v>92</v>
      </c>
      <c r="B2" s="142"/>
      <c r="C2" s="142"/>
      <c r="D2" s="142"/>
      <c r="E2" s="97"/>
      <c r="F2" s="97"/>
      <c r="G2" s="4"/>
    </row>
    <row r="3" spans="1:8">
      <c r="A3" s="142" t="s">
        <v>80</v>
      </c>
      <c r="B3" s="142"/>
      <c r="C3" s="142"/>
      <c r="D3" s="142"/>
      <c r="E3" s="97"/>
      <c r="F3" s="97"/>
      <c r="G3" s="4"/>
    </row>
    <row r="4" spans="1:8">
      <c r="A4" s="142" t="s">
        <v>93</v>
      </c>
      <c r="B4" s="142"/>
      <c r="C4" s="58"/>
      <c r="D4" s="112" t="s">
        <v>151</v>
      </c>
      <c r="E4" s="112"/>
      <c r="F4" s="97"/>
    </row>
    <row r="5" spans="1:8" ht="60" customHeight="1">
      <c r="A5" s="143" t="s">
        <v>144</v>
      </c>
      <c r="B5" s="143"/>
      <c r="C5" s="143"/>
      <c r="D5" s="143"/>
      <c r="E5" s="143"/>
      <c r="F5" s="143"/>
      <c r="G5" s="5"/>
    </row>
    <row r="6" spans="1:8">
      <c r="D6"/>
      <c r="E6"/>
      <c r="F6"/>
    </row>
    <row r="7" spans="1:8" ht="43.8" thickBot="1">
      <c r="A7" s="6" t="s">
        <v>6</v>
      </c>
      <c r="B7" s="6" t="s">
        <v>52</v>
      </c>
      <c r="C7" s="6" t="s">
        <v>12</v>
      </c>
      <c r="D7" s="6" t="s">
        <v>59</v>
      </c>
      <c r="E7" s="6" t="s">
        <v>60</v>
      </c>
      <c r="F7" s="6" t="s">
        <v>61</v>
      </c>
    </row>
    <row r="8" spans="1:8">
      <c r="A8" s="8" t="s">
        <v>17</v>
      </c>
      <c r="B8" s="3">
        <v>7403.8684598361278</v>
      </c>
      <c r="C8" s="3">
        <v>2356.8833773114047</v>
      </c>
      <c r="D8" s="33">
        <v>0.45019541879364944</v>
      </c>
      <c r="E8" s="33">
        <v>0.1487918129960169</v>
      </c>
      <c r="F8" s="33">
        <v>0.31833134125718521</v>
      </c>
      <c r="H8" s="3"/>
    </row>
    <row r="9" spans="1:8">
      <c r="A9" s="8" t="s">
        <v>18</v>
      </c>
      <c r="B9" s="3">
        <v>9191.288035859232</v>
      </c>
      <c r="C9" s="3">
        <v>5896.174548255638</v>
      </c>
      <c r="D9" s="33">
        <v>0.68803948328813447</v>
      </c>
      <c r="E9" s="33">
        <v>0.47083658077563706</v>
      </c>
      <c r="F9" s="33">
        <v>0.64149600417831365</v>
      </c>
      <c r="H9" s="3"/>
    </row>
    <row r="10" spans="1:8">
      <c r="A10" s="8" t="s">
        <v>19</v>
      </c>
      <c r="B10" s="3">
        <v>5374.6311421263763</v>
      </c>
      <c r="C10" s="3">
        <v>4113.2628753522258</v>
      </c>
      <c r="D10" s="33">
        <v>0.76531072860283533</v>
      </c>
      <c r="E10" s="33" t="s">
        <v>62</v>
      </c>
      <c r="F10" s="33">
        <v>0.76531072860283533</v>
      </c>
      <c r="H10" s="3"/>
    </row>
    <row r="11" spans="1:8">
      <c r="A11" s="8" t="s">
        <v>14</v>
      </c>
      <c r="B11" s="3">
        <v>57.320961146065926</v>
      </c>
      <c r="C11" s="3">
        <v>58.477805076007641</v>
      </c>
      <c r="D11" s="33">
        <v>1.724689254246303</v>
      </c>
      <c r="E11" s="33">
        <v>0.5974774323013754</v>
      </c>
      <c r="F11" s="33">
        <v>1.0201818655307233</v>
      </c>
      <c r="H11" s="3"/>
    </row>
    <row r="12" spans="1:8">
      <c r="A12" s="8" t="s">
        <v>23</v>
      </c>
      <c r="B12" s="3">
        <v>631.63114365026229</v>
      </c>
      <c r="C12" s="3">
        <v>477.26599601856748</v>
      </c>
      <c r="D12" s="33">
        <v>0.7556087137508728</v>
      </c>
      <c r="E12" s="33" t="s">
        <v>62</v>
      </c>
      <c r="F12" s="33">
        <v>0.7556087137508728</v>
      </c>
      <c r="H12" s="3"/>
    </row>
    <row r="13" spans="1:8">
      <c r="A13" s="8" t="s">
        <v>20</v>
      </c>
      <c r="B13" s="3">
        <v>13716.45605035834</v>
      </c>
      <c r="C13" s="3">
        <v>4569.2053278933972</v>
      </c>
      <c r="D13" s="33">
        <v>0.43849909782673074</v>
      </c>
      <c r="E13" s="33">
        <v>0.21017447916666665</v>
      </c>
      <c r="F13" s="33">
        <v>0.33311850459900882</v>
      </c>
      <c r="H13" s="3"/>
    </row>
    <row r="14" spans="1:8">
      <c r="A14" s="8" t="s">
        <v>2</v>
      </c>
      <c r="B14" s="3">
        <v>11534.10180753946</v>
      </c>
      <c r="C14" s="3">
        <v>8769.7640420464722</v>
      </c>
      <c r="D14" s="33">
        <v>0.75441066506578869</v>
      </c>
      <c r="E14" s="33">
        <v>0.77491279960614889</v>
      </c>
      <c r="F14" s="33">
        <v>0.76033350393300392</v>
      </c>
      <c r="H14" s="3"/>
    </row>
    <row r="15" spans="1:8">
      <c r="A15" s="8" t="s">
        <v>39</v>
      </c>
      <c r="B15" s="3">
        <v>63719.409468226426</v>
      </c>
      <c r="C15" s="3">
        <v>35486.30488630668</v>
      </c>
      <c r="D15" s="33">
        <v>0.65134986640322357</v>
      </c>
      <c r="E15" s="33">
        <v>0.50969780131820208</v>
      </c>
      <c r="F15" s="33">
        <v>0.55691515634654254</v>
      </c>
      <c r="H15" s="3"/>
    </row>
    <row r="16" spans="1:8">
      <c r="A16" s="8" t="s">
        <v>3</v>
      </c>
      <c r="B16" s="3">
        <v>89330.934549608413</v>
      </c>
      <c r="C16" s="3">
        <v>51375.444091486279</v>
      </c>
      <c r="D16" s="33">
        <v>0.62367298109977576</v>
      </c>
      <c r="E16" s="33">
        <v>0.42281412720673822</v>
      </c>
      <c r="F16" s="33">
        <v>0.57511369774101939</v>
      </c>
      <c r="H16" s="3"/>
    </row>
    <row r="17" spans="1:6">
      <c r="A17" s="8" t="s">
        <v>15</v>
      </c>
      <c r="B17" s="118">
        <v>35.410812775059838</v>
      </c>
      <c r="C17" s="3">
        <v>50.373522730839326</v>
      </c>
      <c r="D17" s="33">
        <v>1.4605818889768789</v>
      </c>
      <c r="E17" s="33">
        <v>1.1562976375150706</v>
      </c>
      <c r="F17" s="33">
        <v>1.4225463575441528</v>
      </c>
    </row>
    <row r="18" spans="1:6">
      <c r="A18" s="8" t="s">
        <v>4</v>
      </c>
      <c r="B18" s="3">
        <v>116426.89556731614</v>
      </c>
      <c r="C18" s="3">
        <v>77660.482933604202</v>
      </c>
      <c r="D18" s="33">
        <v>0.73892343498718815</v>
      </c>
      <c r="E18" s="33">
        <v>0.35379157254681665</v>
      </c>
      <c r="F18" s="33">
        <v>0.66703215399831883</v>
      </c>
    </row>
    <row r="19" spans="1:6">
      <c r="A19" s="8" t="s">
        <v>5</v>
      </c>
      <c r="B19" s="3">
        <v>114552.79207118679</v>
      </c>
      <c r="C19" s="3">
        <v>57752.846635041846</v>
      </c>
      <c r="D19" s="33">
        <v>0.73563349137736067</v>
      </c>
      <c r="E19" s="33">
        <v>0.43761037075105169</v>
      </c>
      <c r="F19" s="33">
        <v>0.50415922292974202</v>
      </c>
    </row>
    <row r="20" spans="1:6">
      <c r="A20" s="8" t="s">
        <v>40</v>
      </c>
      <c r="B20" s="3">
        <v>648.23860376226787</v>
      </c>
      <c r="C20" s="3">
        <v>630.39966906350264</v>
      </c>
      <c r="D20" s="33">
        <v>1.3096872138179567</v>
      </c>
      <c r="E20" s="33">
        <v>0.74065158075793602</v>
      </c>
      <c r="F20" s="33">
        <v>0.97248091274535176</v>
      </c>
    </row>
    <row r="21" spans="1:6">
      <c r="A21" s="8" t="s">
        <v>41</v>
      </c>
      <c r="B21" s="3">
        <v>4873.1264808767137</v>
      </c>
      <c r="C21" s="3">
        <v>3095.6915544721369</v>
      </c>
      <c r="D21" s="33">
        <v>0.95582252702412296</v>
      </c>
      <c r="E21" s="33">
        <v>0.56402118072903273</v>
      </c>
      <c r="F21" s="33">
        <v>0.63525778914632192</v>
      </c>
    </row>
    <row r="22" spans="1:6">
      <c r="A22" s="8" t="s">
        <v>42</v>
      </c>
      <c r="B22" s="3">
        <v>6390.426107948977</v>
      </c>
      <c r="C22" s="3">
        <v>3642.3916716529507</v>
      </c>
      <c r="D22" s="33">
        <v>0.62293608804549339</v>
      </c>
      <c r="E22" s="33">
        <v>0.55938438806312185</v>
      </c>
      <c r="F22" s="33">
        <v>0.56997633806018377</v>
      </c>
    </row>
    <row r="23" spans="1:6">
      <c r="A23" s="8" t="s">
        <v>43</v>
      </c>
      <c r="B23" s="3">
        <v>120.73599054014748</v>
      </c>
      <c r="C23" s="3">
        <v>24.480616044292692</v>
      </c>
      <c r="D23" s="33" t="s">
        <v>62</v>
      </c>
      <c r="E23" s="33">
        <v>0.20276154554057621</v>
      </c>
      <c r="F23" s="33">
        <v>0.20276154554057621</v>
      </c>
    </row>
    <row r="24" spans="1:6">
      <c r="A24" s="8" t="s">
        <v>25</v>
      </c>
      <c r="B24" s="3">
        <v>2982.9815675661375</v>
      </c>
      <c r="C24" s="3">
        <v>2608.5970006532998</v>
      </c>
      <c r="D24" s="33">
        <v>1.1959924454280324</v>
      </c>
      <c r="E24" s="33">
        <v>0.33866103854812052</v>
      </c>
      <c r="F24" s="33">
        <v>0.87449316784806552</v>
      </c>
    </row>
    <row r="25" spans="1:6">
      <c r="A25" s="8" t="s">
        <v>0</v>
      </c>
      <c r="B25" s="3">
        <v>400.40613522323832</v>
      </c>
      <c r="C25" s="3">
        <v>537.79986472636801</v>
      </c>
      <c r="D25" s="33">
        <v>1.3431359247942807</v>
      </c>
      <c r="E25" s="28" t="s">
        <v>62</v>
      </c>
      <c r="F25" s="33">
        <v>1.3431359247942807</v>
      </c>
    </row>
    <row r="26" spans="1:6" ht="28.8">
      <c r="A26" s="21" t="s">
        <v>44</v>
      </c>
      <c r="B26" s="83">
        <v>32672.106708198713</v>
      </c>
      <c r="C26" s="83">
        <v>35887.457921792062</v>
      </c>
      <c r="D26" s="28">
        <v>1.3357099139163144</v>
      </c>
      <c r="E26" s="28">
        <v>0.62381836194591622</v>
      </c>
      <c r="F26" s="28">
        <v>1.0984127299261817</v>
      </c>
    </row>
    <row r="27" spans="1:6">
      <c r="A27" s="8" t="s">
        <v>16</v>
      </c>
      <c r="B27" s="3">
        <v>18311.806366977031</v>
      </c>
      <c r="C27" s="3">
        <v>13738.165746008199</v>
      </c>
      <c r="D27" s="33">
        <v>0.81473191381225651</v>
      </c>
      <c r="E27" s="28">
        <v>0.57824477089933557</v>
      </c>
      <c r="F27" s="33">
        <v>0.7502354202905509</v>
      </c>
    </row>
    <row r="28" spans="1:6">
      <c r="A28" s="12" t="s">
        <v>45</v>
      </c>
      <c r="B28" s="86">
        <v>419.66492931566421</v>
      </c>
      <c r="C28" s="86">
        <v>334.11302483079794</v>
      </c>
      <c r="D28" s="38">
        <v>1.2984276963269934</v>
      </c>
      <c r="E28" s="39">
        <v>0.63752593046526196</v>
      </c>
      <c r="F28" s="39">
        <v>0.79614235427207758</v>
      </c>
    </row>
    <row r="29" spans="1:6" ht="15" thickBot="1">
      <c r="A29" s="16" t="s">
        <v>7</v>
      </c>
      <c r="B29" s="87">
        <v>498794.2329600376</v>
      </c>
      <c r="C29" s="87">
        <v>309065.58311036724</v>
      </c>
      <c r="D29" s="40">
        <v>0.73857166748878023</v>
      </c>
      <c r="E29" s="41">
        <v>0.45742281422369274</v>
      </c>
      <c r="F29" s="41">
        <v>0.61962541402343951</v>
      </c>
    </row>
  </sheetData>
  <mergeCells count="5">
    <mergeCell ref="A1:D1"/>
    <mergeCell ref="A2:D2"/>
    <mergeCell ref="A3:D3"/>
    <mergeCell ref="A4:B4"/>
    <mergeCell ref="A5:F5"/>
  </mergeCells>
  <conditionalFormatting sqref="H8:H28">
    <cfRule type="dataBar" priority="1">
      <dataBar>
        <cfvo type="min"/>
        <cfvo type="max"/>
        <color rgb="FFFF555A"/>
      </dataBar>
      <extLst>
        <ext xmlns:x14="http://schemas.microsoft.com/office/spreadsheetml/2009/9/main" uri="{B025F937-C7B1-47D3-B67F-A62EFF666E3E}">
          <x14:id>{1C4DDBA0-CBEC-4BEE-8362-73AD74E734F7}</x14:id>
        </ext>
      </extLst>
    </cfRule>
  </conditionalFormatting>
  <hyperlinks>
    <hyperlink ref="H1" location="ÍNDICE!A1" display="ÍNDICE" xr:uid="{00000000-0004-0000-1500-000000000000}"/>
  </hyperlink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1C4DDBA0-CBEC-4BEE-8362-73AD74E734F7}">
            <x14:dataBar minLength="0" maxLength="100" border="1" negativeBarBorderColorSameAsPositive="0">
              <x14:cfvo type="autoMin"/>
              <x14:cfvo type="autoMax"/>
              <x14:borderColor rgb="FFFF555A"/>
              <x14:negativeFillColor rgb="FFFF0000"/>
              <x14:negativeBorderColor rgb="FFFF0000"/>
              <x14:axisColor rgb="FF000000"/>
            </x14:dataBar>
          </x14:cfRule>
          <xm:sqref>H8:H28</xm:sqref>
        </x14:conditionalFormatting>
      </x14:conditionalFormatting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E13"/>
  <sheetViews>
    <sheetView showGridLines="0" zoomScaleNormal="100" workbookViewId="0">
      <selection activeCell="E1" sqref="E1"/>
    </sheetView>
  </sheetViews>
  <sheetFormatPr baseColWidth="10" defaultRowHeight="14.4"/>
  <cols>
    <col min="1" max="1" width="17.44140625" customWidth="1"/>
    <col min="2" max="2" width="25.6640625" customWidth="1"/>
    <col min="3" max="3" width="30.6640625" customWidth="1"/>
    <col min="4" max="4" width="16.44140625" style="3" customWidth="1"/>
  </cols>
  <sheetData>
    <row r="1" spans="1:5" ht="31.95" customHeight="1">
      <c r="A1" s="141"/>
      <c r="B1" s="141"/>
      <c r="C1" s="141"/>
      <c r="D1" s="141"/>
      <c r="E1" s="26" t="s">
        <v>34</v>
      </c>
    </row>
    <row r="2" spans="1:5">
      <c r="A2" s="142" t="s">
        <v>79</v>
      </c>
      <c r="B2" s="142"/>
      <c r="C2" s="142"/>
      <c r="D2" s="142"/>
      <c r="E2" s="4"/>
    </row>
    <row r="3" spans="1:5">
      <c r="A3" s="142" t="s">
        <v>80</v>
      </c>
      <c r="B3" s="142"/>
      <c r="C3" s="142"/>
      <c r="D3" s="142"/>
      <c r="E3" s="4"/>
    </row>
    <row r="4" spans="1:5">
      <c r="A4" s="142" t="s">
        <v>95</v>
      </c>
      <c r="B4" s="142"/>
      <c r="C4" s="142" t="s">
        <v>72</v>
      </c>
      <c r="D4" s="142"/>
    </row>
    <row r="5" spans="1:5" ht="70.95" customHeight="1">
      <c r="A5" s="143" t="s">
        <v>159</v>
      </c>
      <c r="B5" s="143"/>
      <c r="C5" s="143"/>
      <c r="D5" s="143"/>
      <c r="E5" s="5"/>
    </row>
    <row r="6" spans="1:5">
      <c r="D6"/>
    </row>
    <row r="7" spans="1:5" ht="29.4" thickBot="1">
      <c r="A7" s="6" t="s">
        <v>6</v>
      </c>
      <c r="B7" s="6" t="s">
        <v>52</v>
      </c>
      <c r="C7" s="6" t="s">
        <v>12</v>
      </c>
      <c r="D7" s="6" t="s">
        <v>13</v>
      </c>
    </row>
    <row r="8" spans="1:5">
      <c r="A8" s="8" t="s">
        <v>2</v>
      </c>
      <c r="B8" s="9">
        <v>1761.2234545670058</v>
      </c>
      <c r="C8" s="51">
        <v>10312.316042318838</v>
      </c>
      <c r="D8" s="11">
        <v>5.8552002675061505</v>
      </c>
    </row>
    <row r="9" spans="1:5">
      <c r="A9" s="8" t="s">
        <v>3</v>
      </c>
      <c r="B9" s="9">
        <v>204505.93254806567</v>
      </c>
      <c r="C9" s="51">
        <v>1214444.4127307525</v>
      </c>
      <c r="D9" s="11">
        <v>5.938431211257492</v>
      </c>
    </row>
    <row r="10" spans="1:5">
      <c r="A10" s="8" t="s">
        <v>1</v>
      </c>
      <c r="B10" s="9">
        <v>3060.9484699225522</v>
      </c>
      <c r="C10" s="51">
        <v>35021.742920638309</v>
      </c>
      <c r="D10" s="11">
        <v>11.441467657743493</v>
      </c>
    </row>
    <row r="11" spans="1:5">
      <c r="A11" s="8" t="s">
        <v>4</v>
      </c>
      <c r="B11" s="9">
        <v>68115.321316942514</v>
      </c>
      <c r="C11" s="51">
        <v>335253.42588657234</v>
      </c>
      <c r="D11" s="11">
        <v>4.9218504648407757</v>
      </c>
    </row>
    <row r="12" spans="1:5">
      <c r="A12" s="12" t="s">
        <v>5</v>
      </c>
      <c r="B12" s="13">
        <v>6183.2828050155622</v>
      </c>
      <c r="C12" s="52">
        <v>46381.806130433812</v>
      </c>
      <c r="D12" s="15">
        <v>7.5011620191156823</v>
      </c>
    </row>
    <row r="13" spans="1:5" ht="15" thickBot="1">
      <c r="A13" s="16" t="s">
        <v>7</v>
      </c>
      <c r="B13" s="17">
        <v>283626.70859451336</v>
      </c>
      <c r="C13" s="50">
        <v>1641413.7037107158</v>
      </c>
      <c r="D13" s="19">
        <v>5.7872324924708032</v>
      </c>
    </row>
  </sheetData>
  <mergeCells count="6">
    <mergeCell ref="A5:D5"/>
    <mergeCell ref="A1:D1"/>
    <mergeCell ref="A2:D2"/>
    <mergeCell ref="A3:D3"/>
    <mergeCell ref="A4:B4"/>
    <mergeCell ref="C4:D4"/>
  </mergeCells>
  <hyperlinks>
    <hyperlink ref="E1" location="ÍNDICE!A1" display="ÍNDICE" xr:uid="{00000000-0004-0000-1600-000000000000}"/>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14"/>
  <sheetViews>
    <sheetView showGridLines="0" zoomScaleNormal="100" workbookViewId="0">
      <pane ySplit="7" topLeftCell="A8" activePane="bottomLeft" state="frozen"/>
      <selection activeCell="C21" sqref="C21"/>
      <selection pane="bottomLeft" activeCell="E1" sqref="E1"/>
    </sheetView>
  </sheetViews>
  <sheetFormatPr baseColWidth="10" defaultRowHeight="14.4"/>
  <cols>
    <col min="1" max="1" width="17.44140625" customWidth="1"/>
    <col min="2" max="2" width="25.6640625" customWidth="1"/>
    <col min="3" max="3" width="30.6640625" customWidth="1"/>
    <col min="4" max="4" width="16.44140625" style="3" customWidth="1"/>
  </cols>
  <sheetData>
    <row r="1" spans="1:5" ht="31.95" customHeight="1">
      <c r="A1" s="141"/>
      <c r="B1" s="141"/>
      <c r="C1" s="141"/>
      <c r="D1" s="141"/>
      <c r="E1" s="26" t="s">
        <v>34</v>
      </c>
    </row>
    <row r="2" spans="1:5">
      <c r="A2" s="142" t="s">
        <v>82</v>
      </c>
      <c r="B2" s="142"/>
      <c r="C2" s="142"/>
      <c r="D2" s="142"/>
      <c r="E2" s="4"/>
    </row>
    <row r="3" spans="1:5">
      <c r="A3" s="142" t="s">
        <v>80</v>
      </c>
      <c r="B3" s="142"/>
      <c r="C3" s="142"/>
      <c r="D3" s="142"/>
      <c r="E3" s="4"/>
    </row>
    <row r="4" spans="1:5">
      <c r="A4" s="142" t="s">
        <v>95</v>
      </c>
      <c r="B4" s="142"/>
      <c r="C4" s="142" t="s">
        <v>72</v>
      </c>
      <c r="D4" s="142"/>
    </row>
    <row r="5" spans="1:5" ht="85.2" customHeight="1">
      <c r="A5" s="143" t="s">
        <v>67</v>
      </c>
      <c r="B5" s="143"/>
      <c r="C5" s="143"/>
      <c r="D5" s="143"/>
      <c r="E5" s="5"/>
    </row>
    <row r="6" spans="1:5">
      <c r="D6"/>
    </row>
    <row r="7" spans="1:5" ht="31.2" thickBot="1">
      <c r="A7" s="6" t="s">
        <v>6</v>
      </c>
      <c r="B7" s="6" t="s">
        <v>52</v>
      </c>
      <c r="C7" s="6" t="s">
        <v>65</v>
      </c>
      <c r="D7" s="6" t="s">
        <v>64</v>
      </c>
    </row>
    <row r="8" spans="1:5">
      <c r="A8" s="8" t="s">
        <v>2</v>
      </c>
      <c r="B8" s="47">
        <v>2257.2192324211505</v>
      </c>
      <c r="C8" s="47">
        <v>11923.706140638853</v>
      </c>
      <c r="D8" s="11">
        <v>5.2824758753491494</v>
      </c>
    </row>
    <row r="9" spans="1:5">
      <c r="A9" s="8" t="s">
        <v>3</v>
      </c>
      <c r="B9" s="47">
        <v>41364.297688792962</v>
      </c>
      <c r="C9" s="47">
        <v>272539.46054695616</v>
      </c>
      <c r="D9" s="11">
        <v>6.5887607375187383</v>
      </c>
    </row>
    <row r="10" spans="1:5">
      <c r="A10" s="8" t="s">
        <v>1</v>
      </c>
      <c r="B10" s="47">
        <v>35854.003948133628</v>
      </c>
      <c r="C10" s="47">
        <v>273778.51973553112</v>
      </c>
      <c r="D10" s="11">
        <v>7.6359259660811913</v>
      </c>
    </row>
    <row r="11" spans="1:5">
      <c r="A11" s="8" t="s">
        <v>4</v>
      </c>
      <c r="B11" s="47">
        <v>96319.793872497743</v>
      </c>
      <c r="C11" s="47">
        <v>671019.08668148273</v>
      </c>
      <c r="D11" s="11">
        <v>6.9665751939807592</v>
      </c>
    </row>
    <row r="12" spans="1:5">
      <c r="A12" s="8" t="s">
        <v>5</v>
      </c>
      <c r="B12" s="47">
        <v>94202.644317443832</v>
      </c>
      <c r="C12" s="47">
        <v>545703.07951167005</v>
      </c>
      <c r="D12" s="11">
        <v>5.7928637085044148</v>
      </c>
    </row>
    <row r="13" spans="1:5">
      <c r="A13" s="12" t="s">
        <v>0</v>
      </c>
      <c r="B13" s="88">
        <v>4466.7361190301117</v>
      </c>
      <c r="C13" s="88">
        <v>26802.24644445565</v>
      </c>
      <c r="D13" s="15">
        <v>6.0004096347369131</v>
      </c>
    </row>
    <row r="14" spans="1:5" ht="15" thickBot="1">
      <c r="A14" s="16" t="s">
        <v>7</v>
      </c>
      <c r="B14" s="89">
        <f>SUM(B8:B13)</f>
        <v>274464.69517831941</v>
      </c>
      <c r="C14" s="89">
        <f>SUM(C8:C13)</f>
        <v>1801766.0990607345</v>
      </c>
      <c r="D14" s="19">
        <v>6.5646552387735309</v>
      </c>
    </row>
  </sheetData>
  <mergeCells count="6">
    <mergeCell ref="A5:D5"/>
    <mergeCell ref="A1:D1"/>
    <mergeCell ref="A2:D2"/>
    <mergeCell ref="A3:D3"/>
    <mergeCell ref="A4:B4"/>
    <mergeCell ref="C4:D4"/>
  </mergeCells>
  <hyperlinks>
    <hyperlink ref="E1" location="ÍNDICE!A1" display="ÍNDICE" xr:uid="{00000000-0004-0000-1700-000000000000}"/>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E11"/>
  <sheetViews>
    <sheetView showGridLines="0" workbookViewId="0">
      <pane ySplit="7" topLeftCell="A8" activePane="bottomLeft" state="frozen"/>
      <selection activeCell="C21" sqref="C21"/>
      <selection pane="bottomLeft" activeCell="E1" sqref="E1"/>
    </sheetView>
  </sheetViews>
  <sheetFormatPr baseColWidth="10" defaultRowHeight="14.4"/>
  <cols>
    <col min="1" max="1" width="17.44140625" customWidth="1"/>
    <col min="2" max="2" width="25.6640625" customWidth="1"/>
    <col min="3" max="3" width="30.6640625" customWidth="1"/>
    <col min="4" max="4" width="16.44140625" style="3" customWidth="1"/>
  </cols>
  <sheetData>
    <row r="1" spans="1:5" ht="31.95" customHeight="1">
      <c r="A1" s="141"/>
      <c r="B1" s="141"/>
      <c r="C1" s="141"/>
      <c r="D1" s="141"/>
      <c r="E1" s="26" t="s">
        <v>34</v>
      </c>
    </row>
    <row r="2" spans="1:5">
      <c r="A2" s="142" t="s">
        <v>86</v>
      </c>
      <c r="B2" s="142"/>
      <c r="C2" s="142"/>
      <c r="D2" s="142"/>
      <c r="E2" s="4"/>
    </row>
    <row r="3" spans="1:5">
      <c r="A3" s="142" t="s">
        <v>80</v>
      </c>
      <c r="B3" s="142"/>
      <c r="C3" s="142"/>
      <c r="D3" s="142"/>
      <c r="E3" s="4"/>
    </row>
    <row r="4" spans="1:5">
      <c r="A4" s="142" t="s">
        <v>95</v>
      </c>
      <c r="B4" s="142"/>
      <c r="C4" s="142" t="s">
        <v>72</v>
      </c>
      <c r="D4" s="142"/>
    </row>
    <row r="5" spans="1:5" ht="59.25" customHeight="1">
      <c r="A5" s="143" t="s">
        <v>135</v>
      </c>
      <c r="B5" s="143"/>
      <c r="C5" s="143"/>
      <c r="D5" s="143"/>
      <c r="E5" s="5"/>
    </row>
    <row r="6" spans="1:5">
      <c r="D6"/>
    </row>
    <row r="7" spans="1:5" ht="29.4" thickBot="1">
      <c r="A7" s="6" t="s">
        <v>6</v>
      </c>
      <c r="B7" s="6" t="s">
        <v>52</v>
      </c>
      <c r="C7" s="6" t="s">
        <v>8</v>
      </c>
      <c r="D7" s="6" t="s">
        <v>10</v>
      </c>
    </row>
    <row r="8" spans="1:5">
      <c r="A8" s="8" t="s">
        <v>3</v>
      </c>
      <c r="B8" s="47">
        <v>4420.791745714464</v>
      </c>
      <c r="C8" s="54">
        <v>8533.9880291057198</v>
      </c>
      <c r="D8" s="11">
        <v>1.9304207300374661</v>
      </c>
    </row>
    <row r="9" spans="1:5">
      <c r="A9" s="8" t="s">
        <v>4</v>
      </c>
      <c r="B9" s="47">
        <v>11907.33108695179</v>
      </c>
      <c r="C9" s="54">
        <v>22590.899514526041</v>
      </c>
      <c r="D9" s="11">
        <v>1.8972261163781232</v>
      </c>
    </row>
    <row r="10" spans="1:5">
      <c r="A10" s="12" t="s">
        <v>0</v>
      </c>
      <c r="B10" s="88">
        <v>27.461088952200001</v>
      </c>
      <c r="C10" s="55">
        <v>52.335893987715679</v>
      </c>
      <c r="D10" s="15">
        <v>1.9058200524681987</v>
      </c>
    </row>
    <row r="11" spans="1:5" ht="15" thickBot="1">
      <c r="A11" s="16" t="s">
        <v>7</v>
      </c>
      <c r="B11" s="89">
        <v>17056.267573078145</v>
      </c>
      <c r="C11" s="56">
        <v>31177.223437619476</v>
      </c>
      <c r="D11" s="19">
        <v>1.9058200524681985</v>
      </c>
    </row>
  </sheetData>
  <mergeCells count="6">
    <mergeCell ref="A5:D5"/>
    <mergeCell ref="A1:D1"/>
    <mergeCell ref="A2:D2"/>
    <mergeCell ref="A3:D3"/>
    <mergeCell ref="A4:B4"/>
    <mergeCell ref="C4:D4"/>
  </mergeCells>
  <hyperlinks>
    <hyperlink ref="E1" location="ÍNDICE!A1" display="ÍNDICE" xr:uid="{00000000-0004-0000-1800-000000000000}"/>
  </hyperlink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E19"/>
  <sheetViews>
    <sheetView showGridLines="0" workbookViewId="0">
      <pane ySplit="7" topLeftCell="A8" activePane="bottomLeft" state="frozen"/>
      <selection activeCell="C21" sqref="C21"/>
      <selection pane="bottomLeft" activeCell="E1" sqref="E1"/>
    </sheetView>
  </sheetViews>
  <sheetFormatPr baseColWidth="10" defaultRowHeight="14.4"/>
  <cols>
    <col min="1" max="1" width="17.44140625" customWidth="1"/>
    <col min="2" max="2" width="25.6640625" customWidth="1"/>
    <col min="3" max="3" width="30.6640625" customWidth="1"/>
    <col min="4" max="4" width="16.44140625" style="3" customWidth="1"/>
  </cols>
  <sheetData>
    <row r="1" spans="1:5" ht="31.95" customHeight="1">
      <c r="A1" s="141"/>
      <c r="B1" s="141"/>
      <c r="C1" s="141"/>
      <c r="D1" s="141"/>
      <c r="E1" s="26" t="s">
        <v>34</v>
      </c>
    </row>
    <row r="2" spans="1:5">
      <c r="A2" s="142" t="s">
        <v>87</v>
      </c>
      <c r="B2" s="142"/>
      <c r="C2" s="142"/>
      <c r="D2" s="142"/>
      <c r="E2" s="4"/>
    </row>
    <row r="3" spans="1:5">
      <c r="A3" s="142" t="s">
        <v>80</v>
      </c>
      <c r="B3" s="142"/>
      <c r="C3" s="142"/>
      <c r="D3" s="142"/>
      <c r="E3" s="4"/>
    </row>
    <row r="4" spans="1:5">
      <c r="A4" s="142" t="s">
        <v>95</v>
      </c>
      <c r="B4" s="142"/>
      <c r="C4" s="142" t="s">
        <v>150</v>
      </c>
      <c r="D4" s="142"/>
    </row>
    <row r="5" spans="1:5" ht="86.7" customHeight="1">
      <c r="A5" s="143" t="s">
        <v>125</v>
      </c>
      <c r="B5" s="143"/>
      <c r="C5" s="143"/>
      <c r="D5" s="143"/>
      <c r="E5" s="5"/>
    </row>
    <row r="6" spans="1:5">
      <c r="D6"/>
    </row>
    <row r="7" spans="1:5" ht="29.4" thickBot="1">
      <c r="A7" s="6" t="s">
        <v>6</v>
      </c>
      <c r="B7" s="6" t="s">
        <v>9</v>
      </c>
      <c r="C7" s="6" t="s">
        <v>12</v>
      </c>
      <c r="D7" s="6" t="s">
        <v>55</v>
      </c>
    </row>
    <row r="8" spans="1:5">
      <c r="A8" s="8" t="s">
        <v>17</v>
      </c>
      <c r="B8" s="9">
        <v>930.3756222407186</v>
      </c>
      <c r="C8" s="2">
        <v>21732.023909506119</v>
      </c>
      <c r="D8" s="11">
        <v>23.358333333333334</v>
      </c>
    </row>
    <row r="9" spans="1:5">
      <c r="A9" s="8" t="s">
        <v>18</v>
      </c>
      <c r="B9" s="9">
        <v>2256.4217456692591</v>
      </c>
      <c r="C9" s="2">
        <v>41338.273164479062</v>
      </c>
      <c r="D9" s="11">
        <v>18.320277777777775</v>
      </c>
    </row>
    <row r="10" spans="1:5">
      <c r="A10" s="8" t="s">
        <v>19</v>
      </c>
      <c r="B10" s="9">
        <v>543.19302833138818</v>
      </c>
      <c r="C10" s="2">
        <v>14718.901488695627</v>
      </c>
      <c r="D10" s="11">
        <v>27.097000000000001</v>
      </c>
    </row>
    <row r="11" spans="1:5">
      <c r="A11" s="8" t="s">
        <v>14</v>
      </c>
      <c r="B11" s="9">
        <v>6145.2993989082479</v>
      </c>
      <c r="C11" s="2">
        <v>196736.90870389054</v>
      </c>
      <c r="D11" s="11">
        <v>32.014210526315793</v>
      </c>
    </row>
    <row r="12" spans="1:5">
      <c r="A12" s="8" t="s">
        <v>23</v>
      </c>
      <c r="B12" s="9">
        <v>3501.0438942500941</v>
      </c>
      <c r="C12" s="2">
        <v>85763.456411031817</v>
      </c>
      <c r="D12" s="11">
        <v>24.49653846153846</v>
      </c>
    </row>
    <row r="13" spans="1:5">
      <c r="A13" s="8" t="s">
        <v>20</v>
      </c>
      <c r="B13" s="9">
        <v>3302.3069345139947</v>
      </c>
      <c r="C13" s="2">
        <v>36969.326131884169</v>
      </c>
      <c r="D13" s="11">
        <v>11.194999999999999</v>
      </c>
    </row>
    <row r="14" spans="1:5">
      <c r="A14" s="8" t="s">
        <v>15</v>
      </c>
      <c r="B14" s="9">
        <v>1165.7768110802563</v>
      </c>
      <c r="C14" s="2">
        <v>20514.874010665913</v>
      </c>
      <c r="D14" s="11">
        <v>17.597599999999996</v>
      </c>
    </row>
    <row r="15" spans="1:5">
      <c r="A15" s="8" t="s">
        <v>71</v>
      </c>
      <c r="B15" s="9">
        <v>229.60223795130867</v>
      </c>
      <c r="C15" s="2">
        <v>5427.28732402484</v>
      </c>
      <c r="D15" s="11">
        <v>23.41</v>
      </c>
    </row>
    <row r="16" spans="1:5">
      <c r="A16" s="8" t="s">
        <v>25</v>
      </c>
      <c r="B16" s="9">
        <v>1601.7686956723369</v>
      </c>
      <c r="C16" s="2">
        <v>40633.439447716461</v>
      </c>
      <c r="D16" s="11">
        <v>25.367857142857144</v>
      </c>
    </row>
    <row r="17" spans="1:4">
      <c r="A17" s="8" t="s">
        <v>53</v>
      </c>
      <c r="B17" s="9">
        <v>12.646790732362501</v>
      </c>
      <c r="C17" s="2">
        <v>270.41138002287823</v>
      </c>
      <c r="D17" s="11">
        <v>21.381818181818183</v>
      </c>
    </row>
    <row r="18" spans="1:4">
      <c r="A18" s="12" t="s">
        <v>22</v>
      </c>
      <c r="B18" s="13">
        <v>2418.4167405037015</v>
      </c>
      <c r="C18" s="44">
        <v>53550.342316771494</v>
      </c>
      <c r="D18" s="15">
        <v>22.142727272727267</v>
      </c>
    </row>
    <row r="19" spans="1:4" ht="15" thickBot="1">
      <c r="A19" s="16" t="s">
        <v>7</v>
      </c>
      <c r="B19" s="17">
        <f>SUM(B8:B18)</f>
        <v>22106.851899853671</v>
      </c>
      <c r="C19" s="34">
        <f>SUM(C8:C18)</f>
        <v>517655.24428868899</v>
      </c>
      <c r="D19" s="19">
        <v>23.413727268317086</v>
      </c>
    </row>
  </sheetData>
  <mergeCells count="6">
    <mergeCell ref="A5:D5"/>
    <mergeCell ref="A1:D1"/>
    <mergeCell ref="A2:D2"/>
    <mergeCell ref="A3:D3"/>
    <mergeCell ref="A4:B4"/>
    <mergeCell ref="C4:D4"/>
  </mergeCells>
  <hyperlinks>
    <hyperlink ref="E1" location="ÍNDICE!A1" display="ÍNDICE" xr:uid="{00000000-0004-0000-1900-000000000000}"/>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L23"/>
  <sheetViews>
    <sheetView showGridLines="0" zoomScaleNormal="100" workbookViewId="0">
      <pane ySplit="7" topLeftCell="A8" activePane="bottomLeft" state="frozen"/>
      <selection activeCell="E6" sqref="E6"/>
      <selection pane="bottomLeft" activeCell="L1" sqref="L1"/>
    </sheetView>
  </sheetViews>
  <sheetFormatPr baseColWidth="10" defaultRowHeight="14.4"/>
  <cols>
    <col min="1" max="1" width="18.6640625" customWidth="1"/>
    <col min="2" max="2" width="25.6640625" style="57" customWidth="1"/>
    <col min="3" max="3" width="25.6640625" customWidth="1"/>
    <col min="4" max="6" width="16.44140625" style="3" customWidth="1"/>
    <col min="7" max="7" width="6.44140625" customWidth="1"/>
    <col min="8" max="8" width="30" customWidth="1"/>
    <col min="9" max="10" width="25.6640625" customWidth="1"/>
    <col min="11" max="11" width="24.6640625" customWidth="1"/>
  </cols>
  <sheetData>
    <row r="1" spans="1:12" ht="31.95" customHeight="1">
      <c r="A1" s="141"/>
      <c r="B1" s="141"/>
      <c r="C1" s="141"/>
      <c r="D1" s="141"/>
      <c r="E1" s="1"/>
      <c r="F1" s="1"/>
      <c r="G1" s="7"/>
      <c r="H1" s="7"/>
      <c r="I1" s="7"/>
      <c r="L1" s="26" t="s">
        <v>34</v>
      </c>
    </row>
    <row r="2" spans="1:12">
      <c r="A2" s="142" t="s">
        <v>88</v>
      </c>
      <c r="B2" s="142"/>
      <c r="C2" s="142"/>
      <c r="D2" s="142"/>
      <c r="E2" s="97"/>
      <c r="F2" s="97"/>
      <c r="G2" s="112"/>
      <c r="H2" s="142" t="s">
        <v>89</v>
      </c>
      <c r="I2" s="142"/>
      <c r="J2" s="142"/>
      <c r="K2" s="142"/>
    </row>
    <row r="3" spans="1:12">
      <c r="A3" s="142" t="s">
        <v>96</v>
      </c>
      <c r="B3" s="142"/>
      <c r="C3" s="142"/>
      <c r="D3" s="142"/>
      <c r="E3" s="97"/>
      <c r="F3" s="97"/>
      <c r="G3" s="112"/>
      <c r="H3" s="142" t="s">
        <v>96</v>
      </c>
      <c r="I3" s="142"/>
      <c r="J3" s="142"/>
      <c r="K3" s="142"/>
    </row>
    <row r="4" spans="1:12">
      <c r="A4" s="142" t="s">
        <v>95</v>
      </c>
      <c r="B4" s="142"/>
      <c r="C4" s="142" t="s">
        <v>118</v>
      </c>
      <c r="D4" s="142"/>
      <c r="E4" s="97"/>
      <c r="F4" s="97"/>
      <c r="G4" s="58"/>
      <c r="H4" s="142" t="s">
        <v>95</v>
      </c>
      <c r="I4" s="142"/>
      <c r="J4" s="142" t="s">
        <v>118</v>
      </c>
      <c r="K4" s="142"/>
    </row>
    <row r="5" spans="1:12" ht="65.7" customHeight="1">
      <c r="A5" s="143" t="s">
        <v>142</v>
      </c>
      <c r="B5" s="143"/>
      <c r="C5" s="143"/>
      <c r="D5" s="143"/>
      <c r="E5" s="96"/>
      <c r="F5" s="96"/>
      <c r="G5" s="111"/>
      <c r="H5" s="143" t="s">
        <v>141</v>
      </c>
      <c r="I5" s="143"/>
      <c r="J5" s="143"/>
      <c r="K5" s="143"/>
    </row>
    <row r="6" spans="1:12">
      <c r="D6"/>
      <c r="E6"/>
      <c r="F6"/>
    </row>
    <row r="7" spans="1:12" ht="29.4" thickBot="1">
      <c r="A7" s="6" t="s">
        <v>6</v>
      </c>
      <c r="B7" s="6" t="s">
        <v>9</v>
      </c>
      <c r="C7" s="6" t="s">
        <v>12</v>
      </c>
      <c r="D7" s="6" t="s">
        <v>13</v>
      </c>
      <c r="E7" s="116"/>
      <c r="F7" s="116"/>
      <c r="H7" s="6" t="s">
        <v>6</v>
      </c>
      <c r="I7" s="6" t="s">
        <v>9</v>
      </c>
      <c r="J7" s="6" t="s">
        <v>12</v>
      </c>
      <c r="K7" s="6" t="s">
        <v>13</v>
      </c>
    </row>
    <row r="8" spans="1:12">
      <c r="A8" s="8" t="s">
        <v>17</v>
      </c>
      <c r="B8" s="45">
        <v>23.62</v>
      </c>
      <c r="C8" s="45">
        <f t="shared" ref="C8:C19" si="0">D8*B8</f>
        <v>7.7005488154761892</v>
      </c>
      <c r="D8" s="33">
        <v>0.32601815476190471</v>
      </c>
      <c r="E8" s="33"/>
      <c r="F8" s="33"/>
      <c r="H8" s="8" t="s">
        <v>18</v>
      </c>
      <c r="I8" s="47">
        <v>958.905068321008</v>
      </c>
      <c r="J8" s="110">
        <f t="shared" ref="J8:J17" si="1">K8*I8</f>
        <v>344.96424145376642</v>
      </c>
      <c r="K8" s="33">
        <v>0.35974806354687494</v>
      </c>
    </row>
    <row r="9" spans="1:12">
      <c r="A9" s="8" t="s">
        <v>18</v>
      </c>
      <c r="B9" s="45">
        <v>850.34977756768626</v>
      </c>
      <c r="C9" s="45">
        <f t="shared" si="0"/>
        <v>153.14816318518692</v>
      </c>
      <c r="D9" s="33">
        <v>0.18010019785416667</v>
      </c>
      <c r="E9" s="33"/>
      <c r="F9" s="33"/>
      <c r="H9" s="8" t="s">
        <v>20</v>
      </c>
      <c r="I9" s="47">
        <v>516.33325608935593</v>
      </c>
      <c r="J9" s="110">
        <f t="shared" si="1"/>
        <v>73.327008259507508</v>
      </c>
      <c r="K9" s="33">
        <v>0.14201488553125008</v>
      </c>
    </row>
    <row r="10" spans="1:12">
      <c r="A10" s="8" t="s">
        <v>14</v>
      </c>
      <c r="B10" s="45">
        <v>36</v>
      </c>
      <c r="C10" s="45">
        <f t="shared" si="0"/>
        <v>16.949511455584606</v>
      </c>
      <c r="D10" s="33">
        <v>0.47081976265512798</v>
      </c>
      <c r="E10" s="33"/>
      <c r="F10" s="33"/>
      <c r="H10" s="8" t="s">
        <v>3</v>
      </c>
      <c r="I10" s="47">
        <v>310.70713909260934</v>
      </c>
      <c r="J10" s="110">
        <f t="shared" si="1"/>
        <v>132.94408069447016</v>
      </c>
      <c r="K10" s="33">
        <v>0.42787584824320651</v>
      </c>
    </row>
    <row r="11" spans="1:12">
      <c r="A11" s="8" t="s">
        <v>23</v>
      </c>
      <c r="B11" s="45">
        <v>1.2769177447411246</v>
      </c>
      <c r="C11" s="45">
        <f t="shared" si="0"/>
        <v>0.40076411333181439</v>
      </c>
      <c r="D11" s="33">
        <v>0.31385272464285718</v>
      </c>
      <c r="E11" s="33"/>
      <c r="F11" s="33"/>
      <c r="H11" s="8" t="s">
        <v>4</v>
      </c>
      <c r="I11" s="47">
        <v>1099.2266628772065</v>
      </c>
      <c r="J11" s="110">
        <f t="shared" si="1"/>
        <v>138.40807690310459</v>
      </c>
      <c r="K11" s="33">
        <v>0.12591404628125</v>
      </c>
    </row>
    <row r="12" spans="1:12">
      <c r="A12" s="8" t="s">
        <v>20</v>
      </c>
      <c r="B12" s="45">
        <v>98.349191636067815</v>
      </c>
      <c r="C12" s="45">
        <f t="shared" si="0"/>
        <v>11.091668769045803</v>
      </c>
      <c r="D12" s="33">
        <v>0.11277844367129634</v>
      </c>
      <c r="E12" s="33"/>
      <c r="F12" s="33"/>
      <c r="H12" s="8" t="s">
        <v>41</v>
      </c>
      <c r="I12" s="47">
        <v>273.0597809535401</v>
      </c>
      <c r="J12" s="110">
        <f t="shared" si="1"/>
        <v>213.14871499542622</v>
      </c>
      <c r="K12" s="33">
        <v>0.78059359108506909</v>
      </c>
    </row>
    <row r="13" spans="1:12">
      <c r="A13" s="8" t="s">
        <v>2</v>
      </c>
      <c r="B13" s="45">
        <v>378.07784880413271</v>
      </c>
      <c r="C13" s="45">
        <f t="shared" si="0"/>
        <v>83.398310469277178</v>
      </c>
      <c r="D13" s="33">
        <v>0.22058502166436778</v>
      </c>
      <c r="E13" s="33"/>
      <c r="F13" s="33"/>
      <c r="H13" s="8" t="s">
        <v>42</v>
      </c>
      <c r="I13" s="47">
        <v>7441.2375932196555</v>
      </c>
      <c r="J13" s="110">
        <f t="shared" si="1"/>
        <v>4846.9996597709287</v>
      </c>
      <c r="K13" s="33">
        <v>0.65137009792395861</v>
      </c>
    </row>
    <row r="14" spans="1:12">
      <c r="A14" s="8" t="s">
        <v>15</v>
      </c>
      <c r="B14" s="45">
        <v>89.302669989517156</v>
      </c>
      <c r="C14" s="45">
        <f t="shared" si="0"/>
        <v>46.674628704227736</v>
      </c>
      <c r="D14" s="33">
        <v>0.52265658697222228</v>
      </c>
      <c r="E14" s="33"/>
      <c r="F14" s="33"/>
      <c r="H14" s="8" t="s">
        <v>25</v>
      </c>
      <c r="I14" s="47">
        <v>79.850407872689743</v>
      </c>
      <c r="J14" s="110">
        <f t="shared" si="1"/>
        <v>17.835550272296533</v>
      </c>
      <c r="K14" s="33">
        <v>0.22336204344419644</v>
      </c>
    </row>
    <row r="15" spans="1:12" s="1" customFormat="1">
      <c r="A15" s="8" t="s">
        <v>1</v>
      </c>
      <c r="B15" s="47">
        <v>1235.4052119970795</v>
      </c>
      <c r="C15" s="47">
        <f t="shared" si="0"/>
        <v>291.67876908217102</v>
      </c>
      <c r="D15" s="28">
        <v>0.23609967502942714</v>
      </c>
      <c r="E15" s="28"/>
      <c r="F15" s="28"/>
      <c r="H15" s="8" t="s">
        <v>46</v>
      </c>
      <c r="I15" s="47">
        <v>1267.4672803679073</v>
      </c>
      <c r="J15" s="115">
        <f t="shared" si="1"/>
        <v>1767.9019133797381</v>
      </c>
      <c r="K15" s="33">
        <v>1.3948304155564235</v>
      </c>
    </row>
    <row r="16" spans="1:12">
      <c r="A16" s="30" t="s">
        <v>5</v>
      </c>
      <c r="B16" s="47">
        <v>10834.000600283369</v>
      </c>
      <c r="C16" s="45">
        <f t="shared" si="0"/>
        <v>2489.8601988025707</v>
      </c>
      <c r="D16" s="28">
        <v>0.229819093672327</v>
      </c>
      <c r="E16" s="28"/>
      <c r="F16" s="28"/>
      <c r="H16" s="8" t="s">
        <v>0</v>
      </c>
      <c r="I16" s="47">
        <v>122.81149778975217</v>
      </c>
      <c r="J16" s="110">
        <f t="shared" si="1"/>
        <v>191.67424317073855</v>
      </c>
      <c r="K16" s="28">
        <v>1.5607190419489578</v>
      </c>
    </row>
    <row r="17" spans="1:11">
      <c r="A17" s="8" t="s">
        <v>40</v>
      </c>
      <c r="B17" s="45">
        <v>47.366202901116992</v>
      </c>
      <c r="C17" s="45">
        <f t="shared" si="0"/>
        <v>57.996878231327933</v>
      </c>
      <c r="D17" s="33">
        <v>1.2244358778854163</v>
      </c>
      <c r="E17" s="33"/>
      <c r="F17" s="33"/>
      <c r="H17" s="12" t="s">
        <v>16</v>
      </c>
      <c r="I17" s="88">
        <v>8972.7597841345869</v>
      </c>
      <c r="J17" s="109">
        <f t="shared" si="1"/>
        <v>5084.7211804785502</v>
      </c>
      <c r="K17" s="38">
        <v>0.56668419781717871</v>
      </c>
    </row>
    <row r="18" spans="1:11" ht="15" thickBot="1">
      <c r="A18" s="8" t="s">
        <v>41</v>
      </c>
      <c r="B18" s="45">
        <v>214.54697074921009</v>
      </c>
      <c r="C18" s="45">
        <f t="shared" si="0"/>
        <v>24.354728478538082</v>
      </c>
      <c r="D18" s="33">
        <v>0.11351700000000001</v>
      </c>
      <c r="E18" s="33"/>
      <c r="F18" s="33"/>
      <c r="H18" s="16" t="s">
        <v>7</v>
      </c>
      <c r="I18" s="49">
        <f>SUM(I8:I17)</f>
        <v>21042.358470718311</v>
      </c>
      <c r="J18" s="49">
        <f>SUM(J8:J17)</f>
        <v>12811.924669378528</v>
      </c>
      <c r="K18" s="40">
        <f>J18/I18</f>
        <v>0.60886353054041353</v>
      </c>
    </row>
    <row r="19" spans="1:11">
      <c r="A19" s="8" t="s">
        <v>43</v>
      </c>
      <c r="B19" s="45">
        <v>0</v>
      </c>
      <c r="C19" s="45">
        <f t="shared" si="0"/>
        <v>0</v>
      </c>
      <c r="D19" s="33">
        <v>6.7353316906666669E-2</v>
      </c>
      <c r="E19" s="33"/>
      <c r="F19" s="33"/>
      <c r="H19" s="8"/>
      <c r="I19" s="9"/>
      <c r="J19" s="10"/>
      <c r="K19" s="11"/>
    </row>
    <row r="20" spans="1:11">
      <c r="A20" s="8" t="s">
        <v>50</v>
      </c>
      <c r="B20" s="45" t="s">
        <v>51</v>
      </c>
      <c r="C20" s="45" t="s">
        <v>51</v>
      </c>
      <c r="D20" s="33">
        <v>0.98299999999999998</v>
      </c>
      <c r="E20" s="33"/>
      <c r="F20" s="33"/>
      <c r="H20" s="8"/>
      <c r="I20" s="9"/>
      <c r="J20" s="10"/>
      <c r="K20" s="11"/>
    </row>
    <row r="21" spans="1:11">
      <c r="A21" s="8" t="s">
        <v>25</v>
      </c>
      <c r="B21" s="45">
        <v>807.37634626830811</v>
      </c>
      <c r="C21" s="45">
        <f>D21*B21</f>
        <v>530.00040308041434</v>
      </c>
      <c r="D21" s="33">
        <v>0.65644777126562492</v>
      </c>
      <c r="E21" s="33"/>
      <c r="F21" s="33"/>
      <c r="H21" s="8"/>
      <c r="I21" s="9"/>
      <c r="J21" s="35"/>
      <c r="K21" s="11"/>
    </row>
    <row r="22" spans="1:11">
      <c r="A22" s="31" t="s">
        <v>45</v>
      </c>
      <c r="B22" s="88">
        <v>151.45537028404695</v>
      </c>
      <c r="C22" s="88">
        <f>D22*B22</f>
        <v>85.865212812713949</v>
      </c>
      <c r="D22" s="114">
        <v>0.5669340918825001</v>
      </c>
      <c r="E22" s="28"/>
      <c r="F22" s="28"/>
      <c r="H22" s="36"/>
      <c r="I22" s="9"/>
      <c r="J22" s="10"/>
      <c r="K22" s="11"/>
    </row>
    <row r="23" spans="1:11" ht="15" thickBot="1">
      <c r="A23" s="16" t="s">
        <v>7</v>
      </c>
      <c r="B23" s="49">
        <f>SUM(B8:B22)</f>
        <v>14767.127108225277</v>
      </c>
      <c r="C23" s="49">
        <f>SUM(C8:C22)</f>
        <v>3799.119785999867</v>
      </c>
      <c r="D23" s="40">
        <f>+C23/B23</f>
        <v>0.25726871301079007</v>
      </c>
      <c r="E23" s="113"/>
      <c r="F23" s="113"/>
      <c r="H23" s="3"/>
    </row>
  </sheetData>
  <mergeCells count="11">
    <mergeCell ref="J4:K4"/>
    <mergeCell ref="A5:D5"/>
    <mergeCell ref="H5:K5"/>
    <mergeCell ref="A1:D1"/>
    <mergeCell ref="A2:D2"/>
    <mergeCell ref="H2:K2"/>
    <mergeCell ref="A3:D3"/>
    <mergeCell ref="H3:K3"/>
    <mergeCell ref="A4:B4"/>
    <mergeCell ref="C4:D4"/>
    <mergeCell ref="H4:I4"/>
  </mergeCells>
  <hyperlinks>
    <hyperlink ref="L1" location="ÍNDICE!A1" display="ÍNDICE" xr:uid="{00000000-0004-0000-1A00-000000000000}"/>
  </hyperlinks>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H29"/>
  <sheetViews>
    <sheetView showGridLines="0" zoomScaleNormal="100" workbookViewId="0">
      <pane ySplit="7" topLeftCell="A8" activePane="bottomLeft" state="frozen"/>
      <selection activeCell="F23" sqref="F23"/>
      <selection pane="bottomLeft" activeCell="H1" sqref="H1"/>
    </sheetView>
  </sheetViews>
  <sheetFormatPr baseColWidth="10" defaultRowHeight="14.4"/>
  <cols>
    <col min="1" max="1" width="18.6640625" customWidth="1"/>
    <col min="2" max="3" width="25.6640625" customWidth="1"/>
    <col min="4" max="4" width="16.44140625" style="3" customWidth="1"/>
    <col min="5" max="5" width="21.33203125" style="3" customWidth="1"/>
    <col min="6" max="6" width="16.44140625" style="3" customWidth="1"/>
    <col min="7" max="7" width="3.44140625" customWidth="1"/>
  </cols>
  <sheetData>
    <row r="1" spans="1:8" ht="31.95" customHeight="1">
      <c r="A1" s="141"/>
      <c r="B1" s="141"/>
      <c r="C1" s="141"/>
      <c r="D1" s="141"/>
      <c r="E1" s="1"/>
      <c r="F1" s="1"/>
      <c r="G1" s="7"/>
      <c r="H1" s="26" t="s">
        <v>34</v>
      </c>
    </row>
    <row r="2" spans="1:8">
      <c r="A2" s="142" t="s">
        <v>92</v>
      </c>
      <c r="B2" s="142"/>
      <c r="C2" s="142"/>
      <c r="D2" s="142"/>
      <c r="E2" s="97"/>
      <c r="F2" s="97"/>
      <c r="G2" s="4"/>
    </row>
    <row r="3" spans="1:8">
      <c r="A3" s="142" t="s">
        <v>80</v>
      </c>
      <c r="B3" s="142"/>
      <c r="C3" s="142"/>
      <c r="D3" s="142"/>
      <c r="E3" s="97"/>
      <c r="F3" s="97"/>
      <c r="G3" s="4"/>
    </row>
    <row r="4" spans="1:8">
      <c r="A4" s="142" t="s">
        <v>95</v>
      </c>
      <c r="B4" s="142"/>
      <c r="C4" s="58"/>
      <c r="D4" s="112" t="s">
        <v>146</v>
      </c>
      <c r="E4" s="112"/>
      <c r="F4" s="97"/>
    </row>
    <row r="5" spans="1:8" ht="61.95" customHeight="1">
      <c r="A5" s="143" t="s">
        <v>145</v>
      </c>
      <c r="B5" s="143"/>
      <c r="C5" s="143"/>
      <c r="D5" s="143"/>
      <c r="E5" s="143"/>
      <c r="F5" s="143"/>
      <c r="G5" s="5"/>
    </row>
    <row r="6" spans="1:8">
      <c r="D6"/>
      <c r="E6"/>
      <c r="F6"/>
    </row>
    <row r="7" spans="1:8" ht="43.8" thickBot="1">
      <c r="A7" s="6" t="s">
        <v>6</v>
      </c>
      <c r="B7" s="6" t="s">
        <v>52</v>
      </c>
      <c r="C7" s="6" t="s">
        <v>12</v>
      </c>
      <c r="D7" s="6" t="s">
        <v>59</v>
      </c>
      <c r="E7" s="6" t="s">
        <v>60</v>
      </c>
      <c r="F7" s="6" t="s">
        <v>61</v>
      </c>
    </row>
    <row r="8" spans="1:8">
      <c r="A8" s="8" t="s">
        <v>17</v>
      </c>
      <c r="B8" s="45">
        <v>3080.7198231905345</v>
      </c>
      <c r="C8" s="45">
        <f t="shared" ref="C8:C28" si="0">+B8*F8</f>
        <v>1144.2673628993412</v>
      </c>
      <c r="D8" s="46">
        <v>0.39777777777777779</v>
      </c>
      <c r="E8" s="46">
        <v>0.32399999999999995</v>
      </c>
      <c r="F8" s="33">
        <v>0.37142857142857139</v>
      </c>
      <c r="H8" s="3"/>
    </row>
    <row r="9" spans="1:8">
      <c r="A9" s="8" t="s">
        <v>18</v>
      </c>
      <c r="B9" s="45">
        <v>16323.54967164222</v>
      </c>
      <c r="C9" s="45">
        <f t="shared" si="0"/>
        <v>10994.512097786304</v>
      </c>
      <c r="D9" s="46">
        <v>0.73842105263157887</v>
      </c>
      <c r="E9" s="46">
        <v>0.41399999999999998</v>
      </c>
      <c r="F9" s="33">
        <v>0.67353684210526299</v>
      </c>
      <c r="H9" s="3"/>
    </row>
    <row r="10" spans="1:8">
      <c r="A10" s="8" t="s">
        <v>19</v>
      </c>
      <c r="B10" s="45">
        <v>6068.0888280376548</v>
      </c>
      <c r="C10" s="45">
        <f t="shared" si="0"/>
        <v>5565.3043251431063</v>
      </c>
      <c r="D10" s="46">
        <v>0.91714285714285704</v>
      </c>
      <c r="E10" s="46"/>
      <c r="F10" s="33">
        <v>0.91714285714285715</v>
      </c>
      <c r="H10" s="3"/>
    </row>
    <row r="11" spans="1:8">
      <c r="A11" s="8" t="s">
        <v>14</v>
      </c>
      <c r="B11" s="45">
        <v>71.404686719430529</v>
      </c>
      <c r="C11" s="45">
        <f t="shared" si="0"/>
        <v>56.677470083547981</v>
      </c>
      <c r="D11" s="46">
        <v>0.87250000000000005</v>
      </c>
      <c r="E11" s="46">
        <v>0.71499999999999997</v>
      </c>
      <c r="F11" s="33">
        <v>0.79374999999999996</v>
      </c>
      <c r="H11" s="3"/>
    </row>
    <row r="12" spans="1:8">
      <c r="A12" s="8" t="s">
        <v>23</v>
      </c>
      <c r="B12" s="45">
        <v>1453.3294891924297</v>
      </c>
      <c r="C12" s="45">
        <f t="shared" si="0"/>
        <v>1167.5080229845853</v>
      </c>
      <c r="D12" s="46">
        <v>0.80333333333333334</v>
      </c>
      <c r="E12" s="46"/>
      <c r="F12" s="33">
        <v>0.80333333333333334</v>
      </c>
      <c r="H12" s="3"/>
    </row>
    <row r="13" spans="1:8">
      <c r="A13" s="8" t="s">
        <v>20</v>
      </c>
      <c r="B13" s="45">
        <v>9300.5842722143352</v>
      </c>
      <c r="C13" s="45">
        <f t="shared" si="0"/>
        <v>6353.0144874817934</v>
      </c>
      <c r="D13" s="46">
        <v>0.77700000000000014</v>
      </c>
      <c r="E13" s="46">
        <v>0.37000000000000005</v>
      </c>
      <c r="F13" s="33">
        <v>0.68307692307692325</v>
      </c>
      <c r="H13" s="3"/>
    </row>
    <row r="14" spans="1:8">
      <c r="A14" s="8" t="s">
        <v>2</v>
      </c>
      <c r="B14" s="45">
        <v>8998.8076030731136</v>
      </c>
      <c r="C14" s="45">
        <f t="shared" si="0"/>
        <v>6976.8194312850383</v>
      </c>
      <c r="D14" s="46">
        <v>0.92749999999999988</v>
      </c>
      <c r="E14" s="46">
        <v>0.53749999999999998</v>
      </c>
      <c r="F14" s="33">
        <v>0.77530487804878045</v>
      </c>
      <c r="H14" s="3"/>
    </row>
    <row r="15" spans="1:8">
      <c r="A15" s="8" t="s">
        <v>39</v>
      </c>
      <c r="B15" s="45">
        <v>54596.973283718762</v>
      </c>
      <c r="C15" s="45">
        <f t="shared" si="0"/>
        <v>28304.783796500476</v>
      </c>
      <c r="D15" s="46">
        <v>0.6133333333333334</v>
      </c>
      <c r="E15" s="46">
        <v>0.47304347826086962</v>
      </c>
      <c r="F15" s="33">
        <v>0.51843137254901972</v>
      </c>
      <c r="H15" s="3"/>
    </row>
    <row r="16" spans="1:8">
      <c r="A16" s="8" t="s">
        <v>3</v>
      </c>
      <c r="B16" s="45">
        <v>115932.65739503404</v>
      </c>
      <c r="C16" s="45">
        <f t="shared" si="0"/>
        <v>81462.2006166262</v>
      </c>
      <c r="D16" s="46">
        <v>0.78014492753623177</v>
      </c>
      <c r="E16" s="46">
        <v>0.43150000000000011</v>
      </c>
      <c r="F16" s="33">
        <v>0.70266827697262479</v>
      </c>
      <c r="H16" s="3"/>
    </row>
    <row r="17" spans="1:6">
      <c r="A17" s="8" t="s">
        <v>15</v>
      </c>
      <c r="B17" s="46">
        <v>729.15886483052918</v>
      </c>
      <c r="C17" s="45">
        <f t="shared" si="0"/>
        <v>698.16961307523172</v>
      </c>
      <c r="D17" s="46">
        <v>0.98</v>
      </c>
      <c r="E17" s="46">
        <v>0.91999999999999993</v>
      </c>
      <c r="F17" s="33">
        <v>0.95750000000000002</v>
      </c>
    </row>
    <row r="18" spans="1:6">
      <c r="A18" s="8" t="s">
        <v>4</v>
      </c>
      <c r="B18" s="45">
        <v>116897.76809201474</v>
      </c>
      <c r="C18" s="45">
        <f t="shared" si="0"/>
        <v>77406.404709687267</v>
      </c>
      <c r="D18" s="46">
        <v>0.74462516075089491</v>
      </c>
      <c r="E18" s="46">
        <v>0.35812499999999997</v>
      </c>
      <c r="F18" s="33">
        <v>0.66217179312403729</v>
      </c>
    </row>
    <row r="19" spans="1:6">
      <c r="A19" s="8" t="s">
        <v>5</v>
      </c>
      <c r="B19" s="45">
        <v>110446.275976608</v>
      </c>
      <c r="C19" s="45">
        <f t="shared" si="0"/>
        <v>56331.943906597531</v>
      </c>
      <c r="D19" s="46">
        <v>0.66736842105263172</v>
      </c>
      <c r="E19" s="46">
        <v>0.43913043478260871</v>
      </c>
      <c r="F19" s="33">
        <v>0.51003932372086835</v>
      </c>
    </row>
    <row r="20" spans="1:6">
      <c r="A20" s="8" t="s">
        <v>40</v>
      </c>
      <c r="B20" s="45">
        <v>2289.699286006829</v>
      </c>
      <c r="C20" s="45">
        <f t="shared" si="0"/>
        <v>1028.2119699726397</v>
      </c>
      <c r="D20" s="46">
        <v>0.55777777777777804</v>
      </c>
      <c r="E20" s="46">
        <v>0.3693333333333334</v>
      </c>
      <c r="F20" s="33">
        <v>0.44905982905982922</v>
      </c>
    </row>
    <row r="21" spans="1:6">
      <c r="A21" s="8" t="s">
        <v>41</v>
      </c>
      <c r="B21" s="45">
        <v>7358.0095180373928</v>
      </c>
      <c r="C21" s="45">
        <f t="shared" si="0"/>
        <v>3526.3941912371802</v>
      </c>
      <c r="D21" s="46">
        <v>0.47</v>
      </c>
      <c r="E21" s="46">
        <v>0.4811111111111111</v>
      </c>
      <c r="F21" s="33">
        <v>0.47925925925925927</v>
      </c>
    </row>
    <row r="22" spans="1:6">
      <c r="A22" s="8" t="s">
        <v>42</v>
      </c>
      <c r="B22" s="45">
        <v>16267.661147538982</v>
      </c>
      <c r="C22" s="45">
        <f t="shared" si="0"/>
        <v>7941.0286638727321</v>
      </c>
      <c r="D22" s="46">
        <v>0.48</v>
      </c>
      <c r="E22" s="46">
        <v>0.49111111111111111</v>
      </c>
      <c r="F22" s="33">
        <v>0.48814814814814811</v>
      </c>
    </row>
    <row r="23" spans="1:6">
      <c r="A23" s="8" t="s">
        <v>43</v>
      </c>
      <c r="B23" s="45">
        <v>250.74235839939172</v>
      </c>
      <c r="C23" s="45">
        <f t="shared" si="0"/>
        <v>37.253150390766763</v>
      </c>
      <c r="D23" s="46"/>
      <c r="E23" s="46">
        <v>0.16</v>
      </c>
      <c r="F23" s="33">
        <v>0.14857142857142855</v>
      </c>
    </row>
    <row r="24" spans="1:6">
      <c r="A24" s="8" t="s">
        <v>25</v>
      </c>
      <c r="B24" s="45">
        <v>4879.028540781801</v>
      </c>
      <c r="C24" s="45">
        <f t="shared" si="0"/>
        <v>2754.0373602520126</v>
      </c>
      <c r="D24" s="46">
        <v>0.77571428571428569</v>
      </c>
      <c r="E24" s="46">
        <v>0.29285714285714282</v>
      </c>
      <c r="F24" s="33">
        <v>0.56446428571428564</v>
      </c>
    </row>
    <row r="25" spans="1:6">
      <c r="A25" s="8" t="s">
        <v>0</v>
      </c>
      <c r="B25" s="45">
        <v>402.21156363688851</v>
      </c>
      <c r="C25" s="45">
        <f t="shared" si="0"/>
        <v>284.89985757612942</v>
      </c>
      <c r="D25" s="46"/>
      <c r="E25" s="104">
        <v>0.70833333333333337</v>
      </c>
      <c r="F25" s="33">
        <v>0.70833333333333348</v>
      </c>
    </row>
    <row r="26" spans="1:6" ht="28.8">
      <c r="A26" s="21" t="s">
        <v>74</v>
      </c>
      <c r="B26" s="47">
        <v>27403.099778730193</v>
      </c>
      <c r="C26" s="47">
        <f t="shared" si="0"/>
        <v>22783.720101744249</v>
      </c>
      <c r="D26" s="104">
        <v>0.87916666666666676</v>
      </c>
      <c r="E26" s="104">
        <v>0.54499999999999993</v>
      </c>
      <c r="F26" s="28">
        <v>0.83142857142857152</v>
      </c>
    </row>
    <row r="27" spans="1:6">
      <c r="A27" s="8" t="s">
        <v>16</v>
      </c>
      <c r="B27" s="45">
        <v>22131.059353952951</v>
      </c>
      <c r="C27" s="45">
        <f t="shared" si="0"/>
        <v>16977.68410438962</v>
      </c>
      <c r="D27" s="46">
        <v>0.7713333333333332</v>
      </c>
      <c r="E27" s="104">
        <v>0.75666666666666671</v>
      </c>
      <c r="F27" s="33">
        <v>0.76714285714285713</v>
      </c>
    </row>
    <row r="28" spans="1:6">
      <c r="A28" s="12" t="s">
        <v>45</v>
      </c>
      <c r="B28" s="48">
        <v>554.27598893998652</v>
      </c>
      <c r="C28" s="48">
        <f t="shared" si="0"/>
        <v>325.11109453125744</v>
      </c>
      <c r="D28" s="90">
        <v>0.62583333333333346</v>
      </c>
      <c r="E28" s="119">
        <v>0.56434782608695644</v>
      </c>
      <c r="F28" s="39">
        <v>0.58655092592592606</v>
      </c>
    </row>
    <row r="29" spans="1:6" ht="15" thickBot="1">
      <c r="A29" s="16" t="s">
        <v>7</v>
      </c>
      <c r="B29" s="49">
        <f>SUM(B8:B28)</f>
        <v>525435.10552230023</v>
      </c>
      <c r="C29" s="49">
        <f>SUM(C8:C28)</f>
        <v>332119.94633411692</v>
      </c>
      <c r="D29" s="91">
        <v>0.74909682199148442</v>
      </c>
      <c r="E29" s="120">
        <v>0.44737105582150377</v>
      </c>
      <c r="F29" s="41">
        <f>+C29/B29</f>
        <v>0.63208556650202974</v>
      </c>
    </row>
  </sheetData>
  <mergeCells count="5">
    <mergeCell ref="A1:D1"/>
    <mergeCell ref="A2:D2"/>
    <mergeCell ref="A3:D3"/>
    <mergeCell ref="A4:B4"/>
    <mergeCell ref="A5:F5"/>
  </mergeCells>
  <conditionalFormatting sqref="H8:H28">
    <cfRule type="dataBar" priority="1">
      <dataBar>
        <cfvo type="min"/>
        <cfvo type="max"/>
        <color rgb="FFFF555A"/>
      </dataBar>
      <extLst>
        <ext xmlns:x14="http://schemas.microsoft.com/office/spreadsheetml/2009/9/main" uri="{B025F937-C7B1-47D3-B67F-A62EFF666E3E}">
          <x14:id>{4E0E2B4E-3ACA-44DA-9A4E-984E5C5AF950}</x14:id>
        </ext>
      </extLst>
    </cfRule>
  </conditionalFormatting>
  <hyperlinks>
    <hyperlink ref="H1" location="ÍNDICE!A1" display="ÍNDICE" xr:uid="{00000000-0004-0000-1B00-000000000000}"/>
  </hyperlink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4E0E2B4E-3ACA-44DA-9A4E-984E5C5AF950}">
            <x14:dataBar minLength="0" maxLength="100" border="1" negativeBarBorderColorSameAsPositive="0">
              <x14:cfvo type="autoMin"/>
              <x14:cfvo type="autoMax"/>
              <x14:borderColor rgb="FFFF555A"/>
              <x14:negativeFillColor rgb="FFFF0000"/>
              <x14:negativeBorderColor rgb="FFFF0000"/>
              <x14:axisColor rgb="FF000000"/>
            </x14:dataBar>
          </x14:cfRule>
          <xm:sqref>H8:H28</xm:sqref>
        </x14:conditionalFormatting>
      </x14:conditionalFormatting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10"/>
  <sheetViews>
    <sheetView showGridLines="0" zoomScaleNormal="100" workbookViewId="0">
      <pane ySplit="7" topLeftCell="A8" activePane="bottomLeft" state="frozen"/>
      <selection pane="bottomLeft" activeCell="G1" sqref="G1"/>
    </sheetView>
  </sheetViews>
  <sheetFormatPr baseColWidth="10" defaultRowHeight="14.4"/>
  <cols>
    <col min="1" max="1" width="18" customWidth="1"/>
    <col min="2" max="2" width="25.6640625" customWidth="1"/>
    <col min="3" max="3" width="30.6640625" customWidth="1"/>
    <col min="4" max="4" width="19.44140625" style="3" customWidth="1"/>
  </cols>
  <sheetData>
    <row r="1" spans="1:7" ht="31.95" customHeight="1">
      <c r="A1" s="141"/>
      <c r="B1" s="141"/>
      <c r="C1" s="141"/>
      <c r="D1" s="141"/>
      <c r="G1" s="26" t="s">
        <v>34</v>
      </c>
    </row>
    <row r="2" spans="1:7">
      <c r="A2" s="142" t="s">
        <v>97</v>
      </c>
      <c r="B2" s="142"/>
      <c r="C2" s="142"/>
      <c r="D2" s="142"/>
    </row>
    <row r="3" spans="1:7">
      <c r="A3" s="142" t="s">
        <v>80</v>
      </c>
      <c r="B3" s="142"/>
      <c r="C3" s="142"/>
      <c r="D3" s="142"/>
    </row>
    <row r="4" spans="1:7" s="58" customFormat="1" ht="13.8">
      <c r="A4" s="142" t="s">
        <v>95</v>
      </c>
      <c r="B4" s="142"/>
      <c r="C4" s="142" t="s">
        <v>72</v>
      </c>
      <c r="D4" s="142"/>
    </row>
    <row r="5" spans="1:7" s="59" customFormat="1" ht="58.95" customHeight="1">
      <c r="A5" s="143" t="s">
        <v>98</v>
      </c>
      <c r="B5" s="143"/>
      <c r="C5" s="143"/>
      <c r="D5" s="143"/>
    </row>
    <row r="6" spans="1:7">
      <c r="D6"/>
    </row>
    <row r="7" spans="1:7" ht="29.4" thickBot="1">
      <c r="A7" s="6" t="s">
        <v>6</v>
      </c>
      <c r="B7" s="6" t="s">
        <v>9</v>
      </c>
      <c r="C7" s="6" t="s">
        <v>12</v>
      </c>
      <c r="D7" s="6" t="s">
        <v>13</v>
      </c>
    </row>
    <row r="8" spans="1:7" s="57" customFormat="1">
      <c r="A8" s="57" t="s">
        <v>3</v>
      </c>
      <c r="B8" s="46">
        <v>62.55</v>
      </c>
      <c r="C8" s="46">
        <v>95.08</v>
      </c>
      <c r="D8" s="33">
        <v>1.5200639488409273</v>
      </c>
    </row>
    <row r="9" spans="1:7" s="57" customFormat="1">
      <c r="A9" s="62" t="s">
        <v>5</v>
      </c>
      <c r="B9" s="90">
        <v>168.2</v>
      </c>
      <c r="C9" s="90">
        <v>360.95</v>
      </c>
      <c r="D9" s="38">
        <v>2.1459571938168849</v>
      </c>
    </row>
    <row r="10" spans="1:7" s="61" customFormat="1" ht="15" thickBot="1">
      <c r="A10" s="60" t="s">
        <v>7</v>
      </c>
      <c r="B10" s="91">
        <v>230.75</v>
      </c>
      <c r="C10" s="91">
        <v>456.02720000000005</v>
      </c>
      <c r="D10" s="40">
        <v>1.9762825568797402</v>
      </c>
    </row>
  </sheetData>
  <mergeCells count="6">
    <mergeCell ref="A5:D5"/>
    <mergeCell ref="A1:D1"/>
    <mergeCell ref="A2:D2"/>
    <mergeCell ref="A3:D3"/>
    <mergeCell ref="A4:B4"/>
    <mergeCell ref="C4:D4"/>
  </mergeCells>
  <hyperlinks>
    <hyperlink ref="G1" location="ÍNDICE!A1" display="ÍNDICE" xr:uid="{00000000-0004-0000-1C00-000000000000}"/>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3"/>
  <sheetViews>
    <sheetView showGridLines="0" tabSelected="1" workbookViewId="0">
      <pane ySplit="7" topLeftCell="A8" activePane="bottomLeft" state="frozen"/>
      <selection pane="bottomLeft" activeCell="A5" sqref="A5:D5"/>
    </sheetView>
  </sheetViews>
  <sheetFormatPr baseColWidth="10" defaultRowHeight="14.4"/>
  <cols>
    <col min="1" max="1" width="17.44140625" customWidth="1"/>
    <col min="2" max="2" width="25.6640625" customWidth="1"/>
    <col min="3" max="3" width="30.6640625" customWidth="1"/>
    <col min="4" max="4" width="16.44140625" style="3" customWidth="1"/>
    <col min="6" max="6" width="13.109375" bestFit="1" customWidth="1"/>
  </cols>
  <sheetData>
    <row r="1" spans="1:5" ht="31.95" customHeight="1">
      <c r="A1" s="141"/>
      <c r="B1" s="141"/>
      <c r="C1" s="141"/>
      <c r="D1" s="141"/>
      <c r="E1" s="26" t="s">
        <v>34</v>
      </c>
    </row>
    <row r="2" spans="1:5">
      <c r="A2" s="142" t="s">
        <v>79</v>
      </c>
      <c r="B2" s="142"/>
      <c r="C2" s="142"/>
      <c r="D2" s="142"/>
      <c r="E2" s="4"/>
    </row>
    <row r="3" spans="1:5">
      <c r="A3" s="142" t="s">
        <v>80</v>
      </c>
      <c r="B3" s="142"/>
      <c r="C3" s="142"/>
      <c r="D3" s="142"/>
      <c r="E3" s="4"/>
    </row>
    <row r="4" spans="1:5">
      <c r="A4" s="142" t="s">
        <v>81</v>
      </c>
      <c r="B4" s="142"/>
      <c r="C4" s="142" t="s">
        <v>85</v>
      </c>
      <c r="D4" s="142"/>
    </row>
    <row r="5" spans="1:5" ht="56.7" customHeight="1">
      <c r="A5" s="143" t="s">
        <v>123</v>
      </c>
      <c r="B5" s="143"/>
      <c r="C5" s="143"/>
      <c r="D5" s="143"/>
      <c r="E5" s="5"/>
    </row>
    <row r="6" spans="1:5">
      <c r="D6"/>
    </row>
    <row r="7" spans="1:5" ht="29.4" thickBot="1">
      <c r="A7" s="6" t="s">
        <v>6</v>
      </c>
      <c r="B7" s="6" t="s">
        <v>52</v>
      </c>
      <c r="C7" s="6" t="s">
        <v>8</v>
      </c>
      <c r="D7" s="6" t="s">
        <v>10</v>
      </c>
    </row>
    <row r="8" spans="1:5">
      <c r="A8" s="8" t="s">
        <v>2</v>
      </c>
      <c r="B8" s="9">
        <v>1920.6712628</v>
      </c>
      <c r="C8" s="10">
        <v>7066.3266538251046</v>
      </c>
      <c r="D8" s="11">
        <v>3.6790921958834577</v>
      </c>
    </row>
    <row r="9" spans="1:5">
      <c r="A9" s="8" t="s">
        <v>3</v>
      </c>
      <c r="B9" s="9">
        <v>227682.72207620987</v>
      </c>
      <c r="C9" s="10">
        <v>1268847.4637824162</v>
      </c>
      <c r="D9" s="11">
        <v>5.5728755006614357</v>
      </c>
    </row>
    <row r="10" spans="1:5">
      <c r="A10" s="8" t="s">
        <v>1</v>
      </c>
      <c r="B10" s="9">
        <v>1536.3094812499999</v>
      </c>
      <c r="C10" s="10">
        <v>10374.939326705968</v>
      </c>
      <c r="D10" s="11">
        <v>6.7531571296849133</v>
      </c>
    </row>
    <row r="11" spans="1:5">
      <c r="A11" s="8" t="s">
        <v>4</v>
      </c>
      <c r="B11" s="9">
        <v>98650.871644409883</v>
      </c>
      <c r="C11" s="10">
        <v>433975.4847207102</v>
      </c>
      <c r="D11" s="11">
        <v>4.3991044122244372</v>
      </c>
    </row>
    <row r="12" spans="1:5">
      <c r="A12" s="12" t="s">
        <v>5</v>
      </c>
      <c r="B12" s="13">
        <v>10849.833680422382</v>
      </c>
      <c r="C12" s="14">
        <v>65834.637427240712</v>
      </c>
      <c r="D12" s="15">
        <v>6.067801531928902</v>
      </c>
    </row>
    <row r="13" spans="1:5" ht="15" thickBot="1">
      <c r="A13" s="16" t="s">
        <v>7</v>
      </c>
      <c r="B13" s="17">
        <f>SUM(B8:B12)</f>
        <v>340640.40814509214</v>
      </c>
      <c r="C13" s="18">
        <f>SUM(C8:C12)</f>
        <v>1786098.851910898</v>
      </c>
      <c r="D13" s="19">
        <v>5.2433557769521233</v>
      </c>
    </row>
  </sheetData>
  <mergeCells count="6">
    <mergeCell ref="A1:D1"/>
    <mergeCell ref="A2:D2"/>
    <mergeCell ref="A4:B4"/>
    <mergeCell ref="C4:D4"/>
    <mergeCell ref="A5:D5"/>
    <mergeCell ref="A3:D3"/>
  </mergeCells>
  <hyperlinks>
    <hyperlink ref="E1" location="ÍNDICE!A1" display="ÍNDICE" xr:uid="{00000000-0004-0000-0200-000000000000}"/>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E13"/>
  <sheetViews>
    <sheetView showGridLines="0" zoomScaleNormal="100" workbookViewId="0">
      <selection activeCell="E1" sqref="E1"/>
    </sheetView>
  </sheetViews>
  <sheetFormatPr baseColWidth="10" defaultRowHeight="14.4"/>
  <cols>
    <col min="1" max="1" width="17.44140625" customWidth="1"/>
    <col min="2" max="2" width="25.6640625" customWidth="1"/>
    <col min="3" max="3" width="30.6640625" customWidth="1"/>
    <col min="4" max="4" width="18.44140625" style="3" customWidth="1"/>
  </cols>
  <sheetData>
    <row r="1" spans="1:5" ht="31.95" customHeight="1">
      <c r="A1" s="141"/>
      <c r="B1" s="141"/>
      <c r="C1" s="141"/>
      <c r="D1" s="141"/>
      <c r="E1" s="26" t="s">
        <v>34</v>
      </c>
    </row>
    <row r="2" spans="1:5">
      <c r="A2" s="142" t="s">
        <v>79</v>
      </c>
      <c r="B2" s="142"/>
      <c r="C2" s="142"/>
      <c r="D2" s="142"/>
      <c r="E2" s="4"/>
    </row>
    <row r="3" spans="1:5">
      <c r="A3" s="142" t="s">
        <v>80</v>
      </c>
      <c r="B3" s="142"/>
      <c r="C3" s="142"/>
      <c r="D3" s="142"/>
      <c r="E3" s="4"/>
    </row>
    <row r="4" spans="1:5">
      <c r="A4" s="142" t="s">
        <v>99</v>
      </c>
      <c r="B4" s="142"/>
      <c r="C4" s="142" t="s">
        <v>100</v>
      </c>
      <c r="D4" s="142"/>
    </row>
    <row r="5" spans="1:5" ht="99.75" customHeight="1">
      <c r="A5" s="143" t="s">
        <v>157</v>
      </c>
      <c r="B5" s="143"/>
      <c r="C5" s="143"/>
      <c r="D5" s="143"/>
      <c r="E5" s="5"/>
    </row>
    <row r="6" spans="1:5">
      <c r="D6"/>
    </row>
    <row r="7" spans="1:5" ht="29.4" thickBot="1">
      <c r="A7" s="6" t="s">
        <v>6</v>
      </c>
      <c r="B7" s="6" t="s">
        <v>52</v>
      </c>
      <c r="C7" s="6" t="s">
        <v>12</v>
      </c>
      <c r="D7" s="6" t="s">
        <v>78</v>
      </c>
    </row>
    <row r="8" spans="1:5">
      <c r="A8" s="8" t="s">
        <v>2</v>
      </c>
      <c r="B8" s="3">
        <v>2476.6372520892119</v>
      </c>
      <c r="C8" s="83">
        <v>12788.622135897049</v>
      </c>
      <c r="D8" s="11">
        <v>5.16370418199475</v>
      </c>
    </row>
    <row r="9" spans="1:5">
      <c r="A9" s="8" t="s">
        <v>3</v>
      </c>
      <c r="B9" s="3">
        <v>216853.04898814854</v>
      </c>
      <c r="C9" s="83">
        <v>1123754.4744525088</v>
      </c>
      <c r="D9" s="11">
        <v>5.1821013340417652</v>
      </c>
    </row>
    <row r="10" spans="1:5">
      <c r="A10" s="8" t="s">
        <v>1</v>
      </c>
      <c r="B10" s="3">
        <v>3351.8484988809528</v>
      </c>
      <c r="C10" s="83">
        <v>30238.757733678918</v>
      </c>
      <c r="D10" s="11">
        <v>9.0215168566760759</v>
      </c>
    </row>
    <row r="11" spans="1:5">
      <c r="A11" s="8" t="s">
        <v>4</v>
      </c>
      <c r="B11" s="3">
        <v>76732.984371364044</v>
      </c>
      <c r="C11" s="83">
        <v>344946.19879574695</v>
      </c>
      <c r="D11" s="11">
        <v>4.4954096549446509</v>
      </c>
    </row>
    <row r="12" spans="1:5">
      <c r="A12" s="12" t="s">
        <v>5</v>
      </c>
      <c r="B12" s="86">
        <v>6746.938394225137</v>
      </c>
      <c r="C12" s="95">
        <v>32527.0125362545</v>
      </c>
      <c r="D12" s="15">
        <v>4.8210033404329193</v>
      </c>
    </row>
    <row r="13" spans="1:5" ht="15" thickBot="1">
      <c r="A13" s="16" t="s">
        <v>7</v>
      </c>
      <c r="B13" s="87">
        <v>306161.45750470785</v>
      </c>
      <c r="C13" s="87">
        <v>1544255.0656540864</v>
      </c>
      <c r="D13" s="19">
        <v>5.0439238114429878</v>
      </c>
    </row>
  </sheetData>
  <mergeCells count="6">
    <mergeCell ref="A5:D5"/>
    <mergeCell ref="A1:D1"/>
    <mergeCell ref="A2:D2"/>
    <mergeCell ref="A3:D3"/>
    <mergeCell ref="A4:B4"/>
    <mergeCell ref="C4:D4"/>
  </mergeCells>
  <hyperlinks>
    <hyperlink ref="E1" location="ÍNDICE!A1" display="ÍNDICE" xr:uid="{00000000-0004-0000-1D00-000000000000}"/>
  </hyperlinks>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E14"/>
  <sheetViews>
    <sheetView showGridLines="0" zoomScaleNormal="100" workbookViewId="0">
      <pane ySplit="7" topLeftCell="A11" activePane="bottomLeft" state="frozen"/>
      <selection activeCell="C21" sqref="C21"/>
      <selection pane="bottomLeft" activeCell="E1" sqref="E1"/>
    </sheetView>
  </sheetViews>
  <sheetFormatPr baseColWidth="10" defaultRowHeight="14.4"/>
  <cols>
    <col min="1" max="1" width="17.44140625" customWidth="1"/>
    <col min="2" max="2" width="25.6640625" customWidth="1"/>
    <col min="3" max="3" width="30.6640625" customWidth="1"/>
    <col min="4" max="4" width="16.44140625" style="3" customWidth="1"/>
  </cols>
  <sheetData>
    <row r="1" spans="1:5" ht="31.95" customHeight="1">
      <c r="A1" s="141"/>
      <c r="B1" s="141"/>
      <c r="C1" s="141"/>
      <c r="D1" s="141"/>
      <c r="E1" s="26" t="s">
        <v>34</v>
      </c>
    </row>
    <row r="2" spans="1:5">
      <c r="A2" s="142" t="s">
        <v>82</v>
      </c>
      <c r="B2" s="142"/>
      <c r="C2" s="142"/>
      <c r="D2" s="142"/>
      <c r="E2" s="4"/>
    </row>
    <row r="3" spans="1:5">
      <c r="A3" s="142" t="s">
        <v>80</v>
      </c>
      <c r="B3" s="142"/>
      <c r="C3" s="142"/>
      <c r="D3" s="142"/>
      <c r="E3" s="4"/>
    </row>
    <row r="4" spans="1:5">
      <c r="A4" s="142" t="s">
        <v>99</v>
      </c>
      <c r="B4" s="142"/>
      <c r="C4" s="142" t="s">
        <v>105</v>
      </c>
      <c r="D4" s="142"/>
    </row>
    <row r="5" spans="1:5" ht="112.95" customHeight="1">
      <c r="A5" s="143" t="s">
        <v>164</v>
      </c>
      <c r="B5" s="143"/>
      <c r="C5" s="143"/>
      <c r="D5" s="143"/>
      <c r="E5" s="5"/>
    </row>
    <row r="6" spans="1:5">
      <c r="D6"/>
    </row>
    <row r="7" spans="1:5" ht="29.4" thickBot="1">
      <c r="A7" s="6" t="s">
        <v>6</v>
      </c>
      <c r="B7" s="6" t="s">
        <v>52</v>
      </c>
      <c r="C7" s="6" t="s">
        <v>12</v>
      </c>
      <c r="D7" s="6" t="s">
        <v>13</v>
      </c>
    </row>
    <row r="8" spans="1:5">
      <c r="A8" s="8" t="s">
        <v>2</v>
      </c>
      <c r="B8" s="47">
        <v>1738.4748204693694</v>
      </c>
      <c r="C8" s="47">
        <v>7635.2837984014795</v>
      </c>
      <c r="D8" s="11">
        <v>4.3919438513006677</v>
      </c>
    </row>
    <row r="9" spans="1:5">
      <c r="A9" s="8" t="s">
        <v>3</v>
      </c>
      <c r="B9" s="47">
        <v>38708.836012251326</v>
      </c>
      <c r="C9" s="47">
        <v>212400.72137245678</v>
      </c>
      <c r="D9" s="11">
        <v>5.4871379058061081</v>
      </c>
    </row>
    <row r="10" spans="1:5">
      <c r="A10" s="8" t="s">
        <v>1</v>
      </c>
      <c r="B10" s="47">
        <v>34344.354066858148</v>
      </c>
      <c r="C10" s="47">
        <v>219317.49504871681</v>
      </c>
      <c r="D10" s="11">
        <v>6.3858384007389244</v>
      </c>
    </row>
    <row r="11" spans="1:5">
      <c r="A11" s="8" t="s">
        <v>4</v>
      </c>
      <c r="B11" s="47">
        <v>101257.79548425117</v>
      </c>
      <c r="C11" s="47">
        <v>588090.60258718766</v>
      </c>
      <c r="D11" s="11">
        <v>5.8078550868575309</v>
      </c>
    </row>
    <row r="12" spans="1:5">
      <c r="A12" s="8" t="s">
        <v>5</v>
      </c>
      <c r="B12" s="47">
        <v>78388.382131600461</v>
      </c>
      <c r="C12" s="47">
        <v>379858.07488329697</v>
      </c>
      <c r="D12" s="11">
        <v>4.8458465981040577</v>
      </c>
    </row>
    <row r="13" spans="1:5">
      <c r="A13" s="12" t="s">
        <v>0</v>
      </c>
      <c r="B13" s="88">
        <v>4646.3914301999066</v>
      </c>
      <c r="C13" s="88">
        <v>23305.45123048329</v>
      </c>
      <c r="D13" s="15">
        <v>5.0158174533049609</v>
      </c>
    </row>
    <row r="14" spans="1:5" ht="15" thickBot="1">
      <c r="A14" s="16" t="s">
        <v>7</v>
      </c>
      <c r="B14" s="89">
        <v>259084.23394563037</v>
      </c>
      <c r="C14" s="89">
        <v>1430607.6289205432</v>
      </c>
      <c r="D14" s="19">
        <v>5.52</v>
      </c>
    </row>
  </sheetData>
  <mergeCells count="6">
    <mergeCell ref="A5:D5"/>
    <mergeCell ref="A1:D1"/>
    <mergeCell ref="A2:D2"/>
    <mergeCell ref="A3:D3"/>
    <mergeCell ref="A4:B4"/>
    <mergeCell ref="C4:D4"/>
  </mergeCells>
  <hyperlinks>
    <hyperlink ref="E1" location="ÍNDICE!A1" display="ÍNDICE" xr:uid="{00000000-0004-0000-1E00-000000000000}"/>
  </hyperlinks>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F10"/>
  <sheetViews>
    <sheetView showGridLines="0" workbookViewId="0">
      <pane ySplit="7" topLeftCell="A8" activePane="bottomLeft" state="frozen"/>
      <selection activeCell="C21" sqref="C21"/>
      <selection pane="bottomLeft" activeCell="F1" sqref="F1"/>
    </sheetView>
  </sheetViews>
  <sheetFormatPr baseColWidth="10" defaultRowHeight="14.4"/>
  <cols>
    <col min="1" max="1" width="17.44140625" customWidth="1"/>
    <col min="2" max="2" width="25.6640625" customWidth="1"/>
    <col min="3" max="3" width="30.6640625" customWidth="1"/>
    <col min="4" max="4" width="16.44140625" style="3" customWidth="1"/>
  </cols>
  <sheetData>
    <row r="1" spans="1:6" ht="31.95" customHeight="1">
      <c r="A1" s="141"/>
      <c r="B1" s="141"/>
      <c r="C1" s="141"/>
      <c r="D1" s="141"/>
      <c r="E1" s="26"/>
      <c r="F1" s="26" t="s">
        <v>34</v>
      </c>
    </row>
    <row r="2" spans="1:6">
      <c r="A2" s="142" t="s">
        <v>116</v>
      </c>
      <c r="B2" s="142"/>
      <c r="C2" s="142"/>
      <c r="D2" s="142"/>
      <c r="E2" s="4"/>
      <c r="F2" s="4"/>
    </row>
    <row r="3" spans="1:6">
      <c r="A3" s="142" t="s">
        <v>80</v>
      </c>
      <c r="B3" s="142"/>
      <c r="C3" s="142"/>
      <c r="D3" s="142"/>
      <c r="E3" s="4"/>
      <c r="F3" s="4"/>
    </row>
    <row r="4" spans="1:6">
      <c r="A4" s="142" t="s">
        <v>99</v>
      </c>
      <c r="B4" s="142"/>
      <c r="C4" s="142" t="s">
        <v>100</v>
      </c>
      <c r="D4" s="142"/>
      <c r="F4" s="4"/>
    </row>
    <row r="5" spans="1:6" ht="57.45" customHeight="1">
      <c r="A5" s="143" t="s">
        <v>132</v>
      </c>
      <c r="B5" s="143"/>
      <c r="C5" s="143"/>
      <c r="D5" s="143"/>
      <c r="E5" s="5"/>
      <c r="F5" s="5"/>
    </row>
    <row r="6" spans="1:6">
      <c r="D6"/>
    </row>
    <row r="7" spans="1:6" ht="29.4" thickBot="1">
      <c r="A7" s="6" t="s">
        <v>6</v>
      </c>
      <c r="B7" s="6" t="s">
        <v>52</v>
      </c>
      <c r="C7" s="6" t="s">
        <v>8</v>
      </c>
      <c r="D7" s="6" t="s">
        <v>10</v>
      </c>
    </row>
    <row r="8" spans="1:6">
      <c r="A8" s="81" t="s">
        <v>3</v>
      </c>
      <c r="B8" s="94">
        <v>3709.2822491303514</v>
      </c>
      <c r="C8" s="94">
        <v>6264.8750547667414</v>
      </c>
      <c r="D8" s="82">
        <v>1.6889723224043018</v>
      </c>
    </row>
    <row r="9" spans="1:6">
      <c r="A9" s="12" t="s">
        <v>4</v>
      </c>
      <c r="B9" s="88">
        <v>8106.4891609870956</v>
      </c>
      <c r="C9" s="88">
        <v>13157.475734495511</v>
      </c>
      <c r="D9" s="15">
        <v>1.6230794210910136</v>
      </c>
    </row>
    <row r="10" spans="1:6" ht="15" thickBot="1">
      <c r="A10" s="16" t="s">
        <v>7</v>
      </c>
      <c r="B10" s="89">
        <v>11815.771410117446</v>
      </c>
      <c r="C10" s="89">
        <v>19422.350789262251</v>
      </c>
      <c r="D10" s="19">
        <v>1.6437649405295323</v>
      </c>
    </row>
  </sheetData>
  <mergeCells count="6">
    <mergeCell ref="A5:D5"/>
    <mergeCell ref="A1:D1"/>
    <mergeCell ref="A2:D2"/>
    <mergeCell ref="A3:D3"/>
    <mergeCell ref="A4:B4"/>
    <mergeCell ref="C4:D4"/>
  </mergeCells>
  <hyperlinks>
    <hyperlink ref="F1" location="ÍNDICE!A1" display="ÍNDICE" xr:uid="{00000000-0004-0000-1F00-000000000000}"/>
  </hyperlinks>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E18"/>
  <sheetViews>
    <sheetView showGridLines="0" workbookViewId="0">
      <pane ySplit="7" topLeftCell="A8" activePane="bottomLeft" state="frozen"/>
      <selection activeCell="C21" sqref="C21"/>
      <selection pane="bottomLeft" activeCell="C18" sqref="C18"/>
    </sheetView>
  </sheetViews>
  <sheetFormatPr baseColWidth="10" defaultRowHeight="14.4"/>
  <cols>
    <col min="1" max="1" width="17.44140625" customWidth="1"/>
    <col min="2" max="2" width="25.6640625" customWidth="1"/>
    <col min="3" max="3" width="30.6640625" customWidth="1"/>
    <col min="4" max="4" width="16.44140625" style="3" customWidth="1"/>
  </cols>
  <sheetData>
    <row r="1" spans="1:5" ht="31.95" customHeight="1">
      <c r="A1" s="141"/>
      <c r="B1" s="141"/>
      <c r="C1" s="141"/>
      <c r="D1" s="141"/>
      <c r="E1" s="26" t="s">
        <v>34</v>
      </c>
    </row>
    <row r="2" spans="1:5">
      <c r="A2" s="144" t="s">
        <v>127</v>
      </c>
      <c r="B2" s="144"/>
      <c r="C2" s="144"/>
      <c r="D2" s="144"/>
      <c r="E2" s="4"/>
    </row>
    <row r="3" spans="1:5">
      <c r="A3" s="144" t="s">
        <v>63</v>
      </c>
      <c r="B3" s="144"/>
      <c r="C3" s="144"/>
      <c r="D3" s="144"/>
      <c r="E3" s="4"/>
    </row>
    <row r="4" spans="1:5">
      <c r="A4" s="144" t="s">
        <v>112</v>
      </c>
      <c r="B4" s="144"/>
      <c r="C4" s="144" t="s">
        <v>131</v>
      </c>
      <c r="D4" s="144"/>
    </row>
    <row r="5" spans="1:5" ht="72" customHeight="1">
      <c r="A5" s="143" t="s">
        <v>128</v>
      </c>
      <c r="B5" s="143"/>
      <c r="C5" s="143"/>
      <c r="D5" s="143"/>
      <c r="E5" s="5"/>
    </row>
    <row r="6" spans="1:5" ht="12.75" customHeight="1">
      <c r="D6"/>
    </row>
    <row r="7" spans="1:5" ht="29.4" thickBot="1">
      <c r="A7" s="6" t="s">
        <v>6</v>
      </c>
      <c r="B7" s="6" t="s">
        <v>9</v>
      </c>
      <c r="C7" s="6" t="s">
        <v>12</v>
      </c>
      <c r="D7" s="6" t="s">
        <v>13</v>
      </c>
    </row>
    <row r="8" spans="1:5">
      <c r="A8" s="8" t="s">
        <v>17</v>
      </c>
      <c r="B8" s="45">
        <v>1624.7532048136084</v>
      </c>
      <c r="C8" s="47">
        <v>20071.287360970782</v>
      </c>
      <c r="D8" s="11">
        <v>12.353437618406396</v>
      </c>
    </row>
    <row r="9" spans="1:5">
      <c r="A9" s="8" t="s">
        <v>18</v>
      </c>
      <c r="B9" s="45">
        <v>1659.49881846891</v>
      </c>
      <c r="C9" s="47">
        <v>17101.689105266814</v>
      </c>
      <c r="D9" s="11">
        <v>10.305333703729424</v>
      </c>
    </row>
    <row r="10" spans="1:5">
      <c r="A10" s="8" t="s">
        <v>19</v>
      </c>
      <c r="B10" s="45">
        <v>1316.8442479640958</v>
      </c>
      <c r="C10" s="47">
        <v>25931.380905614751</v>
      </c>
      <c r="D10" s="11">
        <v>19.692063769656819</v>
      </c>
    </row>
    <row r="11" spans="1:5">
      <c r="A11" s="8" t="s">
        <v>14</v>
      </c>
      <c r="B11" s="45">
        <v>7263.2276582715158</v>
      </c>
      <c r="C11" s="47">
        <v>202251.59306306081</v>
      </c>
      <c r="D11" s="11">
        <v>27.8459663635536</v>
      </c>
    </row>
    <row r="12" spans="1:5">
      <c r="A12" s="8" t="s">
        <v>23</v>
      </c>
      <c r="B12" s="45">
        <v>3460.5316979607555</v>
      </c>
      <c r="C12" s="47">
        <v>48031.780456822213</v>
      </c>
      <c r="D12" s="11">
        <v>13.879884552170607</v>
      </c>
    </row>
    <row r="13" spans="1:5">
      <c r="A13" s="8" t="s">
        <v>20</v>
      </c>
      <c r="B13" s="45">
        <v>3060.6910762088082</v>
      </c>
      <c r="C13" s="47">
        <v>31576.661259026208</v>
      </c>
      <c r="D13" s="11">
        <v>10.316840371273056</v>
      </c>
    </row>
    <row r="14" spans="1:5">
      <c r="A14" s="8" t="s">
        <v>15</v>
      </c>
      <c r="B14" s="45">
        <v>1053.9724541146581</v>
      </c>
      <c r="C14" s="47">
        <v>13804.520420263942</v>
      </c>
      <c r="D14" s="11">
        <v>13.097610251929975</v>
      </c>
    </row>
    <row r="15" spans="1:5">
      <c r="A15" s="8" t="s">
        <v>25</v>
      </c>
      <c r="B15" s="45">
        <v>1825.2691279907492</v>
      </c>
      <c r="C15" s="47">
        <v>30665.448888317595</v>
      </c>
      <c r="D15" s="11">
        <v>16.800508165102222</v>
      </c>
    </row>
    <row r="16" spans="1:5">
      <c r="A16" s="8" t="s">
        <v>53</v>
      </c>
      <c r="B16" s="45">
        <v>12.646790732362501</v>
      </c>
      <c r="C16" s="47">
        <v>154.25134063186448</v>
      </c>
      <c r="D16" s="11">
        <v>12.196876179594168</v>
      </c>
    </row>
    <row r="17" spans="1:4">
      <c r="A17" s="12" t="s">
        <v>22</v>
      </c>
      <c r="B17" s="48">
        <v>3382.4004576922539</v>
      </c>
      <c r="C17" s="47">
        <v>33380.763196838001</v>
      </c>
      <c r="D17" s="15">
        <v>9.8689565633553187</v>
      </c>
    </row>
    <row r="18" spans="1:4" ht="15" thickBot="1">
      <c r="A18" s="16" t="s">
        <v>7</v>
      </c>
      <c r="B18" s="49">
        <v>24659.835534217716</v>
      </c>
      <c r="C18" s="93">
        <v>422969.37599681295</v>
      </c>
      <c r="D18" s="19">
        <v>17.152157215724547</v>
      </c>
    </row>
  </sheetData>
  <mergeCells count="6">
    <mergeCell ref="A5:D5"/>
    <mergeCell ref="A1:D1"/>
    <mergeCell ref="A2:D2"/>
    <mergeCell ref="A3:D3"/>
    <mergeCell ref="A4:B4"/>
    <mergeCell ref="C4:D4"/>
  </mergeCells>
  <hyperlinks>
    <hyperlink ref="E1" location="ÍNDICE!A1" display="ÍNDICE" xr:uid="{00000000-0004-0000-2000-000000000000}"/>
  </hyperlinks>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25"/>
  <sheetViews>
    <sheetView showGridLines="0" zoomScaleNormal="100" workbookViewId="0">
      <pane ySplit="7" topLeftCell="A17" activePane="bottomLeft" state="frozen"/>
      <selection activeCell="E6" sqref="E6"/>
      <selection pane="bottomLeft" activeCell="L1" sqref="L1"/>
    </sheetView>
  </sheetViews>
  <sheetFormatPr baseColWidth="10" defaultRowHeight="14.4"/>
  <cols>
    <col min="1" max="1" width="25.44140625" customWidth="1"/>
    <col min="2" max="2" width="25.6640625" style="57" customWidth="1"/>
    <col min="3" max="3" width="25.6640625" customWidth="1"/>
    <col min="4" max="6" width="19.44140625" style="3" customWidth="1"/>
    <col min="7" max="7" width="6.44140625" customWidth="1"/>
    <col min="8" max="8" width="30.6640625" customWidth="1"/>
    <col min="9" max="10" width="25.6640625" customWidth="1"/>
    <col min="11" max="11" width="24.6640625" customWidth="1"/>
  </cols>
  <sheetData>
    <row r="1" spans="1:12" ht="31.95" customHeight="1">
      <c r="A1" s="141"/>
      <c r="B1" s="141"/>
      <c r="C1" s="141"/>
      <c r="D1" s="141"/>
      <c r="E1" s="1"/>
      <c r="F1" s="1"/>
      <c r="G1" s="7"/>
      <c r="H1" s="7"/>
      <c r="I1" s="7"/>
      <c r="L1" s="78" t="s">
        <v>34</v>
      </c>
    </row>
    <row r="2" spans="1:12">
      <c r="A2" s="144" t="s">
        <v>115</v>
      </c>
      <c r="B2" s="144"/>
      <c r="C2" s="144"/>
      <c r="D2" s="144"/>
      <c r="E2" s="98"/>
      <c r="F2" s="98"/>
      <c r="G2" s="4"/>
      <c r="H2" s="144" t="s">
        <v>114</v>
      </c>
      <c r="I2" s="144"/>
      <c r="J2" s="144"/>
      <c r="K2" s="144"/>
    </row>
    <row r="3" spans="1:12">
      <c r="A3" s="144" t="s">
        <v>113</v>
      </c>
      <c r="B3" s="144"/>
      <c r="C3" s="144"/>
      <c r="D3" s="144"/>
      <c r="E3" s="98"/>
      <c r="F3" s="98"/>
      <c r="G3" s="4"/>
      <c r="H3" s="144" t="s">
        <v>113</v>
      </c>
      <c r="I3" s="144"/>
      <c r="J3" s="144"/>
      <c r="K3" s="144"/>
    </row>
    <row r="4" spans="1:12">
      <c r="A4" s="144" t="s">
        <v>112</v>
      </c>
      <c r="B4" s="144"/>
      <c r="C4" s="144" t="s">
        <v>130</v>
      </c>
      <c r="D4" s="144"/>
      <c r="E4" s="98"/>
      <c r="F4" s="98"/>
      <c r="H4" s="144" t="s">
        <v>112</v>
      </c>
      <c r="I4" s="144"/>
      <c r="J4" s="144" t="s">
        <v>130</v>
      </c>
      <c r="K4" s="144"/>
    </row>
    <row r="5" spans="1:12" ht="100.5" customHeight="1">
      <c r="A5" s="143" t="s">
        <v>111</v>
      </c>
      <c r="B5" s="143"/>
      <c r="C5" s="143"/>
      <c r="D5" s="143"/>
      <c r="E5" s="96"/>
      <c r="F5" s="96"/>
      <c r="G5" s="5"/>
      <c r="H5" s="143" t="s">
        <v>110</v>
      </c>
      <c r="I5" s="143"/>
      <c r="J5" s="143"/>
      <c r="K5" s="143"/>
    </row>
    <row r="6" spans="1:12">
      <c r="A6" s="96"/>
      <c r="B6" s="96"/>
      <c r="C6" s="96"/>
      <c r="D6" s="96"/>
      <c r="E6" s="96"/>
      <c r="F6" s="96"/>
      <c r="G6" s="5"/>
      <c r="H6" s="96"/>
      <c r="I6" s="96"/>
      <c r="J6" s="96"/>
      <c r="K6" s="96"/>
    </row>
    <row r="7" spans="1:12" ht="29.4" thickBot="1">
      <c r="A7" s="6" t="s">
        <v>6</v>
      </c>
      <c r="B7" s="6" t="s">
        <v>108</v>
      </c>
      <c r="C7" s="6" t="s">
        <v>12</v>
      </c>
      <c r="D7" s="6" t="s">
        <v>109</v>
      </c>
      <c r="E7" s="116"/>
      <c r="F7" s="116"/>
      <c r="H7" s="6" t="s">
        <v>6</v>
      </c>
      <c r="I7" s="6" t="s">
        <v>108</v>
      </c>
      <c r="J7" s="6" t="s">
        <v>12</v>
      </c>
      <c r="K7" s="6" t="s">
        <v>13</v>
      </c>
    </row>
    <row r="8" spans="1:12">
      <c r="A8" s="8" t="s">
        <v>17</v>
      </c>
      <c r="B8" s="3">
        <v>135.15679910940719</v>
      </c>
      <c r="C8" s="3">
        <v>20.787752805783558</v>
      </c>
      <c r="D8" s="76">
        <v>0.15380471380471372</v>
      </c>
      <c r="E8" s="76"/>
      <c r="F8" s="76"/>
      <c r="H8" s="8" t="s">
        <v>18</v>
      </c>
      <c r="I8" s="127">
        <v>797.83452149032848</v>
      </c>
      <c r="J8" s="128">
        <v>408.65514000577855</v>
      </c>
      <c r="K8" s="64">
        <v>0.51220538720538722</v>
      </c>
    </row>
    <row r="9" spans="1:12">
      <c r="A9" s="8" t="s">
        <v>18</v>
      </c>
      <c r="B9" s="3">
        <v>3.616801115427954</v>
      </c>
      <c r="C9" s="3">
        <v>0.90968028054703154</v>
      </c>
      <c r="D9" s="76">
        <v>0.25151515151515169</v>
      </c>
      <c r="E9" s="76"/>
      <c r="F9" s="76"/>
      <c r="H9" s="8" t="s">
        <v>20</v>
      </c>
      <c r="I9" s="127">
        <v>208.30768532431131</v>
      </c>
      <c r="J9" s="128">
        <v>66.311358930420781</v>
      </c>
      <c r="K9" s="64">
        <v>0.31833371307055502</v>
      </c>
    </row>
    <row r="10" spans="1:12">
      <c r="A10" s="8" t="s">
        <v>14</v>
      </c>
      <c r="B10" s="3">
        <v>24</v>
      </c>
      <c r="C10" s="3">
        <v>18.23896103896103</v>
      </c>
      <c r="D10" s="76">
        <v>0.7599567099567095</v>
      </c>
      <c r="E10" s="76"/>
      <c r="F10" s="76"/>
      <c r="H10" s="8" t="s">
        <v>3</v>
      </c>
      <c r="I10" s="127">
        <v>272.16042698575831</v>
      </c>
      <c r="J10" s="128">
        <v>102.10471963012714</v>
      </c>
      <c r="K10" s="64">
        <v>0.3751637251637252</v>
      </c>
    </row>
    <row r="11" spans="1:12">
      <c r="A11" s="8" t="s">
        <v>23</v>
      </c>
      <c r="B11" s="3">
        <v>414.15716482434232</v>
      </c>
      <c r="C11" s="3">
        <v>67.004624850978061</v>
      </c>
      <c r="D11" s="76">
        <v>0.16178550207961975</v>
      </c>
      <c r="E11" s="76"/>
      <c r="F11" s="76"/>
      <c r="H11" s="8" t="s">
        <v>4</v>
      </c>
      <c r="I11" s="127">
        <v>268.84121465446572</v>
      </c>
      <c r="J11" s="128">
        <v>96.402657780136693</v>
      </c>
      <c r="K11" s="64">
        <v>0.35858585858585856</v>
      </c>
    </row>
    <row r="12" spans="1:12">
      <c r="A12" s="8" t="s">
        <v>20</v>
      </c>
      <c r="B12" s="3">
        <v>81.682145490371994</v>
      </c>
      <c r="C12" s="3">
        <v>24.468399405065011</v>
      </c>
      <c r="D12" s="76">
        <v>0.29955627705627713</v>
      </c>
      <c r="E12" s="76"/>
      <c r="F12" s="76"/>
      <c r="H12" s="8" t="s">
        <v>41</v>
      </c>
      <c r="I12" s="127">
        <v>521.99444782443129</v>
      </c>
      <c r="J12" s="128">
        <v>109.53130250662421</v>
      </c>
      <c r="K12" s="64">
        <v>0.20983231328058916</v>
      </c>
    </row>
    <row r="13" spans="1:12">
      <c r="A13" s="8" t="s">
        <v>2</v>
      </c>
      <c r="B13" s="3">
        <v>315.91881305346021</v>
      </c>
      <c r="C13" s="3">
        <v>173.14512618148157</v>
      </c>
      <c r="D13" s="76">
        <v>0.54806842463092476</v>
      </c>
      <c r="E13" s="76"/>
      <c r="F13" s="76"/>
      <c r="H13" s="8" t="s">
        <v>42</v>
      </c>
      <c r="I13" s="128">
        <v>3826.8630439883018</v>
      </c>
      <c r="J13" s="128">
        <v>2240.6767636137392</v>
      </c>
      <c r="K13" s="64">
        <v>0.58551266085512643</v>
      </c>
    </row>
    <row r="14" spans="1:12">
      <c r="A14" s="21" t="s">
        <v>107</v>
      </c>
      <c r="B14" s="3">
        <v>110.2676952443923</v>
      </c>
      <c r="C14" s="3">
        <v>34.21184398227485</v>
      </c>
      <c r="D14" s="71">
        <v>0.31026171270243091</v>
      </c>
      <c r="E14" s="71"/>
      <c r="F14" s="71"/>
      <c r="H14" s="8" t="s">
        <v>25</v>
      </c>
      <c r="I14" s="127">
        <v>21.381444575988773</v>
      </c>
      <c r="J14" s="128">
        <v>2.5916902516350042</v>
      </c>
      <c r="K14" s="64">
        <v>0.12121212121212128</v>
      </c>
    </row>
    <row r="15" spans="1:12" s="1" customFormat="1">
      <c r="A15" s="8" t="s">
        <v>50</v>
      </c>
      <c r="B15" s="47" t="s">
        <v>51</v>
      </c>
      <c r="C15" s="47" t="s">
        <v>51</v>
      </c>
      <c r="D15" s="76">
        <v>0.29222553670106122</v>
      </c>
      <c r="E15" s="76"/>
      <c r="F15" s="76"/>
      <c r="H15" s="8" t="s">
        <v>0</v>
      </c>
      <c r="I15" s="127">
        <v>37</v>
      </c>
      <c r="J15" s="128">
        <v>12.506091527520098</v>
      </c>
      <c r="K15" s="65">
        <v>0.3380024737167594</v>
      </c>
    </row>
    <row r="16" spans="1:12">
      <c r="A16" s="8" t="s">
        <v>15</v>
      </c>
      <c r="B16" s="3">
        <v>126.0496287816725</v>
      </c>
      <c r="C16" s="3">
        <v>32.682106730659349</v>
      </c>
      <c r="D16" s="76">
        <v>0.25927967457379214</v>
      </c>
      <c r="E16" s="76"/>
      <c r="F16" s="76"/>
      <c r="H16" s="8" t="s">
        <v>46</v>
      </c>
      <c r="I16" s="127">
        <v>425.42497498309547</v>
      </c>
      <c r="J16" s="128">
        <v>486.24332057824279</v>
      </c>
      <c r="K16" s="64">
        <v>1.1429590390116706</v>
      </c>
    </row>
    <row r="17" spans="1:11">
      <c r="A17" s="8" t="s">
        <v>1</v>
      </c>
      <c r="B17" s="3">
        <v>2525.3615368808041</v>
      </c>
      <c r="C17" s="3">
        <v>455.79662581858094</v>
      </c>
      <c r="D17" s="76">
        <v>0.18048767242315622</v>
      </c>
      <c r="E17" s="76"/>
      <c r="F17" s="76"/>
      <c r="H17" s="8" t="s">
        <v>16</v>
      </c>
      <c r="I17" s="127">
        <v>5914.7511696029169</v>
      </c>
      <c r="J17" s="128">
        <v>3047.2289308859072</v>
      </c>
      <c r="K17" s="64">
        <v>0.51519139918281309</v>
      </c>
    </row>
    <row r="18" spans="1:11" ht="15" thickBot="1">
      <c r="A18" s="30" t="s">
        <v>5</v>
      </c>
      <c r="B18" s="3">
        <v>9879.5950476184316</v>
      </c>
      <c r="C18" s="3">
        <v>2782.6978401399019</v>
      </c>
      <c r="D18" s="76">
        <v>0.28166112342941596</v>
      </c>
      <c r="E18" s="76"/>
      <c r="F18" s="76"/>
      <c r="H18" s="73" t="s">
        <v>7</v>
      </c>
      <c r="I18" s="129">
        <v>12294.558929429597</v>
      </c>
      <c r="J18" s="129">
        <v>6572.2519757101318</v>
      </c>
      <c r="K18" s="72">
        <v>0.53456590134177751</v>
      </c>
    </row>
    <row r="19" spans="1:11">
      <c r="A19" s="8" t="s">
        <v>40</v>
      </c>
      <c r="B19" s="3">
        <v>112.157406622477</v>
      </c>
      <c r="C19" s="3">
        <v>27.414195128347959</v>
      </c>
      <c r="D19" s="76">
        <v>0.24442607897153351</v>
      </c>
      <c r="E19" s="76"/>
      <c r="F19" s="76"/>
      <c r="H19" s="8"/>
      <c r="I19" s="9"/>
      <c r="J19" s="10"/>
      <c r="K19" s="11"/>
    </row>
    <row r="20" spans="1:11">
      <c r="A20" s="8" t="s">
        <v>41</v>
      </c>
      <c r="B20" s="3">
        <v>73.29843932983205</v>
      </c>
      <c r="C20" s="3">
        <v>36.782489554606592</v>
      </c>
      <c r="D20" s="76">
        <v>0.50181818181818127</v>
      </c>
      <c r="E20" s="76"/>
      <c r="F20" s="76"/>
      <c r="H20" s="8"/>
      <c r="I20" s="9"/>
      <c r="J20" s="10"/>
      <c r="K20" s="11"/>
    </row>
    <row r="21" spans="1:11">
      <c r="A21" s="8" t="s">
        <v>43</v>
      </c>
      <c r="B21" s="3">
        <v>7</v>
      </c>
      <c r="C21" s="3">
        <v>5.3374999999999941</v>
      </c>
      <c r="D21" s="76">
        <v>0.76249999999999918</v>
      </c>
      <c r="E21" s="76"/>
      <c r="F21" s="76"/>
      <c r="H21" s="8"/>
      <c r="I21" s="77"/>
      <c r="J21" s="35"/>
      <c r="K21" s="11"/>
    </row>
    <row r="22" spans="1:11">
      <c r="A22" s="8" t="s">
        <v>25</v>
      </c>
      <c r="B22" s="3">
        <v>239.65281864050232</v>
      </c>
      <c r="C22" s="3">
        <v>116.80632938660366</v>
      </c>
      <c r="D22" s="76">
        <v>0.48739810384547222</v>
      </c>
      <c r="E22" s="76"/>
      <c r="F22" s="76"/>
      <c r="H22" s="8"/>
      <c r="I22" s="75"/>
      <c r="J22" s="74"/>
      <c r="K22" s="11"/>
    </row>
    <row r="23" spans="1:11">
      <c r="A23" s="21" t="s">
        <v>106</v>
      </c>
      <c r="B23" s="3">
        <v>16.10429673421476</v>
      </c>
      <c r="C23" s="3">
        <v>4.9965466866256358</v>
      </c>
      <c r="D23" s="71">
        <v>0.31026171270243091</v>
      </c>
      <c r="E23" s="71"/>
      <c r="F23" s="71"/>
      <c r="H23" s="8"/>
      <c r="I23" s="32"/>
      <c r="J23" s="74"/>
      <c r="K23" s="11"/>
    </row>
    <row r="24" spans="1:11">
      <c r="A24" s="21" t="s">
        <v>45</v>
      </c>
      <c r="B24" s="3">
        <v>550.13111844255695</v>
      </c>
      <c r="C24" s="3">
        <v>732.93109730965853</v>
      </c>
      <c r="D24" s="76">
        <v>1.3322843822843826</v>
      </c>
      <c r="E24" s="76"/>
      <c r="F24" s="76"/>
      <c r="H24" s="8"/>
      <c r="I24" s="75"/>
      <c r="J24" s="74"/>
      <c r="K24" s="11"/>
    </row>
    <row r="25" spans="1:11" ht="15" thickBot="1">
      <c r="A25" s="73" t="s">
        <v>7</v>
      </c>
      <c r="B25" s="126">
        <v>14614.149711887894</v>
      </c>
      <c r="C25" s="126">
        <v>4534.2111193000756</v>
      </c>
      <c r="D25" s="72">
        <v>0.31026171270243091</v>
      </c>
      <c r="E25" s="113"/>
      <c r="F25" s="113"/>
      <c r="H25" s="3"/>
    </row>
  </sheetData>
  <mergeCells count="11">
    <mergeCell ref="H4:I4"/>
    <mergeCell ref="J4:K4"/>
    <mergeCell ref="A5:D5"/>
    <mergeCell ref="H5:K5"/>
    <mergeCell ref="A1:D1"/>
    <mergeCell ref="A2:D2"/>
    <mergeCell ref="H2:K2"/>
    <mergeCell ref="A3:D3"/>
    <mergeCell ref="H3:K3"/>
    <mergeCell ref="A4:B4"/>
    <mergeCell ref="C4:D4"/>
  </mergeCells>
  <hyperlinks>
    <hyperlink ref="L1" location="ÍNDICE!A1" display="ÍNDICE" xr:uid="{00000000-0004-0000-2100-000000000000}"/>
  </hyperlinks>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F29"/>
  <sheetViews>
    <sheetView showGridLines="0" zoomScaleNormal="100" workbookViewId="0">
      <pane ySplit="7" topLeftCell="A22" activePane="bottomLeft" state="frozen"/>
      <selection activeCell="F23" sqref="F23"/>
      <selection pane="bottomLeft" activeCell="F24" sqref="F24"/>
    </sheetView>
  </sheetViews>
  <sheetFormatPr baseColWidth="10" defaultRowHeight="14.4"/>
  <cols>
    <col min="1" max="1" width="17.44140625" customWidth="1"/>
    <col min="2" max="3" width="25.6640625" customWidth="1"/>
    <col min="4" max="4" width="16.44140625" style="3" customWidth="1"/>
    <col min="5" max="5" width="4" customWidth="1"/>
  </cols>
  <sheetData>
    <row r="1" spans="1:6" ht="31.95" customHeight="1">
      <c r="A1" s="141"/>
      <c r="B1" s="141"/>
      <c r="C1" s="141"/>
      <c r="D1" s="1"/>
      <c r="E1" s="7"/>
      <c r="F1" s="26" t="s">
        <v>34</v>
      </c>
    </row>
    <row r="2" spans="1:6">
      <c r="A2" s="142" t="s">
        <v>92</v>
      </c>
      <c r="B2" s="142"/>
      <c r="C2" s="142"/>
      <c r="D2" s="97"/>
      <c r="E2" s="4"/>
    </row>
    <row r="3" spans="1:6">
      <c r="A3" s="142" t="s">
        <v>80</v>
      </c>
      <c r="B3" s="142"/>
      <c r="C3" s="142"/>
      <c r="D3" s="97"/>
      <c r="E3" s="4"/>
    </row>
    <row r="4" spans="1:6">
      <c r="A4" s="142" t="s">
        <v>99</v>
      </c>
      <c r="B4" s="142"/>
      <c r="C4" s="142" t="s">
        <v>100</v>
      </c>
      <c r="D4" s="142"/>
    </row>
    <row r="5" spans="1:6" ht="102.45" customHeight="1">
      <c r="A5" s="143" t="s">
        <v>75</v>
      </c>
      <c r="B5" s="143"/>
      <c r="C5" s="143"/>
      <c r="D5" s="143"/>
      <c r="E5" s="143"/>
      <c r="F5" s="143"/>
    </row>
    <row r="6" spans="1:6">
      <c r="D6"/>
    </row>
    <row r="7" spans="1:6" ht="43.8" thickBot="1">
      <c r="A7" s="6" t="s">
        <v>6</v>
      </c>
      <c r="B7" s="6" t="s">
        <v>52</v>
      </c>
      <c r="C7" s="6" t="s">
        <v>12</v>
      </c>
      <c r="D7" s="6" t="s">
        <v>76</v>
      </c>
    </row>
    <row r="8" spans="1:6">
      <c r="A8" s="8" t="s">
        <v>17</v>
      </c>
      <c r="B8" s="66">
        <v>3104.0432368262377</v>
      </c>
      <c r="C8" s="45">
        <v>3009.9813205587766</v>
      </c>
      <c r="D8" s="64">
        <v>0.96969696969696995</v>
      </c>
      <c r="F8" s="3"/>
    </row>
    <row r="9" spans="1:6">
      <c r="A9" s="8" t="s">
        <v>18</v>
      </c>
      <c r="B9" s="66">
        <v>20185.835556237827</v>
      </c>
      <c r="C9" s="45">
        <v>7433.0771232590869</v>
      </c>
      <c r="D9" s="64">
        <v>0.36823232323232302</v>
      </c>
      <c r="F9" s="3"/>
    </row>
    <row r="10" spans="1:6">
      <c r="A10" s="8" t="s">
        <v>19</v>
      </c>
      <c r="B10" s="66">
        <v>2887.6645692888965</v>
      </c>
      <c r="C10" s="45">
        <v>3379.3419847905056</v>
      </c>
      <c r="D10" s="64">
        <v>1.17026818860152</v>
      </c>
      <c r="F10" s="3"/>
    </row>
    <row r="11" spans="1:6">
      <c r="A11" s="8" t="s">
        <v>14</v>
      </c>
      <c r="B11" s="66" t="s">
        <v>77</v>
      </c>
      <c r="C11" s="66" t="s">
        <v>77</v>
      </c>
      <c r="D11" s="64">
        <v>0.46212121212121199</v>
      </c>
      <c r="F11" s="3"/>
    </row>
    <row r="12" spans="1:6">
      <c r="A12" s="8" t="s">
        <v>23</v>
      </c>
      <c r="B12" s="66">
        <v>629.12836804369624</v>
      </c>
      <c r="C12" s="45">
        <v>321.05252089624827</v>
      </c>
      <c r="D12" s="64">
        <v>0.51031321619556902</v>
      </c>
      <c r="F12" s="3"/>
    </row>
    <row r="13" spans="1:6">
      <c r="A13" s="8" t="s">
        <v>20</v>
      </c>
      <c r="B13" s="66">
        <v>8663.819742618296</v>
      </c>
      <c r="C13" s="45">
        <v>2181.8948637524659</v>
      </c>
      <c r="D13" s="64">
        <v>0.25183982683982697</v>
      </c>
      <c r="F13" s="3"/>
    </row>
    <row r="14" spans="1:6">
      <c r="A14" s="8" t="s">
        <v>2</v>
      </c>
      <c r="B14" s="66">
        <v>8404.3253258980185</v>
      </c>
      <c r="C14" s="45">
        <v>4366.0595272769251</v>
      </c>
      <c r="D14" s="64">
        <v>0.51950148976537902</v>
      </c>
      <c r="F14" s="3"/>
    </row>
    <row r="15" spans="1:6">
      <c r="A15" s="8" t="s">
        <v>39</v>
      </c>
      <c r="B15" s="66">
        <v>63446.631279621026</v>
      </c>
      <c r="C15" s="45">
        <v>32561.497667092033</v>
      </c>
      <c r="D15" s="64">
        <v>0.51321082002900198</v>
      </c>
      <c r="F15" s="3"/>
    </row>
    <row r="16" spans="1:6">
      <c r="A16" s="8" t="s">
        <v>3</v>
      </c>
      <c r="B16" s="66">
        <v>108971.36628830875</v>
      </c>
      <c r="C16" s="45">
        <v>109762.13610827331</v>
      </c>
      <c r="D16" s="64">
        <v>1.0072566752799299</v>
      </c>
      <c r="F16" s="3"/>
    </row>
    <row r="17" spans="1:4">
      <c r="A17" s="8" t="s">
        <v>15</v>
      </c>
      <c r="B17" s="66">
        <v>736.9273623669892</v>
      </c>
      <c r="C17" s="45">
        <v>181.13029445383924</v>
      </c>
      <c r="D17" s="64">
        <v>0.245791245791246</v>
      </c>
    </row>
    <row r="18" spans="1:4">
      <c r="A18" s="8" t="s">
        <v>4</v>
      </c>
      <c r="B18" s="66">
        <v>124456.84426798114</v>
      </c>
      <c r="C18" s="45">
        <v>121116.98679540845</v>
      </c>
      <c r="D18" s="64">
        <v>0.97316453351989796</v>
      </c>
    </row>
    <row r="19" spans="1:4">
      <c r="A19" s="8" t="s">
        <v>5</v>
      </c>
      <c r="B19" s="66">
        <v>102102.02247452497</v>
      </c>
      <c r="C19" s="45">
        <v>63438.174103143814</v>
      </c>
      <c r="D19" s="64">
        <v>0.62132142503809851</v>
      </c>
    </row>
    <row r="20" spans="1:4">
      <c r="A20" s="8" t="s">
        <v>40</v>
      </c>
      <c r="B20" s="66">
        <v>1562.6343980354745</v>
      </c>
      <c r="C20" s="45">
        <v>211.84888516066391</v>
      </c>
      <c r="D20" s="64">
        <v>0.13557162534435299</v>
      </c>
    </row>
    <row r="21" spans="1:4">
      <c r="A21" s="8" t="s">
        <v>41</v>
      </c>
      <c r="B21" s="66">
        <v>7982.3959425174216</v>
      </c>
      <c r="C21" s="45">
        <v>874.43519188486664</v>
      </c>
      <c r="D21" s="64">
        <v>0.109545454545455</v>
      </c>
    </row>
    <row r="22" spans="1:4">
      <c r="A22" s="8" t="s">
        <v>42</v>
      </c>
      <c r="B22" s="66">
        <v>19181.983000254822</v>
      </c>
      <c r="C22" s="45">
        <v>9587.2170052434503</v>
      </c>
      <c r="D22" s="64">
        <v>0.49980322707595398</v>
      </c>
    </row>
    <row r="23" spans="1:4">
      <c r="A23" s="8" t="s">
        <v>43</v>
      </c>
      <c r="B23" s="66">
        <v>215.4335659071244</v>
      </c>
      <c r="C23" s="45">
        <v>23.155028153843475</v>
      </c>
      <c r="D23" s="64">
        <v>0.107481060606061</v>
      </c>
    </row>
    <row r="24" spans="1:4">
      <c r="A24" s="8" t="s">
        <v>25</v>
      </c>
      <c r="B24" s="66">
        <v>7374.7612821390931</v>
      </c>
      <c r="C24" s="45">
        <v>1875.349649271227</v>
      </c>
      <c r="D24" s="64">
        <v>0.25429292929292902</v>
      </c>
    </row>
    <row r="25" spans="1:4">
      <c r="A25" s="8" t="s">
        <v>0</v>
      </c>
      <c r="B25" s="66">
        <v>217.10950833364683</v>
      </c>
      <c r="C25" s="45">
        <v>167.18711759273859</v>
      </c>
      <c r="D25" s="64">
        <v>0.77005893880893905</v>
      </c>
    </row>
    <row r="26" spans="1:4" ht="28.8">
      <c r="A26" s="21" t="s">
        <v>74</v>
      </c>
      <c r="B26" s="121">
        <v>26684.330230907577</v>
      </c>
      <c r="C26" s="47">
        <v>17520.399853340932</v>
      </c>
      <c r="D26" s="65">
        <v>0.65658008658008704</v>
      </c>
    </row>
    <row r="27" spans="1:4">
      <c r="A27" s="8" t="s">
        <v>16</v>
      </c>
      <c r="B27" s="66">
        <v>19293.046322641923</v>
      </c>
      <c r="C27" s="45">
        <v>6859.1420042742166</v>
      </c>
      <c r="D27" s="64">
        <v>0.35552405201165499</v>
      </c>
    </row>
    <row r="28" spans="1:4">
      <c r="A28" s="12" t="s">
        <v>45</v>
      </c>
      <c r="B28" s="122">
        <v>1247.1221075390183</v>
      </c>
      <c r="C28" s="48">
        <v>339.15753465672236</v>
      </c>
      <c r="D28" s="39">
        <v>0.27195214695214698</v>
      </c>
    </row>
    <row r="29" spans="1:4" ht="15" thickBot="1">
      <c r="A29" s="16" t="s">
        <v>7</v>
      </c>
      <c r="B29" s="49">
        <f>SUM(B8:B28)</f>
        <v>527347.424829992</v>
      </c>
      <c r="C29" s="49">
        <f>SUM(C8:C28)</f>
        <v>385209.22457848408</v>
      </c>
      <c r="D29" s="40">
        <f>+C29/B29</f>
        <v>0.73046573556829086</v>
      </c>
    </row>
  </sheetData>
  <mergeCells count="6">
    <mergeCell ref="A5:F5"/>
    <mergeCell ref="A1:C1"/>
    <mergeCell ref="A2:C2"/>
    <mergeCell ref="A3:C3"/>
    <mergeCell ref="A4:B4"/>
    <mergeCell ref="C4:D4"/>
  </mergeCells>
  <hyperlinks>
    <hyperlink ref="F1" location="ÍNDICE!A1" display="ÍNDICE" xr:uid="{00000000-0004-0000-2200-000000000000}"/>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E13"/>
  <sheetViews>
    <sheetView showGridLines="0" zoomScaleNormal="100" workbookViewId="0">
      <selection activeCell="E1" sqref="E1"/>
    </sheetView>
  </sheetViews>
  <sheetFormatPr baseColWidth="10" defaultRowHeight="14.4"/>
  <cols>
    <col min="1" max="1" width="17.44140625" customWidth="1"/>
    <col min="2" max="2" width="25.6640625" customWidth="1"/>
    <col min="3" max="3" width="30.6640625" customWidth="1"/>
    <col min="4" max="4" width="18.44140625" style="3" customWidth="1"/>
  </cols>
  <sheetData>
    <row r="1" spans="1:5" ht="31.95" customHeight="1">
      <c r="A1" s="141"/>
      <c r="B1" s="141"/>
      <c r="C1" s="141"/>
      <c r="D1" s="141"/>
      <c r="E1" s="26" t="s">
        <v>34</v>
      </c>
    </row>
    <row r="2" spans="1:5">
      <c r="A2" s="142" t="s">
        <v>79</v>
      </c>
      <c r="B2" s="142"/>
      <c r="C2" s="142"/>
      <c r="D2" s="142"/>
      <c r="E2" s="4"/>
    </row>
    <row r="3" spans="1:5">
      <c r="A3" s="142" t="s">
        <v>80</v>
      </c>
      <c r="B3" s="142"/>
      <c r="C3" s="142"/>
      <c r="D3" s="142"/>
      <c r="E3" s="4"/>
    </row>
    <row r="4" spans="1:5">
      <c r="A4" s="142" t="s">
        <v>117</v>
      </c>
      <c r="B4" s="142"/>
      <c r="C4" s="142" t="s">
        <v>118</v>
      </c>
      <c r="D4" s="142"/>
    </row>
    <row r="5" spans="1:5" ht="75" customHeight="1">
      <c r="A5" s="143" t="s">
        <v>158</v>
      </c>
      <c r="B5" s="143"/>
      <c r="C5" s="143"/>
      <c r="D5" s="143"/>
      <c r="E5" s="5"/>
    </row>
    <row r="6" spans="1:5">
      <c r="D6"/>
    </row>
    <row r="7" spans="1:5" ht="29.4" thickBot="1">
      <c r="A7" s="6" t="s">
        <v>6</v>
      </c>
      <c r="B7" s="6" t="s">
        <v>52</v>
      </c>
      <c r="C7" s="6" t="s">
        <v>12</v>
      </c>
      <c r="D7" s="6" t="s">
        <v>78</v>
      </c>
    </row>
    <row r="8" spans="1:5">
      <c r="A8" s="8" t="s">
        <v>2</v>
      </c>
      <c r="B8" s="3">
        <v>2867.4074490659896</v>
      </c>
      <c r="C8" s="83">
        <v>14675.189063122081</v>
      </c>
      <c r="D8" s="11">
        <v>5.1179294619961597</v>
      </c>
    </row>
    <row r="9" spans="1:5">
      <c r="A9" s="8" t="s">
        <v>3</v>
      </c>
      <c r="B9" s="3">
        <v>224751.05117982952</v>
      </c>
      <c r="C9" s="83">
        <v>1293899.6366216415</v>
      </c>
      <c r="D9" s="11">
        <v>5.757034860701749</v>
      </c>
    </row>
    <row r="10" spans="1:5">
      <c r="A10" s="8" t="s">
        <v>1</v>
      </c>
      <c r="B10" s="3">
        <v>3319.9076004906228</v>
      </c>
      <c r="C10" s="83">
        <v>29692.212673899696</v>
      </c>
      <c r="D10" s="11">
        <v>8.9436864657051665</v>
      </c>
    </row>
    <row r="11" spans="1:5">
      <c r="A11" s="8" t="s">
        <v>4</v>
      </c>
      <c r="B11" s="3">
        <v>79378.227226999894</v>
      </c>
      <c r="C11" s="83">
        <v>328596.07712781196</v>
      </c>
      <c r="D11" s="11">
        <v>4.1396247888998277</v>
      </c>
    </row>
    <row r="12" spans="1:5">
      <c r="A12" s="12" t="s">
        <v>5</v>
      </c>
      <c r="B12" s="86">
        <v>8322.8600361150111</v>
      </c>
      <c r="C12" s="95">
        <v>37372.477616156437</v>
      </c>
      <c r="D12" s="15">
        <v>4.4903407547390835</v>
      </c>
    </row>
    <row r="13" spans="1:5" ht="15" thickBot="1">
      <c r="A13" s="16" t="s">
        <v>7</v>
      </c>
      <c r="B13" s="87">
        <v>318639.45349250105</v>
      </c>
      <c r="C13" s="87">
        <v>1704235.5931026319</v>
      </c>
      <c r="D13" s="19">
        <v>5.3484763874123953</v>
      </c>
    </row>
  </sheetData>
  <mergeCells count="6">
    <mergeCell ref="A5:D5"/>
    <mergeCell ref="A1:D1"/>
    <mergeCell ref="A2:D2"/>
    <mergeCell ref="A3:D3"/>
    <mergeCell ref="A4:B4"/>
    <mergeCell ref="C4:D4"/>
  </mergeCells>
  <hyperlinks>
    <hyperlink ref="E1" location="ÍNDICE!A1" display="ÍNDICE" xr:uid="{00000000-0004-0000-2300-000000000000}"/>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E14"/>
  <sheetViews>
    <sheetView showGridLines="0" zoomScaleNormal="100" workbookViewId="0">
      <pane ySplit="7" topLeftCell="A8" activePane="bottomLeft" state="frozen"/>
      <selection activeCell="C21" sqref="C21"/>
      <selection pane="bottomLeft" sqref="A1:D1"/>
    </sheetView>
  </sheetViews>
  <sheetFormatPr baseColWidth="10" defaultRowHeight="14.4"/>
  <cols>
    <col min="1" max="1" width="17.44140625" customWidth="1"/>
    <col min="2" max="2" width="25.6640625" customWidth="1"/>
    <col min="3" max="3" width="30.6640625" customWidth="1"/>
    <col min="4" max="4" width="16.44140625" style="3" customWidth="1"/>
  </cols>
  <sheetData>
    <row r="1" spans="1:5" ht="31.95" customHeight="1">
      <c r="A1" s="141"/>
      <c r="B1" s="141"/>
      <c r="C1" s="141"/>
      <c r="D1" s="141"/>
      <c r="E1" s="26" t="s">
        <v>34</v>
      </c>
    </row>
    <row r="2" spans="1:5">
      <c r="A2" s="142" t="s">
        <v>82</v>
      </c>
      <c r="B2" s="142"/>
      <c r="C2" s="142"/>
      <c r="D2" s="142"/>
      <c r="E2" s="4"/>
    </row>
    <row r="3" spans="1:5">
      <c r="A3" s="142" t="s">
        <v>80</v>
      </c>
      <c r="B3" s="142"/>
      <c r="C3" s="142"/>
      <c r="D3" s="142"/>
      <c r="E3" s="4"/>
    </row>
    <row r="4" spans="1:5">
      <c r="A4" s="142" t="s">
        <v>117</v>
      </c>
      <c r="B4" s="142"/>
      <c r="C4" s="142" t="s">
        <v>126</v>
      </c>
      <c r="D4" s="142"/>
    </row>
    <row r="5" spans="1:5" ht="103.2" customHeight="1">
      <c r="A5" s="143" t="s">
        <v>163</v>
      </c>
      <c r="B5" s="143"/>
      <c r="C5" s="143"/>
      <c r="D5" s="143"/>
      <c r="E5" s="5"/>
    </row>
    <row r="6" spans="1:5">
      <c r="D6"/>
    </row>
    <row r="7" spans="1:5" ht="29.4" thickBot="1">
      <c r="A7" s="6" t="s">
        <v>6</v>
      </c>
      <c r="B7" s="6" t="s">
        <v>52</v>
      </c>
      <c r="C7" s="6" t="s">
        <v>12</v>
      </c>
      <c r="D7" s="6" t="s">
        <v>13</v>
      </c>
    </row>
    <row r="8" spans="1:5">
      <c r="A8" s="8" t="s">
        <v>2</v>
      </c>
      <c r="B8" s="47">
        <v>2238.8742132999496</v>
      </c>
      <c r="C8" s="47">
        <v>8407.6854181742165</v>
      </c>
      <c r="D8" s="11">
        <v>3.7553183507267498</v>
      </c>
    </row>
    <row r="9" spans="1:5">
      <c r="A9" s="8" t="s">
        <v>3</v>
      </c>
      <c r="B9" s="47">
        <v>43294.977592286341</v>
      </c>
      <c r="C9" s="47">
        <v>188680.04655668771</v>
      </c>
      <c r="D9" s="11">
        <v>4.3580123388331291</v>
      </c>
    </row>
    <row r="10" spans="1:5">
      <c r="A10" s="8" t="s">
        <v>1</v>
      </c>
      <c r="B10" s="47">
        <v>42132.860567581818</v>
      </c>
      <c r="C10" s="47">
        <v>201551.86649014297</v>
      </c>
      <c r="D10" s="11">
        <v>4.7837213940613026</v>
      </c>
    </row>
    <row r="11" spans="1:5">
      <c r="A11" s="8" t="s">
        <v>4</v>
      </c>
      <c r="B11" s="47">
        <v>117308.0717484121</v>
      </c>
      <c r="C11" s="47">
        <v>746576.28136158781</v>
      </c>
      <c r="D11" s="11">
        <v>6.36423623911194</v>
      </c>
    </row>
    <row r="12" spans="1:5">
      <c r="A12" s="8" t="s">
        <v>5</v>
      </c>
      <c r="B12" s="47">
        <v>95930.804125052266</v>
      </c>
      <c r="C12" s="47">
        <v>595683.24632983364</v>
      </c>
      <c r="D12" s="11">
        <v>6.2095095705996624</v>
      </c>
    </row>
    <row r="13" spans="1:5">
      <c r="A13" s="12" t="s">
        <v>0</v>
      </c>
      <c r="B13" s="88">
        <v>5080.5899135434265</v>
      </c>
      <c r="C13" s="88">
        <v>24394.779632975245</v>
      </c>
      <c r="D13" s="15">
        <v>4.8015643947065305</v>
      </c>
    </row>
    <row r="14" spans="1:5" ht="15" thickBot="1">
      <c r="A14" s="16" t="s">
        <v>7</v>
      </c>
      <c r="B14" s="89">
        <v>305986.17816017591</v>
      </c>
      <c r="C14" s="89">
        <v>1765293.9057894016</v>
      </c>
      <c r="D14" s="19">
        <v>5.7691949237828499</v>
      </c>
    </row>
  </sheetData>
  <mergeCells count="6">
    <mergeCell ref="A5:D5"/>
    <mergeCell ref="A1:D1"/>
    <mergeCell ref="A2:D2"/>
    <mergeCell ref="A3:D3"/>
    <mergeCell ref="A4:B4"/>
    <mergeCell ref="C4:D4"/>
  </mergeCells>
  <hyperlinks>
    <hyperlink ref="E1" location="ÍNDICE!A1" display="ÍNDICE" xr:uid="{00000000-0004-0000-2400-000000000000}"/>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F10"/>
  <sheetViews>
    <sheetView showGridLines="0" workbookViewId="0">
      <pane ySplit="7" topLeftCell="A8" activePane="bottomLeft" state="frozen"/>
      <selection activeCell="C21" sqref="C21"/>
      <selection pane="bottomLeft" activeCell="F1" sqref="F1"/>
    </sheetView>
  </sheetViews>
  <sheetFormatPr baseColWidth="10" defaultRowHeight="14.4"/>
  <cols>
    <col min="1" max="1" width="17.44140625" customWidth="1"/>
    <col min="2" max="2" width="25.6640625" customWidth="1"/>
    <col min="3" max="3" width="30.6640625" customWidth="1"/>
    <col min="4" max="4" width="16.44140625" style="3" customWidth="1"/>
  </cols>
  <sheetData>
    <row r="1" spans="1:6" ht="31.95" customHeight="1">
      <c r="A1" s="141"/>
      <c r="B1" s="141"/>
      <c r="C1" s="141"/>
      <c r="D1" s="141"/>
      <c r="E1" s="26"/>
      <c r="F1" s="26" t="s">
        <v>34</v>
      </c>
    </row>
    <row r="2" spans="1:6">
      <c r="A2" s="142" t="s">
        <v>116</v>
      </c>
      <c r="B2" s="142"/>
      <c r="C2" s="142"/>
      <c r="D2" s="142"/>
      <c r="E2" s="4"/>
      <c r="F2" s="4"/>
    </row>
    <row r="3" spans="1:6">
      <c r="A3" s="142" t="s">
        <v>80</v>
      </c>
      <c r="B3" s="142"/>
      <c r="C3" s="142"/>
      <c r="D3" s="142"/>
      <c r="E3" s="4"/>
      <c r="F3" s="4"/>
    </row>
    <row r="4" spans="1:6">
      <c r="A4" s="142" t="s">
        <v>117</v>
      </c>
      <c r="B4" s="142"/>
      <c r="C4" s="142" t="s">
        <v>118</v>
      </c>
      <c r="D4" s="142"/>
      <c r="F4" s="4"/>
    </row>
    <row r="5" spans="1:6" ht="57.45" customHeight="1">
      <c r="A5" s="143" t="s">
        <v>132</v>
      </c>
      <c r="B5" s="143"/>
      <c r="C5" s="143"/>
      <c r="D5" s="143"/>
      <c r="E5" s="5"/>
      <c r="F5" s="5"/>
    </row>
    <row r="6" spans="1:6">
      <c r="D6"/>
    </row>
    <row r="7" spans="1:6" ht="29.4" thickBot="1">
      <c r="A7" s="6" t="s">
        <v>6</v>
      </c>
      <c r="B7" s="6" t="s">
        <v>52</v>
      </c>
      <c r="C7" s="6" t="s">
        <v>8</v>
      </c>
      <c r="D7" s="6" t="s">
        <v>10</v>
      </c>
    </row>
    <row r="8" spans="1:6">
      <c r="A8" s="81" t="s">
        <v>3</v>
      </c>
      <c r="B8" s="94">
        <v>5754.8116199833821</v>
      </c>
      <c r="C8" s="94">
        <v>12966.809396735087</v>
      </c>
      <c r="D8" s="82">
        <v>2.2532117909313132</v>
      </c>
    </row>
    <row r="9" spans="1:6">
      <c r="A9" s="12" t="s">
        <v>4</v>
      </c>
      <c r="B9" s="88">
        <v>7644.461443506385</v>
      </c>
      <c r="C9" s="88">
        <v>15851.417217369184</v>
      </c>
      <c r="D9" s="15">
        <v>2.0735819435434824</v>
      </c>
    </row>
    <row r="10" spans="1:6" ht="15" thickBot="1">
      <c r="A10" s="16" t="s">
        <v>7</v>
      </c>
      <c r="B10" s="89">
        <v>13399.273063489767</v>
      </c>
      <c r="C10" s="89">
        <f>SUM(C8:C9)</f>
        <v>28818.226614104271</v>
      </c>
      <c r="D10" s="19">
        <v>2.1507306013956793</v>
      </c>
    </row>
  </sheetData>
  <mergeCells count="6">
    <mergeCell ref="A5:D5"/>
    <mergeCell ref="A1:D1"/>
    <mergeCell ref="A2:D2"/>
    <mergeCell ref="A3:D3"/>
    <mergeCell ref="A4:B4"/>
    <mergeCell ref="C4:D4"/>
  </mergeCells>
  <hyperlinks>
    <hyperlink ref="F1" location="ÍNDICE!A1" display="ÍNDICE" xr:uid="{00000000-0004-0000-2500-000000000000}"/>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E15"/>
  <sheetViews>
    <sheetView showGridLines="0" workbookViewId="0">
      <pane ySplit="7" topLeftCell="A8" activePane="bottomLeft" state="frozen"/>
      <selection activeCell="C21" sqref="C21"/>
      <selection pane="bottomLeft" activeCell="A15" sqref="A15"/>
    </sheetView>
  </sheetViews>
  <sheetFormatPr baseColWidth="10" defaultRowHeight="14.4"/>
  <cols>
    <col min="1" max="1" width="17.44140625" customWidth="1"/>
    <col min="2" max="2" width="25.6640625" customWidth="1"/>
    <col min="3" max="3" width="30.6640625" customWidth="1"/>
    <col min="4" max="4" width="16.44140625" style="3" customWidth="1"/>
  </cols>
  <sheetData>
    <row r="1" spans="1:5" ht="31.95" customHeight="1">
      <c r="A1" s="141"/>
      <c r="B1" s="141"/>
      <c r="C1" s="141"/>
      <c r="D1" s="141"/>
      <c r="E1" s="26" t="s">
        <v>34</v>
      </c>
    </row>
    <row r="2" spans="1:5">
      <c r="A2" s="144" t="s">
        <v>127</v>
      </c>
      <c r="B2" s="144"/>
      <c r="C2" s="144"/>
      <c r="D2" s="144"/>
      <c r="E2" s="4"/>
    </row>
    <row r="3" spans="1:5">
      <c r="A3" s="144" t="s">
        <v>63</v>
      </c>
      <c r="B3" s="144"/>
      <c r="C3" s="144"/>
      <c r="D3" s="144"/>
      <c r="E3" s="4"/>
    </row>
    <row r="4" spans="1:5">
      <c r="A4" s="144" t="s">
        <v>129</v>
      </c>
      <c r="B4" s="144"/>
      <c r="C4" s="144" t="s">
        <v>130</v>
      </c>
      <c r="D4" s="144"/>
    </row>
    <row r="5" spans="1:5" ht="59.7" customHeight="1">
      <c r="A5" s="143" t="s">
        <v>152</v>
      </c>
      <c r="B5" s="143"/>
      <c r="C5" s="143"/>
      <c r="D5" s="143"/>
      <c r="E5" s="5"/>
    </row>
    <row r="6" spans="1:5" ht="12.75" customHeight="1">
      <c r="D6"/>
    </row>
    <row r="7" spans="1:5" ht="29.4" thickBot="1">
      <c r="A7" s="6" t="s">
        <v>6</v>
      </c>
      <c r="B7" s="6" t="s">
        <v>52</v>
      </c>
      <c r="C7" s="6" t="s">
        <v>12</v>
      </c>
      <c r="D7" s="6" t="s">
        <v>13</v>
      </c>
    </row>
    <row r="8" spans="1:5">
      <c r="A8" s="8" t="s">
        <v>18</v>
      </c>
      <c r="B8" s="3">
        <v>2933.0083512676169</v>
      </c>
      <c r="C8" s="83">
        <v>59613.394739514326</v>
      </c>
      <c r="D8" s="33">
        <v>20.325000000000003</v>
      </c>
    </row>
    <row r="9" spans="1:5">
      <c r="A9" s="8" t="s">
        <v>19</v>
      </c>
      <c r="B9" s="3">
        <v>907.49707707948801</v>
      </c>
      <c r="C9" s="83">
        <v>23730.259437735505</v>
      </c>
      <c r="D9" s="33">
        <v>26.149130434782617</v>
      </c>
    </row>
    <row r="10" spans="1:5">
      <c r="A10" s="8" t="s">
        <v>14</v>
      </c>
      <c r="B10" s="3">
        <v>4020.7442480465547</v>
      </c>
      <c r="C10" s="83">
        <v>122414.76357284466</v>
      </c>
      <c r="D10" s="33">
        <v>30.44579710144928</v>
      </c>
    </row>
    <row r="11" spans="1:5">
      <c r="A11" s="8" t="s">
        <v>23</v>
      </c>
      <c r="B11" s="3">
        <v>2555.822102616441</v>
      </c>
      <c r="C11" s="83">
        <v>57588.326445626764</v>
      </c>
      <c r="D11" s="33">
        <v>22.532212389380529</v>
      </c>
    </row>
    <row r="12" spans="1:5">
      <c r="A12" s="8" t="s">
        <v>20</v>
      </c>
      <c r="B12" s="3">
        <v>2344.1110755494988</v>
      </c>
      <c r="C12" s="83">
        <v>41938.142129729946</v>
      </c>
      <c r="D12" s="33">
        <v>17.890851063829793</v>
      </c>
    </row>
    <row r="13" spans="1:5">
      <c r="A13" s="8" t="s">
        <v>15</v>
      </c>
      <c r="B13" s="3">
        <v>421.41211654234866</v>
      </c>
      <c r="C13" s="83">
        <v>10915.205936621644</v>
      </c>
      <c r="D13" s="33">
        <v>25.901499999999999</v>
      </c>
    </row>
    <row r="14" spans="1:5">
      <c r="A14" s="12" t="s">
        <v>53</v>
      </c>
      <c r="B14" s="86">
        <v>12.646790732362501</v>
      </c>
      <c r="C14" s="95">
        <v>301.12008733755118</v>
      </c>
      <c r="D14" s="38">
        <v>23.810000000000002</v>
      </c>
    </row>
    <row r="15" spans="1:5" ht="15" thickBot="1">
      <c r="A15" s="16" t="s">
        <v>7</v>
      </c>
      <c r="B15" s="87">
        <v>13195.241761834312</v>
      </c>
      <c r="C15" s="87">
        <v>316501.2123494104</v>
      </c>
      <c r="D15" s="40">
        <v>23.986010871347052</v>
      </c>
    </row>
  </sheetData>
  <mergeCells count="6">
    <mergeCell ref="A5:D5"/>
    <mergeCell ref="A1:D1"/>
    <mergeCell ref="A2:D2"/>
    <mergeCell ref="A3:D3"/>
    <mergeCell ref="A4:B4"/>
    <mergeCell ref="C4:D4"/>
  </mergeCells>
  <hyperlinks>
    <hyperlink ref="E1" location="ÍNDICE!A1" display="ÍNDICE" xr:uid="{00000000-0004-0000-2600-000000000000}"/>
  </hyperlink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4"/>
  <sheetViews>
    <sheetView showGridLines="0" workbookViewId="0">
      <pane ySplit="7" topLeftCell="A8" activePane="bottomLeft" state="frozen"/>
      <selection pane="bottomLeft" activeCell="E1" sqref="E1"/>
    </sheetView>
  </sheetViews>
  <sheetFormatPr baseColWidth="10" defaultRowHeight="14.4"/>
  <cols>
    <col min="1" max="1" width="17.44140625" customWidth="1"/>
    <col min="2" max="2" width="25.6640625" customWidth="1"/>
    <col min="3" max="3" width="30.6640625" customWidth="1"/>
    <col min="4" max="4" width="16.44140625" style="3" customWidth="1"/>
  </cols>
  <sheetData>
    <row r="1" spans="1:5" ht="31.95" customHeight="1">
      <c r="A1" s="141"/>
      <c r="B1" s="141"/>
      <c r="C1" s="141"/>
      <c r="D1" s="141"/>
      <c r="E1" s="26" t="s">
        <v>34</v>
      </c>
    </row>
    <row r="2" spans="1:5">
      <c r="A2" s="142" t="s">
        <v>82</v>
      </c>
      <c r="B2" s="142"/>
      <c r="C2" s="142"/>
      <c r="D2" s="142"/>
      <c r="E2" s="4"/>
    </row>
    <row r="3" spans="1:5">
      <c r="A3" s="142" t="s">
        <v>80</v>
      </c>
      <c r="B3" s="142"/>
      <c r="C3" s="142"/>
      <c r="D3" s="142"/>
      <c r="E3" s="4"/>
    </row>
    <row r="4" spans="1:5">
      <c r="A4" s="142" t="s">
        <v>81</v>
      </c>
      <c r="B4" s="142"/>
      <c r="C4" s="142" t="s">
        <v>83</v>
      </c>
      <c r="D4" s="142"/>
    </row>
    <row r="5" spans="1:5" ht="99" customHeight="1">
      <c r="A5" s="143" t="s">
        <v>122</v>
      </c>
      <c r="B5" s="143"/>
      <c r="C5" s="143"/>
      <c r="D5" s="143"/>
      <c r="E5" s="5"/>
    </row>
    <row r="6" spans="1:5">
      <c r="D6"/>
    </row>
    <row r="7" spans="1:5" ht="31.2" thickBot="1">
      <c r="A7" s="6" t="s">
        <v>6</v>
      </c>
      <c r="B7" s="6" t="s">
        <v>52</v>
      </c>
      <c r="C7" s="6" t="s">
        <v>65</v>
      </c>
      <c r="D7" s="6" t="s">
        <v>64</v>
      </c>
    </row>
    <row r="8" spans="1:5">
      <c r="A8" s="8" t="s">
        <v>2</v>
      </c>
      <c r="B8" s="9">
        <v>1142.7131373322352</v>
      </c>
      <c r="C8" s="10">
        <v>6644.229450133651</v>
      </c>
      <c r="D8" s="11">
        <v>5.8144334155859889</v>
      </c>
    </row>
    <row r="9" spans="1:5">
      <c r="A9" s="8" t="s">
        <v>3</v>
      </c>
      <c r="B9" s="9">
        <v>49950.890507984579</v>
      </c>
      <c r="C9" s="10">
        <v>249029.71099807907</v>
      </c>
      <c r="D9" s="11">
        <v>4.9854909184906742</v>
      </c>
    </row>
    <row r="10" spans="1:5">
      <c r="A10" s="8" t="s">
        <v>1</v>
      </c>
      <c r="B10" s="9">
        <v>36138.98337608837</v>
      </c>
      <c r="C10" s="10">
        <v>207679.40814476274</v>
      </c>
      <c r="D10" s="11">
        <v>5.7466865070193256</v>
      </c>
    </row>
    <row r="11" spans="1:5">
      <c r="A11" s="8" t="s">
        <v>4</v>
      </c>
      <c r="B11" s="9">
        <v>138632.42416379412</v>
      </c>
      <c r="C11" s="10">
        <v>844729.61475819268</v>
      </c>
      <c r="D11" s="11">
        <v>6.0933047939791143</v>
      </c>
    </row>
    <row r="12" spans="1:5">
      <c r="A12" s="8" t="s">
        <v>5</v>
      </c>
      <c r="B12" s="9">
        <v>80872.255374816974</v>
      </c>
      <c r="C12" s="10">
        <v>406981.39208758378</v>
      </c>
      <c r="D12" s="11">
        <v>5.0323981964068576</v>
      </c>
    </row>
    <row r="13" spans="1:5">
      <c r="A13" s="12" t="s">
        <v>0</v>
      </c>
      <c r="B13" s="13">
        <v>4050.5003245112962</v>
      </c>
      <c r="C13" s="14">
        <v>19001.870928964734</v>
      </c>
      <c r="D13" s="15">
        <v>4.6912404410823889</v>
      </c>
    </row>
    <row r="14" spans="1:5" ht="15" thickBot="1">
      <c r="A14" s="16" t="s">
        <v>7</v>
      </c>
      <c r="B14" s="17">
        <f>SUM(B8:B13)</f>
        <v>310787.76688452763</v>
      </c>
      <c r="C14" s="18">
        <f>SUM(C8:C13)</f>
        <v>1734066.2263677169</v>
      </c>
      <c r="D14" s="19">
        <v>5.5795832755927117</v>
      </c>
    </row>
  </sheetData>
  <mergeCells count="6">
    <mergeCell ref="A5:D5"/>
    <mergeCell ref="A1:D1"/>
    <mergeCell ref="A2:D2"/>
    <mergeCell ref="A3:D3"/>
    <mergeCell ref="A4:B4"/>
    <mergeCell ref="C4:D4"/>
  </mergeCells>
  <hyperlinks>
    <hyperlink ref="E1" location="ÍNDICE!A1" display="ÍNDICE" xr:uid="{00000000-0004-0000-0300-000000000000}"/>
  </hyperlinks>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L25"/>
  <sheetViews>
    <sheetView showGridLines="0" zoomScaleNormal="100" workbookViewId="0">
      <pane ySplit="7" topLeftCell="A17" activePane="bottomLeft" state="frozen"/>
      <selection activeCell="E6" sqref="E6"/>
      <selection pane="bottomLeft" activeCell="F7" sqref="F7"/>
    </sheetView>
  </sheetViews>
  <sheetFormatPr baseColWidth="10" defaultRowHeight="14.4"/>
  <cols>
    <col min="1" max="1" width="25.44140625" customWidth="1"/>
    <col min="2" max="2" width="25.6640625" style="57" customWidth="1"/>
    <col min="3" max="3" width="25.6640625" customWidth="1"/>
    <col min="4" max="6" width="19.44140625" style="3" customWidth="1"/>
    <col min="7" max="7" width="6.44140625" customWidth="1"/>
    <col min="8" max="8" width="30.6640625" customWidth="1"/>
    <col min="9" max="10" width="25.6640625" customWidth="1"/>
    <col min="11" max="11" width="24.6640625" customWidth="1"/>
  </cols>
  <sheetData>
    <row r="1" spans="1:12" ht="31.95" customHeight="1">
      <c r="A1" s="141"/>
      <c r="B1" s="141"/>
      <c r="C1" s="141"/>
      <c r="D1" s="141"/>
      <c r="E1" s="1"/>
      <c r="F1" s="1"/>
      <c r="G1" s="7"/>
      <c r="H1" s="7"/>
      <c r="I1" s="7"/>
      <c r="L1" s="78" t="s">
        <v>34</v>
      </c>
    </row>
    <row r="2" spans="1:12">
      <c r="A2" s="144" t="s">
        <v>115</v>
      </c>
      <c r="B2" s="144"/>
      <c r="C2" s="144"/>
      <c r="D2" s="144"/>
      <c r="E2" s="98"/>
      <c r="F2" s="98"/>
      <c r="G2" s="4"/>
      <c r="H2" s="144" t="s">
        <v>114</v>
      </c>
      <c r="I2" s="144"/>
      <c r="J2" s="144"/>
      <c r="K2" s="144"/>
    </row>
    <row r="3" spans="1:12">
      <c r="A3" s="144" t="s">
        <v>113</v>
      </c>
      <c r="B3" s="144"/>
      <c r="C3" s="144"/>
      <c r="D3" s="144"/>
      <c r="E3" s="98"/>
      <c r="F3" s="98"/>
      <c r="G3" s="4"/>
      <c r="H3" s="144" t="s">
        <v>113</v>
      </c>
      <c r="I3" s="144"/>
      <c r="J3" s="144"/>
      <c r="K3" s="144"/>
    </row>
    <row r="4" spans="1:12">
      <c r="A4" s="144" t="s">
        <v>129</v>
      </c>
      <c r="B4" s="144"/>
      <c r="C4" s="144" t="s">
        <v>130</v>
      </c>
      <c r="D4" s="144"/>
      <c r="E4" s="98"/>
      <c r="F4" s="98"/>
      <c r="H4" s="144" t="s">
        <v>129</v>
      </c>
      <c r="I4" s="144"/>
      <c r="J4" s="144" t="s">
        <v>130</v>
      </c>
      <c r="K4" s="144"/>
    </row>
    <row r="5" spans="1:12" ht="100.5" customHeight="1">
      <c r="A5" s="143" t="s">
        <v>153</v>
      </c>
      <c r="B5" s="143"/>
      <c r="C5" s="143"/>
      <c r="D5" s="143"/>
      <c r="E5" s="96"/>
      <c r="F5" s="96"/>
      <c r="G5" s="5"/>
      <c r="H5" s="143" t="s">
        <v>153</v>
      </c>
      <c r="I5" s="143"/>
      <c r="J5" s="143"/>
      <c r="K5" s="143"/>
    </row>
    <row r="6" spans="1:12">
      <c r="A6" s="96"/>
      <c r="B6" s="96"/>
      <c r="C6" s="96"/>
      <c r="D6" s="96"/>
      <c r="E6" s="96"/>
      <c r="F6" s="96"/>
      <c r="G6" s="5"/>
      <c r="H6" s="96"/>
      <c r="I6" s="96"/>
      <c r="J6" s="96"/>
      <c r="K6" s="96"/>
    </row>
    <row r="7" spans="1:12" ht="29.4" thickBot="1">
      <c r="A7" s="6" t="s">
        <v>6</v>
      </c>
      <c r="B7" s="6" t="s">
        <v>108</v>
      </c>
      <c r="C7" s="6" t="s">
        <v>12</v>
      </c>
      <c r="D7" s="6" t="s">
        <v>109</v>
      </c>
      <c r="E7" s="116"/>
      <c r="F7" s="116"/>
      <c r="H7" s="6" t="s">
        <v>6</v>
      </c>
      <c r="I7" s="6" t="s">
        <v>108</v>
      </c>
      <c r="J7" s="6" t="s">
        <v>12</v>
      </c>
      <c r="K7" s="6" t="s">
        <v>13</v>
      </c>
    </row>
    <row r="8" spans="1:12">
      <c r="A8" s="8" t="s">
        <v>17</v>
      </c>
      <c r="B8" s="45">
        <v>142.4653904075868</v>
      </c>
      <c r="C8" s="45">
        <v>58.229427301762435</v>
      </c>
      <c r="D8" s="76">
        <v>0.40872682926829301</v>
      </c>
      <c r="E8" s="76"/>
      <c r="F8" s="76"/>
      <c r="H8" s="8" t="s">
        <v>18</v>
      </c>
      <c r="I8" s="45">
        <v>365.39435915588456</v>
      </c>
      <c r="J8" s="128">
        <v>130.05462229212105</v>
      </c>
      <c r="K8" s="64">
        <v>0.35592947464368802</v>
      </c>
      <c r="L8" s="80"/>
    </row>
    <row r="9" spans="1:12">
      <c r="A9" s="8" t="s">
        <v>18</v>
      </c>
      <c r="B9" s="45">
        <v>1.656432117398803</v>
      </c>
      <c r="C9" s="45">
        <v>0.49410067886367126</v>
      </c>
      <c r="D9" s="76">
        <v>0.29829213867187498</v>
      </c>
      <c r="E9" s="76"/>
      <c r="F9" s="76"/>
      <c r="H9" s="8" t="s">
        <v>20</v>
      </c>
      <c r="I9" s="45">
        <v>94.741724915039882</v>
      </c>
      <c r="J9" s="128">
        <v>2.509015443526073</v>
      </c>
      <c r="K9" s="64">
        <v>2.6482686965812002E-2</v>
      </c>
      <c r="L9" s="80"/>
    </row>
    <row r="10" spans="1:12">
      <c r="A10" s="8" t="s">
        <v>14</v>
      </c>
      <c r="B10" s="45">
        <v>149.85454672626062</v>
      </c>
      <c r="C10" s="45">
        <v>145.82950321821215</v>
      </c>
      <c r="D10" s="76">
        <v>0.97314033110119103</v>
      </c>
      <c r="E10" s="76"/>
      <c r="F10" s="76"/>
      <c r="H10" s="8" t="s">
        <v>3</v>
      </c>
      <c r="I10" s="45">
        <v>55.046904296697548</v>
      </c>
      <c r="J10" s="128">
        <v>55.803801906668255</v>
      </c>
      <c r="K10" s="64">
        <v>1.01375004861111</v>
      </c>
      <c r="L10" s="80"/>
    </row>
    <row r="11" spans="1:12">
      <c r="A11" s="8" t="s">
        <v>23</v>
      </c>
      <c r="B11" s="45">
        <v>16.700131913001002</v>
      </c>
      <c r="C11" s="45">
        <v>4.0884590305206965</v>
      </c>
      <c r="D11" s="64">
        <v>0.24481597222222201</v>
      </c>
      <c r="E11" s="64"/>
      <c r="F11" s="64"/>
      <c r="H11" s="8" t="s">
        <v>4</v>
      </c>
      <c r="I11" s="127">
        <v>114.2967916827204</v>
      </c>
      <c r="J11" s="128">
        <v>19.825825988007576</v>
      </c>
      <c r="K11" s="64">
        <v>0.17345916447981</v>
      </c>
      <c r="L11" s="80"/>
    </row>
    <row r="12" spans="1:12">
      <c r="A12" s="8" t="s">
        <v>20</v>
      </c>
      <c r="B12" s="45">
        <v>37.15036891927825</v>
      </c>
      <c r="C12" s="45">
        <v>0.98384159075367739</v>
      </c>
      <c r="D12" s="64">
        <v>2.6482686965812002E-2</v>
      </c>
      <c r="E12" s="64"/>
      <c r="F12" s="64"/>
      <c r="H12" s="8" t="s">
        <v>41</v>
      </c>
      <c r="I12" s="127">
        <v>2405.6717456594611</v>
      </c>
      <c r="J12" s="128">
        <v>406.73267245690414</v>
      </c>
      <c r="K12" s="64">
        <v>0.16907239035864699</v>
      </c>
      <c r="L12" s="80"/>
    </row>
    <row r="13" spans="1:12">
      <c r="A13" s="8" t="s">
        <v>2</v>
      </c>
      <c r="B13" s="45">
        <v>996.72126476233757</v>
      </c>
      <c r="C13" s="45">
        <v>315.31185121676282</v>
      </c>
      <c r="D13" s="64">
        <v>0.31634907607990798</v>
      </c>
      <c r="E13" s="64"/>
      <c r="F13" s="64"/>
      <c r="H13" s="8" t="s">
        <v>42</v>
      </c>
      <c r="I13" s="45">
        <v>3733.1302670002619</v>
      </c>
      <c r="J13" s="128">
        <v>3130.9257974646912</v>
      </c>
      <c r="K13" s="64">
        <v>0.83868645708431999</v>
      </c>
      <c r="L13" s="80"/>
    </row>
    <row r="14" spans="1:12">
      <c r="A14" s="21" t="s">
        <v>107</v>
      </c>
      <c r="B14" s="45">
        <v>2</v>
      </c>
      <c r="C14" s="45">
        <v>0.62052342540486183</v>
      </c>
      <c r="D14" s="71">
        <v>0.31026171270243091</v>
      </c>
      <c r="E14" s="71"/>
      <c r="F14" s="71"/>
      <c r="H14" s="8" t="s">
        <v>25</v>
      </c>
      <c r="I14" s="127">
        <v>23.26333130975738</v>
      </c>
      <c r="J14" s="128">
        <v>6.0081362477950409</v>
      </c>
      <c r="K14" s="65">
        <v>0.25826637499999999</v>
      </c>
      <c r="L14" s="80"/>
    </row>
    <row r="15" spans="1:12" s="1" customFormat="1">
      <c r="A15" s="8" t="s">
        <v>50</v>
      </c>
      <c r="B15" s="47" t="s">
        <v>51</v>
      </c>
      <c r="C15" s="45"/>
      <c r="D15" s="76">
        <v>0.29222553670106122</v>
      </c>
      <c r="E15" s="76"/>
      <c r="F15" s="76"/>
      <c r="H15" s="8" t="s">
        <v>0</v>
      </c>
      <c r="I15" s="127">
        <v>43</v>
      </c>
      <c r="J15" s="128">
        <v>23.365996838653057</v>
      </c>
      <c r="K15" s="65">
        <v>0.54339527531751297</v>
      </c>
      <c r="L15" s="80"/>
    </row>
    <row r="16" spans="1:12">
      <c r="A16" s="8" t="s">
        <v>15</v>
      </c>
      <c r="B16" s="45">
        <v>313.07915847346322</v>
      </c>
      <c r="C16" s="45">
        <v>154.55037970365404</v>
      </c>
      <c r="D16" s="64">
        <v>0.49364633678339798</v>
      </c>
      <c r="E16" s="64"/>
      <c r="F16" s="64"/>
      <c r="H16" s="8" t="s">
        <v>46</v>
      </c>
      <c r="I16" s="45">
        <v>359.75843187612975</v>
      </c>
      <c r="J16" s="128">
        <v>262.26664104892831</v>
      </c>
      <c r="K16" s="64">
        <v>0.72900762792748297</v>
      </c>
      <c r="L16" s="80"/>
    </row>
    <row r="17" spans="1:11">
      <c r="A17" s="8" t="s">
        <v>1</v>
      </c>
      <c r="B17" s="45">
        <v>2635.5829473570075</v>
      </c>
      <c r="C17" s="45">
        <v>1325.2538361998802</v>
      </c>
      <c r="D17" s="65">
        <v>0.50283138974201502</v>
      </c>
      <c r="E17" s="65"/>
      <c r="F17" s="65"/>
      <c r="H17" s="8" t="s">
        <v>16</v>
      </c>
      <c r="I17" s="45">
        <v>7565.8647731037163</v>
      </c>
      <c r="J17" s="128">
        <v>5785.6094953436768</v>
      </c>
      <c r="K17" s="64">
        <v>0.76469903558298302</v>
      </c>
    </row>
    <row r="18" spans="1:11" ht="15" thickBot="1">
      <c r="A18" s="30" t="s">
        <v>5</v>
      </c>
      <c r="B18" s="47">
        <v>9003.0267524744595</v>
      </c>
      <c r="C18" s="45">
        <v>4663.4448266475947</v>
      </c>
      <c r="D18" s="65">
        <v>0.51798633446977804</v>
      </c>
      <c r="E18" s="65"/>
      <c r="F18" s="65"/>
      <c r="H18" s="73" t="s">
        <v>7</v>
      </c>
      <c r="I18" s="92">
        <v>14760.168328999669</v>
      </c>
      <c r="J18" s="85">
        <v>9823.1020050309708</v>
      </c>
      <c r="K18" s="84">
        <v>0.71320811615168889</v>
      </c>
    </row>
    <row r="19" spans="1:11">
      <c r="A19" s="8" t="s">
        <v>40</v>
      </c>
      <c r="B19" s="47">
        <v>325.31354705081941</v>
      </c>
      <c r="C19" s="45">
        <v>190.452031875995</v>
      </c>
      <c r="D19" s="64">
        <v>0.58544144134963805</v>
      </c>
      <c r="E19" s="64"/>
      <c r="F19" s="64"/>
      <c r="H19" s="8"/>
      <c r="I19" s="9"/>
      <c r="J19" s="10"/>
      <c r="K19" s="11"/>
    </row>
    <row r="20" spans="1:11">
      <c r="A20" s="8" t="s">
        <v>41</v>
      </c>
      <c r="B20" s="47">
        <v>337.80432958938104</v>
      </c>
      <c r="C20" s="45">
        <v>28.547216699892196</v>
      </c>
      <c r="D20" s="64">
        <v>8.4508143322475596E-2</v>
      </c>
      <c r="E20" s="64"/>
      <c r="F20" s="64"/>
      <c r="H20" s="8"/>
      <c r="I20" s="9"/>
      <c r="J20" s="10"/>
      <c r="K20" s="11"/>
    </row>
    <row r="21" spans="1:11">
      <c r="A21" s="8" t="s">
        <v>43</v>
      </c>
      <c r="B21" s="47">
        <v>12.92521321729965</v>
      </c>
      <c r="C21" s="45">
        <v>1.0936457162966386</v>
      </c>
      <c r="D21" s="64">
        <v>8.4613359788359793E-2</v>
      </c>
      <c r="E21" s="64"/>
      <c r="F21" s="64"/>
      <c r="H21" s="8"/>
      <c r="I21" s="77"/>
      <c r="J21" s="35"/>
      <c r="K21" s="11"/>
    </row>
    <row r="22" spans="1:11">
      <c r="A22" s="8" t="s">
        <v>25</v>
      </c>
      <c r="B22" s="47">
        <v>260.74584902518865</v>
      </c>
      <c r="C22" s="45">
        <v>111.50859163262737</v>
      </c>
      <c r="D22" s="64">
        <v>0.42765241344975502</v>
      </c>
      <c r="E22" s="64"/>
      <c r="F22" s="64"/>
      <c r="H22" s="8"/>
      <c r="I22" s="75"/>
      <c r="J22" s="74"/>
      <c r="K22" s="11"/>
    </row>
    <row r="23" spans="1:11">
      <c r="A23" s="21" t="s">
        <v>106</v>
      </c>
      <c r="B23" s="47"/>
      <c r="C23" s="45">
        <v>0</v>
      </c>
      <c r="D23" s="71">
        <v>0.31026171270243091</v>
      </c>
      <c r="E23" s="71"/>
      <c r="F23" s="71"/>
      <c r="H23" s="8"/>
      <c r="I23" s="32"/>
      <c r="J23" s="74"/>
      <c r="K23" s="11"/>
    </row>
    <row r="24" spans="1:11">
      <c r="A24" s="21" t="s">
        <v>45</v>
      </c>
      <c r="B24" s="47">
        <v>484.88761442953137</v>
      </c>
      <c r="C24" s="45">
        <v>340.82646234579062</v>
      </c>
      <c r="D24" s="64">
        <v>0.70289785138515404</v>
      </c>
      <c r="E24" s="64"/>
      <c r="F24" s="64"/>
      <c r="H24" s="8"/>
      <c r="I24" s="75"/>
      <c r="J24" s="74"/>
      <c r="K24" s="11"/>
    </row>
    <row r="25" spans="1:11" ht="15" thickBot="1">
      <c r="A25" s="73" t="s">
        <v>7</v>
      </c>
      <c r="B25" s="92">
        <v>14719.913546463013</v>
      </c>
      <c r="C25" s="93">
        <v>7341.2346972840114</v>
      </c>
      <c r="D25" s="72">
        <v>0.50181001042627005</v>
      </c>
      <c r="E25" s="117"/>
      <c r="F25" s="117"/>
      <c r="H25" s="3"/>
    </row>
  </sheetData>
  <mergeCells count="11">
    <mergeCell ref="J4:K4"/>
    <mergeCell ref="A5:D5"/>
    <mergeCell ref="H5:K5"/>
    <mergeCell ref="A1:D1"/>
    <mergeCell ref="A2:D2"/>
    <mergeCell ref="H2:K2"/>
    <mergeCell ref="A3:D3"/>
    <mergeCell ref="H3:K3"/>
    <mergeCell ref="A4:B4"/>
    <mergeCell ref="C4:D4"/>
    <mergeCell ref="H4:I4"/>
  </mergeCells>
  <hyperlinks>
    <hyperlink ref="L1" location="ÍNDICE!A1" display="ÍNDICE" xr:uid="{00000000-0004-0000-2700-000000000000}"/>
  </hyperlinks>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CF321-2248-4BD7-AED8-C89A7D190326}">
  <dimension ref="A1:H29"/>
  <sheetViews>
    <sheetView showGridLines="0" zoomScaleNormal="100" workbookViewId="0">
      <selection activeCell="H1" sqref="H1"/>
    </sheetView>
  </sheetViews>
  <sheetFormatPr baseColWidth="10" defaultRowHeight="14.4"/>
  <cols>
    <col min="1" max="1" width="18.6640625" customWidth="1"/>
    <col min="2" max="3" width="25.6640625" customWidth="1"/>
    <col min="4" max="4" width="16.44140625" style="3" customWidth="1"/>
    <col min="5" max="5" width="21.33203125" style="3" customWidth="1"/>
    <col min="6" max="6" width="16.44140625" style="3" customWidth="1"/>
    <col min="7" max="7" width="3.44140625" customWidth="1"/>
  </cols>
  <sheetData>
    <row r="1" spans="1:8" ht="31.95" customHeight="1">
      <c r="A1" s="141"/>
      <c r="B1" s="141"/>
      <c r="C1" s="141"/>
      <c r="D1" s="141"/>
      <c r="E1" s="1"/>
      <c r="F1" s="1"/>
      <c r="G1" s="7"/>
      <c r="H1" s="26" t="s">
        <v>34</v>
      </c>
    </row>
    <row r="2" spans="1:8">
      <c r="A2" s="142" t="s">
        <v>92</v>
      </c>
      <c r="B2" s="142"/>
      <c r="C2" s="142"/>
      <c r="D2" s="142"/>
      <c r="E2" s="97"/>
      <c r="F2" s="97"/>
      <c r="G2" s="4"/>
    </row>
    <row r="3" spans="1:8">
      <c r="A3" s="142" t="s">
        <v>80</v>
      </c>
      <c r="B3" s="142"/>
      <c r="C3" s="142"/>
      <c r="D3" s="142"/>
      <c r="E3" s="97"/>
      <c r="F3" s="97"/>
      <c r="G3" s="4"/>
    </row>
    <row r="4" spans="1:8">
      <c r="A4" s="142" t="s">
        <v>117</v>
      </c>
      <c r="B4" s="142"/>
      <c r="C4" s="58"/>
      <c r="D4" s="112" t="s">
        <v>154</v>
      </c>
      <c r="E4" s="112"/>
      <c r="F4" s="97"/>
    </row>
    <row r="5" spans="1:8" ht="61.95" customHeight="1">
      <c r="A5" s="143" t="s">
        <v>156</v>
      </c>
      <c r="B5" s="143"/>
      <c r="C5" s="143"/>
      <c r="D5" s="143"/>
      <c r="E5" s="143"/>
      <c r="F5" s="143"/>
      <c r="G5" s="5"/>
    </row>
    <row r="6" spans="1:8">
      <c r="D6"/>
      <c r="E6"/>
      <c r="F6"/>
    </row>
    <row r="7" spans="1:8" ht="43.8" thickBot="1">
      <c r="A7" s="6" t="s">
        <v>6</v>
      </c>
      <c r="B7" s="6" t="s">
        <v>52</v>
      </c>
      <c r="C7" s="6" t="s">
        <v>12</v>
      </c>
      <c r="D7" s="6" t="s">
        <v>59</v>
      </c>
      <c r="E7" s="6" t="s">
        <v>60</v>
      </c>
      <c r="F7" s="6" t="s">
        <v>61</v>
      </c>
    </row>
    <row r="8" spans="1:8">
      <c r="A8" s="8" t="s">
        <v>17</v>
      </c>
      <c r="B8" s="37">
        <v>3232.1534016238329</v>
      </c>
      <c r="C8" s="37">
        <v>2802.5805194136042</v>
      </c>
      <c r="D8" s="33">
        <v>0.86709390649762741</v>
      </c>
      <c r="E8" s="33" t="s">
        <v>155</v>
      </c>
      <c r="F8" s="33">
        <v>0.86709390649762741</v>
      </c>
      <c r="H8" s="3"/>
    </row>
    <row r="9" spans="1:8">
      <c r="A9" s="8" t="s">
        <v>18</v>
      </c>
      <c r="B9" s="37">
        <v>19669.599713638199</v>
      </c>
      <c r="C9" s="37">
        <v>8459.5276470961908</v>
      </c>
      <c r="D9" s="33">
        <v>0.4583292283349033</v>
      </c>
      <c r="E9" s="33">
        <v>0.31708974725720995</v>
      </c>
      <c r="F9" s="33">
        <v>0.43008133211936467</v>
      </c>
      <c r="H9" s="3"/>
    </row>
    <row r="10" spans="1:8">
      <c r="A10" s="8" t="s">
        <v>19</v>
      </c>
      <c r="B10" s="37">
        <v>4308.5657531705065</v>
      </c>
      <c r="C10" s="37">
        <v>3966.9182028810401</v>
      </c>
      <c r="D10" s="33">
        <v>0.92070503971349138</v>
      </c>
      <c r="E10" s="33" t="s">
        <v>155</v>
      </c>
      <c r="F10" s="33">
        <v>0.92070503971349138</v>
      </c>
      <c r="H10" s="3"/>
    </row>
    <row r="11" spans="1:8">
      <c r="A11" s="8" t="s">
        <v>14</v>
      </c>
      <c r="B11" s="37">
        <v>0.5</v>
      </c>
      <c r="C11" s="37">
        <v>0.43625000000000003</v>
      </c>
      <c r="D11" s="33">
        <v>0.87250000000000005</v>
      </c>
      <c r="E11" s="33" t="s">
        <v>155</v>
      </c>
      <c r="F11" s="33">
        <v>0.87250000000000005</v>
      </c>
      <c r="H11" s="3"/>
    </row>
    <row r="12" spans="1:8">
      <c r="A12" s="8" t="s">
        <v>23</v>
      </c>
      <c r="B12" s="37">
        <v>737.07758272675323</v>
      </c>
      <c r="C12" s="37">
        <v>1032.5416957462483</v>
      </c>
      <c r="D12" s="33">
        <v>1.4008589054173262</v>
      </c>
      <c r="E12" s="33" t="s">
        <v>155</v>
      </c>
      <c r="F12" s="33">
        <v>1.4008589054173262</v>
      </c>
      <c r="H12" s="3"/>
    </row>
    <row r="13" spans="1:8">
      <c r="A13" s="8" t="s">
        <v>20</v>
      </c>
      <c r="B13" s="37">
        <v>12289.151532184675</v>
      </c>
      <c r="C13" s="37">
        <v>6217.0502494872726</v>
      </c>
      <c r="D13" s="33">
        <v>0.59</v>
      </c>
      <c r="E13" s="33">
        <v>0.22555555555555559</v>
      </c>
      <c r="F13" s="33">
        <v>0.50589743589743585</v>
      </c>
      <c r="H13" s="3"/>
    </row>
    <row r="14" spans="1:8">
      <c r="A14" s="8" t="s">
        <v>2</v>
      </c>
      <c r="B14" s="37">
        <v>8992.588764514534</v>
      </c>
      <c r="C14" s="37">
        <v>4776.8666051320006</v>
      </c>
      <c r="D14" s="33">
        <v>0.67799400443394464</v>
      </c>
      <c r="E14" s="33">
        <v>0.3018353521482714</v>
      </c>
      <c r="F14" s="33">
        <v>0.53120038402977943</v>
      </c>
      <c r="H14" s="3"/>
    </row>
    <row r="15" spans="1:8">
      <c r="A15" s="8" t="s">
        <v>39</v>
      </c>
      <c r="B15" s="37">
        <v>81759.945088652748</v>
      </c>
      <c r="C15" s="37">
        <v>54971.05739593201</v>
      </c>
      <c r="D15" s="33">
        <v>0.92469317036309129</v>
      </c>
      <c r="E15" s="33">
        <v>0.55165976613754286</v>
      </c>
      <c r="F15" s="33">
        <v>0.67234704397522038</v>
      </c>
      <c r="H15" s="3"/>
    </row>
    <row r="16" spans="1:8">
      <c r="A16" s="8" t="s">
        <v>3</v>
      </c>
      <c r="B16" s="37">
        <v>101949.19672290776</v>
      </c>
      <c r="C16" s="37">
        <v>89144.221793778037</v>
      </c>
      <c r="D16" s="33">
        <v>0.97113977211259506</v>
      </c>
      <c r="E16" s="33">
        <v>0.53580391973616659</v>
      </c>
      <c r="F16" s="33">
        <v>0.8743984715844999</v>
      </c>
      <c r="H16" s="3"/>
    </row>
    <row r="17" spans="1:6">
      <c r="A17" s="8" t="s">
        <v>15</v>
      </c>
      <c r="B17" s="33">
        <v>854.16020056033926</v>
      </c>
      <c r="C17" s="37">
        <v>207.84564880301588</v>
      </c>
      <c r="D17" s="33">
        <v>0.24333333333333332</v>
      </c>
      <c r="E17" s="33" t="s">
        <v>155</v>
      </c>
      <c r="F17" s="33">
        <v>0.24333333333333332</v>
      </c>
    </row>
    <row r="18" spans="1:6">
      <c r="A18" s="8" t="s">
        <v>4</v>
      </c>
      <c r="B18" s="37">
        <v>117929.99196322756</v>
      </c>
      <c r="C18" s="37">
        <v>57204.100602348772</v>
      </c>
      <c r="D18" s="33">
        <v>0.54790213432061852</v>
      </c>
      <c r="E18" s="33">
        <v>0.25336853124179692</v>
      </c>
      <c r="F18" s="33">
        <v>0.4850682989971366</v>
      </c>
    </row>
    <row r="19" spans="1:6">
      <c r="A19" s="8" t="s">
        <v>5</v>
      </c>
      <c r="B19" s="37">
        <v>105479.75365466015</v>
      </c>
      <c r="C19" s="37">
        <v>46521.872016189649</v>
      </c>
      <c r="D19" s="33">
        <v>0.56036201458605073</v>
      </c>
      <c r="E19" s="33">
        <v>0.38727593764972829</v>
      </c>
      <c r="F19" s="33">
        <v>0.44105025281441096</v>
      </c>
    </row>
    <row r="20" spans="1:6">
      <c r="A20" s="8" t="s">
        <v>40</v>
      </c>
      <c r="B20" s="37">
        <v>610.74081057406261</v>
      </c>
      <c r="C20" s="37">
        <v>274.25916399625009</v>
      </c>
      <c r="D20" s="33">
        <v>0.55777777777777804</v>
      </c>
      <c r="E20" s="33">
        <v>0.3693333333333334</v>
      </c>
      <c r="F20" s="33">
        <v>0.44905982905982922</v>
      </c>
    </row>
    <row r="21" spans="1:6">
      <c r="A21" s="8" t="s">
        <v>41</v>
      </c>
      <c r="B21" s="37">
        <v>12799.110104606334</v>
      </c>
      <c r="C21" s="37">
        <v>5288.5211890560895</v>
      </c>
      <c r="D21" s="33">
        <v>0.35416666666666669</v>
      </c>
      <c r="E21" s="33">
        <v>0.42500000000000004</v>
      </c>
      <c r="F21" s="33">
        <v>0.41319444444444448</v>
      </c>
    </row>
    <row r="22" spans="1:6">
      <c r="A22" s="8" t="s">
        <v>42</v>
      </c>
      <c r="B22" s="37">
        <v>11165.228110108765</v>
      </c>
      <c r="C22" s="37">
        <v>7410.2085397085611</v>
      </c>
      <c r="D22" s="33">
        <v>1.042323492889337</v>
      </c>
      <c r="E22" s="33">
        <v>0.52600000000000002</v>
      </c>
      <c r="F22" s="33">
        <v>0.66368626477048986</v>
      </c>
    </row>
    <row r="23" spans="1:6">
      <c r="A23" s="8" t="s">
        <v>43</v>
      </c>
      <c r="B23" s="37">
        <v>66.11812840544502</v>
      </c>
      <c r="C23" s="37">
        <v>10.578900544871203</v>
      </c>
      <c r="D23" s="33" t="s">
        <v>155</v>
      </c>
      <c r="E23" s="33">
        <v>0.16</v>
      </c>
      <c r="F23" s="33">
        <v>0.16</v>
      </c>
    </row>
    <row r="24" spans="1:6">
      <c r="A24" s="8" t="s">
        <v>25</v>
      </c>
      <c r="B24" s="37">
        <v>9059.2635738860517</v>
      </c>
      <c r="C24" s="37">
        <v>5314.1199386644657</v>
      </c>
      <c r="D24" s="33">
        <v>0.76296873638870177</v>
      </c>
      <c r="E24" s="33">
        <v>0.35982907595565705</v>
      </c>
      <c r="F24" s="33">
        <v>0.58659513494924476</v>
      </c>
    </row>
    <row r="25" spans="1:6">
      <c r="A25" s="8" t="s">
        <v>0</v>
      </c>
      <c r="B25" s="37">
        <v>695.15180778045101</v>
      </c>
      <c r="C25" s="37">
        <v>512.23991313018428</v>
      </c>
      <c r="D25" s="33">
        <v>0.96451901433295095</v>
      </c>
      <c r="E25" s="28">
        <v>0.50923076923076926</v>
      </c>
      <c r="F25" s="33">
        <v>0.73687489178186016</v>
      </c>
    </row>
    <row r="26" spans="1:6" ht="28.8">
      <c r="A26" s="21" t="s">
        <v>74</v>
      </c>
      <c r="B26" s="2">
        <v>27902.620779679419</v>
      </c>
      <c r="C26" s="2">
        <v>18360.597420121318</v>
      </c>
      <c r="D26" s="28">
        <v>0.69581980398563659</v>
      </c>
      <c r="E26" s="28">
        <v>0.43125000000000002</v>
      </c>
      <c r="F26" s="28">
        <v>0.65802411770197411</v>
      </c>
    </row>
    <row r="27" spans="1:6">
      <c r="A27" s="8" t="s">
        <v>16</v>
      </c>
      <c r="B27" s="37">
        <v>22883.829622482546</v>
      </c>
      <c r="C27" s="37">
        <v>17715.170486411276</v>
      </c>
      <c r="D27" s="33">
        <v>0.83094488891705176</v>
      </c>
      <c r="E27" s="28">
        <v>0.63210982523230219</v>
      </c>
      <c r="F27" s="33">
        <v>0.77413487072140907</v>
      </c>
    </row>
    <row r="28" spans="1:6">
      <c r="A28" s="12" t="s">
        <v>45</v>
      </c>
      <c r="B28" s="130">
        <v>1161.988247704176</v>
      </c>
      <c r="C28" s="130">
        <v>681.56528260592859</v>
      </c>
      <c r="D28" s="38">
        <v>0.62583333333333346</v>
      </c>
      <c r="E28" s="39">
        <v>0.56434782608695644</v>
      </c>
      <c r="F28" s="39">
        <v>0.58655092592592584</v>
      </c>
    </row>
    <row r="29" spans="1:6" ht="15" thickBot="1">
      <c r="A29" s="16" t="s">
        <v>7</v>
      </c>
      <c r="B29" s="34">
        <v>543546.73556309426</v>
      </c>
      <c r="C29" s="34">
        <v>330872.2794610468</v>
      </c>
      <c r="D29" s="40">
        <v>0.72504124501002642</v>
      </c>
      <c r="E29" s="41">
        <v>0.43891978770934681</v>
      </c>
      <c r="F29" s="41">
        <v>0.60872829843835852</v>
      </c>
    </row>
  </sheetData>
  <mergeCells count="5">
    <mergeCell ref="A1:D1"/>
    <mergeCell ref="A2:D2"/>
    <mergeCell ref="A3:D3"/>
    <mergeCell ref="A4:B4"/>
    <mergeCell ref="A5:F5"/>
  </mergeCells>
  <conditionalFormatting sqref="H8:H28">
    <cfRule type="dataBar" priority="1">
      <dataBar>
        <cfvo type="min"/>
        <cfvo type="max"/>
        <color rgb="FFFF555A"/>
      </dataBar>
      <extLst>
        <ext xmlns:x14="http://schemas.microsoft.com/office/spreadsheetml/2009/9/main" uri="{B025F937-C7B1-47D3-B67F-A62EFF666E3E}">
          <x14:id>{179B4658-42AE-4A79-A9C4-2A795CE88AC6}</x14:id>
        </ext>
      </extLst>
    </cfRule>
  </conditionalFormatting>
  <hyperlinks>
    <hyperlink ref="H1" location="ÍNDICE!A1" display="ÍNDICE" xr:uid="{5CCE312C-957E-4E1E-A967-FB6BB349978B}"/>
  </hyperlink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179B4658-42AE-4A79-A9C4-2A795CE88AC6}">
            <x14:dataBar minLength="0" maxLength="100" border="1" negativeBarBorderColorSameAsPositive="0">
              <x14:cfvo type="autoMin"/>
              <x14:cfvo type="autoMax"/>
              <x14:borderColor rgb="FFFF555A"/>
              <x14:negativeFillColor rgb="FFFF0000"/>
              <x14:negativeBorderColor rgb="FFFF0000"/>
              <x14:axisColor rgb="FF000000"/>
            </x14:dataBar>
          </x14:cfRule>
          <xm:sqref>H8:H28</xm:sqref>
        </x14:conditionalFormatting>
      </x14:conditionalFormatting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993C6-0F40-4765-BBB4-23F14C3D34FD}">
  <dimension ref="A1:E14"/>
  <sheetViews>
    <sheetView showGridLines="0" zoomScaleNormal="100" workbookViewId="0">
      <pane ySplit="7" topLeftCell="A8" activePane="bottomLeft" state="frozen"/>
      <selection activeCell="C21" sqref="C21"/>
      <selection pane="bottomLeft" activeCell="E1" sqref="E1"/>
    </sheetView>
  </sheetViews>
  <sheetFormatPr baseColWidth="10" defaultRowHeight="14.4"/>
  <cols>
    <col min="1" max="1" width="17.44140625" customWidth="1"/>
    <col min="2" max="2" width="25.6640625" customWidth="1"/>
    <col min="3" max="3" width="30.6640625" customWidth="1"/>
    <col min="4" max="4" width="16.44140625" style="3" customWidth="1"/>
  </cols>
  <sheetData>
    <row r="1" spans="1:5" ht="31.95" customHeight="1">
      <c r="A1" s="141"/>
      <c r="B1" s="141"/>
      <c r="C1" s="141"/>
      <c r="D1" s="141"/>
      <c r="E1" s="26" t="s">
        <v>34</v>
      </c>
    </row>
    <row r="2" spans="1:5">
      <c r="A2" s="142" t="s">
        <v>82</v>
      </c>
      <c r="B2" s="142"/>
      <c r="C2" s="142"/>
      <c r="D2" s="142"/>
      <c r="E2" s="4"/>
    </row>
    <row r="3" spans="1:5">
      <c r="A3" s="142" t="s">
        <v>80</v>
      </c>
      <c r="B3" s="142"/>
      <c r="C3" s="142"/>
      <c r="D3" s="142"/>
      <c r="E3" s="4"/>
    </row>
    <row r="4" spans="1:5">
      <c r="A4" s="142" t="s">
        <v>166</v>
      </c>
      <c r="B4" s="142"/>
      <c r="C4" s="142" t="s">
        <v>165</v>
      </c>
      <c r="D4" s="142"/>
    </row>
    <row r="5" spans="1:5" ht="103.2" customHeight="1">
      <c r="A5" s="143" t="s">
        <v>167</v>
      </c>
      <c r="B5" s="143"/>
      <c r="C5" s="143"/>
      <c r="D5" s="143"/>
      <c r="E5" s="5"/>
    </row>
    <row r="6" spans="1:5">
      <c r="D6"/>
    </row>
    <row r="7" spans="1:5" ht="29.4" thickBot="1">
      <c r="A7" s="6" t="s">
        <v>6</v>
      </c>
      <c r="B7" s="6" t="s">
        <v>52</v>
      </c>
      <c r="C7" s="6" t="s">
        <v>12</v>
      </c>
      <c r="D7" s="6" t="s">
        <v>13</v>
      </c>
    </row>
    <row r="8" spans="1:5">
      <c r="A8" s="8" t="s">
        <v>2</v>
      </c>
      <c r="B8" s="47">
        <v>2216.7657147103323</v>
      </c>
      <c r="C8" s="47">
        <v>12724.822618650353</v>
      </c>
      <c r="D8" s="11">
        <v>5.7402649879548147</v>
      </c>
    </row>
    <row r="9" spans="1:5">
      <c r="A9" s="8" t="s">
        <v>3</v>
      </c>
      <c r="B9" s="47">
        <v>43666.879508815924</v>
      </c>
      <c r="C9" s="47">
        <v>234908.31650665175</v>
      </c>
      <c r="D9" s="11">
        <v>5.3795535460514419</v>
      </c>
    </row>
    <row r="10" spans="1:5">
      <c r="A10" s="8" t="s">
        <v>1</v>
      </c>
      <c r="B10" s="47">
        <v>33993.563795984417</v>
      </c>
      <c r="C10" s="47">
        <v>208422.90806991997</v>
      </c>
      <c r="D10" s="11">
        <v>6.1312461770936917</v>
      </c>
    </row>
    <row r="11" spans="1:5">
      <c r="A11" s="8" t="s">
        <v>4</v>
      </c>
      <c r="B11" s="47">
        <v>111747.71807054906</v>
      </c>
      <c r="C11" s="47">
        <v>665519.79661149206</v>
      </c>
      <c r="D11" s="11">
        <v>5.9555560337378273</v>
      </c>
    </row>
    <row r="12" spans="1:5">
      <c r="A12" s="8" t="s">
        <v>5</v>
      </c>
      <c r="B12" s="47">
        <v>87254.44719815666</v>
      </c>
      <c r="C12" s="47">
        <v>648169.84613520955</v>
      </c>
      <c r="D12" s="11">
        <v>7.4285021216534943</v>
      </c>
    </row>
    <row r="13" spans="1:5">
      <c r="A13" s="12" t="s">
        <v>0</v>
      </c>
      <c r="B13" s="88">
        <v>5820.221816789779</v>
      </c>
      <c r="C13" s="88">
        <v>37073.277762975122</v>
      </c>
      <c r="D13" s="15">
        <v>6.3697362282703143</v>
      </c>
    </row>
    <row r="14" spans="1:5" ht="15" thickBot="1">
      <c r="A14" s="16" t="s">
        <v>7</v>
      </c>
      <c r="B14" s="89">
        <v>284699.59610500617</v>
      </c>
      <c r="C14" s="89">
        <v>1806818.9677048989</v>
      </c>
      <c r="D14" s="19">
        <v>6.3464050965442445</v>
      </c>
    </row>
  </sheetData>
  <mergeCells count="6">
    <mergeCell ref="A5:D5"/>
    <mergeCell ref="A1:D1"/>
    <mergeCell ref="A2:D2"/>
    <mergeCell ref="A3:D3"/>
    <mergeCell ref="A4:B4"/>
    <mergeCell ref="C4:D4"/>
  </mergeCells>
  <hyperlinks>
    <hyperlink ref="E1" location="ÍNDICE!A1" display="ÍNDICE" xr:uid="{F35CAEFD-652D-40A1-8316-26A85C1ECA86}"/>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3"/>
  <sheetViews>
    <sheetView showGridLines="0" workbookViewId="0">
      <pane ySplit="7" topLeftCell="A8" activePane="bottomLeft" state="frozen"/>
      <selection pane="bottomLeft" activeCell="E1" sqref="E1"/>
    </sheetView>
  </sheetViews>
  <sheetFormatPr baseColWidth="10" defaultRowHeight="14.4"/>
  <cols>
    <col min="1" max="1" width="17.44140625" customWidth="1"/>
    <col min="2" max="2" width="25.6640625" customWidth="1"/>
    <col min="3" max="3" width="30.6640625" customWidth="1"/>
    <col min="4" max="4" width="16.44140625" style="3" customWidth="1"/>
  </cols>
  <sheetData>
    <row r="1" spans="1:5" ht="31.95" customHeight="1">
      <c r="A1" s="141"/>
      <c r="B1" s="141"/>
      <c r="C1" s="141"/>
      <c r="D1" s="141"/>
      <c r="E1" s="26" t="s">
        <v>34</v>
      </c>
    </row>
    <row r="2" spans="1:5">
      <c r="A2" s="142" t="s">
        <v>79</v>
      </c>
      <c r="B2" s="142"/>
      <c r="C2" s="142"/>
      <c r="D2" s="142"/>
      <c r="E2" s="4"/>
    </row>
    <row r="3" spans="1:5">
      <c r="A3" s="142" t="s">
        <v>80</v>
      </c>
      <c r="B3" s="142"/>
      <c r="C3" s="142"/>
      <c r="D3" s="142"/>
      <c r="E3" s="4"/>
    </row>
    <row r="4" spans="1:5">
      <c r="A4" s="142" t="s">
        <v>84</v>
      </c>
      <c r="B4" s="142"/>
      <c r="C4" s="142" t="s">
        <v>91</v>
      </c>
      <c r="D4" s="142"/>
    </row>
    <row r="5" spans="1:5" ht="57.45" customHeight="1">
      <c r="A5" s="143" t="s">
        <v>121</v>
      </c>
      <c r="B5" s="143"/>
      <c r="C5" s="143"/>
      <c r="D5" s="143"/>
      <c r="E5" s="5"/>
    </row>
    <row r="6" spans="1:5">
      <c r="D6"/>
    </row>
    <row r="7" spans="1:5" ht="29.4" thickBot="1">
      <c r="A7" s="6" t="s">
        <v>6</v>
      </c>
      <c r="B7" s="6" t="s">
        <v>52</v>
      </c>
      <c r="C7" s="6" t="s">
        <v>8</v>
      </c>
      <c r="D7" s="6" t="s">
        <v>10</v>
      </c>
    </row>
    <row r="8" spans="1:5">
      <c r="A8" s="8" t="s">
        <v>2</v>
      </c>
      <c r="B8" s="9">
        <v>2749.7809999999999</v>
      </c>
      <c r="C8" s="10">
        <v>10697.054092</v>
      </c>
      <c r="D8" s="11">
        <v>3.8901476488491267</v>
      </c>
    </row>
    <row r="9" spans="1:5">
      <c r="A9" s="8" t="s">
        <v>3</v>
      </c>
      <c r="B9" s="9">
        <v>242640.02392220343</v>
      </c>
      <c r="C9" s="10">
        <v>1209337.7160158306</v>
      </c>
      <c r="D9" s="11">
        <v>4.984081753979611</v>
      </c>
    </row>
    <row r="10" spans="1:5">
      <c r="A10" s="8" t="s">
        <v>1</v>
      </c>
      <c r="B10" s="9">
        <v>2682.5232502647882</v>
      </c>
      <c r="C10" s="10">
        <v>24296.178475306046</v>
      </c>
      <c r="D10" s="11">
        <v>9.0572107708322012</v>
      </c>
    </row>
    <row r="11" spans="1:5">
      <c r="A11" s="8" t="s">
        <v>4</v>
      </c>
      <c r="B11" s="9">
        <v>99459.494130096951</v>
      </c>
      <c r="C11" s="10">
        <v>402446.23901317309</v>
      </c>
      <c r="D11" s="11">
        <v>4.0463330578251018</v>
      </c>
    </row>
    <row r="12" spans="1:5">
      <c r="A12" s="12" t="s">
        <v>5</v>
      </c>
      <c r="B12" s="13">
        <v>9911.6337529070133</v>
      </c>
      <c r="C12" s="14">
        <v>68114.538293268561</v>
      </c>
      <c r="D12" s="15">
        <v>6.8721807112062683</v>
      </c>
    </row>
    <row r="13" spans="1:5" ht="15" thickBot="1">
      <c r="A13" s="16" t="s">
        <v>7</v>
      </c>
      <c r="B13" s="17">
        <f>SUM(B8:B12)</f>
        <v>357443.45605547214</v>
      </c>
      <c r="C13" s="18">
        <f>SUM(C8:C12)</f>
        <v>1714891.7258895785</v>
      </c>
      <c r="D13" s="19">
        <v>4.7976587536783502</v>
      </c>
    </row>
  </sheetData>
  <mergeCells count="6">
    <mergeCell ref="A5:D5"/>
    <mergeCell ref="A1:D1"/>
    <mergeCell ref="A2:D2"/>
    <mergeCell ref="A3:D3"/>
    <mergeCell ref="A4:B4"/>
    <mergeCell ref="C4:D4"/>
  </mergeCells>
  <hyperlinks>
    <hyperlink ref="E1" location="ÍNDICE!A1" display="ÍNDICE" xr:uid="{00000000-0004-0000-0400-000000000000}"/>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4"/>
  <sheetViews>
    <sheetView showGridLines="0" workbookViewId="0">
      <pane ySplit="7" topLeftCell="A8" activePane="bottomLeft" state="frozen"/>
      <selection activeCell="D9" sqref="D9"/>
      <selection pane="bottomLeft" activeCell="E1" sqref="E1"/>
    </sheetView>
  </sheetViews>
  <sheetFormatPr baseColWidth="10" defaultRowHeight="14.4"/>
  <cols>
    <col min="1" max="1" width="17.44140625" customWidth="1"/>
    <col min="2" max="2" width="25.6640625" customWidth="1"/>
    <col min="3" max="3" width="30.6640625" customWidth="1"/>
    <col min="4" max="4" width="16.44140625" style="3" customWidth="1"/>
  </cols>
  <sheetData>
    <row r="1" spans="1:5" ht="31.95" customHeight="1">
      <c r="A1" s="141"/>
      <c r="B1" s="141"/>
      <c r="C1" s="141"/>
      <c r="D1" s="141"/>
      <c r="E1" s="26" t="s">
        <v>34</v>
      </c>
    </row>
    <row r="2" spans="1:5">
      <c r="A2" s="142" t="s">
        <v>82</v>
      </c>
      <c r="B2" s="142"/>
      <c r="C2" s="142"/>
      <c r="D2" s="142"/>
      <c r="E2" s="4"/>
    </row>
    <row r="3" spans="1:5">
      <c r="A3" s="142" t="s">
        <v>80</v>
      </c>
      <c r="B3" s="142"/>
      <c r="C3" s="142"/>
      <c r="D3" s="142"/>
      <c r="E3" s="4"/>
    </row>
    <row r="4" spans="1:5">
      <c r="A4" s="142" t="s">
        <v>84</v>
      </c>
      <c r="B4" s="142"/>
      <c r="C4" s="142" t="s">
        <v>85</v>
      </c>
      <c r="D4" s="142"/>
    </row>
    <row r="5" spans="1:5" ht="99.45" customHeight="1">
      <c r="A5" s="143" t="s">
        <v>120</v>
      </c>
      <c r="B5" s="143"/>
      <c r="C5" s="143"/>
      <c r="D5" s="143"/>
      <c r="E5" s="5"/>
    </row>
    <row r="6" spans="1:5">
      <c r="D6"/>
    </row>
    <row r="7" spans="1:5" ht="31.2" thickBot="1">
      <c r="A7" s="6" t="s">
        <v>6</v>
      </c>
      <c r="B7" s="6" t="s">
        <v>52</v>
      </c>
      <c r="C7" s="6" t="s">
        <v>65</v>
      </c>
      <c r="D7" s="6" t="s">
        <v>64</v>
      </c>
    </row>
    <row r="8" spans="1:5">
      <c r="A8" s="8" t="s">
        <v>2</v>
      </c>
      <c r="B8" s="9">
        <v>1217.4629999999997</v>
      </c>
      <c r="C8" s="3">
        <v>6995.0003100093263</v>
      </c>
      <c r="D8" s="11">
        <v>5.7455547396588864</v>
      </c>
    </row>
    <row r="9" spans="1:5">
      <c r="A9" s="8" t="s">
        <v>3</v>
      </c>
      <c r="B9" s="9">
        <v>39172.011522235807</v>
      </c>
      <c r="C9" s="3">
        <v>174684.87795900757</v>
      </c>
      <c r="D9" s="11">
        <v>4.459430883702475</v>
      </c>
    </row>
    <row r="10" spans="1:5">
      <c r="A10" s="8" t="s">
        <v>1</v>
      </c>
      <c r="B10" s="9">
        <v>28838.325781172563</v>
      </c>
      <c r="C10" s="3">
        <v>201573.24686502884</v>
      </c>
      <c r="D10" s="11">
        <v>6.9897693921131943</v>
      </c>
    </row>
    <row r="11" spans="1:5">
      <c r="A11" s="8" t="s">
        <v>4</v>
      </c>
      <c r="B11" s="9">
        <v>109056.38559032723</v>
      </c>
      <c r="C11" s="3">
        <v>592876.61831360974</v>
      </c>
      <c r="D11" s="11">
        <v>5.4364227743688858</v>
      </c>
    </row>
    <row r="12" spans="1:5">
      <c r="A12" s="8" t="s">
        <v>5</v>
      </c>
      <c r="B12" s="9">
        <v>55301.997754467258</v>
      </c>
      <c r="C12" s="3">
        <v>335294.29694173153</v>
      </c>
      <c r="D12" s="11">
        <v>6.0629689804406137</v>
      </c>
    </row>
    <row r="13" spans="1:5">
      <c r="A13" s="12" t="s">
        <v>0</v>
      </c>
      <c r="B13" s="13">
        <v>2653.4963566839997</v>
      </c>
      <c r="C13" s="86">
        <v>7955.1917783343497</v>
      </c>
      <c r="D13" s="15">
        <v>2.9980036559295415</v>
      </c>
    </row>
    <row r="14" spans="1:5" ht="15" thickBot="1">
      <c r="A14" s="16" t="s">
        <v>7</v>
      </c>
      <c r="B14" s="17">
        <f>SUM(B8:B13)</f>
        <v>236239.68000488685</v>
      </c>
      <c r="C14" s="87">
        <f>SUM(C8:C13)</f>
        <v>1319379.2321677213</v>
      </c>
      <c r="D14" s="19">
        <v>5.5849179618784985</v>
      </c>
    </row>
  </sheetData>
  <mergeCells count="6">
    <mergeCell ref="A5:D5"/>
    <mergeCell ref="A1:D1"/>
    <mergeCell ref="A2:D2"/>
    <mergeCell ref="A3:D3"/>
    <mergeCell ref="A4:B4"/>
    <mergeCell ref="C4:D4"/>
  </mergeCells>
  <hyperlinks>
    <hyperlink ref="E1" location="ÍNDICE!A1" display="ÍNDICE" xr:uid="{00000000-0004-0000-0500-000000000000}"/>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
  <sheetViews>
    <sheetView showGridLines="0" workbookViewId="0">
      <pane ySplit="7" topLeftCell="A8" activePane="bottomLeft" state="frozen"/>
      <selection activeCell="D9" sqref="D9"/>
      <selection pane="bottomLeft" activeCell="E1" sqref="E1"/>
    </sheetView>
  </sheetViews>
  <sheetFormatPr baseColWidth="10" defaultRowHeight="14.4"/>
  <cols>
    <col min="1" max="1" width="17.44140625" customWidth="1"/>
    <col min="2" max="2" width="25.6640625" customWidth="1"/>
    <col min="3" max="3" width="30.6640625" customWidth="1"/>
    <col min="4" max="4" width="16.44140625" style="3" customWidth="1"/>
  </cols>
  <sheetData>
    <row r="1" spans="1:5" ht="31.95" customHeight="1">
      <c r="A1" s="141"/>
      <c r="B1" s="141"/>
      <c r="C1" s="141"/>
      <c r="D1" s="141"/>
      <c r="E1" s="26" t="s">
        <v>34</v>
      </c>
    </row>
    <row r="2" spans="1:5">
      <c r="A2" s="142" t="s">
        <v>86</v>
      </c>
      <c r="B2" s="142"/>
      <c r="C2" s="142"/>
      <c r="D2" s="142"/>
      <c r="E2" s="4"/>
    </row>
    <row r="3" spans="1:5">
      <c r="A3" s="142" t="s">
        <v>80</v>
      </c>
      <c r="B3" s="142"/>
      <c r="C3" s="142"/>
      <c r="D3" s="142"/>
      <c r="E3" s="4"/>
    </row>
    <row r="4" spans="1:5">
      <c r="A4" s="142" t="s">
        <v>84</v>
      </c>
      <c r="B4" s="142"/>
      <c r="C4" s="142" t="s">
        <v>85</v>
      </c>
      <c r="D4" s="142"/>
    </row>
    <row r="5" spans="1:5" ht="58.2" customHeight="1">
      <c r="A5" s="143" t="s">
        <v>133</v>
      </c>
      <c r="B5" s="143"/>
      <c r="C5" s="143"/>
      <c r="D5" s="143"/>
      <c r="E5" s="5"/>
    </row>
    <row r="6" spans="1:5">
      <c r="D6"/>
    </row>
    <row r="7" spans="1:5" ht="29.4" thickBot="1">
      <c r="A7" s="6" t="s">
        <v>6</v>
      </c>
      <c r="B7" s="6" t="s">
        <v>52</v>
      </c>
      <c r="C7" s="6" t="s">
        <v>8</v>
      </c>
      <c r="D7" s="6" t="s">
        <v>10</v>
      </c>
    </row>
    <row r="8" spans="1:5">
      <c r="A8" s="8" t="s">
        <v>3</v>
      </c>
      <c r="B8" s="9">
        <v>4748.9774170967721</v>
      </c>
      <c r="C8" s="10">
        <v>11443.469810176692</v>
      </c>
      <c r="D8" s="11">
        <v>2.4096702942783237</v>
      </c>
    </row>
    <row r="9" spans="1:5">
      <c r="A9" s="12" t="s">
        <v>4</v>
      </c>
      <c r="B9" s="13">
        <v>15570.594236401535</v>
      </c>
      <c r="C9" s="14">
        <v>29622.392588428735</v>
      </c>
      <c r="D9" s="15">
        <v>1.9024574231840403</v>
      </c>
    </row>
    <row r="10" spans="1:5" ht="15" thickBot="1">
      <c r="A10" s="16" t="s">
        <v>7</v>
      </c>
      <c r="B10" s="17">
        <v>20319.571653498308</v>
      </c>
      <c r="C10" s="18">
        <v>41065.86239860543</v>
      </c>
      <c r="D10" s="19">
        <v>2.0177292455072697</v>
      </c>
    </row>
  </sheetData>
  <mergeCells count="6">
    <mergeCell ref="A5:D5"/>
    <mergeCell ref="A1:D1"/>
    <mergeCell ref="A2:D2"/>
    <mergeCell ref="A3:D3"/>
    <mergeCell ref="A4:B4"/>
    <mergeCell ref="C4:D4"/>
  </mergeCells>
  <hyperlinks>
    <hyperlink ref="E1" location="ÍNDICE!A1" display="ÍNDICE" xr:uid="{00000000-0004-0000-0600-000000000000}"/>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8"/>
  <sheetViews>
    <sheetView showGridLines="0" workbookViewId="0">
      <pane ySplit="7" topLeftCell="A8" activePane="bottomLeft" state="frozen"/>
      <selection activeCell="D9" sqref="D9"/>
      <selection pane="bottomLeft" activeCell="A5" sqref="A5:D5"/>
    </sheetView>
  </sheetViews>
  <sheetFormatPr baseColWidth="10" defaultRowHeight="14.4"/>
  <cols>
    <col min="1" max="1" width="17.44140625" customWidth="1"/>
    <col min="2" max="2" width="25.6640625" customWidth="1"/>
    <col min="3" max="3" width="30.6640625" customWidth="1"/>
    <col min="4" max="4" width="16.44140625" style="3" customWidth="1"/>
  </cols>
  <sheetData>
    <row r="1" spans="1:5" ht="31.95" customHeight="1">
      <c r="A1" s="141"/>
      <c r="B1" s="141"/>
      <c r="C1" s="141"/>
      <c r="D1" s="141"/>
      <c r="E1" s="26" t="s">
        <v>34</v>
      </c>
    </row>
    <row r="2" spans="1:5">
      <c r="A2" s="142" t="s">
        <v>87</v>
      </c>
      <c r="B2" s="142"/>
      <c r="C2" s="142"/>
      <c r="D2" s="142"/>
      <c r="E2" s="4"/>
    </row>
    <row r="3" spans="1:5">
      <c r="A3" s="142" t="s">
        <v>80</v>
      </c>
      <c r="B3" s="142"/>
      <c r="C3" s="142"/>
      <c r="D3" s="142"/>
      <c r="E3" s="4"/>
    </row>
    <row r="4" spans="1:5">
      <c r="A4" s="142" t="s">
        <v>84</v>
      </c>
      <c r="B4" s="142"/>
      <c r="C4" s="142" t="s">
        <v>85</v>
      </c>
      <c r="D4" s="142"/>
    </row>
    <row r="5" spans="1:5" ht="57.45" customHeight="1">
      <c r="A5" s="143" t="s">
        <v>119</v>
      </c>
      <c r="B5" s="143"/>
      <c r="C5" s="143"/>
      <c r="D5" s="143"/>
      <c r="E5" s="5"/>
    </row>
    <row r="6" spans="1:5">
      <c r="D6"/>
    </row>
    <row r="7" spans="1:5" ht="29.4" thickBot="1">
      <c r="A7" s="6" t="s">
        <v>6</v>
      </c>
      <c r="B7" s="6" t="s">
        <v>9</v>
      </c>
      <c r="C7" s="6" t="s">
        <v>12</v>
      </c>
      <c r="D7" s="6" t="s">
        <v>13</v>
      </c>
    </row>
    <row r="8" spans="1:5">
      <c r="A8" s="8" t="s">
        <v>14</v>
      </c>
      <c r="B8" s="9">
        <v>10228.730169552015</v>
      </c>
      <c r="C8" s="10">
        <v>254652.55726368187</v>
      </c>
      <c r="D8" s="11">
        <v>24.895813365153501</v>
      </c>
    </row>
    <row r="9" spans="1:5">
      <c r="A9" s="8" t="s">
        <v>15</v>
      </c>
      <c r="B9" s="9">
        <v>924.87945017211996</v>
      </c>
      <c r="C9" s="10">
        <v>17363.827138930399</v>
      </c>
      <c r="D9" s="11">
        <v>18.774151740206783</v>
      </c>
    </row>
    <row r="10" spans="1:5">
      <c r="A10" s="8" t="s">
        <v>16</v>
      </c>
      <c r="B10" s="9">
        <v>33.952663802612705</v>
      </c>
      <c r="C10" s="10">
        <v>1033.7626156746387</v>
      </c>
      <c r="D10" s="11">
        <v>30.44717261904762</v>
      </c>
    </row>
    <row r="11" spans="1:5">
      <c r="A11" s="8" t="s">
        <v>17</v>
      </c>
      <c r="B11" s="9">
        <v>659.50047987218511</v>
      </c>
      <c r="C11" s="10">
        <v>7117.3512987888726</v>
      </c>
      <c r="D11" s="11">
        <v>10.792033540549136</v>
      </c>
    </row>
    <row r="12" spans="1:5">
      <c r="A12" s="8" t="s">
        <v>18</v>
      </c>
      <c r="B12" s="9">
        <v>476.01847574206994</v>
      </c>
      <c r="C12" s="10">
        <v>9557.5308690152269</v>
      </c>
      <c r="D12" s="11">
        <v>20.078067041653998</v>
      </c>
    </row>
    <row r="13" spans="1:5">
      <c r="A13" s="8" t="s">
        <v>19</v>
      </c>
      <c r="B13" s="9">
        <v>1168.6966176504291</v>
      </c>
      <c r="C13" s="10">
        <v>22543.288188541021</v>
      </c>
      <c r="D13" s="11">
        <v>19.289255952380948</v>
      </c>
    </row>
    <row r="14" spans="1:5">
      <c r="A14" s="8" t="s">
        <v>20</v>
      </c>
      <c r="B14" s="9">
        <v>22848.553673653278</v>
      </c>
      <c r="C14" s="10">
        <v>237908.83291965039</v>
      </c>
      <c r="D14" s="11">
        <v>10.412424187443586</v>
      </c>
    </row>
    <row r="15" spans="1:5">
      <c r="A15" s="8" t="s">
        <v>21</v>
      </c>
      <c r="B15" s="9">
        <v>2061.6396364666562</v>
      </c>
      <c r="C15" s="10">
        <v>43722.834121473934</v>
      </c>
      <c r="D15" s="11">
        <v>21.207796623666187</v>
      </c>
    </row>
    <row r="16" spans="1:5">
      <c r="A16" s="8" t="s">
        <v>22</v>
      </c>
      <c r="B16" s="9">
        <v>8118.6014334019637</v>
      </c>
      <c r="C16" s="10">
        <v>167530.33477464429</v>
      </c>
      <c r="D16" s="11">
        <v>20.635368806920667</v>
      </c>
    </row>
    <row r="17" spans="1:4">
      <c r="A17" s="12" t="s">
        <v>23</v>
      </c>
      <c r="B17" s="13">
        <v>6949.2425966351357</v>
      </c>
      <c r="C17" s="14">
        <v>120078.04949062194</v>
      </c>
      <c r="D17" s="15">
        <v>17.279300272056187</v>
      </c>
    </row>
    <row r="18" spans="1:4" ht="15" thickBot="1">
      <c r="A18" s="16" t="s">
        <v>7</v>
      </c>
      <c r="B18" s="17">
        <f>SUM(B8:B17)</f>
        <v>53469.815196948468</v>
      </c>
      <c r="C18" s="18">
        <f>SUM(C8:C17)</f>
        <v>881508.36868102255</v>
      </c>
      <c r="D18" s="19">
        <v>16.486093423628109</v>
      </c>
    </row>
  </sheetData>
  <mergeCells count="6">
    <mergeCell ref="A5:D5"/>
    <mergeCell ref="A1:D1"/>
    <mergeCell ref="A2:D2"/>
    <mergeCell ref="A3:D3"/>
    <mergeCell ref="A4:B4"/>
    <mergeCell ref="C4:D4"/>
  </mergeCells>
  <hyperlinks>
    <hyperlink ref="E1" location="ÍNDICE!A1" display="ÍNDICE" xr:uid="{00000000-0004-0000-0700-000000000000}"/>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9"/>
  <sheetViews>
    <sheetView showGridLines="0" zoomScaleNormal="100" workbookViewId="0">
      <pane ySplit="8" topLeftCell="A9" activePane="bottomLeft" state="frozen"/>
      <selection activeCell="D9" sqref="D9"/>
      <selection pane="bottomLeft" activeCell="A4" sqref="A4:D4"/>
    </sheetView>
  </sheetViews>
  <sheetFormatPr baseColWidth="10" defaultRowHeight="14.4"/>
  <cols>
    <col min="1" max="1" width="18.6640625" customWidth="1"/>
    <col min="2" max="2" width="27.109375" customWidth="1"/>
    <col min="3" max="3" width="26.109375" customWidth="1"/>
    <col min="4" max="4" width="16.44140625" style="3" customWidth="1"/>
    <col min="5" max="5" width="14" customWidth="1"/>
  </cols>
  <sheetData>
    <row r="1" spans="1:5" ht="31.95" customHeight="1">
      <c r="A1" s="141"/>
      <c r="B1" s="141"/>
      <c r="C1" s="141"/>
      <c r="D1" s="141"/>
      <c r="E1" s="26" t="s">
        <v>34</v>
      </c>
    </row>
    <row r="2" spans="1:5">
      <c r="D2"/>
    </row>
    <row r="3" spans="1:5">
      <c r="A3" s="144" t="s">
        <v>24</v>
      </c>
      <c r="B3" s="144"/>
      <c r="C3" s="144"/>
      <c r="D3" s="144"/>
      <c r="E3" s="4"/>
    </row>
    <row r="4" spans="1:5">
      <c r="A4" s="144" t="s">
        <v>63</v>
      </c>
      <c r="B4" s="144"/>
      <c r="C4" s="144"/>
      <c r="D4" s="144"/>
      <c r="E4" s="4"/>
    </row>
    <row r="5" spans="1:5">
      <c r="A5" s="144" t="s">
        <v>11</v>
      </c>
      <c r="B5" s="144"/>
      <c r="C5" s="144" t="s">
        <v>47</v>
      </c>
      <c r="D5" s="144"/>
    </row>
    <row r="6" spans="1:5" ht="67.5" customHeight="1">
      <c r="A6" s="143" t="s">
        <v>30</v>
      </c>
      <c r="B6" s="143"/>
      <c r="C6" s="143"/>
      <c r="D6" s="143"/>
      <c r="E6" s="5"/>
    </row>
    <row r="7" spans="1:5" ht="8.25" customHeight="1">
      <c r="D7"/>
    </row>
    <row r="8" spans="1:5" ht="29.4" thickBot="1">
      <c r="A8" s="6" t="s">
        <v>6</v>
      </c>
      <c r="B8" s="6" t="s">
        <v>9</v>
      </c>
      <c r="C8" s="6" t="s">
        <v>12</v>
      </c>
      <c r="D8" s="6" t="s">
        <v>13</v>
      </c>
    </row>
    <row r="9" spans="1:5">
      <c r="A9" s="8" t="s">
        <v>25</v>
      </c>
      <c r="B9" s="9">
        <v>132</v>
      </c>
      <c r="C9" s="10">
        <v>236.01092100000017</v>
      </c>
      <c r="D9" s="11">
        <v>1.787961522727274</v>
      </c>
    </row>
    <row r="10" spans="1:5">
      <c r="A10" s="8" t="s">
        <v>15</v>
      </c>
      <c r="B10" s="9">
        <v>422</v>
      </c>
      <c r="C10" s="10">
        <v>663.12887455234124</v>
      </c>
      <c r="D10" s="11">
        <v>1.5713954373278229</v>
      </c>
    </row>
    <row r="11" spans="1:5">
      <c r="A11" s="8" t="s">
        <v>14</v>
      </c>
      <c r="B11" s="9">
        <v>1619</v>
      </c>
      <c r="C11" s="20">
        <v>2532.1533792757568</v>
      </c>
      <c r="D11" s="11">
        <v>1.5640230878787875</v>
      </c>
    </row>
    <row r="12" spans="1:5">
      <c r="A12" s="8" t="s">
        <v>19</v>
      </c>
      <c r="B12" s="9">
        <v>29</v>
      </c>
      <c r="C12" s="10">
        <v>41.313909696969631</v>
      </c>
      <c r="D12" s="11">
        <v>1.4246175757575734</v>
      </c>
    </row>
    <row r="13" spans="1:5">
      <c r="A13" s="8" t="s">
        <v>20</v>
      </c>
      <c r="B13" s="9">
        <v>221</v>
      </c>
      <c r="C13" s="10">
        <v>287.96032926136337</v>
      </c>
      <c r="D13" s="11">
        <v>1.302987915209789</v>
      </c>
    </row>
    <row r="14" spans="1:5">
      <c r="A14" s="8" t="s">
        <v>23</v>
      </c>
      <c r="B14" s="9">
        <v>4626</v>
      </c>
      <c r="C14" s="20">
        <v>5867.0296189288019</v>
      </c>
      <c r="D14" s="11">
        <v>1.2682727235038482</v>
      </c>
    </row>
    <row r="15" spans="1:5">
      <c r="A15" s="8" t="s">
        <v>17</v>
      </c>
      <c r="B15" s="9">
        <v>183</v>
      </c>
      <c r="C15" s="10">
        <v>224.43025796590959</v>
      </c>
      <c r="D15" s="11">
        <v>1.2263948522727299</v>
      </c>
    </row>
    <row r="16" spans="1:5">
      <c r="A16" s="8" t="s">
        <v>22</v>
      </c>
      <c r="B16" s="9">
        <v>46</v>
      </c>
      <c r="C16" s="10">
        <v>54.71871628787877</v>
      </c>
      <c r="D16" s="11">
        <v>1.1895373106060603</v>
      </c>
    </row>
    <row r="17" spans="1:4">
      <c r="A17" s="8" t="s">
        <v>26</v>
      </c>
      <c r="B17" s="9">
        <v>21</v>
      </c>
      <c r="C17" s="10">
        <v>28.58500496652232</v>
      </c>
      <c r="D17" s="11">
        <v>1.361190712691539</v>
      </c>
    </row>
    <row r="18" spans="1:4">
      <c r="A18" s="12" t="s">
        <v>1</v>
      </c>
      <c r="B18" s="13">
        <v>38</v>
      </c>
      <c r="C18" s="14">
        <v>51.725247082278486</v>
      </c>
      <c r="D18" s="15">
        <v>1.361190712691539</v>
      </c>
    </row>
    <row r="19" spans="1:4" ht="15" thickBot="1">
      <c r="A19" s="16" t="s">
        <v>7</v>
      </c>
      <c r="B19" s="17">
        <f>SUM(B9:B18)</f>
        <v>7337</v>
      </c>
      <c r="C19" s="18">
        <f>SUM(C9:C18)</f>
        <v>9987.0562590178215</v>
      </c>
      <c r="D19" s="19">
        <v>1.361190712691539</v>
      </c>
    </row>
  </sheetData>
  <mergeCells count="6">
    <mergeCell ref="A6:D6"/>
    <mergeCell ref="A1:D1"/>
    <mergeCell ref="A3:D3"/>
    <mergeCell ref="A4:D4"/>
    <mergeCell ref="A5:B5"/>
    <mergeCell ref="C5:D5"/>
  </mergeCells>
  <hyperlinks>
    <hyperlink ref="E1" location="ÍNDICE!A1" display="ÍNDICE" xr:uid="{00000000-0004-0000-0800-000000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42</vt:i4>
      </vt:variant>
      <vt:variant>
        <vt:lpstr>Rangos con nombre</vt:lpstr>
      </vt:variant>
      <vt:variant>
        <vt:i4>1</vt:i4>
      </vt:variant>
    </vt:vector>
  </HeadingPairs>
  <TitlesOfParts>
    <vt:vector size="43" baseType="lpstr">
      <vt:lpstr>ÍNDICE</vt:lpstr>
      <vt:lpstr>Consideraciones</vt:lpstr>
      <vt:lpstr>Arroz_15</vt:lpstr>
      <vt:lpstr>Maíz Duro_15</vt:lpstr>
      <vt:lpstr>Arroz_16</vt:lpstr>
      <vt:lpstr>Maíz Duro_16</vt:lpstr>
      <vt:lpstr>Soya_16</vt:lpstr>
      <vt:lpstr>Papa_16</vt:lpstr>
      <vt:lpstr>Quinua_16</vt:lpstr>
      <vt:lpstr>Café_16</vt:lpstr>
      <vt:lpstr>Arroz_17</vt:lpstr>
      <vt:lpstr>Maíz Duro_17</vt:lpstr>
      <vt:lpstr>Soya_17</vt:lpstr>
      <vt:lpstr>Papa_17</vt:lpstr>
      <vt:lpstr>Café_17 </vt:lpstr>
      <vt:lpstr>Cacao_17</vt:lpstr>
      <vt:lpstr>Arroz_18</vt:lpstr>
      <vt:lpstr>Maíz Duro_18</vt:lpstr>
      <vt:lpstr>Soya_18</vt:lpstr>
      <vt:lpstr>Papa_18</vt:lpstr>
      <vt:lpstr>Café_18</vt:lpstr>
      <vt:lpstr>Cacao_18</vt:lpstr>
      <vt:lpstr>Arroz_19</vt:lpstr>
      <vt:lpstr>Maíz Duro_19</vt:lpstr>
      <vt:lpstr>Soya_19</vt:lpstr>
      <vt:lpstr>Papa_19</vt:lpstr>
      <vt:lpstr>Café_19</vt:lpstr>
      <vt:lpstr>Cacao_19</vt:lpstr>
      <vt:lpstr>Algodón_19</vt:lpstr>
      <vt:lpstr>Arroz_20</vt:lpstr>
      <vt:lpstr>Maíz Duro_20</vt:lpstr>
      <vt:lpstr>Soya_20</vt:lpstr>
      <vt:lpstr>Papa_20</vt:lpstr>
      <vt:lpstr>Café_20</vt:lpstr>
      <vt:lpstr>Cacao_20</vt:lpstr>
      <vt:lpstr>Arroz_21</vt:lpstr>
      <vt:lpstr>Maíz Duro_21</vt:lpstr>
      <vt:lpstr>Soya_21</vt:lpstr>
      <vt:lpstr>Papa_21</vt:lpstr>
      <vt:lpstr>Café_21</vt:lpstr>
      <vt:lpstr>Cacao_21</vt:lpstr>
      <vt:lpstr>Maíz Duro_22</vt:lpstr>
      <vt:lpstr>ÍNDICE!Área_de_impresión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Freddy Mauricio Llive Cóndor</dc:creator>
  <cp:lastModifiedBy>Iván Trejo Moya</cp:lastModifiedBy>
  <dcterms:created xsi:type="dcterms:W3CDTF">2018-05-29T19:29:11Z</dcterms:created>
  <dcterms:modified xsi:type="dcterms:W3CDTF">2023-12-27T18:51:45Z</dcterms:modified>
</cp:coreProperties>
</file>