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ru\Downloads\"/>
    </mc:Choice>
  </mc:AlternateContent>
  <xr:revisionPtr revIDLastSave="0" documentId="13_ncr:1_{5EFD44E3-0DF7-41DF-B8AA-F6A8321CDCC3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verview" sheetId="1" r:id="rId1"/>
    <sheet name="Amount ID" sheetId="2" r:id="rId2"/>
    <sheet name="Duration ID" sheetId="3" r:id="rId3"/>
    <sheet name="Reason of use ID" sheetId="4" r:id="rId4"/>
    <sheet name="Category ID" sheetId="7" r:id="rId5"/>
    <sheet name="Logic ID" sheetId="5" r:id="rId6"/>
  </sheets>
  <definedNames>
    <definedName name="_xlnm._FilterDatabase" localSheetId="0" hidden="1">Overview!$A$1:$L$117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H3" i="1" s="1"/>
  <c r="L4" i="1"/>
  <c r="H4" i="1" s="1"/>
  <c r="L5" i="1"/>
  <c r="H5" i="1" s="1"/>
  <c r="L6" i="1"/>
  <c r="H6" i="1" s="1"/>
  <c r="L7" i="1"/>
  <c r="H7" i="1" s="1"/>
  <c r="L8" i="1"/>
  <c r="H8" i="1" s="1"/>
  <c r="L9" i="1"/>
  <c r="H9" i="1" s="1"/>
  <c r="L10" i="1"/>
  <c r="H10" i="1" s="1"/>
  <c r="L11" i="1"/>
  <c r="H11" i="1" s="1"/>
  <c r="L12" i="1"/>
  <c r="H12" i="1" s="1"/>
  <c r="L13" i="1"/>
  <c r="H13" i="1" s="1"/>
  <c r="L14" i="1"/>
  <c r="H14" i="1" s="1"/>
  <c r="L15" i="1"/>
  <c r="H15" i="1" s="1"/>
  <c r="L16" i="1"/>
  <c r="H16" i="1" s="1"/>
  <c r="L17" i="1"/>
  <c r="H17" i="1" s="1"/>
  <c r="L18" i="1"/>
  <c r="H18" i="1" s="1"/>
  <c r="L19" i="1"/>
  <c r="H19" i="1" s="1"/>
  <c r="L20" i="1"/>
  <c r="H20" i="1" s="1"/>
  <c r="L21" i="1"/>
  <c r="H21" i="1" s="1"/>
  <c r="L22" i="1"/>
  <c r="H22" i="1" s="1"/>
  <c r="L23" i="1"/>
  <c r="H23" i="1" s="1"/>
  <c r="L24" i="1"/>
  <c r="H24" i="1" s="1"/>
  <c r="L25" i="1"/>
  <c r="H25" i="1" s="1"/>
  <c r="L26" i="1"/>
  <c r="H26" i="1" s="1"/>
  <c r="L27" i="1"/>
  <c r="H27" i="1" s="1"/>
  <c r="L28" i="1"/>
  <c r="H28" i="1" s="1"/>
  <c r="L29" i="1"/>
  <c r="H29" i="1" s="1"/>
  <c r="L30" i="1"/>
  <c r="H30" i="1" s="1"/>
  <c r="L31" i="1"/>
  <c r="H31" i="1" s="1"/>
  <c r="L32" i="1"/>
  <c r="H32" i="1" s="1"/>
  <c r="L33" i="1"/>
  <c r="H33" i="1" s="1"/>
  <c r="L34" i="1"/>
  <c r="H34" i="1" s="1"/>
  <c r="L35" i="1"/>
  <c r="H35" i="1" s="1"/>
  <c r="L36" i="1"/>
  <c r="H36" i="1" s="1"/>
  <c r="L37" i="1"/>
  <c r="H37" i="1" s="1"/>
  <c r="L38" i="1"/>
  <c r="H38" i="1" s="1"/>
  <c r="L39" i="1"/>
  <c r="H39" i="1" s="1"/>
  <c r="L40" i="1"/>
  <c r="H40" i="1" s="1"/>
  <c r="L41" i="1"/>
  <c r="H41" i="1" s="1"/>
  <c r="L42" i="1"/>
  <c r="H42" i="1" s="1"/>
  <c r="L43" i="1"/>
  <c r="H43" i="1" s="1"/>
  <c r="L44" i="1"/>
  <c r="H44" i="1" s="1"/>
  <c r="L45" i="1"/>
  <c r="H45" i="1" s="1"/>
  <c r="L46" i="1"/>
  <c r="H46" i="1" s="1"/>
  <c r="L47" i="1"/>
  <c r="H47" i="1" s="1"/>
  <c r="L48" i="1"/>
  <c r="H48" i="1" s="1"/>
  <c r="L49" i="1"/>
  <c r="H49" i="1" s="1"/>
  <c r="L50" i="1"/>
  <c r="H50" i="1" s="1"/>
  <c r="L51" i="1"/>
  <c r="H51" i="1" s="1"/>
  <c r="L52" i="1"/>
  <c r="H52" i="1" s="1"/>
  <c r="L53" i="1"/>
  <c r="H53" i="1" s="1"/>
  <c r="L54" i="1"/>
  <c r="H54" i="1" s="1"/>
  <c r="L55" i="1"/>
  <c r="H55" i="1" s="1"/>
  <c r="L56" i="1"/>
  <c r="H56" i="1" s="1"/>
  <c r="L57" i="1"/>
  <c r="H57" i="1" s="1"/>
  <c r="L58" i="1"/>
  <c r="H58" i="1" s="1"/>
  <c r="L59" i="1"/>
  <c r="H59" i="1" s="1"/>
  <c r="L60" i="1"/>
  <c r="H60" i="1" s="1"/>
  <c r="L61" i="1"/>
  <c r="H61" i="1" s="1"/>
  <c r="L62" i="1"/>
  <c r="H62" i="1" s="1"/>
  <c r="L63" i="1"/>
  <c r="H63" i="1" s="1"/>
  <c r="L64" i="1"/>
  <c r="H64" i="1" s="1"/>
  <c r="L65" i="1"/>
  <c r="H65" i="1" s="1"/>
  <c r="L66" i="1"/>
  <c r="H66" i="1" s="1"/>
  <c r="L67" i="1"/>
  <c r="H67" i="1" s="1"/>
  <c r="L68" i="1"/>
  <c r="H68" i="1" s="1"/>
  <c r="L69" i="1"/>
  <c r="H69" i="1" s="1"/>
  <c r="L70" i="1"/>
  <c r="H70" i="1" s="1"/>
  <c r="L71" i="1"/>
  <c r="H71" i="1" s="1"/>
  <c r="L72" i="1"/>
  <c r="H72" i="1" s="1"/>
  <c r="L73" i="1"/>
  <c r="H73" i="1" s="1"/>
  <c r="L74" i="1"/>
  <c r="H74" i="1" s="1"/>
  <c r="L75" i="1"/>
  <c r="H75" i="1" s="1"/>
  <c r="L76" i="1"/>
  <c r="H76" i="1" s="1"/>
  <c r="L77" i="1"/>
  <c r="H77" i="1" s="1"/>
  <c r="L78" i="1"/>
  <c r="H78" i="1" s="1"/>
  <c r="L79" i="1"/>
  <c r="H79" i="1" s="1"/>
  <c r="L80" i="1"/>
  <c r="H80" i="1" s="1"/>
  <c r="L81" i="1"/>
  <c r="H81" i="1" s="1"/>
  <c r="L82" i="1"/>
  <c r="H82" i="1" s="1"/>
  <c r="L83" i="1"/>
  <c r="H83" i="1" s="1"/>
  <c r="L84" i="1"/>
  <c r="H84" i="1" s="1"/>
  <c r="L85" i="1"/>
  <c r="H85" i="1" s="1"/>
  <c r="L86" i="1"/>
  <c r="H86" i="1" s="1"/>
  <c r="L87" i="1"/>
  <c r="H87" i="1" s="1"/>
  <c r="L88" i="1"/>
  <c r="H88" i="1" s="1"/>
  <c r="L89" i="1"/>
  <c r="H89" i="1" s="1"/>
  <c r="L90" i="1"/>
  <c r="H90" i="1" s="1"/>
  <c r="L91" i="1"/>
  <c r="H91" i="1" s="1"/>
  <c r="L92" i="1"/>
  <c r="H92" i="1" s="1"/>
  <c r="L93" i="1"/>
  <c r="H93" i="1" s="1"/>
  <c r="L94" i="1"/>
  <c r="H94" i="1" s="1"/>
  <c r="L95" i="1"/>
  <c r="H95" i="1" s="1"/>
  <c r="L96" i="1"/>
  <c r="H96" i="1" s="1"/>
  <c r="L97" i="1"/>
  <c r="H97" i="1" s="1"/>
  <c r="L98" i="1"/>
  <c r="H98" i="1" s="1"/>
  <c r="L99" i="1"/>
  <c r="H99" i="1" s="1"/>
  <c r="L100" i="1"/>
  <c r="H100" i="1" s="1"/>
  <c r="L101" i="1"/>
  <c r="H101" i="1" s="1"/>
  <c r="L102" i="1"/>
  <c r="H102" i="1" s="1"/>
  <c r="L103" i="1"/>
  <c r="H103" i="1" s="1"/>
  <c r="L104" i="1"/>
  <c r="H104" i="1" s="1"/>
  <c r="L105" i="1"/>
  <c r="H105" i="1" s="1"/>
  <c r="L106" i="1"/>
  <c r="H106" i="1" s="1"/>
  <c r="L107" i="1"/>
  <c r="H107" i="1" s="1"/>
  <c r="L108" i="1"/>
  <c r="H108" i="1" s="1"/>
  <c r="L109" i="1"/>
  <c r="H109" i="1" s="1"/>
  <c r="L110" i="1"/>
  <c r="H110" i="1" s="1"/>
  <c r="L111" i="1"/>
  <c r="H111" i="1" s="1"/>
  <c r="L112" i="1"/>
  <c r="H112" i="1" s="1"/>
  <c r="L113" i="1"/>
  <c r="H113" i="1" s="1"/>
  <c r="L114" i="1"/>
  <c r="H114" i="1" s="1"/>
  <c r="L115" i="1"/>
  <c r="H115" i="1" s="1"/>
  <c r="L116" i="1"/>
  <c r="H116" i="1" s="1"/>
  <c r="L117" i="1"/>
  <c r="H117" i="1" s="1"/>
  <c r="L2" i="1"/>
  <c r="I2" i="1" s="1"/>
  <c r="H2" i="1" l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<sst xmlns="http://schemas.openxmlformats.org/spreadsheetml/2006/main" count="789" uniqueCount="362">
  <si>
    <t>Account ID</t>
  </si>
  <si>
    <t>Account description</t>
  </si>
  <si>
    <t>Search keywords</t>
  </si>
  <si>
    <t>Amount ID</t>
  </si>
  <si>
    <t>Reason for use ID</t>
  </si>
  <si>
    <t>Logic description</t>
  </si>
  <si>
    <t>Geschenke, Streuartikel &lt;= EUR 10</t>
  </si>
  <si>
    <t>Geschenke &amp; Streuartikel (z.B. Kugelschreiber, Kalender)</t>
  </si>
  <si>
    <t>Geschenk</t>
  </si>
  <si>
    <t>Geschenke nicht abzugsfähig (ext. &gt;35 EUR)</t>
  </si>
  <si>
    <t>Empfänger: Unbekannt, VW Konzern, ToGes PAG und Geschäftspartner (für Geschenke, Bewirtung, Kleidung und Reise)</t>
  </si>
  <si>
    <t>Sonstige Personalnebenkosten &lt; 60 EUR</t>
  </si>
  <si>
    <t>Für PAG Mitarbeiter (Bewirtung &amp; Geschenke) &lt; 60 EUR</t>
  </si>
  <si>
    <t>Sonstige Personalnebenkosten &gt; 60 EUR</t>
  </si>
  <si>
    <t>Für PAG Mitarbeiter (Bewirtung &amp; Geschenke) &gt;= 60 EUR</t>
  </si>
  <si>
    <t>Arbeitsschutzkleidung</t>
  </si>
  <si>
    <t>Arbeitsschutzkleidung für die Herstellung von Fahrzeugen</t>
  </si>
  <si>
    <t>Aktivierung</t>
  </si>
  <si>
    <t>Sonstige Arbeitsschutzkleidung (intern)</t>
  </si>
  <si>
    <t>Arbeitsschutzkleidung nicht für die Herstellung von Fahrzeugen, bspw. Kochmütze für die Kantine</t>
  </si>
  <si>
    <t>sonstige Arbeitskleidung externe</t>
  </si>
  <si>
    <t>Arbeitskleidung, verpflichtende Rückgabe nach Tragen der Kleidung</t>
  </si>
  <si>
    <t>Sonstige Arbeitskleidung (interne)</t>
  </si>
  <si>
    <t>Für PAG Mitarbeiter (Geschenk: Kleidung)</t>
  </si>
  <si>
    <t>Sonstige Mieten</t>
  </si>
  <si>
    <t>Mieten für z.B. Maschinen, Hardware Absperrtechnik, Arbeitskleidung (aber kein PKW)</t>
  </si>
  <si>
    <t>Keine Aktivierung</t>
  </si>
  <si>
    <t>Repräsentationskosten</t>
  </si>
  <si>
    <t>Aufmerksamkeiten, u.a. Gebäck, Obst, Kaffee</t>
  </si>
  <si>
    <t>Bewirtungskosten aus gesch. Anlaß  (70 %)</t>
  </si>
  <si>
    <t>Betriebliche Bewirtung, z.B. Workshop, Veranstaltung, Messe</t>
  </si>
  <si>
    <t>Reisekosten, allgemein</t>
  </si>
  <si>
    <t>Ausland,Fahrt,Bus,Shuttle,Transfer,Flug,Workshop,Bahn,Auto,AVIS,Taxi,Sharing,Car2go,DriveNow,Sixt,Europcar,Reise</t>
  </si>
  <si>
    <t>Reisekosten PAG Mitarbeiter</t>
  </si>
  <si>
    <t>Beherbergungskosten (Übernachtungskosten)</t>
  </si>
  <si>
    <t>Hotel,Rechnung,Frühstück,Ausland</t>
  </si>
  <si>
    <t>Hotelrechnung PAG-Mitarbeiter</t>
  </si>
  <si>
    <t>Reisenebenkosten</t>
  </si>
  <si>
    <t>Reisenebenkosten PAG Mitarbeiter, bspw. BahnCard, Park-Gebühren</t>
  </si>
  <si>
    <t>Reisekosten Dritte</t>
  </si>
  <si>
    <t>Bus,Shuttle,Flug,Ausland,Visum,Seminar,Auto,IAA,Reise,AVIS,Sixt,Europcar,Transfer,Bahn,Zug,Taxi,Reise,Car,DriveNow,Fahrt</t>
  </si>
  <si>
    <t>Reisekosten Mitarbeiter ToGes der PAG und VW Konzern außer PAG Geschäftspartner</t>
  </si>
  <si>
    <t>Umzugskosten/doppelte Haushaltsführung</t>
  </si>
  <si>
    <t>Kosten Entsendung für PAG Mitarbeiter</t>
  </si>
  <si>
    <t>Veranstaltungskosten</t>
  </si>
  <si>
    <t>Veranstaltungskosten z.B. Reisekosten, Servicekosten, Unterhaltungsprogramm, Ausstattung</t>
  </si>
  <si>
    <t>WVDV</t>
  </si>
  <si>
    <t>Beratungs- und Prüfungskosten WP / genehmigungspflichtig</t>
  </si>
  <si>
    <t>KPMG,PwC,Deloitte,Ernst,Young,EY,Big4,Beratung,Coach</t>
  </si>
  <si>
    <t>Beratungskosten "Big4" (KPMG, PwC, Deloitte, EY)</t>
  </si>
  <si>
    <t>Seminarkosten</t>
  </si>
  <si>
    <t>Sonstige Kosten im Rahmen einer Messe</t>
  </si>
  <si>
    <t>Messe,Hostessen</t>
  </si>
  <si>
    <t>Miete Rennstrecken</t>
  </si>
  <si>
    <t>Immobilienleasing</t>
  </si>
  <si>
    <t>Miete für unbewegliche Wirtschaftsgüter (z.B. Lager, Container, Räumlichkeiten)</t>
  </si>
  <si>
    <t>Mieten für fremde Grundstücke</t>
  </si>
  <si>
    <t>Miete für fremde Gebäude</t>
  </si>
  <si>
    <t>Mietnebenkosten</t>
  </si>
  <si>
    <t>Mietnebenkosten (z.B. Hausmeister)</t>
  </si>
  <si>
    <t>Mobilienleasing</t>
  </si>
  <si>
    <t>Mieten für z.B. PKW, E-Scooter, Roller</t>
  </si>
  <si>
    <t>Miete JobRad</t>
  </si>
  <si>
    <t>Miete Firmenfahrrad</t>
  </si>
  <si>
    <t>Reparatur u. Instandhalt. eig. Gebäude u. Grundst.</t>
  </si>
  <si>
    <t>Reparatur/Instandhaltung für eigene Gebäude/Grundstücke z.B. Fenstern, Sanitär</t>
  </si>
  <si>
    <t>Instandhaltung</t>
  </si>
  <si>
    <t>Reparatur und Instandhaltung Maschinen und Anlagen</t>
  </si>
  <si>
    <t>Reparatur und Instandhaltung Maschinen und Anlagen z.B. Roboter, Gabelstapler</t>
  </si>
  <si>
    <t>Reparatur und Instandhaltung Betriebsausstattung</t>
  </si>
  <si>
    <t>Reparatur und Instandhaltung der Betriebsausstattung z.B. Büroausstattung</t>
  </si>
  <si>
    <t>Reparatur und Instandhaltung Werkzeuge</t>
  </si>
  <si>
    <t>Reparatur und Instandhaltung Werkzeuge z.B. Akkubohrschrauber</t>
  </si>
  <si>
    <t>Reparatur und Instandhaltung Fuhrpark</t>
  </si>
  <si>
    <t>Reparatur und Instandhaltung Fuhrpark z.B. Erprobungsfahrzeug</t>
  </si>
  <si>
    <t>Reparatur und Instandhaltung gemietete Gebäude</t>
  </si>
  <si>
    <t>Reparatur und Instandhaltung gemietete Gebäude z.B. Fenstern, Sanitär</t>
  </si>
  <si>
    <t>Wartung von Software / Hardware</t>
  </si>
  <si>
    <t>Wartung,Lizenz,Software,Trademark,Maintenance,Support,Service,Marke,Microsoft,Update,Remote,Reparatur,Laptop</t>
  </si>
  <si>
    <t>Wartung von Software-Lizenzen</t>
  </si>
  <si>
    <t>Ausbildungskosten</t>
  </si>
  <si>
    <t>EDV-Beratung, Programmierung</t>
  </si>
  <si>
    <t>IT-Programmierung z.B. MHP</t>
  </si>
  <si>
    <t>EDV-Material</t>
  </si>
  <si>
    <t>IT-Material z.B. Ladegerät, Laptop</t>
  </si>
  <si>
    <t>Beratungskosten - nicht genehmigungspflichtig - IT</t>
  </si>
  <si>
    <t>IT Fachbereichs-Beratungskosten z.B. MHP</t>
  </si>
  <si>
    <t>Beratungskosten - nicht genehmigungspflichtig - Fachlich</t>
  </si>
  <si>
    <t>Strategie-, Organisations- und Prozessberatung, HR Beratung, Fachbereichsprojekte zur Lieferantenunterstützung, Planungsleistung</t>
  </si>
  <si>
    <t>Aufwendungen für das Leasing von Software</t>
  </si>
  <si>
    <t>Aufwendungen für das Leasing von Software z.B. Microsoftlizenz</t>
  </si>
  <si>
    <t>Versandkosten Fahrzeuge</t>
  </si>
  <si>
    <t>Versandkosten für Fahrzeuge</t>
  </si>
  <si>
    <t>Einkauf / Vertrieb</t>
  </si>
  <si>
    <t>Versandkosten Ersatzteile</t>
  </si>
  <si>
    <t>Versandkosten für Ersatzteile</t>
  </si>
  <si>
    <t>Versandkosten sonstige</t>
  </si>
  <si>
    <t>Versandkosten sonstige z.B. Versenden von Kalender</t>
  </si>
  <si>
    <t>Kundenkulanz Sonderthemen</t>
  </si>
  <si>
    <t>PMT,Verkehr</t>
  </si>
  <si>
    <t>Reisekosten Aufsichtsräte</t>
  </si>
  <si>
    <t>Charter,Aufsichtsrat,Sitzung,Beschluss</t>
  </si>
  <si>
    <t>Vergütung Aufsichtsräte (Inland/Ausland)</t>
  </si>
  <si>
    <t>Factoringgebühren</t>
  </si>
  <si>
    <t>Factoring,Gebühr,Bank,Gesellschaft,Forderung</t>
  </si>
  <si>
    <t>Factoring Gebühren</t>
  </si>
  <si>
    <t>Telekommunikation</t>
  </si>
  <si>
    <t>Telefon,Nummer,Headset,Handy,Mobil,Gebühr,o2,Vodafone,Telekom,Apple,iPhone,SIM-Karte,Nachtrag</t>
  </si>
  <si>
    <t>Telekommunikation z.B. Telefongebühren</t>
  </si>
  <si>
    <t>Portogebühren</t>
  </si>
  <si>
    <t>Versandkosten,Brief,Marke,Versand,Porto,Post,DHL,Hermes,UPS</t>
  </si>
  <si>
    <t>ExceptionList</t>
  </si>
  <si>
    <t>Personalbeschaffungskosten</t>
  </si>
  <si>
    <t>Inserate, Vorstellungskosten</t>
  </si>
  <si>
    <t>Anzeige</t>
  </si>
  <si>
    <t>Fremdreinigung für Berufskleidung</t>
  </si>
  <si>
    <t>Reinigung,Kleid,fremd,Hose,Schuh,Hemd,Shirt,Blaumann,Kauf</t>
  </si>
  <si>
    <t>Fremdreinigung Arbeitsschutzkleidung</t>
  </si>
  <si>
    <t>Fremdreinigung Gebäude + Grundst. und Bewachung</t>
  </si>
  <si>
    <t>Fremdreinigung Gebäude + Grundst. und Bewachung (z.B. Reinigung, Nachtwächter)</t>
  </si>
  <si>
    <t>Vermittler- und sonstige Honorare: Honorare</t>
  </si>
  <si>
    <t>Vermittler- und sonstige Honorare z.B. Dolmetscher, Personalvermittlung</t>
  </si>
  <si>
    <t>Aufwendungen für Serviceleistungen</t>
  </si>
  <si>
    <t>Aufwendungen für Serviceleistungen z.B. Brandschutzbeauftragter</t>
  </si>
  <si>
    <t>Honorare für Künstler, Sportler, Entertainer</t>
  </si>
  <si>
    <t>Papier, Büromaterial, Filmmaterial</t>
  </si>
  <si>
    <t>Papier, Büromaterial z.B. Locher</t>
  </si>
  <si>
    <t>Marketing</t>
  </si>
  <si>
    <t xml:space="preserve">Marketing </t>
  </si>
  <si>
    <t>Schleif-, Poliermaterialien</t>
  </si>
  <si>
    <t>Zeitschriften, Bücher (Fachliteratur)</t>
  </si>
  <si>
    <t>Mitgliedsbeiträge zu Verbänden und Vereinen</t>
  </si>
  <si>
    <t>sonst. Gebühren</t>
  </si>
  <si>
    <t>sonstige Gebühren</t>
  </si>
  <si>
    <t>Entsorgungskosten</t>
  </si>
  <si>
    <t>Entsorgungskosten z.B. Aktenvernichtung</t>
  </si>
  <si>
    <t>Sonstige betriebliche Aufwendungen</t>
  </si>
  <si>
    <t>Sonstige betriebliche Aufwendungen z.B. Bürolampe, Seifenspender</t>
  </si>
  <si>
    <t xml:space="preserve">Maschinenwerkzeuge </t>
  </si>
  <si>
    <t>Werkzeuge z.B. Schraubenzieher, Bohrer</t>
  </si>
  <si>
    <t>Sonstige Fremdleistungen</t>
  </si>
  <si>
    <t>Sonstige Fremdleistungen, z.B. Projektsteuerung, Sanitätsdienst</t>
  </si>
  <si>
    <t>Fremdentwicklungskosten allgemein</t>
  </si>
  <si>
    <t>Fremd-Entwicklungen von Serienteilelieferanten, wie z.B. Bosch, Mahle</t>
  </si>
  <si>
    <t>Entwicklungsleistungen Konzern</t>
  </si>
  <si>
    <t>Fremd-Entwicklungen im Konzern / mit Kooperationspartner</t>
  </si>
  <si>
    <t>Waren für Küche und Kantinen</t>
  </si>
  <si>
    <t>Küche,Kantine,Kaffee</t>
  </si>
  <si>
    <t>Strom</t>
  </si>
  <si>
    <t>Wasser</t>
  </si>
  <si>
    <t>Heizöl und Fernwärme</t>
  </si>
  <si>
    <t>Gas</t>
  </si>
  <si>
    <t>Rechtsberatungs- und Prozeßkosten</t>
  </si>
  <si>
    <t>Sachversicherungen Allgefahren</t>
  </si>
  <si>
    <t>Betriebshaftpflichtversicherung</t>
  </si>
  <si>
    <t>Transportversicherungen</t>
  </si>
  <si>
    <t>Gruppen-Unfallversicherung</t>
  </si>
  <si>
    <t>Kraftfahrzeugversicherung</t>
  </si>
  <si>
    <t>sonst. Anlagenversicherungen</t>
  </si>
  <si>
    <t>FBU-Versicherung Allgefahren</t>
  </si>
  <si>
    <t>sonstige Risikoversicherung</t>
  </si>
  <si>
    <t>Verpackungskosten der Lieferanten</t>
  </si>
  <si>
    <t>Warenbeschaffungskosten</t>
  </si>
  <si>
    <t>Warenbeschaffungskosten Ersatzteile</t>
  </si>
  <si>
    <t>Verpackung und Versand</t>
  </si>
  <si>
    <t>Eingangstransportkosten</t>
  </si>
  <si>
    <t>Ungeplante Bezugsnebenkosten</t>
  </si>
  <si>
    <t>Zoll</t>
  </si>
  <si>
    <t>Anlaufkosten</t>
  </si>
  <si>
    <t>Anlauf</t>
  </si>
  <si>
    <t>Invest-Dummy-Konto</t>
  </si>
  <si>
    <t>Nachtrag,Bau,Aktivierung</t>
  </si>
  <si>
    <t>Baukosten / Montage / Nachtrag, -aktivierung</t>
  </si>
  <si>
    <t>n/a</t>
  </si>
  <si>
    <t>&lt;10</t>
  </si>
  <si>
    <t>10,01-59,99</t>
  </si>
  <si>
    <t>60-249,99</t>
  </si>
  <si>
    <t>&gt;250</t>
  </si>
  <si>
    <t>&lt; 1 Jahr</t>
  </si>
  <si>
    <t>&gt; 1 Jahr</t>
  </si>
  <si>
    <t>ID</t>
  </si>
  <si>
    <t>Result</t>
  </si>
  <si>
    <t>Dummy</t>
  </si>
  <si>
    <t>1,2,3</t>
  </si>
  <si>
    <t>Entscheidungsbaum (Sachgesamtheit)</t>
  </si>
  <si>
    <t>Entscheidungsbaum (WVDV)</t>
  </si>
  <si>
    <t>Entscheidungsbaum (Instandhaltung)</t>
  </si>
  <si>
    <t>Einkauf/Vertrieb</t>
  </si>
  <si>
    <t>Entscheidungsbaum (Einkauf/Vertrieb)</t>
  </si>
  <si>
    <t>Negative keywords</t>
  </si>
  <si>
    <t>Stage2 logic</t>
  </si>
  <si>
    <t>Sonstiges</t>
  </si>
  <si>
    <t>Text</t>
  </si>
  <si>
    <t>Duration ID</t>
  </si>
  <si>
    <t>Übergeordnete kategorie ID</t>
  </si>
  <si>
    <t>c1</t>
  </si>
  <si>
    <t>c2</t>
  </si>
  <si>
    <t>c3</t>
  </si>
  <si>
    <t>c4</t>
  </si>
  <si>
    <t>c5</t>
  </si>
  <si>
    <t>Logic_description_long</t>
  </si>
  <si>
    <t>Aktivierung1</t>
  </si>
  <si>
    <t>Aktivierung2</t>
  </si>
  <si>
    <t>Aktivierung3</t>
  </si>
  <si>
    <t>WVDV1</t>
  </si>
  <si>
    <t>WVDV2</t>
  </si>
  <si>
    <t>Logic_desc_long</t>
  </si>
  <si>
    <t>Questions</t>
  </si>
  <si>
    <t>Amount, Usage, Null</t>
  </si>
  <si>
    <t>Usage, Null, Null</t>
  </si>
  <si>
    <t>Stage3_Result</t>
  </si>
  <si>
    <t>Geschenk1</t>
  </si>
  <si>
    <t>Geschenk2</t>
  </si>
  <si>
    <t>Geschenk3</t>
  </si>
  <si>
    <t>Amount, Usage, Duration</t>
  </si>
  <si>
    <t>c6</t>
  </si>
  <si>
    <t>c7</t>
  </si>
  <si>
    <t>c8</t>
  </si>
  <si>
    <t>c12</t>
  </si>
  <si>
    <t>c9</t>
  </si>
  <si>
    <t>c11</t>
  </si>
  <si>
    <t>c10</t>
  </si>
  <si>
    <t>Kauf von Waren, die körperlich existieren</t>
  </si>
  <si>
    <t>Beauftragung von Dienstleistungen</t>
  </si>
  <si>
    <t>Miete</t>
  </si>
  <si>
    <t>Bewirtung / Reisekosten, Veranstaltungen</t>
  </si>
  <si>
    <t>IT</t>
  </si>
  <si>
    <t>Entsorgungskosten, Nebenkosten (Wasser, Strom, etc.), Reinigung</t>
  </si>
  <si>
    <t>Versicherung, Rechtsberatung</t>
  </si>
  <si>
    <t>Entwicklung- und Anlaufkosten</t>
  </si>
  <si>
    <t>Einkauf, Vertrieb</t>
  </si>
  <si>
    <t>Tasche,Geschenk,Kugelschreiber,Anhänger,Beutel,Armbanduhr,USB,Buch,Tasse,Becher,Blume,schenken,Armband</t>
  </si>
  <si>
    <t>Armbanduhr,USB,Kugelschreiber,Shirt,Geschenk,Hemd,Modell,Schirm,Quizaktion,Schuhe,schenken,Box,Hose,Hotel,Gutschein,Poster,Becher,Tasche</t>
  </si>
  <si>
    <t>Polo,Karten,Kugelschreiber,Geburtstag,Verpflegung,Blume,Schokolade,Geschenk,Armbanduhr,USB,Team,Abendessen,Messe,Modellauto,Bewirtung,Gutschein,Tasse,Becher,schenken</t>
  </si>
  <si>
    <t>Ausbildung,Schulung,Seminar,Training,Kurs,Weiterbildung,Workshop,Geschenk,Modellauto,Bewirtung,Sicherheit,Gutschein,Tasse,Becher,Tasche,Poster,Bild,Polo,schenken</t>
  </si>
  <si>
    <t>Stick,Schutz,Schuhe,Jacke,T-Shirt,Helm,Größe,Bluse,Hemd,Socke,Name,Herr,Frau,Mitarbeiter,Betrieb,Produktion,Dame,Beruf,Sicherheit</t>
  </si>
  <si>
    <t>Stick,Krawatte,Sakko,Hemd,Jeans,Bluse,Hose,Jacke,Größe,Rock,Name,Herr,Frau,Mitarbeiter,Koch,Kleid,Mantel,Dame,Beruf,Sicherheit,Kleidung, Arbeitsschutz</t>
  </si>
  <si>
    <t>Rückgabe,Weste,Ponchos,Turnier,Schuhe,Hostessen,Ausrüstung,Kleidung,Helm,Trikot,Betriebssport,Name,Herr,Frau,Mitarbeiter,Kleid,Dame,Sicherheit, Kleidung</t>
  </si>
  <si>
    <t>Microfleece,T-Shirt,Softshell,Jacke,Funktion,Schuh,Thermo,Longsleeve,Stiefel,Strick,Kleid,Sicherheit, Kleidung</t>
  </si>
  <si>
    <t>Kaffee,Espresso,Obst,Bohnen,Kapseln,Keks,Schoko,Lavazza,Bonbon,Gummibärchen,Lutscher,Süßigkeit,Brezel,Brötchen,Milch,Zucker,Salz,Veranstaltung,Workshop</t>
  </si>
  <si>
    <t>Meeting,Catering,Dinner,Getränke,Location,Verpflegung,Konferenz,Restaurant,Mittag,Frühstück,Wasser,Imbiss,Snack,Abendessen,Essen,Speise,Bewirtung,Veranstaltung,Workshop</t>
  </si>
  <si>
    <t>Reise,Onsite,Support,Kosten,Maut,Vignette,Visa,Pass,Führerschein,Gebühr,Telefon,BahnCard,Parkplatz</t>
  </si>
  <si>
    <t>Veranstaltung,Event,Messe,Halle,Flug,Hostessen,Coaching,Transfer,Fahrtkosten,Übernachtung,IAA,Auto,Transport,Workshop,Feier,Nachtrag</t>
  </si>
  <si>
    <t>Seminar,Kosten,Schulung,Inhouse,Kurs,Gebühr,Training,Anmeldung,Gefahrgut,Webinar</t>
  </si>
  <si>
    <t>Mieteen,Server,Computer,EDV,Rampe,Medien,Technik,Zaun,Müllbehälter,Drucker,Anlage,Maschine,Nutzfahrzeuge,Kältekammer,Möbel,Telefon,Container,Sport</t>
  </si>
  <si>
    <t>Entsendung,Umzug,Kurs,Steuerberatungskosten,Caregroupkosten,Versicherung,Übersetzung,Kultur,Mieteen,Haushalt,Arbeitszimmer</t>
  </si>
  <si>
    <t>Rennstrecke,Miete,Veranstaltung,Workshop</t>
  </si>
  <si>
    <t>Miete,Lager,Leasing,Boxen,Technik,Garage,Apartment,Container,Veranstaltung,Workshop</t>
  </si>
  <si>
    <t>Miete,Fläche,Grundstück,Veranstaltung,Workshop</t>
  </si>
  <si>
    <t>Gebäude,Miete,Halle,Raum,Immobilie,Zimmer,Haus,Häuser,Büro,Veranstaltung,Workshop</t>
  </si>
  <si>
    <t>Nebenkosten,Aufstellplan,Täglich,Wöchentlich,Monatlich,Reinigung,Plan,Strom,Gas,Heizung,Wasser,Putz,Müll,Hausmeister,Workshop</t>
  </si>
  <si>
    <t>Kfz,Auto,Leasing,Miete,Flurförder,Ameise,Veranstaltung,Workshop</t>
  </si>
  <si>
    <t>Fahrrad,Miete,Jobrad</t>
  </si>
  <si>
    <t>Montage,Prüfung,Wartung,Instandhaltung,Reparatur,Austausch,Ersatz,Gebäude,Grundstück,Abwasseranlage,Klimagerät,Spülküche,Lichtkuppeln,Tore,Wasserschaden,Dach,Renovierung</t>
  </si>
  <si>
    <t>Montage,Prüfung,Wartung,Instandhaltung,Reparatur,Tausch,Ersatz,Anlage,Maschine,Pumpe,Ventil,Glockenteller,Temperiereinheit,Generator,Roboter,Kochkessel,Düsen,Tankanlagen,Hebebühne,Renovier</t>
  </si>
  <si>
    <t>Montage,Prüfung,Wartung,Instandhaltung,Reparatur,Tausch,Ersatz,Umbau,Maschine,Drucker,Möbel</t>
  </si>
  <si>
    <t>Montage,Prüfung,Wartung,Instandhaltung,Reparatur,Tausch,Ersatz,Werkzeug,Akku,Kontur,Pumpe,Ventil,Glockenteller,Rührwerk,Generator,Biaxschleifer,Düsen,AKKU Schrauber,Schrauber</t>
  </si>
  <si>
    <t>Montage,Prüfung,Wartung,Instandhaltung,Reparatur,Tausch,Ersatz,LKW,Wagen,Transporter,Van,Unterboden,Reifen,Auto</t>
  </si>
  <si>
    <t>Montage,Prüfung,Wartung,Instandhaltung,Reparatur,Tausch,Ersatz,Gebäude,Miete,Abwasseranlage,Klimagerät,Spülküche,Lichtkuppeln,Tor,Wasserschaden,Dach,Renovierung</t>
  </si>
  <si>
    <t>Ausbildung,Schulung,Seminar,Training,Kurs,Weiterbildung,Workshop,Buch,Bildung</t>
  </si>
  <si>
    <t>EDV,Programm,Beratung,Software,IT-Administration,Tool,Gebühr,Erweiterung,Projekt,App,Coach</t>
  </si>
  <si>
    <t>Hardware,Zubehör,Kabel,Maus,Akku,Computer,Adapter,Tastatur,Click,Bildschirm,Ladegerät,Server,Tablet,Mainboard,Apple,Logitech,Festplatte,Kauf</t>
  </si>
  <si>
    <t>Unterstützung,Schulung,Workshop,Beratung,Projekt,Leitung,Manager,Berater,Coach,IT,EDV</t>
  </si>
  <si>
    <t>Audit,Unterstützung,Schulung,Workshop,Beratung,Projekt,Leitung,Manager,Berater,Coach,Nachtrag</t>
  </si>
  <si>
    <t>Software,Lizenz,Mircosoft,Leasing,Update,SAP,Support,Miete</t>
  </si>
  <si>
    <t>Transport,Fracht,Lieferung,Sonderfahrt,Verpackung,Sattelzug,senden,Versand,Verkehr</t>
  </si>
  <si>
    <t>Luftfracht,Umfuhr,Transport,Bahn,Shuttle,LKW,Schiff,Flug,Express,Export,Import,Händler,senden,Versand,Verkehr, Lieferung</t>
  </si>
  <si>
    <t>Logistik,Fracht,Transport,Sonderfahrt,Ersatzteil,Schiff,Flug,Express,Import,Export,Händler,senden,Versand,Verkehr, Lieferung</t>
  </si>
  <si>
    <t>Werbung,Videos,Karriere,Spot,Illustration,Marketing,Xing,LinkedIn,Mitgliedschaft,Headhunter,Recruiting,Personalvermittlung</t>
  </si>
  <si>
    <t>Hardware,Zubehör,Kabel,Maus,Akku,Computer,Adapter,Tastatur,Click,Bildschirm,Ladegerät,Server,Tablet,Mainboard,Apple,Logitech,Festplatte</t>
  </si>
  <si>
    <t>Reinigung,Portier,Gebäude,Grundstück,Bewachung,Security,Putz,Gebäude,Außenanlage,Grünpflege</t>
  </si>
  <si>
    <t>Agentur,Vermittler,Honorar,Unterstützung,Beratung,Nachtrag</t>
  </si>
  <si>
    <t>Reinigung,Service,Leistung,Aufwendung,Dienstleistung,Arbeit,Tätigkeit,Beauftragung,Auftrag,Nachtrag</t>
  </si>
  <si>
    <t>Honorar,Künstler,Sportler,Entertainer,Moderator</t>
  </si>
  <si>
    <t>Hülle,Tinte,Mappe,Marker,Buch,Block,Stift,Taschenrechner,Kalender,Patrone,Film,Papier,Foto,Stempel,Register,Etikette,Kalender</t>
  </si>
  <si>
    <t>Marketing,Werbung,Flyer,Druck,Mitgliedschaft,Anzeige,Material,Social,Media,Influencer,Medien,Xing,LinkedIn,Banner,Film,Kampange,Nachtrag,Logo</t>
  </si>
  <si>
    <t>Poliermaterial,Schleif,Maschine,Adapter,METABO,Trennscheibe</t>
  </si>
  <si>
    <t>Zeitschrift,Buch,Fach,Literatur,Bücher,Magazin,Zeitung,Blatt,ISO-Norm,Kauf,Gebühr, Fachliteratur,Fachbuch</t>
  </si>
  <si>
    <t>Verein,Mitgliedsbeitrag,Verband,VDA,Jahregebühr,Beitrag,Monatsgebühr</t>
  </si>
  <si>
    <t>GEZ,Kommunen,Jahresbeitrag,Monatsbeitrag,Gebühr,Nutzung,Beitrag</t>
  </si>
  <si>
    <t>Verwertung,Gewerbemüll,Müll,Abfall,Obsolet,Zerstör,Schrott,Entsorgung,Abtransport,Entsorgung,Recycling,Absaugung,Remondis,Shredder,Reißwolf,ALBA,Vernichtung</t>
  </si>
  <si>
    <t>Betrieblich,Aufwendungen,Pflanze,Küche,Schild,Aufwand,Stuhl,Fernseher,Schraubenschlüssel,Tasse,Poster,Kaffeemaschine</t>
  </si>
  <si>
    <t>Werkzeug,Maschine,Fräse,Tragegurt,Bohrer,Schrauber,Säge,Hammer,Staubsauger,Zange,Spirale,Hacke,Stichling,Schneider,Bürste,Hobel,Meisel,Schlüssel</t>
  </si>
  <si>
    <t>Gutachter,Vermesser,Projektsteuerer,Sicherheitskoordinator,Gesundheitskoordinator,Facility,Management,Sanitätsdienst,Baustelle,Archivleistungen,Schädlingsbekämpfung,Winterdienst,CAD  Zeichner,Gutachter,Baugenehmigungen,Umzugskoordinator,Überprüfung,Unterstützung,Konfektionierung,Übersetzung</t>
  </si>
  <si>
    <t>Entwicklung,Fremdleistung,Serie,Lieferant,Bestellung,Beauftragung,Kooperation,Partner,Konzern</t>
  </si>
  <si>
    <t>Heizöl,Fernwärme</t>
  </si>
  <si>
    <t>Recht,Prozess,Beratung,Anwalt,Auftrag, Rechtsberatung, Prozesskosten</t>
  </si>
  <si>
    <t>Sachversicherung, Versicherung</t>
  </si>
  <si>
    <t>Betriebshaftpflicht, Versicherung</t>
  </si>
  <si>
    <t>Transportversicherung, Versicherung</t>
  </si>
  <si>
    <t>Gruppen-Unfallversicherung, Unfallversicherung, Versicherung</t>
  </si>
  <si>
    <t>Kfz,Kraftfahrzeug,Auto,Versicherung</t>
  </si>
  <si>
    <t>Anlagenversicherung, Versicherung</t>
  </si>
  <si>
    <t>Versicherung</t>
  </si>
  <si>
    <t>Risikoversicherung, Versicherung</t>
  </si>
  <si>
    <t>Eingangsfracht,Porto,Verpackung,Versand,schicken,Transport,Container,Lieferant,Verkehr,Fracht</t>
  </si>
  <si>
    <t>Eingangsfracht,Teile,Zug,Luftfracht,Express,Schiff,Flugzeug,Express,LKW,Verkehr,Fracht</t>
  </si>
  <si>
    <t>Eingangsfracht,Teile,Zug,Luftfracht,Express,Schiff,Flugzeug,Express,LKW,Ersatz,Verkehr,Fracht</t>
  </si>
  <si>
    <t>Eingangsfracht,Porto,Verpack,Versand,schicken,Transport,Container,Verkehr,Fracht</t>
  </si>
  <si>
    <t>Eingangsfracht,Laderampe,Versicherung,Transport,Verkehr,Fracht</t>
  </si>
  <si>
    <t>Eingangsfracht,Sondertransport,Gefahrenzulage,Rücksendung,Zahlung,Verkehr,Fracht</t>
  </si>
  <si>
    <t>Eingangsfracht,Zoll,Einfuhr,Ausfuhr,Kontrolle,Verkehr,Fracht</t>
  </si>
  <si>
    <t>Negative,Stopp</t>
  </si>
  <si>
    <t>Mieten,Instandhaltung,Leasing,Reparatur,Ersatzteil,Ersetzen,Reinigung,Sicherheit,Arbeit,Wartung,Entwicklung</t>
  </si>
  <si>
    <t>Geschenk,Kochschürze,Strickjacke,Instandhaltung,Reparatur,Ersatzteil,Ersetzen,Entwicklung,Mieten</t>
  </si>
  <si>
    <t>Geschenk,Produktion,Strickjacke,Instandhaltung,Reparatur,Ersatzteil,Ersetzen,Reinigung,Entwicklung,Mieten</t>
  </si>
  <si>
    <t>Geschenk,Schutz,Kochschürze,Produktion,Strickjacke,Instandhaltung,Reparatur,Ersatzteil,Ersetzen,Mieten,Entwicklung</t>
  </si>
  <si>
    <t>Stickjacke,Schutzweste,Kochschürze,Produktion,Instandhaltung,Reparatur,Ersatzteil,Ersetzen,Entwicklung,Mieten</t>
  </si>
  <si>
    <t>Geschenk,Kaufen,Rennstrecke,Auto,PKW,Rad,Instandhaltung,Reparatur,Ersatzteil,Wartung,Ersetzen,Transport,Entwicklung</t>
  </si>
  <si>
    <t>Geschenk,Meeting,Cater,Dinner,Getränke,Location,Verpflegung,Konferenz,Restaurant,Mieten,Instandhaltung,Reparatur,Ersatzteil,Ersetzen,Maschine,Entwicklung</t>
  </si>
  <si>
    <t>Kaffee,Obst,Bohnen,Kapseln,Kekse,Schoko,Lavazza,Hotel,Instandhaltung,Espresso,Reparatur,Ersatzteil,Ersetzen,Entwicklung</t>
  </si>
  <si>
    <t>Aufsichtsrat,Veranstaltung,Event,Catering,Bewirtung,Hotel,Frühstück,Mitarbeiter,Instandhaltung,Modell,Reparatur,Ersatzteil,Ersetzen,Entwicklung</t>
  </si>
  <si>
    <t>Veranstaltung,Reparatur,Ersatzteil,Ersetzen,Entwicklung,Instandhaltung</t>
  </si>
  <si>
    <t>Rennstrecke,Taxi,Auto,Hotel,Instandhaltung,Reparatur,Ersatzteil,Ersetzen,Entwicklung,Flug</t>
  </si>
  <si>
    <t>Umzug,Veranstaltung,Aufsichtsrat,Bildung,Instandhaltung,Reparatur,Ersatzteil,Ersetzen,Entwicklung,Modell</t>
  </si>
  <si>
    <t>Reise,Wartung,Geschenk,Rennstrecke,EDV,Server,Instandhaltung,Reparatur,Ersatzteil,Veranstaltung,Ersetzen,Entwicklung</t>
  </si>
  <si>
    <t>Software,Modellauto,Geschenk,Rennstrecke,Reise,Frühstück,Seminar,Instandhaltung,Reparatur,Hardware,Ersatzteil,Ersetzen,Bewirtung,Catering,Verpflegung,Geschenk,Mieten,Entwicklung</t>
  </si>
  <si>
    <t>Veranstaltung,Geschenk,extern,Instandhaltung,Reparatur,Ersatzteil,Ersetzen,Entwicklung,Reise</t>
  </si>
  <si>
    <t>Beratunger,Reise,Instandhaltung,Reparatur,Ersatzteil,Ersetzen,Entwicklung,Veranstaltung</t>
  </si>
  <si>
    <t>Gebäude,Immobilie,Auto,Catering,Veranstaltung,Reise,Geschenk,Karten,Rad,Grundstück,Shuttle,Bus,Fahrt,Transfer,Hotel,Hostessen,Ersatzteil,Instandhaltung,Entwicklung</t>
  </si>
  <si>
    <t>Rennstrecke,Rad,Geschenk,Instandhaltung,Reparatur,Ersatzteil,Ersetzen,Entwicklung,Auto</t>
  </si>
  <si>
    <t>Rennstrecke,Gebäude,Rad,Instandhaltung,Kaufen,Geschenk,Instandhaltung,Reparatur,Ersatzteil,Auto,Ersetzen,Entwicklung</t>
  </si>
  <si>
    <t>Rennstrecke,Grundstück,Rad,Instandhaltung,Kauf,Stuhl,Geschenk,Artikel,Instandhaltung,Auto,Reparatur,Ersatzteil,Ersetzen,Entwicklung</t>
  </si>
  <si>
    <t>Rennstrecke,Bewirtung,Catering,Behälter,Kauf,Geschenk,Instandhaltung,Reparatur,Ersatzteil,Rad,Ersetzen,Entwicklung</t>
  </si>
  <si>
    <t>Rennstrecke,Grundstück,Gabelstapler,Modell,Nutzfahrzeug,Rad,Geschenk,Instandhaltung,Reparatur,Gebäude,Ersatzteil,Ersetzen,Entwicklung</t>
  </si>
  <si>
    <t>Rennstrecke,Gebäude,Grundstück,Kauf,Gummi,Geschenk,Instandhaltung,Reparatur,Ersatzteil,Auto,Ersetzen,Entwicklung</t>
  </si>
  <si>
    <t>Umbau,Drucker,Möbel,Werkzeug,Akku,Kontur,LKW,Wagen,Transporter,Maschine,Van,Auto,fremd,Mieten,Reise,Rennstrecke,Entwicklung</t>
  </si>
  <si>
    <t>Gebäude,Umbau,Drucker,Möbel,Werkzeug,Akku,Kontur,LKW,Wagen,Grundstück,Transporter,Van,Gebäude,fremd,Mieten,Auto,Reise,Rennstrecke,Entwicklung</t>
  </si>
  <si>
    <t>Gebäude,Maschine,Werkzeug,Akku,Kontur,LKW,Wagen,Transporter,Van,Grundstück,Gebäude,fremd,Mieten,Auto,Reise,Rennstrecke,Entwicklung</t>
  </si>
  <si>
    <t>Gebäude,Umbau,Maschine,Drucker,Möbel,LKW,Wagen,Transporter,Van,Grundstück,Gebäude,fremd,Mieten,Auto,Reise,Rennstrecke,Entwicklung</t>
  </si>
  <si>
    <t>Gebäude,Maschine,Umbau,Maschine,Drucker,Möbel,Werkzeug,Akku,Kontur,Grundstück,Gebäude,fremd,Mieten,Reise,Rennstrecke,Entwicklung</t>
  </si>
  <si>
    <t>Grundstück,Umbau,Maschine,Drucker,Möbel,Werkzeug,Akku,Kontur,LKW,Maschine,Wagen,Transporter,Van,Auto,Reise,Rennstrecke,Entwicklung</t>
  </si>
  <si>
    <t>Gebäude,Maschine,Instandhaltung,Reparatur,Ersatzteil,Ersetzen,Entwicklung,Grundstück</t>
  </si>
  <si>
    <t>Flug,Geschenk,Reise,Instandhaltung,Reparatur,Ersatzteil,Ersetzen,Entwicklung,Hotel</t>
  </si>
  <si>
    <t>KPMG,PwC,Instandhaltung,Reparatur,Ersatzteil,Ersetzen,Entwicklung,Deloitte,EY</t>
  </si>
  <si>
    <t>Mieten,Instandhaltung,Reparatur,Ersatzteil,Ersetzen,Entwicklung,Geschenk</t>
  </si>
  <si>
    <t>Auto,Rad,Gebäude,Grundstück,Instandhaltung,Reparatur,Ersatzteil,Ersetzen,Entwicklung,Rennstrecke</t>
  </si>
  <si>
    <t>Ersatzteil,Kalender,Aufsichtsrat,Reise,Veranstaltung,Instandhaltung,Reparatur,Modellauto,Ersatzteil,Ersetzen,Entwicklung</t>
  </si>
  <si>
    <t>Fahrzeug,Kalender,PMT,Aufsichtsrat,Reise,Veranstaltung,Instandhaltung,Reparatur,Modellauto,Ersetzen,Entwicklung</t>
  </si>
  <si>
    <t>Fahrzeug,Ersatzteilteil,Reise,Veranstaltung,Instandhaltung,Reparatur,Ersatzteil,Ersetzen,Modellauto,Entwicklung</t>
  </si>
  <si>
    <t>Instandhaltung,Ersatzteil,Ersetzen,Entwicklung,Reparatur</t>
  </si>
  <si>
    <t>Kauf,Reparatur,Ersatzteil,Ersetzen,Entwicklung,Instandhaltung</t>
  </si>
  <si>
    <t>Reise,Reparatur,Ersatzteil,Ersetzen,Entwicklung,Instandhaltung</t>
  </si>
  <si>
    <t>Poster,Instandhaltung,Reparatur,Ersatzteil,Ersetzen,Entwicklung,Kauf</t>
  </si>
  <si>
    <t>Mieten,Reparatur,Ersatzteil,Ersetzen,Entwicklung,Instandhaltung</t>
  </si>
  <si>
    <t>Mieten,Rennstrecke,Instandhaltung,Reparatur,Ersatzteil,Ersetzen,Entwicklung,Erwerb</t>
  </si>
  <si>
    <t>Künstler,Entertain,Mieten,Kauf,KPMG,Deloitte,PwC,Ernst,Sportler,EY,Reparatur,Ersatzteil,Ersetzen,Instandhaltung,Entwicklung</t>
  </si>
  <si>
    <t>Mieten,Deloitte,PwC,EY,Instandhaltung,Reparatur,Ersatzteil,KPMG,Ersetzen,Entwicklung</t>
  </si>
  <si>
    <t>Mieten,Instandhaltung,Reparatur,Ersatzteil,Ersetzen,Entwicklung,Kauf</t>
  </si>
  <si>
    <t>Geschenk,Hotel,Mieten,Bahn,Instandhaltung,Reparatur,Ersatzteil,Ersetzen,Entwicklung,Flug</t>
  </si>
  <si>
    <t>Aufsichtsrat,Instandhaltung,Reparatur,Ersatzteil,Ersetzen,Entwicklung,Mieten</t>
  </si>
  <si>
    <t>Geschenk,Hotel,Mieten,Instandhaltung,Reparatur,Ersatzteil,Ersetzen,Entwicklung,Flug</t>
  </si>
  <si>
    <t>Kauf,Instandhaltung,Reparatur,Ersatzteil,Ersetzen,Entwicklung,Mieten</t>
  </si>
  <si>
    <t>Mitglied,Verein,VDA,Kauf,Mieten,Instandhaltung,Reparatur,Ersatzteil,Ersetzen,Verband,Entwicklung</t>
  </si>
  <si>
    <t>Instandhaltung,Material,Mieten,Leasinging,Reise,Bewirtung,Instandhaltung,Reparatur,Ersatzteil,Wartung,Ersetzen,Entwicklung</t>
  </si>
  <si>
    <t>Schulung,Wartung,Instandhaltung,Beratung,Mieten,Ersatzteil,Ersetzen,Reparatur,Entwicklung</t>
  </si>
  <si>
    <t>Mieten,Instandhaltung,Leasing,Reparatur,Ersatzteil,Ersetzen,Reinigung,Sicherheit,Geschenk,Wartung</t>
  </si>
  <si>
    <t>Modell</t>
  </si>
  <si>
    <t>Ausgangsfracht,Wartung,Instandhaltung,Leasing,Beratung,Reinigung,Geschenk,Bewirtung,Hotel,Mieten,Frühstück,Mitarbeiter,Catering,Seminar</t>
  </si>
  <si>
    <t>Ausgangsfracht,Wartung,Instandhaltung,Leasing,Beratung,Reinigung,Geschenk,Bewirtung,Hotel,Mieten,Frühstück,Mitarbeiter,Catering,Seminar,Ersatzteil</t>
  </si>
  <si>
    <t>Ausgangsfracht,Wartung,Instandhaltung,Leasing,Beratung,Reinigung,Geschenk,Bewirtung,Hotel,Mieten,Frühstück,Mitarbeiter,Catering,Seminar,Lieferant</t>
  </si>
  <si>
    <t>Ausgangsfracht,Wartung,Instandhaltung,Leasing,Beratung,Reinigung,Geschenk,Bewirtung,Hotel,Mieten,Frühstück,Mitarbeiter,Catering,Seminar,Qualität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</si>
</sst>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</font>
    <font>
      <b/>
      <sz val="11"/>
      <color indexed="8"/>
      <name val="Calibri"/>
      <family val="2"/>
      <charset val="238"/>
    </font>
    <font>
      <sz val="11"/>
      <color indexed="8"/>
      <name val="Porsche Next TT"/>
      <family val="2"/>
    </font>
    <font>
      <sz val="8"/>
      <name val="Calibri"/>
      <family val="2"/>
      <charset val="238"/>
    </font>
    <font>
      <sz val="11"/>
      <color theme="1"/>
      <name val="Calibri"/>
      <family val="2"/>
    </font>
    <font>
      <sz val="11"/>
      <color indexed="8"/>
      <name val="Porsche Next TT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4">
    <xf numFmtId="0" fontId="0" fillId="0" borderId="0" xfId="0" applyFont="1" applyAlignment="1"/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9" fontId="5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0" fontId="0" fillId="0" borderId="1" xfId="0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right"/>
    </xf>
    <xf numFmtId="49" fontId="6" fillId="0" borderId="1" xfId="0" applyNumberFormat="1" applyFont="1" applyFill="1" applyBorder="1" applyAlignment="1"/>
    <xf numFmtId="49" fontId="0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/>
    <xf numFmtId="0" fontId="1" fillId="0" borderId="0" xfId="0" applyFont="1" applyAlignment="1"/>
    <xf numFmtId="49" fontId="1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0" fontId="5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FFF00"/>
      <rgbColor rgb="FF92D050"/>
      <rgbColor rgb="FF7030A0"/>
      <rgbColor rgb="FFFFC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2</xdr:row>
      <xdr:rowOff>133350</xdr:rowOff>
    </xdr:from>
    <xdr:to>
      <xdr:col>18</xdr:col>
      <xdr:colOff>519664</xdr:colOff>
      <xdr:row>11</xdr:row>
      <xdr:rowOff>104569</xdr:rowOff>
    </xdr:to>
    <xdr:pic>
      <xdr:nvPicPr>
        <xdr:cNvPr id="2" name="Picture 1" descr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8550" y="317500"/>
          <a:ext cx="9111215" cy="162857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2</xdr:row>
      <xdr:rowOff>44450</xdr:rowOff>
    </xdr:from>
    <xdr:to>
      <xdr:col>16</xdr:col>
      <xdr:colOff>567508</xdr:colOff>
      <xdr:row>10</xdr:row>
      <xdr:rowOff>66487</xdr:rowOff>
    </xdr:to>
    <xdr:pic>
      <xdr:nvPicPr>
        <xdr:cNvPr id="4" name="Picture 1" descr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228600"/>
          <a:ext cx="7158808" cy="149523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370306</xdr:colOff>
      <xdr:row>1</xdr:row>
      <xdr:rowOff>146844</xdr:rowOff>
    </xdr:from>
    <xdr:to>
      <xdr:col>20</xdr:col>
      <xdr:colOff>13494</xdr:colOff>
      <xdr:row>17</xdr:row>
      <xdr:rowOff>0</xdr:rowOff>
    </xdr:to>
    <xdr:pic>
      <xdr:nvPicPr>
        <xdr:cNvPr id="3" name="Picture 1" descr="Picture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473" r="2236"/>
        <a:stretch/>
      </xdr:blipFill>
      <xdr:spPr>
        <a:xfrm>
          <a:off x="10216775" y="325438"/>
          <a:ext cx="7382250" cy="27106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L117"/>
  <sheetViews>
    <sheetView showGridLines="0" tabSelected="1" zoomScale="50" zoomScaleNormal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ColWidth="8.81640625" defaultRowHeight="14.5" customHeight="1" x14ac:dyDescent="0.35"/>
  <cols>
    <col min="1" max="1" width="9.81640625" style="25" customWidth="1"/>
    <col min="2" max="2" width="46.26953125" style="25" customWidth="1"/>
    <col min="3" max="3" width="113" style="25" customWidth="1"/>
    <col min="4" max="4" width="41.81640625" style="25" customWidth="1"/>
    <col min="5" max="5" width="12.7265625" style="26" bestFit="1" customWidth="1"/>
    <col min="6" max="6" width="12.7265625" style="25" bestFit="1" customWidth="1"/>
    <col min="7" max="7" width="18.7265625" style="25" bestFit="1" customWidth="1"/>
    <col min="8" max="8" width="41" style="27" bestFit="1" customWidth="1"/>
    <col min="9" max="9" width="26.453125" style="27" bestFit="1" customWidth="1"/>
    <col min="10" max="10" width="5.7265625" style="25" customWidth="1"/>
    <col min="11" max="11" width="17" style="27" bestFit="1" customWidth="1"/>
    <col min="12" max="12" width="22.1796875" style="27" bestFit="1" customWidth="1"/>
  </cols>
  <sheetData>
    <row r="1" spans="1:12" s="30" customFormat="1" ht="15" customHeight="1" x14ac:dyDescent="0.35">
      <c r="A1" s="29" t="s">
        <v>0</v>
      </c>
      <c r="B1" s="29" t="s">
        <v>1</v>
      </c>
      <c r="C1" s="29" t="s">
        <v>2</v>
      </c>
      <c r="D1" s="29" t="s">
        <v>189</v>
      </c>
      <c r="E1" s="14" t="s">
        <v>3</v>
      </c>
      <c r="F1" s="15" t="s">
        <v>193</v>
      </c>
      <c r="G1" s="29" t="s">
        <v>4</v>
      </c>
      <c r="H1" s="15" t="s">
        <v>210</v>
      </c>
      <c r="I1" s="15" t="s">
        <v>190</v>
      </c>
      <c r="J1" s="29" t="s">
        <v>194</v>
      </c>
      <c r="K1" s="15" t="s">
        <v>5</v>
      </c>
      <c r="L1" s="15" t="s">
        <v>200</v>
      </c>
    </row>
    <row r="2" spans="1:12" ht="17.5" customHeight="1" x14ac:dyDescent="0.35">
      <c r="A2" s="13">
        <v>681100</v>
      </c>
      <c r="B2" s="12" t="s">
        <v>6</v>
      </c>
      <c r="C2" s="12" t="s">
        <v>231</v>
      </c>
      <c r="D2" s="28" t="s">
        <v>303</v>
      </c>
      <c r="E2" s="16">
        <v>1</v>
      </c>
      <c r="F2" s="17">
        <v>0</v>
      </c>
      <c r="G2" s="13">
        <v>1</v>
      </c>
      <c r="H2" s="28" t="str">
        <f>VLOOKUP(L2,'Logic ID'!$E:$F,2,0)</f>
        <v>Account ID</v>
      </c>
      <c r="I2" s="28" t="str">
        <f>VLOOKUP(L2,'Logic ID'!$E:$G,3,0)</f>
        <v>Amount, Usage, Null</v>
      </c>
      <c r="J2" s="13" t="s">
        <v>195</v>
      </c>
      <c r="K2" s="11" t="s">
        <v>8</v>
      </c>
      <c r="L2" s="18" t="str">
        <f>IF(AND(K2="Geschenk",Overview!E2=1,Overview!F2=0),'Logic ID'!$E$12,
IF(AND(K2="Geschenk",Overview!E2=1.2,Overview!F2=0),'Logic ID'!$E$13,
IF(AND(K2="Geschenk",Overview!E2=3.4,Overview!F2=0),'Logic ID'!$E$14,
IF(K2="Geschenk",'Logic ID'!$E$2,
IF(AND(K2="Aktivierung",Overview!E2=4,Overview!F2=2),'Logic ID'!$E$3,
IF(AND(K2="Aktivierung",Overview!E2=4,Overview!F2=1),'Logic ID'!$E$4,
IF(AND(K2="Aktivierung",Overview!E2="1,2,3"),'Logic ID'!$E$5,
IF(K2="Keine Aktivierung",'Logic ID'!$E$6,
IF(AND(K2="WVDV",Overview!E2=4,F2=2),'Logic ID'!$E$7,
IF(AND(K2="WVDV",F2=1),'Logic ID'!$E$8,
IF(K2='Logic ID'!$B$9,'Logic ID'!$E$9,
IF(K2='Logic ID'!$B$10,'Logic ID'!$E$10,
IF(K2='Logic ID'!$B$11,'Logic ID'!$E$11,"missing")))))))))))))</f>
        <v>Geschenk1</v>
      </c>
    </row>
    <row r="3" spans="1:12" ht="17.5" customHeight="1" x14ac:dyDescent="0.35">
      <c r="A3" s="13">
        <v>681120</v>
      </c>
      <c r="B3" s="12" t="s">
        <v>9</v>
      </c>
      <c r="C3" s="12" t="s">
        <v>232</v>
      </c>
      <c r="D3" s="28" t="s">
        <v>303</v>
      </c>
      <c r="E3" s="19">
        <v>0</v>
      </c>
      <c r="F3" s="17">
        <v>0</v>
      </c>
      <c r="G3" s="13">
        <v>2</v>
      </c>
      <c r="H3" s="28" t="str">
        <f>VLOOKUP(L3,'Logic ID'!$E:$F,2,0)</f>
        <v>Account ID</v>
      </c>
      <c r="I3" s="28" t="str">
        <f>VLOOKUP(L3,'Logic ID'!$E:$G,3,0)</f>
        <v>Usage, Null, Null</v>
      </c>
      <c r="J3" s="20" t="s">
        <v>195</v>
      </c>
      <c r="K3" s="12" t="s">
        <v>8</v>
      </c>
      <c r="L3" s="18" t="str">
        <f>IF(AND(K3="Geschenk",Overview!E3=1,Overview!F3=0),'Logic ID'!$E$12,
IF(AND(K3="Geschenk",Overview!E3=1.2,Overview!F3=0),'Logic ID'!$E$13,
IF(AND(K3="Geschenk",Overview!E3=3.4,Overview!F3=0),'Logic ID'!$E$14,
IF(K3="Geschenk",'Logic ID'!$E$2,
IF(AND(K3="Aktivierung",Overview!E3=4,Overview!F3=2),'Logic ID'!$E$3,
IF(AND(K3="Aktivierung",Overview!E3=4,Overview!F3=1),'Logic ID'!$E$4,
IF(AND(K3="Aktivierung",Overview!E3="1,2,3"),'Logic ID'!$E$5,
IF(K3="Keine Aktivierung",'Logic ID'!$E$6,
IF(AND(K3="WVDV",Overview!E3=4,F3=2),'Logic ID'!$E$7,
IF(AND(K3="WVDV",F3=1),'Logic ID'!$E$8,
IF(K3='Logic ID'!$B$9,'Logic ID'!$E$9,
IF(K3='Logic ID'!$B$10,'Logic ID'!$E$10,
IF(K3='Logic ID'!$B$11,'Logic ID'!$E$11,"missing")))))))))))))</f>
        <v>Geschenk</v>
      </c>
    </row>
    <row r="4" spans="1:12" ht="17.5" customHeight="1" x14ac:dyDescent="0.35">
      <c r="A4" s="13">
        <v>661601</v>
      </c>
      <c r="B4" s="12" t="s">
        <v>11</v>
      </c>
      <c r="C4" s="12" t="s">
        <v>233</v>
      </c>
      <c r="D4" s="28" t="s">
        <v>303</v>
      </c>
      <c r="E4" s="21">
        <v>1.2</v>
      </c>
      <c r="F4" s="17">
        <v>0</v>
      </c>
      <c r="G4" s="13">
        <v>3</v>
      </c>
      <c r="H4" s="28" t="str">
        <f>VLOOKUP(L4,'Logic ID'!$E:$F,2,0)</f>
        <v>Account ID</v>
      </c>
      <c r="I4" s="28" t="str">
        <f>VLOOKUP(L4,'Logic ID'!$E:$G,3,0)</f>
        <v>Amount, Usage, Null</v>
      </c>
      <c r="J4" s="20" t="s">
        <v>195</v>
      </c>
      <c r="K4" s="11" t="s">
        <v>8</v>
      </c>
      <c r="L4" s="18" t="str">
        <f>IF(AND(K4="Geschenk",Overview!E4=1,Overview!F4=0),'Logic ID'!$E$12,
IF(AND(K4="Geschenk",Overview!E4=1.2,Overview!F4=0),'Logic ID'!$E$13,
IF(AND(K4="Geschenk",Overview!E4=3.4,Overview!F4=0),'Logic ID'!$E$14,
IF(K4="Geschenk",'Logic ID'!$E$2,
IF(AND(K4="Aktivierung",Overview!E4=4,Overview!F4=2),'Logic ID'!$E$3,
IF(AND(K4="Aktivierung",Overview!E4=4,Overview!F4=1),'Logic ID'!$E$4,
IF(AND(K4="Aktivierung",Overview!E4="1,2,3"),'Logic ID'!$E$5,
IF(K4="Keine Aktivierung",'Logic ID'!$E$6,
IF(AND(K4="WVDV",Overview!E4=4,F4=2),'Logic ID'!$E$7,
IF(AND(K4="WVDV",F4=1),'Logic ID'!$E$8,
IF(K4='Logic ID'!$B$9,'Logic ID'!$E$9,
IF(K4='Logic ID'!$B$10,'Logic ID'!$E$10,
IF(K4='Logic ID'!$B$11,'Logic ID'!$E$11,"missing")))))))))))))</f>
        <v>Geschenk2</v>
      </c>
    </row>
    <row r="5" spans="1:12" ht="17.5" customHeight="1" x14ac:dyDescent="0.35">
      <c r="A5" s="13">
        <v>661602</v>
      </c>
      <c r="B5" s="12" t="s">
        <v>13</v>
      </c>
      <c r="C5" s="12" t="s">
        <v>234</v>
      </c>
      <c r="D5" s="28" t="s">
        <v>303</v>
      </c>
      <c r="E5" s="21">
        <v>3.4</v>
      </c>
      <c r="F5" s="17">
        <v>0</v>
      </c>
      <c r="G5" s="13">
        <v>4</v>
      </c>
      <c r="H5" s="28" t="str">
        <f>VLOOKUP(L5,'Logic ID'!$E:$F,2,0)</f>
        <v>Account ID</v>
      </c>
      <c r="I5" s="28" t="str">
        <f>VLOOKUP(L5,'Logic ID'!$E:$G,3,0)</f>
        <v>Amount, Usage, Null</v>
      </c>
      <c r="J5" s="20" t="s">
        <v>195</v>
      </c>
      <c r="K5" s="11" t="s">
        <v>8</v>
      </c>
      <c r="L5" s="18" t="str">
        <f>IF(AND(K5="Geschenk",Overview!E5=1,Overview!F5=0),'Logic ID'!$E$12,
IF(AND(K5="Geschenk",Overview!E5=1.2,Overview!F5=0),'Logic ID'!$E$13,
IF(AND(K5="Geschenk",Overview!E5=3.4,Overview!F5=0),'Logic ID'!$E$14,
IF(K5="Geschenk",'Logic ID'!$E$2,
IF(AND(K5="Aktivierung",Overview!E5=4,Overview!F5=2),'Logic ID'!$E$3,
IF(AND(K5="Aktivierung",Overview!E5=4,Overview!F5=1),'Logic ID'!$E$4,
IF(AND(K5="Aktivierung",Overview!E5="1,2,3"),'Logic ID'!$E$5,
IF(K5="Keine Aktivierung",'Logic ID'!$E$6,
IF(AND(K5="WVDV",Overview!E5=4,F5=2),'Logic ID'!$E$7,
IF(AND(K5="WVDV",F5=1),'Logic ID'!$E$8,
IF(K5='Logic ID'!$B$9,'Logic ID'!$E$9,
IF(K5='Logic ID'!$B$10,'Logic ID'!$E$10,
IF(K5='Logic ID'!$B$11,'Logic ID'!$E$11,"missing")))))))))))))</f>
        <v>Geschenk3</v>
      </c>
    </row>
    <row r="6" spans="1:12" ht="17.5" customHeight="1" x14ac:dyDescent="0.35">
      <c r="A6" s="13">
        <v>603900</v>
      </c>
      <c r="B6" s="12" t="s">
        <v>15</v>
      </c>
      <c r="C6" s="12" t="s">
        <v>235</v>
      </c>
      <c r="D6" s="28" t="s">
        <v>304</v>
      </c>
      <c r="E6" s="17">
        <v>4</v>
      </c>
      <c r="F6" s="17">
        <v>1</v>
      </c>
      <c r="G6" s="13">
        <v>5</v>
      </c>
      <c r="H6" s="28" t="str">
        <f>VLOOKUP(L6,'Logic ID'!$E:$F,2,0)</f>
        <v>Account ID</v>
      </c>
      <c r="I6" s="28" t="str">
        <f>VLOOKUP(L6,'Logic ID'!$E:$G,3,0)</f>
        <v>Amount, Usage, Duration</v>
      </c>
      <c r="J6" s="20" t="s">
        <v>196</v>
      </c>
      <c r="K6" s="12" t="s">
        <v>17</v>
      </c>
      <c r="L6" s="18" t="str">
        <f>IF(AND(K6="Geschenk",Overview!E6=1,Overview!F6=0),'Logic ID'!$E$12,
IF(AND(K6="Geschenk",Overview!E6=1.2,Overview!F6=0),'Logic ID'!$E$13,
IF(AND(K6="Geschenk",Overview!E6=3.4,Overview!F6=0),'Logic ID'!$E$14,
IF(K6="Geschenk",'Logic ID'!$E$2,
IF(AND(K6="Aktivierung",Overview!E6=4,Overview!F6=2),'Logic ID'!$E$3,
IF(AND(K6="Aktivierung",Overview!E6=4,Overview!F6=1),'Logic ID'!$E$4,
IF(AND(K6="Aktivierung",Overview!E6="1,2,3"),'Logic ID'!$E$5,
IF(K6="Keine Aktivierung",'Logic ID'!$E$6,
IF(AND(K6="WVDV",Overview!E6=4,F6=2),'Logic ID'!$E$7,
IF(AND(K6="WVDV",F6=1),'Logic ID'!$E$8,
IF(K6='Logic ID'!$B$9,'Logic ID'!$E$9,
IF(K6='Logic ID'!$B$10,'Logic ID'!$E$10,
IF(K6='Logic ID'!$B$11,'Logic ID'!$E$11,"missing")))))))))))))</f>
        <v>Aktivierung2</v>
      </c>
    </row>
    <row r="7" spans="1:12" ht="17.5" customHeight="1" x14ac:dyDescent="0.35">
      <c r="A7" s="13">
        <v>603900</v>
      </c>
      <c r="B7" s="12" t="s">
        <v>15</v>
      </c>
      <c r="C7" s="12" t="s">
        <v>235</v>
      </c>
      <c r="D7" s="28" t="s">
        <v>304</v>
      </c>
      <c r="E7" s="17">
        <v>4</v>
      </c>
      <c r="F7" s="17">
        <v>2</v>
      </c>
      <c r="G7" s="13">
        <v>5</v>
      </c>
      <c r="H7" s="28" t="str">
        <f>VLOOKUP(L7,'Logic ID'!$E:$F,2,0)</f>
        <v>Dummy</v>
      </c>
      <c r="I7" s="28" t="str">
        <f>VLOOKUP(L7,'Logic ID'!$E:$G,3,0)</f>
        <v>Amount, Usage, Duration</v>
      </c>
      <c r="J7" s="20" t="s">
        <v>196</v>
      </c>
      <c r="K7" s="12" t="s">
        <v>17</v>
      </c>
      <c r="L7" s="18" t="str">
        <f>IF(AND(K7="Geschenk",Overview!E7=1,Overview!F7=0),'Logic ID'!$E$12,
IF(AND(K7="Geschenk",Overview!E7=1.2,Overview!F7=0),'Logic ID'!$E$13,
IF(AND(K7="Geschenk",Overview!E7=3.4,Overview!F7=0),'Logic ID'!$E$14,
IF(K7="Geschenk",'Logic ID'!$E$2,
IF(AND(K7="Aktivierung",Overview!E7=4,Overview!F7=2),'Logic ID'!$E$3,
IF(AND(K7="Aktivierung",Overview!E7=4,Overview!F7=1),'Logic ID'!$E$4,
IF(AND(K7="Aktivierung",Overview!E7="1,2,3"),'Logic ID'!$E$5,
IF(K7="Keine Aktivierung",'Logic ID'!$E$6,
IF(AND(K7="WVDV",Overview!E7=4,F7=2),'Logic ID'!$E$7,
IF(AND(K7="WVDV",F7=1),'Logic ID'!$E$8,
IF(K7='Logic ID'!$B$9,'Logic ID'!$E$9,
IF(K7='Logic ID'!$B$10,'Logic ID'!$E$10,
IF(K7='Logic ID'!$B$11,'Logic ID'!$E$11,"missing")))))))))))))</f>
        <v>Aktivierung1</v>
      </c>
    </row>
    <row r="8" spans="1:12" ht="17.5" customHeight="1" x14ac:dyDescent="0.35">
      <c r="A8" s="13">
        <v>603900</v>
      </c>
      <c r="B8" s="12" t="s">
        <v>15</v>
      </c>
      <c r="C8" s="12" t="s">
        <v>235</v>
      </c>
      <c r="D8" s="28" t="s">
        <v>304</v>
      </c>
      <c r="E8" s="21" t="s">
        <v>183</v>
      </c>
      <c r="F8" s="17">
        <v>0</v>
      </c>
      <c r="G8" s="13">
        <v>5</v>
      </c>
      <c r="H8" s="28" t="str">
        <f>VLOOKUP(L8,'Logic ID'!$E:$F,2,0)</f>
        <v>Entscheidungsbaum (Sachgesamtheit)</v>
      </c>
      <c r="I8" s="28" t="str">
        <f>VLOOKUP(L8,'Logic ID'!$E:$G,3,0)</f>
        <v>Amount, Usage, Duration</v>
      </c>
      <c r="J8" s="20" t="s">
        <v>196</v>
      </c>
      <c r="K8" s="12" t="s">
        <v>17</v>
      </c>
      <c r="L8" s="18" t="str">
        <f>IF(AND(K8="Geschenk",Overview!E8=1,Overview!F8=0),'Logic ID'!$E$12,
IF(AND(K8="Geschenk",Overview!E8=1.2,Overview!F8=0),'Logic ID'!$E$13,
IF(AND(K8="Geschenk",Overview!E8=3.4,Overview!F8=0),'Logic ID'!$E$14,
IF(K8="Geschenk",'Logic ID'!$E$2,
IF(AND(K8="Aktivierung",Overview!E8=4,Overview!F8=2),'Logic ID'!$E$3,
IF(AND(K8="Aktivierung",Overview!E8=4,Overview!F8=1),'Logic ID'!$E$4,
IF(AND(K8="Aktivierung",Overview!E8="1,2,3"),'Logic ID'!$E$5,
IF(K8="Keine Aktivierung",'Logic ID'!$E$6,
IF(AND(K8="WVDV",Overview!E8=4,F8=2),'Logic ID'!$E$7,
IF(AND(K8="WVDV",F8=1),'Logic ID'!$E$8,
IF(K8='Logic ID'!$B$9,'Logic ID'!$E$9,
IF(K8='Logic ID'!$B$10,'Logic ID'!$E$10,
IF(K8='Logic ID'!$B$11,'Logic ID'!$E$11,"missing")))))))))))))</f>
        <v>Aktivierung3</v>
      </c>
    </row>
    <row r="9" spans="1:12" ht="17.5" customHeight="1" x14ac:dyDescent="0.35">
      <c r="A9" s="13">
        <v>695800</v>
      </c>
      <c r="B9" s="12" t="s">
        <v>18</v>
      </c>
      <c r="C9" s="12" t="s">
        <v>236</v>
      </c>
      <c r="D9" s="28" t="s">
        <v>305</v>
      </c>
      <c r="E9" s="17">
        <v>4</v>
      </c>
      <c r="F9" s="17">
        <v>1</v>
      </c>
      <c r="G9" s="13">
        <v>6</v>
      </c>
      <c r="H9" s="28" t="str">
        <f>VLOOKUP(L9,'Logic ID'!$E:$F,2,0)</f>
        <v>Account ID</v>
      </c>
      <c r="I9" s="28" t="str">
        <f>VLOOKUP(L9,'Logic ID'!$E:$G,3,0)</f>
        <v>Amount, Usage, Duration</v>
      </c>
      <c r="J9" s="20" t="s">
        <v>196</v>
      </c>
      <c r="K9" s="12" t="s">
        <v>17</v>
      </c>
      <c r="L9" s="18" t="str">
        <f>IF(AND(K9="Geschenk",Overview!E9=1,Overview!F9=0),'Logic ID'!$E$12,
IF(AND(K9="Geschenk",Overview!E9=1.2,Overview!F9=0),'Logic ID'!$E$13,
IF(AND(K9="Geschenk",Overview!E9=3.4,Overview!F9=0),'Logic ID'!$E$14,
IF(K9="Geschenk",'Logic ID'!$E$2,
IF(AND(K9="Aktivierung",Overview!E9=4,Overview!F9=2),'Logic ID'!$E$3,
IF(AND(K9="Aktivierung",Overview!E9=4,Overview!F9=1),'Logic ID'!$E$4,
IF(AND(K9="Aktivierung",Overview!E9="1,2,3"),'Logic ID'!$E$5,
IF(K9="Keine Aktivierung",'Logic ID'!$E$6,
IF(AND(K9="WVDV",Overview!E9=4,F9=2),'Logic ID'!$E$7,
IF(AND(K9="WVDV",F9=1),'Logic ID'!$E$8,
IF(K9='Logic ID'!$B$9,'Logic ID'!$E$9,
IF(K9='Logic ID'!$B$10,'Logic ID'!$E$10,
IF(K9='Logic ID'!$B$11,'Logic ID'!$E$11,"missing")))))))))))))</f>
        <v>Aktivierung2</v>
      </c>
    </row>
    <row r="10" spans="1:12" ht="17.5" customHeight="1" x14ac:dyDescent="0.35">
      <c r="A10" s="13">
        <v>695800</v>
      </c>
      <c r="B10" s="12" t="s">
        <v>18</v>
      </c>
      <c r="C10" s="12" t="s">
        <v>236</v>
      </c>
      <c r="D10" s="28" t="s">
        <v>305</v>
      </c>
      <c r="E10" s="17">
        <v>4</v>
      </c>
      <c r="F10" s="17">
        <v>2</v>
      </c>
      <c r="G10" s="13">
        <v>6</v>
      </c>
      <c r="H10" s="28" t="str">
        <f>VLOOKUP(L10,'Logic ID'!$E:$F,2,0)</f>
        <v>Dummy</v>
      </c>
      <c r="I10" s="28" t="str">
        <f>VLOOKUP(L10,'Logic ID'!$E:$G,3,0)</f>
        <v>Amount, Usage, Duration</v>
      </c>
      <c r="J10" s="20" t="s">
        <v>196</v>
      </c>
      <c r="K10" s="12" t="s">
        <v>17</v>
      </c>
      <c r="L10" s="18" t="str">
        <f>IF(AND(K10="Geschenk",Overview!E10=1,Overview!F10=0),'Logic ID'!$E$12,
IF(AND(K10="Geschenk",Overview!E10=1.2,Overview!F10=0),'Logic ID'!$E$13,
IF(AND(K10="Geschenk",Overview!E10=3.4,Overview!F10=0),'Logic ID'!$E$14,
IF(K10="Geschenk",'Logic ID'!$E$2,
IF(AND(K10="Aktivierung",Overview!E10=4,Overview!F10=2),'Logic ID'!$E$3,
IF(AND(K10="Aktivierung",Overview!E10=4,Overview!F10=1),'Logic ID'!$E$4,
IF(AND(K10="Aktivierung",Overview!E10="1,2,3"),'Logic ID'!$E$5,
IF(K10="Keine Aktivierung",'Logic ID'!$E$6,
IF(AND(K10="WVDV",Overview!E10=4,F10=2),'Logic ID'!$E$7,
IF(AND(K10="WVDV",F10=1),'Logic ID'!$E$8,
IF(K10='Logic ID'!$B$9,'Logic ID'!$E$9,
IF(K10='Logic ID'!$B$10,'Logic ID'!$E$10,
IF(K10='Logic ID'!$B$11,'Logic ID'!$E$11,"missing")))))))))))))</f>
        <v>Aktivierung1</v>
      </c>
    </row>
    <row r="11" spans="1:12" ht="17.5" customHeight="1" x14ac:dyDescent="0.35">
      <c r="A11" s="13">
        <v>695800</v>
      </c>
      <c r="B11" s="12" t="s">
        <v>18</v>
      </c>
      <c r="C11" s="12" t="s">
        <v>236</v>
      </c>
      <c r="D11" s="28" t="s">
        <v>305</v>
      </c>
      <c r="E11" s="21" t="s">
        <v>183</v>
      </c>
      <c r="F11" s="17">
        <v>0</v>
      </c>
      <c r="G11" s="13">
        <v>6</v>
      </c>
      <c r="H11" s="28" t="str">
        <f>VLOOKUP(L11,'Logic ID'!$E:$F,2,0)</f>
        <v>Entscheidungsbaum (Sachgesamtheit)</v>
      </c>
      <c r="I11" s="28" t="str">
        <f>VLOOKUP(L11,'Logic ID'!$E:$G,3,0)</f>
        <v>Amount, Usage, Duration</v>
      </c>
      <c r="J11" s="20" t="s">
        <v>196</v>
      </c>
      <c r="K11" s="12" t="s">
        <v>17</v>
      </c>
      <c r="L11" s="18" t="str">
        <f>IF(AND(K11="Geschenk",Overview!E11=1,Overview!F11=0),'Logic ID'!$E$12,
IF(AND(K11="Geschenk",Overview!E11=1.2,Overview!F11=0),'Logic ID'!$E$13,
IF(AND(K11="Geschenk",Overview!E11=3.4,Overview!F11=0),'Logic ID'!$E$14,
IF(K11="Geschenk",'Logic ID'!$E$2,
IF(AND(K11="Aktivierung",Overview!E11=4,Overview!F11=2),'Logic ID'!$E$3,
IF(AND(K11="Aktivierung",Overview!E11=4,Overview!F11=1),'Logic ID'!$E$4,
IF(AND(K11="Aktivierung",Overview!E11="1,2,3"),'Logic ID'!$E$5,
IF(K11="Keine Aktivierung",'Logic ID'!$E$6,
IF(AND(K11="WVDV",Overview!E11=4,F11=2),'Logic ID'!$E$7,
IF(AND(K11="WVDV",F11=1),'Logic ID'!$E$8,
IF(K11='Logic ID'!$B$9,'Logic ID'!$E$9,
IF(K11='Logic ID'!$B$10,'Logic ID'!$E$10,
IF(K11='Logic ID'!$B$11,'Logic ID'!$E$11,"missing")))))))))))))</f>
        <v>Aktivierung3</v>
      </c>
    </row>
    <row r="12" spans="1:12" ht="17.5" customHeight="1" x14ac:dyDescent="0.35">
      <c r="A12" s="13">
        <v>681203</v>
      </c>
      <c r="B12" s="12" t="s">
        <v>20</v>
      </c>
      <c r="C12" s="12" t="s">
        <v>237</v>
      </c>
      <c r="D12" s="28" t="s">
        <v>306</v>
      </c>
      <c r="E12" s="17">
        <v>4</v>
      </c>
      <c r="F12" s="17">
        <v>1</v>
      </c>
      <c r="G12" s="13">
        <v>7</v>
      </c>
      <c r="H12" s="28" t="str">
        <f>VLOOKUP(L12,'Logic ID'!$E:$F,2,0)</f>
        <v>Account ID</v>
      </c>
      <c r="I12" s="28" t="str">
        <f>VLOOKUP(L12,'Logic ID'!$E:$G,3,0)</f>
        <v>Amount, Usage, Duration</v>
      </c>
      <c r="J12" s="20" t="s">
        <v>196</v>
      </c>
      <c r="K12" s="12" t="s">
        <v>17</v>
      </c>
      <c r="L12" s="18" t="str">
        <f>IF(AND(K12="Geschenk",Overview!E12=1,Overview!F12=0),'Logic ID'!$E$12,
IF(AND(K12="Geschenk",Overview!E12=1.2,Overview!F12=0),'Logic ID'!$E$13,
IF(AND(K12="Geschenk",Overview!E12=3.4,Overview!F12=0),'Logic ID'!$E$14,
IF(K12="Geschenk",'Logic ID'!$E$2,
IF(AND(K12="Aktivierung",Overview!E12=4,Overview!F12=2),'Logic ID'!$E$3,
IF(AND(K12="Aktivierung",Overview!E12=4,Overview!F12=1),'Logic ID'!$E$4,
IF(AND(K12="Aktivierung",Overview!E12="1,2,3"),'Logic ID'!$E$5,
IF(K12="Keine Aktivierung",'Logic ID'!$E$6,
IF(AND(K12="WVDV",Overview!E12=4,F12=2),'Logic ID'!$E$7,
IF(AND(K12="WVDV",F12=1),'Logic ID'!$E$8,
IF(K12='Logic ID'!$B$9,'Logic ID'!$E$9,
IF(K12='Logic ID'!$B$10,'Logic ID'!$E$10,
IF(K12='Logic ID'!$B$11,'Logic ID'!$E$11,"missing")))))))))))))</f>
        <v>Aktivierung2</v>
      </c>
    </row>
    <row r="13" spans="1:12" ht="17.5" customHeight="1" x14ac:dyDescent="0.35">
      <c r="A13" s="13">
        <v>681203</v>
      </c>
      <c r="B13" s="12" t="s">
        <v>20</v>
      </c>
      <c r="C13" s="12" t="s">
        <v>237</v>
      </c>
      <c r="D13" s="28" t="s">
        <v>306</v>
      </c>
      <c r="E13" s="17">
        <v>4</v>
      </c>
      <c r="F13" s="17">
        <v>2</v>
      </c>
      <c r="G13" s="13">
        <v>7</v>
      </c>
      <c r="H13" s="28" t="str">
        <f>VLOOKUP(L13,'Logic ID'!$E:$F,2,0)</f>
        <v>Dummy</v>
      </c>
      <c r="I13" s="28" t="str">
        <f>VLOOKUP(L13,'Logic ID'!$E:$G,3,0)</f>
        <v>Amount, Usage, Duration</v>
      </c>
      <c r="J13" s="20" t="s">
        <v>196</v>
      </c>
      <c r="K13" s="12" t="s">
        <v>17</v>
      </c>
      <c r="L13" s="18" t="str">
        <f>IF(AND(K13="Geschenk",Overview!E13=1,Overview!F13=0),'Logic ID'!$E$12,
IF(AND(K13="Geschenk",Overview!E13=1.2,Overview!F13=0),'Logic ID'!$E$13,
IF(AND(K13="Geschenk",Overview!E13=3.4,Overview!F13=0),'Logic ID'!$E$14,
IF(K13="Geschenk",'Logic ID'!$E$2,
IF(AND(K13="Aktivierung",Overview!E13=4,Overview!F13=2),'Logic ID'!$E$3,
IF(AND(K13="Aktivierung",Overview!E13=4,Overview!F13=1),'Logic ID'!$E$4,
IF(AND(K13="Aktivierung",Overview!E13="1,2,3"),'Logic ID'!$E$5,
IF(K13="Keine Aktivierung",'Logic ID'!$E$6,
IF(AND(K13="WVDV",Overview!E13=4,F13=2),'Logic ID'!$E$7,
IF(AND(K13="WVDV",F13=1),'Logic ID'!$E$8,
IF(K13='Logic ID'!$B$9,'Logic ID'!$E$9,
IF(K13='Logic ID'!$B$10,'Logic ID'!$E$10,
IF(K13='Logic ID'!$B$11,'Logic ID'!$E$11,"missing")))))))))))))</f>
        <v>Aktivierung1</v>
      </c>
    </row>
    <row r="14" spans="1:12" ht="17.5" customHeight="1" x14ac:dyDescent="0.35">
      <c r="A14" s="13">
        <v>681203</v>
      </c>
      <c r="B14" s="12" t="s">
        <v>20</v>
      </c>
      <c r="C14" s="12" t="s">
        <v>237</v>
      </c>
      <c r="D14" s="28" t="s">
        <v>306</v>
      </c>
      <c r="E14" s="21" t="s">
        <v>183</v>
      </c>
      <c r="F14" s="17">
        <v>0</v>
      </c>
      <c r="G14" s="13">
        <v>7</v>
      </c>
      <c r="H14" s="28" t="str">
        <f>VLOOKUP(L14,'Logic ID'!$E:$F,2,0)</f>
        <v>Entscheidungsbaum (Sachgesamtheit)</v>
      </c>
      <c r="I14" s="28" t="str">
        <f>VLOOKUP(L14,'Logic ID'!$E:$G,3,0)</f>
        <v>Amount, Usage, Duration</v>
      </c>
      <c r="J14" s="20" t="s">
        <v>196</v>
      </c>
      <c r="K14" s="12" t="s">
        <v>17</v>
      </c>
      <c r="L14" s="18" t="str">
        <f>IF(AND(K14="Geschenk",Overview!E14=1,Overview!F14=0),'Logic ID'!$E$12,
IF(AND(K14="Geschenk",Overview!E14=1.2,Overview!F14=0),'Logic ID'!$E$13,
IF(AND(K14="Geschenk",Overview!E14=3.4,Overview!F14=0),'Logic ID'!$E$14,
IF(K14="Geschenk",'Logic ID'!$E$2,
IF(AND(K14="Aktivierung",Overview!E14=4,Overview!F14=2),'Logic ID'!$E$3,
IF(AND(K14="Aktivierung",Overview!E14=4,Overview!F14=1),'Logic ID'!$E$4,
IF(AND(K14="Aktivierung",Overview!E14="1,2,3"),'Logic ID'!$E$5,
IF(K14="Keine Aktivierung",'Logic ID'!$E$6,
IF(AND(K14="WVDV",Overview!E14=4,F14=2),'Logic ID'!$E$7,
IF(AND(K14="WVDV",F14=1),'Logic ID'!$E$8,
IF(K14='Logic ID'!$B$9,'Logic ID'!$E$9,
IF(K14='Logic ID'!$B$10,'Logic ID'!$E$10,
IF(K14='Logic ID'!$B$11,'Logic ID'!$E$11,"missing")))))))))))))</f>
        <v>Aktivierung3</v>
      </c>
    </row>
    <row r="15" spans="1:12" ht="17.5" customHeight="1" x14ac:dyDescent="0.35">
      <c r="A15" s="13">
        <v>661603</v>
      </c>
      <c r="B15" s="12" t="s">
        <v>22</v>
      </c>
      <c r="C15" s="12" t="s">
        <v>238</v>
      </c>
      <c r="D15" s="28" t="s">
        <v>307</v>
      </c>
      <c r="E15" s="19">
        <v>0</v>
      </c>
      <c r="F15" s="17">
        <v>0</v>
      </c>
      <c r="G15" s="13">
        <v>8</v>
      </c>
      <c r="H15" s="28" t="str">
        <f>VLOOKUP(L15,'Logic ID'!$E:$F,2,0)</f>
        <v>Account ID</v>
      </c>
      <c r="I15" s="28" t="str">
        <f>VLOOKUP(L15,'Logic ID'!$E:$G,3,0)</f>
        <v>Usage, Null, Null</v>
      </c>
      <c r="J15" s="13" t="s">
        <v>195</v>
      </c>
      <c r="K15" s="12" t="s">
        <v>8</v>
      </c>
      <c r="L15" s="18" t="str">
        <f>IF(AND(K15="Geschenk",Overview!E15=1,Overview!F15=0),'Logic ID'!$E$12,
IF(AND(K15="Geschenk",Overview!E15=1.2,Overview!F15=0),'Logic ID'!$E$13,
IF(AND(K15="Geschenk",Overview!E15=3.4,Overview!F15=0),'Logic ID'!$E$14,
IF(K15="Geschenk",'Logic ID'!$E$2,
IF(AND(K15="Aktivierung",Overview!E15=4,Overview!F15=2),'Logic ID'!$E$3,
IF(AND(K15="Aktivierung",Overview!E15=4,Overview!F15=1),'Logic ID'!$E$4,
IF(AND(K15="Aktivierung",Overview!E15="1,2,3"),'Logic ID'!$E$5,
IF(K15="Keine Aktivierung",'Logic ID'!$E$6,
IF(AND(K15="WVDV",Overview!E15=4,F15=2),'Logic ID'!$E$7,
IF(AND(K15="WVDV",F15=1),'Logic ID'!$E$8,
IF(K15='Logic ID'!$B$9,'Logic ID'!$E$9,
IF(K15='Logic ID'!$B$10,'Logic ID'!$E$10,
IF(K15='Logic ID'!$B$11,'Logic ID'!$E$11,"missing")))))))))))))</f>
        <v>Geschenk</v>
      </c>
    </row>
    <row r="16" spans="1:12" ht="17.5" customHeight="1" x14ac:dyDescent="0.35">
      <c r="A16" s="13">
        <v>672200</v>
      </c>
      <c r="B16" s="12" t="s">
        <v>24</v>
      </c>
      <c r="C16" s="12" t="s">
        <v>244</v>
      </c>
      <c r="D16" s="28" t="s">
        <v>308</v>
      </c>
      <c r="E16" s="21">
        <v>0</v>
      </c>
      <c r="F16" s="17">
        <v>0</v>
      </c>
      <c r="G16" s="13">
        <v>9</v>
      </c>
      <c r="H16" s="28" t="str">
        <f>VLOOKUP(L16,'Logic ID'!$E:$F,2,0)</f>
        <v>Account ID</v>
      </c>
      <c r="I16" s="28" t="str">
        <f>VLOOKUP(L16,'Logic ID'!$E:$G,3,0)</f>
        <v>Usage, Null, Null</v>
      </c>
      <c r="J16" s="20" t="s">
        <v>215</v>
      </c>
      <c r="K16" s="12" t="s">
        <v>26</v>
      </c>
      <c r="L16" s="18" t="str">
        <f>IF(AND(K16="Geschenk",Overview!E16=1,Overview!F16=0),'Logic ID'!$E$12,
IF(AND(K16="Geschenk",Overview!E16=1.2,Overview!F16=0),'Logic ID'!$E$13,
IF(AND(K16="Geschenk",Overview!E16=3.4,Overview!F16=0),'Logic ID'!$E$14,
IF(K16="Geschenk",'Logic ID'!$E$2,
IF(AND(K16="Aktivierung",Overview!E16=4,Overview!F16=2),'Logic ID'!$E$3,
IF(AND(K16="Aktivierung",Overview!E16=4,Overview!F16=1),'Logic ID'!$E$4,
IF(AND(K16="Aktivierung",Overview!E16="1,2,3"),'Logic ID'!$E$5,
IF(K16="Keine Aktivierung",'Logic ID'!$E$6,
IF(AND(K16="WVDV",Overview!E16=4,F16=2),'Logic ID'!$E$7,
IF(AND(K16="WVDV",F16=1),'Logic ID'!$E$8,
IF(K16='Logic ID'!$B$9,'Logic ID'!$E$9,
IF(K16='Logic ID'!$B$10,'Logic ID'!$E$10,
IF(K16='Logic ID'!$B$11,'Logic ID'!$E$11,"missing")))))))))))))</f>
        <v>Keine Aktivierung</v>
      </c>
    </row>
    <row r="17" spans="1:12" ht="17.5" customHeight="1" x14ac:dyDescent="0.35">
      <c r="A17" s="13">
        <v>662100</v>
      </c>
      <c r="B17" s="12" t="s">
        <v>27</v>
      </c>
      <c r="C17" s="12" t="s">
        <v>239</v>
      </c>
      <c r="D17" s="28" t="s">
        <v>309</v>
      </c>
      <c r="E17" s="21">
        <v>0</v>
      </c>
      <c r="F17" s="17">
        <v>0</v>
      </c>
      <c r="G17" s="13">
        <v>10</v>
      </c>
      <c r="H17" s="28" t="str">
        <f>VLOOKUP(L17,'Logic ID'!$E:$F,2,0)</f>
        <v>Account ID</v>
      </c>
      <c r="I17" s="28" t="str">
        <f>VLOOKUP(L17,'Logic ID'!$E:$G,3,0)</f>
        <v>Usage, Null, Null</v>
      </c>
      <c r="J17" s="20" t="s">
        <v>216</v>
      </c>
      <c r="K17" s="12" t="s">
        <v>26</v>
      </c>
      <c r="L17" s="18" t="str">
        <f>IF(AND(K17="Geschenk",Overview!E17=1,Overview!F17=0),'Logic ID'!$E$12,
IF(AND(K17="Geschenk",Overview!E17=1.2,Overview!F17=0),'Logic ID'!$E$13,
IF(AND(K17="Geschenk",Overview!E17=3.4,Overview!F17=0),'Logic ID'!$E$14,
IF(K17="Geschenk",'Logic ID'!$E$2,
IF(AND(K17="Aktivierung",Overview!E17=4,Overview!F17=2),'Logic ID'!$E$3,
IF(AND(K17="Aktivierung",Overview!E17=4,Overview!F17=1),'Logic ID'!$E$4,
IF(AND(K17="Aktivierung",Overview!E17="1,2,3"),'Logic ID'!$E$5,
IF(K17="Keine Aktivierung",'Logic ID'!$E$6,
IF(AND(K17="WVDV",Overview!E17=4,F17=2),'Logic ID'!$E$7,
IF(AND(K17="WVDV",F17=1),'Logic ID'!$E$8,
IF(K17='Logic ID'!$B$9,'Logic ID'!$E$9,
IF(K17='Logic ID'!$B$10,'Logic ID'!$E$10,
IF(K17='Logic ID'!$B$11,'Logic ID'!$E$11,"missing")))))))))))))</f>
        <v>Keine Aktivierung</v>
      </c>
    </row>
    <row r="18" spans="1:12" ht="17.5" customHeight="1" x14ac:dyDescent="0.35">
      <c r="A18" s="13">
        <v>662201</v>
      </c>
      <c r="B18" s="12" t="s">
        <v>29</v>
      </c>
      <c r="C18" s="12" t="s">
        <v>240</v>
      </c>
      <c r="D18" s="28" t="s">
        <v>310</v>
      </c>
      <c r="E18" s="21">
        <v>0</v>
      </c>
      <c r="F18" s="17">
        <v>0</v>
      </c>
      <c r="G18" s="13">
        <v>11</v>
      </c>
      <c r="H18" s="28" t="str">
        <f>VLOOKUP(L18,'Logic ID'!$E:$F,2,0)</f>
        <v>Account ID</v>
      </c>
      <c r="I18" s="28" t="str">
        <f>VLOOKUP(L18,'Logic ID'!$E:$G,3,0)</f>
        <v>Usage, Null, Null</v>
      </c>
      <c r="J18" s="20" t="s">
        <v>216</v>
      </c>
      <c r="K18" s="12" t="s">
        <v>26</v>
      </c>
      <c r="L18" s="18" t="str">
        <f>IF(AND(K18="Geschenk",Overview!E18=1,Overview!F18=0),'Logic ID'!$E$12,
IF(AND(K18="Geschenk",Overview!E18=1.2,Overview!F18=0),'Logic ID'!$E$13,
IF(AND(K18="Geschenk",Overview!E18=3.4,Overview!F18=0),'Logic ID'!$E$14,
IF(K18="Geschenk",'Logic ID'!$E$2,
IF(AND(K18="Aktivierung",Overview!E18=4,Overview!F18=2),'Logic ID'!$E$3,
IF(AND(K18="Aktivierung",Overview!E18=4,Overview!F18=1),'Logic ID'!$E$4,
IF(AND(K18="Aktivierung",Overview!E18="1,2,3"),'Logic ID'!$E$5,
IF(K18="Keine Aktivierung",'Logic ID'!$E$6,
IF(AND(K18="WVDV",Overview!E18=4,F18=2),'Logic ID'!$E$7,
IF(AND(K18="WVDV",F18=1),'Logic ID'!$E$8,
IF(K18='Logic ID'!$B$9,'Logic ID'!$E$9,
IF(K18='Logic ID'!$B$10,'Logic ID'!$E$10,
IF(K18='Logic ID'!$B$11,'Logic ID'!$E$11,"missing")))))))))))))</f>
        <v>Keine Aktivierung</v>
      </c>
    </row>
    <row r="19" spans="1:12" ht="17.5" customHeight="1" x14ac:dyDescent="0.35">
      <c r="A19" s="13">
        <v>661700</v>
      </c>
      <c r="B19" s="12" t="s">
        <v>31</v>
      </c>
      <c r="C19" s="12" t="s">
        <v>32</v>
      </c>
      <c r="D19" s="28" t="s">
        <v>311</v>
      </c>
      <c r="E19" s="21">
        <v>0</v>
      </c>
      <c r="F19" s="17">
        <v>0</v>
      </c>
      <c r="G19" s="13">
        <v>12</v>
      </c>
      <c r="H19" s="28" t="str">
        <f>VLOOKUP(L19,'Logic ID'!$E:$F,2,0)</f>
        <v>Account ID</v>
      </c>
      <c r="I19" s="28" t="str">
        <f>VLOOKUP(L19,'Logic ID'!$E:$G,3,0)</f>
        <v>Usage, Null, Null</v>
      </c>
      <c r="J19" s="20" t="s">
        <v>216</v>
      </c>
      <c r="K19" s="12" t="s">
        <v>26</v>
      </c>
      <c r="L19" s="18" t="str">
        <f>IF(AND(K19="Geschenk",Overview!E19=1,Overview!F19=0),'Logic ID'!$E$12,
IF(AND(K19="Geschenk",Overview!E19=1.2,Overview!F19=0),'Logic ID'!$E$13,
IF(AND(K19="Geschenk",Overview!E19=3.4,Overview!F19=0),'Logic ID'!$E$14,
IF(K19="Geschenk",'Logic ID'!$E$2,
IF(AND(K19="Aktivierung",Overview!E19=4,Overview!F19=2),'Logic ID'!$E$3,
IF(AND(K19="Aktivierung",Overview!E19=4,Overview!F19=1),'Logic ID'!$E$4,
IF(AND(K19="Aktivierung",Overview!E19="1,2,3"),'Logic ID'!$E$5,
IF(K19="Keine Aktivierung",'Logic ID'!$E$6,
IF(AND(K19="WVDV",Overview!E19=4,F19=2),'Logic ID'!$E$7,
IF(AND(K19="WVDV",F19=1),'Logic ID'!$E$8,
IF(K19='Logic ID'!$B$9,'Logic ID'!$E$9,
IF(K19='Logic ID'!$B$10,'Logic ID'!$E$10,
IF(K19='Logic ID'!$B$11,'Logic ID'!$E$11,"missing")))))))))))))</f>
        <v>Keine Aktivierung</v>
      </c>
    </row>
    <row r="20" spans="1:12" ht="17.5" customHeight="1" x14ac:dyDescent="0.35">
      <c r="A20" s="13">
        <v>662300</v>
      </c>
      <c r="B20" s="12" t="s">
        <v>34</v>
      </c>
      <c r="C20" s="12" t="s">
        <v>35</v>
      </c>
      <c r="D20" s="28" t="s">
        <v>312</v>
      </c>
      <c r="E20" s="21">
        <v>0</v>
      </c>
      <c r="F20" s="17">
        <v>0</v>
      </c>
      <c r="G20" s="13">
        <v>13</v>
      </c>
      <c r="H20" s="28" t="str">
        <f>VLOOKUP(L20,'Logic ID'!$E:$F,2,0)</f>
        <v>Account ID</v>
      </c>
      <c r="I20" s="28" t="str">
        <f>VLOOKUP(L20,'Logic ID'!$E:$G,3,0)</f>
        <v>Usage, Null, Null</v>
      </c>
      <c r="J20" s="20" t="s">
        <v>216</v>
      </c>
      <c r="K20" s="12" t="s">
        <v>26</v>
      </c>
      <c r="L20" s="18" t="str">
        <f>IF(AND(K20="Geschenk",Overview!E20=1,Overview!F20=0),'Logic ID'!$E$12,
IF(AND(K20="Geschenk",Overview!E20=1.2,Overview!F20=0),'Logic ID'!$E$13,
IF(AND(K20="Geschenk",Overview!E20=3.4,Overview!F20=0),'Logic ID'!$E$14,
IF(K20="Geschenk",'Logic ID'!$E$2,
IF(AND(K20="Aktivierung",Overview!E20=4,Overview!F20=2),'Logic ID'!$E$3,
IF(AND(K20="Aktivierung",Overview!E20=4,Overview!F20=1),'Logic ID'!$E$4,
IF(AND(K20="Aktivierung",Overview!E20="1,2,3"),'Logic ID'!$E$5,
IF(K20="Keine Aktivierung",'Logic ID'!$E$6,
IF(AND(K20="WVDV",Overview!E20=4,F20=2),'Logic ID'!$E$7,
IF(AND(K20="WVDV",F20=1),'Logic ID'!$E$8,
IF(K20='Logic ID'!$B$9,'Logic ID'!$E$9,
IF(K20='Logic ID'!$B$10,'Logic ID'!$E$10,
IF(K20='Logic ID'!$B$11,'Logic ID'!$E$11,"missing")))))))))))))</f>
        <v>Keine Aktivierung</v>
      </c>
    </row>
    <row r="21" spans="1:12" ht="17.5" customHeight="1" x14ac:dyDescent="0.35">
      <c r="A21" s="13">
        <v>661703</v>
      </c>
      <c r="B21" s="12" t="s">
        <v>37</v>
      </c>
      <c r="C21" s="12" t="s">
        <v>241</v>
      </c>
      <c r="D21" s="28" t="s">
        <v>313</v>
      </c>
      <c r="E21" s="21">
        <v>0</v>
      </c>
      <c r="F21" s="17">
        <v>0</v>
      </c>
      <c r="G21" s="13">
        <v>14</v>
      </c>
      <c r="H21" s="28" t="str">
        <f>VLOOKUP(L21,'Logic ID'!$E:$F,2,0)</f>
        <v>Account ID</v>
      </c>
      <c r="I21" s="28" t="str">
        <f>VLOOKUP(L21,'Logic ID'!$E:$G,3,0)</f>
        <v>Usage, Null, Null</v>
      </c>
      <c r="J21" s="20" t="s">
        <v>216</v>
      </c>
      <c r="K21" s="12" t="s">
        <v>26</v>
      </c>
      <c r="L21" s="18" t="str">
        <f>IF(AND(K21="Geschenk",Overview!E21=1,Overview!F21=0),'Logic ID'!$E$12,
IF(AND(K21="Geschenk",Overview!E21=1.2,Overview!F21=0),'Logic ID'!$E$13,
IF(AND(K21="Geschenk",Overview!E21=3.4,Overview!F21=0),'Logic ID'!$E$14,
IF(K21="Geschenk",'Logic ID'!$E$2,
IF(AND(K21="Aktivierung",Overview!E21=4,Overview!F21=2),'Logic ID'!$E$3,
IF(AND(K21="Aktivierung",Overview!E21=4,Overview!F21=1),'Logic ID'!$E$4,
IF(AND(K21="Aktivierung",Overview!E21="1,2,3"),'Logic ID'!$E$5,
IF(K21="Keine Aktivierung",'Logic ID'!$E$6,
IF(AND(K21="WVDV",Overview!E21=4,F21=2),'Logic ID'!$E$7,
IF(AND(K21="WVDV",F21=1),'Logic ID'!$E$8,
IF(K21='Logic ID'!$B$9,'Logic ID'!$E$9,
IF(K21='Logic ID'!$B$10,'Logic ID'!$E$10,
IF(K21='Logic ID'!$B$11,'Logic ID'!$E$11,"missing")))))))))))))</f>
        <v>Keine Aktivierung</v>
      </c>
    </row>
    <row r="22" spans="1:12" ht="17.5" customHeight="1" x14ac:dyDescent="0.35">
      <c r="A22" s="13">
        <v>661710</v>
      </c>
      <c r="B22" s="12" t="s">
        <v>39</v>
      </c>
      <c r="C22" s="12" t="s">
        <v>40</v>
      </c>
      <c r="D22" s="28" t="s">
        <v>314</v>
      </c>
      <c r="E22" s="21">
        <v>0</v>
      </c>
      <c r="F22" s="17">
        <v>0</v>
      </c>
      <c r="G22" s="13">
        <v>15</v>
      </c>
      <c r="H22" s="28" t="str">
        <f>VLOOKUP(L22,'Logic ID'!$E:$F,2,0)</f>
        <v>Account ID</v>
      </c>
      <c r="I22" s="28" t="str">
        <f>VLOOKUP(L22,'Logic ID'!$E:$G,3,0)</f>
        <v>Usage, Null, Null</v>
      </c>
      <c r="J22" s="20" t="s">
        <v>216</v>
      </c>
      <c r="K22" s="12" t="s">
        <v>26</v>
      </c>
      <c r="L22" s="18" t="str">
        <f>IF(AND(K22="Geschenk",Overview!E22=1,Overview!F22=0),'Logic ID'!$E$12,
IF(AND(K22="Geschenk",Overview!E22=1.2,Overview!F22=0),'Logic ID'!$E$13,
IF(AND(K22="Geschenk",Overview!E22=3.4,Overview!F22=0),'Logic ID'!$E$14,
IF(K22="Geschenk",'Logic ID'!$E$2,
IF(AND(K22="Aktivierung",Overview!E22=4,Overview!F22=2),'Logic ID'!$E$3,
IF(AND(K22="Aktivierung",Overview!E22=4,Overview!F22=1),'Logic ID'!$E$4,
IF(AND(K22="Aktivierung",Overview!E22="1,2,3"),'Logic ID'!$E$5,
IF(K22="Keine Aktivierung",'Logic ID'!$E$6,
IF(AND(K22="WVDV",Overview!E22=4,F22=2),'Logic ID'!$E$7,
IF(AND(K22="WVDV",F22=1),'Logic ID'!$E$8,
IF(K22='Logic ID'!$B$9,'Logic ID'!$E$9,
IF(K22='Logic ID'!$B$10,'Logic ID'!$E$10,
IF(K22='Logic ID'!$B$11,'Logic ID'!$E$11,"missing")))))))))))))</f>
        <v>Keine Aktivierung</v>
      </c>
    </row>
    <row r="23" spans="1:12" ht="17.5" customHeight="1" x14ac:dyDescent="0.35">
      <c r="A23" s="13">
        <v>661708</v>
      </c>
      <c r="B23" s="12" t="s">
        <v>42</v>
      </c>
      <c r="C23" s="12" t="s">
        <v>245</v>
      </c>
      <c r="D23" s="28" t="s">
        <v>315</v>
      </c>
      <c r="E23" s="21">
        <v>0</v>
      </c>
      <c r="F23" s="17">
        <v>0</v>
      </c>
      <c r="G23" s="13">
        <v>16</v>
      </c>
      <c r="H23" s="28" t="str">
        <f>VLOOKUP(L23,'Logic ID'!$E:$F,2,0)</f>
        <v>Account ID</v>
      </c>
      <c r="I23" s="28" t="str">
        <f>VLOOKUP(L23,'Logic ID'!$E:$G,3,0)</f>
        <v>Usage, Null, Null</v>
      </c>
      <c r="J23" s="20" t="s">
        <v>216</v>
      </c>
      <c r="K23" s="12" t="s">
        <v>26</v>
      </c>
      <c r="L23" s="18" t="str">
        <f>IF(AND(K23="Geschenk",Overview!E23=1,Overview!F23=0),'Logic ID'!$E$12,
IF(AND(K23="Geschenk",Overview!E23=1.2,Overview!F23=0),'Logic ID'!$E$13,
IF(AND(K23="Geschenk",Overview!E23=3.4,Overview!F23=0),'Logic ID'!$E$14,
IF(K23="Geschenk",'Logic ID'!$E$2,
IF(AND(K23="Aktivierung",Overview!E23=4,Overview!F23=2),'Logic ID'!$E$3,
IF(AND(K23="Aktivierung",Overview!E23=4,Overview!F23=1),'Logic ID'!$E$4,
IF(AND(K23="Aktivierung",Overview!E23="1,2,3"),'Logic ID'!$E$5,
IF(K23="Keine Aktivierung",'Logic ID'!$E$6,
IF(AND(K23="WVDV",Overview!E23=4,F23=2),'Logic ID'!$E$7,
IF(AND(K23="WVDV",F23=1),'Logic ID'!$E$8,
IF(K23='Logic ID'!$B$9,'Logic ID'!$E$9,
IF(K23='Logic ID'!$B$10,'Logic ID'!$E$10,
IF(K23='Logic ID'!$B$11,'Logic ID'!$E$11,"missing")))))))))))))</f>
        <v>Keine Aktivierung</v>
      </c>
    </row>
    <row r="24" spans="1:12" ht="17.5" customHeight="1" x14ac:dyDescent="0.35">
      <c r="A24" s="13">
        <v>681150</v>
      </c>
      <c r="B24" s="12" t="s">
        <v>44</v>
      </c>
      <c r="C24" s="12" t="s">
        <v>242</v>
      </c>
      <c r="D24" s="28" t="s">
        <v>316</v>
      </c>
      <c r="E24" s="17">
        <v>4</v>
      </c>
      <c r="F24" s="17">
        <v>2</v>
      </c>
      <c r="G24" s="13">
        <v>17</v>
      </c>
      <c r="H24" s="28" t="str">
        <f>VLOOKUP(L24,'Logic ID'!$E:$F,2,0)</f>
        <v>Entscheidungsbaum (WVDV)</v>
      </c>
      <c r="I24" s="28" t="str">
        <f>VLOOKUP(L24,'Logic ID'!$E:$G,3,0)</f>
        <v>Amount, Usage, Duration</v>
      </c>
      <c r="J24" s="20" t="s">
        <v>198</v>
      </c>
      <c r="K24" s="12" t="s">
        <v>46</v>
      </c>
      <c r="L24" s="18" t="str">
        <f>IF(AND(K24="Geschenk",Overview!E24=1,Overview!F24=0),'Logic ID'!$E$12,
IF(AND(K24="Geschenk",Overview!E24=1.2,Overview!F24=0),'Logic ID'!$E$13,
IF(AND(K24="Geschenk",Overview!E24=3.4,Overview!F24=0),'Logic ID'!$E$14,
IF(K24="Geschenk",'Logic ID'!$E$2,
IF(AND(K24="Aktivierung",Overview!E24=4,Overview!F24=2),'Logic ID'!$E$3,
IF(AND(K24="Aktivierung",Overview!E24=4,Overview!F24=1),'Logic ID'!$E$4,
IF(AND(K24="Aktivierung",Overview!E24="1,2,3"),'Logic ID'!$E$5,
IF(K24="Keine Aktivierung",'Logic ID'!$E$6,
IF(AND(K24="WVDV",Overview!E24=4,F24=2),'Logic ID'!$E$7,
IF(AND(K24="WVDV",F24=1),'Logic ID'!$E$8,
IF(K24='Logic ID'!$B$9,'Logic ID'!$E$9,
IF(K24='Logic ID'!$B$10,'Logic ID'!$E$10,
IF(K24='Logic ID'!$B$11,'Logic ID'!$E$11,"missing")))))))))))))</f>
        <v>WVDV1</v>
      </c>
    </row>
    <row r="25" spans="1:12" ht="17.5" customHeight="1" x14ac:dyDescent="0.35">
      <c r="A25" s="13">
        <v>681150</v>
      </c>
      <c r="B25" s="12" t="s">
        <v>44</v>
      </c>
      <c r="C25" s="12" t="s">
        <v>242</v>
      </c>
      <c r="D25" s="28" t="s">
        <v>316</v>
      </c>
      <c r="E25" s="17">
        <v>0</v>
      </c>
      <c r="F25" s="17">
        <v>1</v>
      </c>
      <c r="G25" s="13">
        <v>17</v>
      </c>
      <c r="H25" s="28" t="str">
        <f>VLOOKUP(L25,'Logic ID'!$E:$F,2,0)</f>
        <v>Account ID</v>
      </c>
      <c r="I25" s="28" t="str">
        <f>VLOOKUP(L25,'Logic ID'!$E:$G,3,0)</f>
        <v>Amount, Usage, Duration</v>
      </c>
      <c r="J25" s="20" t="s">
        <v>198</v>
      </c>
      <c r="K25" s="12" t="s">
        <v>46</v>
      </c>
      <c r="L25" s="18" t="str">
        <f>IF(AND(K25="Geschenk",Overview!E25=1,Overview!F25=0),'Logic ID'!$E$12,
IF(AND(K25="Geschenk",Overview!E25=1.2,Overview!F25=0),'Logic ID'!$E$13,
IF(AND(K25="Geschenk",Overview!E25=3.4,Overview!F25=0),'Logic ID'!$E$14,
IF(K25="Geschenk",'Logic ID'!$E$2,
IF(AND(K25="Aktivierung",Overview!E25=4,Overview!F25=2),'Logic ID'!$E$3,
IF(AND(K25="Aktivierung",Overview!E25=4,Overview!F25=1),'Logic ID'!$E$4,
IF(AND(K25="Aktivierung",Overview!E25="1,2,3"),'Logic ID'!$E$5,
IF(K25="Keine Aktivierung",'Logic ID'!$E$6,
IF(AND(K25="WVDV",Overview!E25=4,F25=2),'Logic ID'!$E$7,
IF(AND(K25="WVDV",F25=1),'Logic ID'!$E$8,
IF(K25='Logic ID'!$B$9,'Logic ID'!$E$9,
IF(K25='Logic ID'!$B$10,'Logic ID'!$E$10,
IF(K25='Logic ID'!$B$11,'Logic ID'!$E$11,"missing")))))))))))))</f>
        <v>WVDV2</v>
      </c>
    </row>
    <row r="26" spans="1:12" ht="17.5" customHeight="1" x14ac:dyDescent="0.35">
      <c r="A26" s="13">
        <v>673800</v>
      </c>
      <c r="B26" s="12" t="s">
        <v>47</v>
      </c>
      <c r="C26" s="12" t="s">
        <v>48</v>
      </c>
      <c r="D26" s="33" t="s">
        <v>302</v>
      </c>
      <c r="E26" s="17">
        <v>4</v>
      </c>
      <c r="F26" s="17">
        <v>2</v>
      </c>
      <c r="G26" s="13">
        <v>18</v>
      </c>
      <c r="H26" s="28" t="str">
        <f>VLOOKUP(L26,'Logic ID'!$E:$F,2,0)</f>
        <v>Entscheidungsbaum (WVDV)</v>
      </c>
      <c r="I26" s="28" t="str">
        <f>VLOOKUP(L26,'Logic ID'!$E:$G,3,0)</f>
        <v>Amount, Usage, Duration</v>
      </c>
      <c r="J26" s="20" t="s">
        <v>198</v>
      </c>
      <c r="K26" s="12" t="s">
        <v>46</v>
      </c>
      <c r="L26" s="18" t="str">
        <f>IF(AND(K26="Geschenk",Overview!E26=1,Overview!F26=0),'Logic ID'!$E$12,
IF(AND(K26="Geschenk",Overview!E26=1.2,Overview!F26=0),'Logic ID'!$E$13,
IF(AND(K26="Geschenk",Overview!E26=3.4,Overview!F26=0),'Logic ID'!$E$14,
IF(K26="Geschenk",'Logic ID'!$E$2,
IF(AND(K26="Aktivierung",Overview!E26=4,Overview!F26=2),'Logic ID'!$E$3,
IF(AND(K26="Aktivierung",Overview!E26=4,Overview!F26=1),'Logic ID'!$E$4,
IF(AND(K26="Aktivierung",Overview!E26="1,2,3"),'Logic ID'!$E$5,
IF(K26="Keine Aktivierung",'Logic ID'!$E$6,
IF(AND(K26="WVDV",Overview!E26=4,F26=2),'Logic ID'!$E$7,
IF(AND(K26="WVDV",F26=1),'Logic ID'!$E$8,
IF(K26='Logic ID'!$B$9,'Logic ID'!$E$9,
IF(K26='Logic ID'!$B$10,'Logic ID'!$E$10,
IF(K26='Logic ID'!$B$11,'Logic ID'!$E$11,"missing")))))))))))))</f>
        <v>WVDV1</v>
      </c>
    </row>
    <row r="27" spans="1:12" ht="17.5" customHeight="1" x14ac:dyDescent="0.35">
      <c r="A27" s="13">
        <v>673800</v>
      </c>
      <c r="B27" s="12" t="s">
        <v>47</v>
      </c>
      <c r="C27" s="12" t="s">
        <v>48</v>
      </c>
      <c r="D27" s="33" t="s">
        <v>302</v>
      </c>
      <c r="E27" s="17">
        <v>0</v>
      </c>
      <c r="F27" s="17">
        <v>1</v>
      </c>
      <c r="G27" s="13">
        <v>18</v>
      </c>
      <c r="H27" s="28" t="str">
        <f>VLOOKUP(L27,'Logic ID'!$E:$F,2,0)</f>
        <v>Account ID</v>
      </c>
      <c r="I27" s="28" t="str">
        <f>VLOOKUP(L27,'Logic ID'!$E:$G,3,0)</f>
        <v>Amount, Usage, Duration</v>
      </c>
      <c r="J27" s="20" t="s">
        <v>198</v>
      </c>
      <c r="K27" s="12" t="s">
        <v>46</v>
      </c>
      <c r="L27" s="18" t="str">
        <f>IF(AND(K27="Geschenk",Overview!E27=1,Overview!F27=0),'Logic ID'!$E$12,
IF(AND(K27="Geschenk",Overview!E27=1.2,Overview!F27=0),'Logic ID'!$E$13,
IF(AND(K27="Geschenk",Overview!E27=3.4,Overview!F27=0),'Logic ID'!$E$14,
IF(K27="Geschenk",'Logic ID'!$E$2,
IF(AND(K27="Aktivierung",Overview!E27=4,Overview!F27=2),'Logic ID'!$E$3,
IF(AND(K27="Aktivierung",Overview!E27=4,Overview!F27=1),'Logic ID'!$E$4,
IF(AND(K27="Aktivierung",Overview!E27="1,2,3"),'Logic ID'!$E$5,
IF(K27="Keine Aktivierung",'Logic ID'!$E$6,
IF(AND(K27="WVDV",Overview!E27=4,F27=2),'Logic ID'!$E$7,
IF(AND(K27="WVDV",F27=1),'Logic ID'!$E$8,
IF(K27='Logic ID'!$B$9,'Logic ID'!$E$9,
IF(K27='Logic ID'!$B$10,'Logic ID'!$E$10,
IF(K27='Logic ID'!$B$11,'Logic ID'!$E$11,"missing")))))))))))))</f>
        <v>WVDV2</v>
      </c>
    </row>
    <row r="28" spans="1:12" ht="17.5" customHeight="1" x14ac:dyDescent="0.35">
      <c r="A28" s="13">
        <v>661200</v>
      </c>
      <c r="B28" s="12" t="s">
        <v>50</v>
      </c>
      <c r="C28" s="12" t="s">
        <v>243</v>
      </c>
      <c r="D28" s="28" t="s">
        <v>317</v>
      </c>
      <c r="E28" s="21">
        <v>0</v>
      </c>
      <c r="F28" s="13">
        <v>0</v>
      </c>
      <c r="G28" s="13">
        <v>19</v>
      </c>
      <c r="H28" s="28" t="str">
        <f>VLOOKUP(L28,'Logic ID'!$E:$F,2,0)</f>
        <v>Account ID</v>
      </c>
      <c r="I28" s="28" t="str">
        <f>VLOOKUP(L28,'Logic ID'!$E:$G,3,0)</f>
        <v>Usage, Null, Null</v>
      </c>
      <c r="J28" s="20" t="s">
        <v>216</v>
      </c>
      <c r="K28" s="12" t="s">
        <v>26</v>
      </c>
      <c r="L28" s="18" t="str">
        <f>IF(AND(K28="Geschenk",Overview!E28=1,Overview!F28=0),'Logic ID'!$E$12,
IF(AND(K28="Geschenk",Overview!E28=1.2,Overview!F28=0),'Logic ID'!$E$13,
IF(AND(K28="Geschenk",Overview!E28=3.4,Overview!F28=0),'Logic ID'!$E$14,
IF(K28="Geschenk",'Logic ID'!$E$2,
IF(AND(K28="Aktivierung",Overview!E28=4,Overview!F28=2),'Logic ID'!$E$3,
IF(AND(K28="Aktivierung",Overview!E28=4,Overview!F28=1),'Logic ID'!$E$4,
IF(AND(K28="Aktivierung",Overview!E28="1,2,3"),'Logic ID'!$E$5,
IF(K28="Keine Aktivierung",'Logic ID'!$E$6,
IF(AND(K28="WVDV",Overview!E28=4,F28=2),'Logic ID'!$E$7,
IF(AND(K28="WVDV",F28=1),'Logic ID'!$E$8,
IF(K28='Logic ID'!$B$9,'Logic ID'!$E$9,
IF(K28='Logic ID'!$B$10,'Logic ID'!$E$10,
IF(K28='Logic ID'!$B$11,'Logic ID'!$E$11,"missing")))))))))))))</f>
        <v>Keine Aktivierung</v>
      </c>
    </row>
    <row r="29" spans="1:12" ht="17.5" customHeight="1" x14ac:dyDescent="0.35">
      <c r="A29" s="13">
        <v>681153</v>
      </c>
      <c r="B29" s="12" t="s">
        <v>51</v>
      </c>
      <c r="C29" s="12" t="s">
        <v>52</v>
      </c>
      <c r="D29" s="28" t="s">
        <v>318</v>
      </c>
      <c r="E29" s="21">
        <v>0</v>
      </c>
      <c r="F29" s="13">
        <v>0</v>
      </c>
      <c r="G29" s="13">
        <v>20</v>
      </c>
      <c r="H29" s="28" t="str">
        <f>VLOOKUP(L29,'Logic ID'!$E:$F,2,0)</f>
        <v>Account ID</v>
      </c>
      <c r="I29" s="28" t="str">
        <f>VLOOKUP(L29,'Logic ID'!$E:$G,3,0)</f>
        <v>Usage, Null, Null</v>
      </c>
      <c r="J29" s="20" t="s">
        <v>216</v>
      </c>
      <c r="K29" s="12" t="s">
        <v>26</v>
      </c>
      <c r="L29" s="18" t="str">
        <f>IF(AND(K29="Geschenk",Overview!E29=1,Overview!F29=0),'Logic ID'!$E$12,
IF(AND(K29="Geschenk",Overview!E29=1.2,Overview!F29=0),'Logic ID'!$E$13,
IF(AND(K29="Geschenk",Overview!E29=3.4,Overview!F29=0),'Logic ID'!$E$14,
IF(K29="Geschenk",'Logic ID'!$E$2,
IF(AND(K29="Aktivierung",Overview!E29=4,Overview!F29=2),'Logic ID'!$E$3,
IF(AND(K29="Aktivierung",Overview!E29=4,Overview!F29=1),'Logic ID'!$E$4,
IF(AND(K29="Aktivierung",Overview!E29="1,2,3"),'Logic ID'!$E$5,
IF(K29="Keine Aktivierung",'Logic ID'!$E$6,
IF(AND(K29="WVDV",Overview!E29=4,F29=2),'Logic ID'!$E$7,
IF(AND(K29="WVDV",F29=1),'Logic ID'!$E$8,
IF(K29='Logic ID'!$B$9,'Logic ID'!$E$9,
IF(K29='Logic ID'!$B$10,'Logic ID'!$E$10,
IF(K29='Logic ID'!$B$11,'Logic ID'!$E$11,"missing")))))))))))))</f>
        <v>Keine Aktivierung</v>
      </c>
    </row>
    <row r="30" spans="1:12" ht="17.5" customHeight="1" x14ac:dyDescent="0.35">
      <c r="A30" s="13">
        <v>672201</v>
      </c>
      <c r="B30" s="12" t="s">
        <v>53</v>
      </c>
      <c r="C30" s="12" t="s">
        <v>246</v>
      </c>
      <c r="D30" s="28" t="s">
        <v>319</v>
      </c>
      <c r="E30" s="21">
        <v>0</v>
      </c>
      <c r="F30" s="13">
        <v>0</v>
      </c>
      <c r="G30" s="13">
        <v>21</v>
      </c>
      <c r="H30" s="28" t="str">
        <f>VLOOKUP(L30,'Logic ID'!$E:$F,2,0)</f>
        <v>Account ID</v>
      </c>
      <c r="I30" s="28" t="str">
        <f>VLOOKUP(L30,'Logic ID'!$E:$G,3,0)</f>
        <v>Usage, Null, Null</v>
      </c>
      <c r="J30" s="20" t="s">
        <v>215</v>
      </c>
      <c r="K30" s="12" t="s">
        <v>26</v>
      </c>
      <c r="L30" s="18" t="str">
        <f>IF(AND(K30="Geschenk",Overview!E30=1,Overview!F30=0),'Logic ID'!$E$12,
IF(AND(K30="Geschenk",Overview!E30=1.2,Overview!F30=0),'Logic ID'!$E$13,
IF(AND(K30="Geschenk",Overview!E30=3.4,Overview!F30=0),'Logic ID'!$E$14,
IF(K30="Geschenk",'Logic ID'!$E$2,
IF(AND(K30="Aktivierung",Overview!E30=4,Overview!F30=2),'Logic ID'!$E$3,
IF(AND(K30="Aktivierung",Overview!E30=4,Overview!F30=1),'Logic ID'!$E$4,
IF(AND(K30="Aktivierung",Overview!E30="1,2,3"),'Logic ID'!$E$5,
IF(K30="Keine Aktivierung",'Logic ID'!$E$6,
IF(AND(K30="WVDV",Overview!E30=4,F30=2),'Logic ID'!$E$7,
IF(AND(K30="WVDV",F30=1),'Logic ID'!$E$8,
IF(K30='Logic ID'!$B$9,'Logic ID'!$E$9,
IF(K30='Logic ID'!$B$10,'Logic ID'!$E$10,
IF(K30='Logic ID'!$B$11,'Logic ID'!$E$11,"missing")))))))))))))</f>
        <v>Keine Aktivierung</v>
      </c>
    </row>
    <row r="31" spans="1:12" ht="17.5" customHeight="1" x14ac:dyDescent="0.35">
      <c r="A31" s="13">
        <v>672000</v>
      </c>
      <c r="B31" s="12" t="s">
        <v>54</v>
      </c>
      <c r="C31" s="12" t="s">
        <v>247</v>
      </c>
      <c r="D31" s="28" t="s">
        <v>320</v>
      </c>
      <c r="E31" s="21">
        <v>0</v>
      </c>
      <c r="F31" s="13">
        <v>0</v>
      </c>
      <c r="G31" s="13">
        <v>22</v>
      </c>
      <c r="H31" s="28" t="str">
        <f>VLOOKUP(L31,'Logic ID'!$E:$F,2,0)</f>
        <v>Account ID</v>
      </c>
      <c r="I31" s="28" t="str">
        <f>VLOOKUP(L31,'Logic ID'!$E:$G,3,0)</f>
        <v>Usage, Null, Null</v>
      </c>
      <c r="J31" s="20" t="s">
        <v>215</v>
      </c>
      <c r="K31" s="12" t="s">
        <v>26</v>
      </c>
      <c r="L31" s="18" t="str">
        <f>IF(AND(K31="Geschenk",Overview!E31=1,Overview!F31=0),'Logic ID'!$E$12,
IF(AND(K31="Geschenk",Overview!E31=1.2,Overview!F31=0),'Logic ID'!$E$13,
IF(AND(K31="Geschenk",Overview!E31=3.4,Overview!F31=0),'Logic ID'!$E$14,
IF(K31="Geschenk",'Logic ID'!$E$2,
IF(AND(K31="Aktivierung",Overview!E31=4,Overview!F31=2),'Logic ID'!$E$3,
IF(AND(K31="Aktivierung",Overview!E31=4,Overview!F31=1),'Logic ID'!$E$4,
IF(AND(K31="Aktivierung",Overview!E31="1,2,3"),'Logic ID'!$E$5,
IF(K31="Keine Aktivierung",'Logic ID'!$E$6,
IF(AND(K31="WVDV",Overview!E31=4,F31=2),'Logic ID'!$E$7,
IF(AND(K31="WVDV",F31=1),'Logic ID'!$E$8,
IF(K31='Logic ID'!$B$9,'Logic ID'!$E$9,
IF(K31='Logic ID'!$B$10,'Logic ID'!$E$10,
IF(K31='Logic ID'!$B$11,'Logic ID'!$E$11,"missing")))))))))))))</f>
        <v>Keine Aktivierung</v>
      </c>
    </row>
    <row r="32" spans="1:12" ht="17.5" customHeight="1" x14ac:dyDescent="0.35">
      <c r="A32" s="13">
        <v>671800</v>
      </c>
      <c r="B32" s="12" t="s">
        <v>56</v>
      </c>
      <c r="C32" s="12" t="s">
        <v>248</v>
      </c>
      <c r="D32" s="28" t="s">
        <v>321</v>
      </c>
      <c r="E32" s="21">
        <v>0</v>
      </c>
      <c r="F32" s="13">
        <v>0</v>
      </c>
      <c r="G32" s="13">
        <v>23</v>
      </c>
      <c r="H32" s="28" t="str">
        <f>VLOOKUP(L32,'Logic ID'!$E:$F,2,0)</f>
        <v>Account ID</v>
      </c>
      <c r="I32" s="28" t="str">
        <f>VLOOKUP(L32,'Logic ID'!$E:$G,3,0)</f>
        <v>Usage, Null, Null</v>
      </c>
      <c r="J32" s="20" t="s">
        <v>215</v>
      </c>
      <c r="K32" s="12" t="s">
        <v>26</v>
      </c>
      <c r="L32" s="18" t="str">
        <f>IF(AND(K32="Geschenk",Overview!E32=1,Overview!F32=0),'Logic ID'!$E$12,
IF(AND(K32="Geschenk",Overview!E32=1.2,Overview!F32=0),'Logic ID'!$E$13,
IF(AND(K32="Geschenk",Overview!E32=3.4,Overview!F32=0),'Logic ID'!$E$14,
IF(K32="Geschenk",'Logic ID'!$E$2,
IF(AND(K32="Aktivierung",Overview!E32=4,Overview!F32=2),'Logic ID'!$E$3,
IF(AND(K32="Aktivierung",Overview!E32=4,Overview!F32=1),'Logic ID'!$E$4,
IF(AND(K32="Aktivierung",Overview!E32="1,2,3"),'Logic ID'!$E$5,
IF(K32="Keine Aktivierung",'Logic ID'!$E$6,
IF(AND(K32="WVDV",Overview!E32=4,F32=2),'Logic ID'!$E$7,
IF(AND(K32="WVDV",F32=1),'Logic ID'!$E$8,
IF(K32='Logic ID'!$B$9,'Logic ID'!$E$9,
IF(K32='Logic ID'!$B$10,'Logic ID'!$E$10,
IF(K32='Logic ID'!$B$11,'Logic ID'!$E$11,"missing")))))))))))))</f>
        <v>Keine Aktivierung</v>
      </c>
    </row>
    <row r="33" spans="1:12" ht="17.5" customHeight="1" x14ac:dyDescent="0.35">
      <c r="A33" s="13">
        <v>671700</v>
      </c>
      <c r="B33" s="12" t="s">
        <v>57</v>
      </c>
      <c r="C33" s="12" t="s">
        <v>249</v>
      </c>
      <c r="D33" s="28" t="s">
        <v>322</v>
      </c>
      <c r="E33" s="21">
        <v>0</v>
      </c>
      <c r="F33" s="13">
        <v>0</v>
      </c>
      <c r="G33" s="13">
        <v>24</v>
      </c>
      <c r="H33" s="28" t="str">
        <f>VLOOKUP(L33,'Logic ID'!$E:$F,2,0)</f>
        <v>Account ID</v>
      </c>
      <c r="I33" s="28" t="str">
        <f>VLOOKUP(L33,'Logic ID'!$E:$G,3,0)</f>
        <v>Usage, Null, Null</v>
      </c>
      <c r="J33" s="20" t="s">
        <v>215</v>
      </c>
      <c r="K33" s="12" t="s">
        <v>26</v>
      </c>
      <c r="L33" s="18" t="str">
        <f>IF(AND(K33="Geschenk",Overview!E33=1,Overview!F33=0),'Logic ID'!$E$12,
IF(AND(K33="Geschenk",Overview!E33=1.2,Overview!F33=0),'Logic ID'!$E$13,
IF(AND(K33="Geschenk",Overview!E33=3.4,Overview!F33=0),'Logic ID'!$E$14,
IF(K33="Geschenk",'Logic ID'!$E$2,
IF(AND(K33="Aktivierung",Overview!E33=4,Overview!F33=2),'Logic ID'!$E$3,
IF(AND(K33="Aktivierung",Overview!E33=4,Overview!F33=1),'Logic ID'!$E$4,
IF(AND(K33="Aktivierung",Overview!E33="1,2,3"),'Logic ID'!$E$5,
IF(K33="Keine Aktivierung",'Logic ID'!$E$6,
IF(AND(K33="WVDV",Overview!E33=4,F33=2),'Logic ID'!$E$7,
IF(AND(K33="WVDV",F33=1),'Logic ID'!$E$8,
IF(K33='Logic ID'!$B$9,'Logic ID'!$E$9,
IF(K33='Logic ID'!$B$10,'Logic ID'!$E$10,
IF(K33='Logic ID'!$B$11,'Logic ID'!$E$11,"missing")))))))))))))</f>
        <v>Keine Aktivierung</v>
      </c>
    </row>
    <row r="34" spans="1:12" ht="17.5" customHeight="1" x14ac:dyDescent="0.35">
      <c r="A34" s="13">
        <v>671900</v>
      </c>
      <c r="B34" s="12" t="s">
        <v>58</v>
      </c>
      <c r="C34" s="12" t="s">
        <v>250</v>
      </c>
      <c r="D34" s="28" t="s">
        <v>323</v>
      </c>
      <c r="E34" s="21">
        <v>0</v>
      </c>
      <c r="F34" s="13">
        <v>0</v>
      </c>
      <c r="G34" s="13">
        <v>25</v>
      </c>
      <c r="H34" s="28" t="str">
        <f>VLOOKUP(L34,'Logic ID'!$E:$F,2,0)</f>
        <v>Account ID</v>
      </c>
      <c r="I34" s="28" t="str">
        <f>VLOOKUP(L34,'Logic ID'!$E:$G,3,0)</f>
        <v>Usage, Null, Null</v>
      </c>
      <c r="J34" s="20" t="s">
        <v>215</v>
      </c>
      <c r="K34" s="12" t="s">
        <v>26</v>
      </c>
      <c r="L34" s="18" t="str">
        <f>IF(AND(K34="Geschenk",Overview!E34=1,Overview!F34=0),'Logic ID'!$E$12,
IF(AND(K34="Geschenk",Overview!E34=1.2,Overview!F34=0),'Logic ID'!$E$13,
IF(AND(K34="Geschenk",Overview!E34=3.4,Overview!F34=0),'Logic ID'!$E$14,
IF(K34="Geschenk",'Logic ID'!$E$2,
IF(AND(K34="Aktivierung",Overview!E34=4,Overview!F34=2),'Logic ID'!$E$3,
IF(AND(K34="Aktivierung",Overview!E34=4,Overview!F34=1),'Logic ID'!$E$4,
IF(AND(K34="Aktivierung",Overview!E34="1,2,3"),'Logic ID'!$E$5,
IF(K34="Keine Aktivierung",'Logic ID'!$E$6,
IF(AND(K34="WVDV",Overview!E34=4,F34=2),'Logic ID'!$E$7,
IF(AND(K34="WVDV",F34=1),'Logic ID'!$E$8,
IF(K34='Logic ID'!$B$9,'Logic ID'!$E$9,
IF(K34='Logic ID'!$B$10,'Logic ID'!$E$10,
IF(K34='Logic ID'!$B$11,'Logic ID'!$E$11,"missing")))))))))))))</f>
        <v>Keine Aktivierung</v>
      </c>
    </row>
    <row r="35" spans="1:12" ht="17.5" customHeight="1" x14ac:dyDescent="0.35">
      <c r="A35" s="13">
        <v>672100</v>
      </c>
      <c r="B35" s="22" t="s">
        <v>60</v>
      </c>
      <c r="C35" s="12" t="s">
        <v>251</v>
      </c>
      <c r="D35" s="28" t="s">
        <v>324</v>
      </c>
      <c r="E35" s="21">
        <v>0</v>
      </c>
      <c r="F35" s="13">
        <v>0</v>
      </c>
      <c r="G35" s="13">
        <v>26</v>
      </c>
      <c r="H35" s="28" t="str">
        <f>VLOOKUP(L35,'Logic ID'!$E:$F,2,0)</f>
        <v>Account ID</v>
      </c>
      <c r="I35" s="28" t="str">
        <f>VLOOKUP(L35,'Logic ID'!$E:$G,3,0)</f>
        <v>Usage, Null, Null</v>
      </c>
      <c r="J35" s="20" t="s">
        <v>215</v>
      </c>
      <c r="K35" s="12" t="s">
        <v>26</v>
      </c>
      <c r="L35" s="18" t="str">
        <f>IF(AND(K35="Geschenk",Overview!E35=1,Overview!F35=0),'Logic ID'!$E$12,
IF(AND(K35="Geschenk",Overview!E35=1.2,Overview!F35=0),'Logic ID'!$E$13,
IF(AND(K35="Geschenk",Overview!E35=3.4,Overview!F35=0),'Logic ID'!$E$14,
IF(K35="Geschenk",'Logic ID'!$E$2,
IF(AND(K35="Aktivierung",Overview!E35=4,Overview!F35=2),'Logic ID'!$E$3,
IF(AND(K35="Aktivierung",Overview!E35=4,Overview!F35=1),'Logic ID'!$E$4,
IF(AND(K35="Aktivierung",Overview!E35="1,2,3"),'Logic ID'!$E$5,
IF(K35="Keine Aktivierung",'Logic ID'!$E$6,
IF(AND(K35="WVDV",Overview!E35=4,F35=2),'Logic ID'!$E$7,
IF(AND(K35="WVDV",F35=1),'Logic ID'!$E$8,
IF(K35='Logic ID'!$B$9,'Logic ID'!$E$9,
IF(K35='Logic ID'!$B$10,'Logic ID'!$E$10,
IF(K35='Logic ID'!$B$11,'Logic ID'!$E$11,"missing")))))))))))))</f>
        <v>Keine Aktivierung</v>
      </c>
    </row>
    <row r="36" spans="1:12" ht="17.5" customHeight="1" x14ac:dyDescent="0.35">
      <c r="A36" s="13">
        <v>672260</v>
      </c>
      <c r="B36" s="22" t="s">
        <v>62</v>
      </c>
      <c r="C36" s="12" t="s">
        <v>252</v>
      </c>
      <c r="D36" s="28" t="s">
        <v>325</v>
      </c>
      <c r="E36" s="21">
        <v>0</v>
      </c>
      <c r="F36" s="13">
        <v>0</v>
      </c>
      <c r="G36" s="13">
        <v>27</v>
      </c>
      <c r="H36" s="28" t="str">
        <f>VLOOKUP(L36,'Logic ID'!$E:$F,2,0)</f>
        <v>Account ID</v>
      </c>
      <c r="I36" s="28" t="str">
        <f>VLOOKUP(L36,'Logic ID'!$E:$G,3,0)</f>
        <v>Usage, Null, Null</v>
      </c>
      <c r="J36" s="20" t="s">
        <v>215</v>
      </c>
      <c r="K36" s="12" t="s">
        <v>26</v>
      </c>
      <c r="L36" s="18" t="str">
        <f>IF(AND(K36="Geschenk",Overview!E36=1,Overview!F36=0),'Logic ID'!$E$12,
IF(AND(K36="Geschenk",Overview!E36=1.2,Overview!F36=0),'Logic ID'!$E$13,
IF(AND(K36="Geschenk",Overview!E36=3.4,Overview!F36=0),'Logic ID'!$E$14,
IF(K36="Geschenk",'Logic ID'!$E$2,
IF(AND(K36="Aktivierung",Overview!E36=4,Overview!F36=2),'Logic ID'!$E$3,
IF(AND(K36="Aktivierung",Overview!E36=4,Overview!F36=1),'Logic ID'!$E$4,
IF(AND(K36="Aktivierung",Overview!E36="1,2,3"),'Logic ID'!$E$5,
IF(K36="Keine Aktivierung",'Logic ID'!$E$6,
IF(AND(K36="WVDV",Overview!E36=4,F36=2),'Logic ID'!$E$7,
IF(AND(K36="WVDV",F36=1),'Logic ID'!$E$8,
IF(K36='Logic ID'!$B$9,'Logic ID'!$E$9,
IF(K36='Logic ID'!$B$10,'Logic ID'!$E$10,
IF(K36='Logic ID'!$B$11,'Logic ID'!$E$11,"missing")))))))))))))</f>
        <v>Keine Aktivierung</v>
      </c>
    </row>
    <row r="37" spans="1:12" ht="17.5" customHeight="1" x14ac:dyDescent="0.35">
      <c r="A37" s="13">
        <v>671000</v>
      </c>
      <c r="B37" s="12" t="s">
        <v>64</v>
      </c>
      <c r="C37" s="12" t="s">
        <v>253</v>
      </c>
      <c r="D37" s="28" t="s">
        <v>326</v>
      </c>
      <c r="E37" s="21">
        <v>0</v>
      </c>
      <c r="F37" s="13">
        <v>0</v>
      </c>
      <c r="G37" s="13">
        <v>28</v>
      </c>
      <c r="H37" s="28" t="str">
        <f>VLOOKUP(L37,'Logic ID'!$E:$F,2,0)</f>
        <v>Entscheidungsbaum (Instandhaltung)</v>
      </c>
      <c r="I37" s="28" t="str">
        <f>VLOOKUP(L37,'Logic ID'!$E:$G,3,0)</f>
        <v>Usage, Null, Null</v>
      </c>
      <c r="J37" s="20" t="s">
        <v>199</v>
      </c>
      <c r="K37" s="12" t="s">
        <v>66</v>
      </c>
      <c r="L37" s="18" t="str">
        <f>IF(AND(K37="Geschenk",Overview!E37=1,Overview!F37=0),'Logic ID'!$E$12,
IF(AND(K37="Geschenk",Overview!E37=1.2,Overview!F37=0),'Logic ID'!$E$13,
IF(AND(K37="Geschenk",Overview!E37=3.4,Overview!F37=0),'Logic ID'!$E$14,
IF(K37="Geschenk",'Logic ID'!$E$2,
IF(AND(K37="Aktivierung",Overview!E37=4,Overview!F37=2),'Logic ID'!$E$3,
IF(AND(K37="Aktivierung",Overview!E37=4,Overview!F37=1),'Logic ID'!$E$4,
IF(AND(K37="Aktivierung",Overview!E37="1,2,3"),'Logic ID'!$E$5,
IF(K37="Keine Aktivierung",'Logic ID'!$E$6,
IF(AND(K37="WVDV",Overview!E37=4,F37=2),'Logic ID'!$E$7,
IF(AND(K37="WVDV",F37=1),'Logic ID'!$E$8,
IF(K37='Logic ID'!$B$9,'Logic ID'!$E$9,
IF(K37='Logic ID'!$B$10,'Logic ID'!$E$10,
IF(K37='Logic ID'!$B$11,'Logic ID'!$E$11,"missing")))))))))))))</f>
        <v>Instandhaltung</v>
      </c>
    </row>
    <row r="38" spans="1:12" ht="17.5" customHeight="1" x14ac:dyDescent="0.35">
      <c r="A38" s="13">
        <v>671100</v>
      </c>
      <c r="B38" s="12" t="s">
        <v>67</v>
      </c>
      <c r="C38" s="12" t="s">
        <v>254</v>
      </c>
      <c r="D38" s="28" t="s">
        <v>327</v>
      </c>
      <c r="E38" s="21">
        <v>0</v>
      </c>
      <c r="F38" s="13">
        <v>0</v>
      </c>
      <c r="G38" s="13">
        <v>29</v>
      </c>
      <c r="H38" s="28" t="str">
        <f>VLOOKUP(L38,'Logic ID'!$E:$F,2,0)</f>
        <v>Entscheidungsbaum (Instandhaltung)</v>
      </c>
      <c r="I38" s="28" t="str">
        <f>VLOOKUP(L38,'Logic ID'!$E:$G,3,0)</f>
        <v>Usage, Null, Null</v>
      </c>
      <c r="J38" s="20" t="s">
        <v>199</v>
      </c>
      <c r="K38" s="12" t="s">
        <v>66</v>
      </c>
      <c r="L38" s="18" t="str">
        <f>IF(AND(K38="Geschenk",Overview!E38=1,Overview!F38=0),'Logic ID'!$E$12,
IF(AND(K38="Geschenk",Overview!E38=1.2,Overview!F38=0),'Logic ID'!$E$13,
IF(AND(K38="Geschenk",Overview!E38=3.4,Overview!F38=0),'Logic ID'!$E$14,
IF(K38="Geschenk",'Logic ID'!$E$2,
IF(AND(K38="Aktivierung",Overview!E38=4,Overview!F38=2),'Logic ID'!$E$3,
IF(AND(K38="Aktivierung",Overview!E38=4,Overview!F38=1),'Logic ID'!$E$4,
IF(AND(K38="Aktivierung",Overview!E38="1,2,3"),'Logic ID'!$E$5,
IF(K38="Keine Aktivierung",'Logic ID'!$E$6,
IF(AND(K38="WVDV",Overview!E38=4,F38=2),'Logic ID'!$E$7,
IF(AND(K38="WVDV",F38=1),'Logic ID'!$E$8,
IF(K38='Logic ID'!$B$9,'Logic ID'!$E$9,
IF(K38='Logic ID'!$B$10,'Logic ID'!$E$10,
IF(K38='Logic ID'!$B$11,'Logic ID'!$E$11,"missing")))))))))))))</f>
        <v>Instandhaltung</v>
      </c>
    </row>
    <row r="39" spans="1:12" ht="17.5" customHeight="1" x14ac:dyDescent="0.35">
      <c r="A39" s="13">
        <v>671200</v>
      </c>
      <c r="B39" s="12" t="s">
        <v>69</v>
      </c>
      <c r="C39" s="12" t="s">
        <v>255</v>
      </c>
      <c r="D39" s="28" t="s">
        <v>328</v>
      </c>
      <c r="E39" s="21">
        <v>0</v>
      </c>
      <c r="F39" s="13">
        <v>0</v>
      </c>
      <c r="G39" s="13">
        <v>30</v>
      </c>
      <c r="H39" s="28" t="str">
        <f>VLOOKUP(L39,'Logic ID'!$E:$F,2,0)</f>
        <v>Entscheidungsbaum (Instandhaltung)</v>
      </c>
      <c r="I39" s="28" t="str">
        <f>VLOOKUP(L39,'Logic ID'!$E:$G,3,0)</f>
        <v>Usage, Null, Null</v>
      </c>
      <c r="J39" s="20" t="s">
        <v>199</v>
      </c>
      <c r="K39" s="12" t="s">
        <v>66</v>
      </c>
      <c r="L39" s="18" t="str">
        <f>IF(AND(K39="Geschenk",Overview!E39=1,Overview!F39=0),'Logic ID'!$E$12,
IF(AND(K39="Geschenk",Overview!E39=1.2,Overview!F39=0),'Logic ID'!$E$13,
IF(AND(K39="Geschenk",Overview!E39=3.4,Overview!F39=0),'Logic ID'!$E$14,
IF(K39="Geschenk",'Logic ID'!$E$2,
IF(AND(K39="Aktivierung",Overview!E39=4,Overview!F39=2),'Logic ID'!$E$3,
IF(AND(K39="Aktivierung",Overview!E39=4,Overview!F39=1),'Logic ID'!$E$4,
IF(AND(K39="Aktivierung",Overview!E39="1,2,3"),'Logic ID'!$E$5,
IF(K39="Keine Aktivierung",'Logic ID'!$E$6,
IF(AND(K39="WVDV",Overview!E39=4,F39=2),'Logic ID'!$E$7,
IF(AND(K39="WVDV",F39=1),'Logic ID'!$E$8,
IF(K39='Logic ID'!$B$9,'Logic ID'!$E$9,
IF(K39='Logic ID'!$B$10,'Logic ID'!$E$10,
IF(K39='Logic ID'!$B$11,'Logic ID'!$E$11,"missing")))))))))))))</f>
        <v>Instandhaltung</v>
      </c>
    </row>
    <row r="40" spans="1:12" ht="17.5" customHeight="1" x14ac:dyDescent="0.35">
      <c r="A40" s="13">
        <v>671300</v>
      </c>
      <c r="B40" s="12" t="s">
        <v>71</v>
      </c>
      <c r="C40" s="12" t="s">
        <v>256</v>
      </c>
      <c r="D40" s="28" t="s">
        <v>329</v>
      </c>
      <c r="E40" s="21">
        <v>0</v>
      </c>
      <c r="F40" s="13">
        <v>0</v>
      </c>
      <c r="G40" s="13">
        <v>31</v>
      </c>
      <c r="H40" s="28" t="str">
        <f>VLOOKUP(L40,'Logic ID'!$E:$F,2,0)</f>
        <v>Entscheidungsbaum (Instandhaltung)</v>
      </c>
      <c r="I40" s="28" t="str">
        <f>VLOOKUP(L40,'Logic ID'!$E:$G,3,0)</f>
        <v>Usage, Null, Null</v>
      </c>
      <c r="J40" s="20" t="s">
        <v>199</v>
      </c>
      <c r="K40" s="12" t="s">
        <v>66</v>
      </c>
      <c r="L40" s="18" t="str">
        <f>IF(AND(K40="Geschenk",Overview!E40=1,Overview!F40=0),'Logic ID'!$E$12,
IF(AND(K40="Geschenk",Overview!E40=1.2,Overview!F40=0),'Logic ID'!$E$13,
IF(AND(K40="Geschenk",Overview!E40=3.4,Overview!F40=0),'Logic ID'!$E$14,
IF(K40="Geschenk",'Logic ID'!$E$2,
IF(AND(K40="Aktivierung",Overview!E40=4,Overview!F40=2),'Logic ID'!$E$3,
IF(AND(K40="Aktivierung",Overview!E40=4,Overview!F40=1),'Logic ID'!$E$4,
IF(AND(K40="Aktivierung",Overview!E40="1,2,3"),'Logic ID'!$E$5,
IF(K40="Keine Aktivierung",'Logic ID'!$E$6,
IF(AND(K40="WVDV",Overview!E40=4,F40=2),'Logic ID'!$E$7,
IF(AND(K40="WVDV",F40=1),'Logic ID'!$E$8,
IF(K40='Logic ID'!$B$9,'Logic ID'!$E$9,
IF(K40='Logic ID'!$B$10,'Logic ID'!$E$10,
IF(K40='Logic ID'!$B$11,'Logic ID'!$E$11,"missing")))))))))))))</f>
        <v>Instandhaltung</v>
      </c>
    </row>
    <row r="41" spans="1:12" ht="17.5" customHeight="1" x14ac:dyDescent="0.35">
      <c r="A41" s="13">
        <v>671400</v>
      </c>
      <c r="B41" s="12" t="s">
        <v>73</v>
      </c>
      <c r="C41" s="12" t="s">
        <v>257</v>
      </c>
      <c r="D41" s="28" t="s">
        <v>330</v>
      </c>
      <c r="E41" s="21">
        <v>0</v>
      </c>
      <c r="F41" s="13">
        <v>0</v>
      </c>
      <c r="G41" s="13">
        <v>32</v>
      </c>
      <c r="H41" s="28" t="str">
        <f>VLOOKUP(L41,'Logic ID'!$E:$F,2,0)</f>
        <v>Entscheidungsbaum (Instandhaltung)</v>
      </c>
      <c r="I41" s="28" t="str">
        <f>VLOOKUP(L41,'Logic ID'!$E:$G,3,0)</f>
        <v>Usage, Null, Null</v>
      </c>
      <c r="J41" s="20" t="s">
        <v>199</v>
      </c>
      <c r="K41" s="12" t="s">
        <v>66</v>
      </c>
      <c r="L41" s="18" t="str">
        <f>IF(AND(K41="Geschenk",Overview!E41=1,Overview!F41=0),'Logic ID'!$E$12,
IF(AND(K41="Geschenk",Overview!E41=1.2,Overview!F41=0),'Logic ID'!$E$13,
IF(AND(K41="Geschenk",Overview!E41=3.4,Overview!F41=0),'Logic ID'!$E$14,
IF(K41="Geschenk",'Logic ID'!$E$2,
IF(AND(K41="Aktivierung",Overview!E41=4,Overview!F41=2),'Logic ID'!$E$3,
IF(AND(K41="Aktivierung",Overview!E41=4,Overview!F41=1),'Logic ID'!$E$4,
IF(AND(K41="Aktivierung",Overview!E41="1,2,3"),'Logic ID'!$E$5,
IF(K41="Keine Aktivierung",'Logic ID'!$E$6,
IF(AND(K41="WVDV",Overview!E41=4,F41=2),'Logic ID'!$E$7,
IF(AND(K41="WVDV",F41=1),'Logic ID'!$E$8,
IF(K41='Logic ID'!$B$9,'Logic ID'!$E$9,
IF(K41='Logic ID'!$B$10,'Logic ID'!$E$10,
IF(K41='Logic ID'!$B$11,'Logic ID'!$E$11,"missing")))))))))))))</f>
        <v>Instandhaltung</v>
      </c>
    </row>
    <row r="42" spans="1:12" ht="17.5" customHeight="1" x14ac:dyDescent="0.35">
      <c r="A42" s="13">
        <v>671500</v>
      </c>
      <c r="B42" s="12" t="s">
        <v>75</v>
      </c>
      <c r="C42" s="12" t="s">
        <v>258</v>
      </c>
      <c r="D42" s="28" t="s">
        <v>331</v>
      </c>
      <c r="E42" s="21">
        <v>0</v>
      </c>
      <c r="F42" s="13">
        <v>0</v>
      </c>
      <c r="G42" s="13">
        <v>33</v>
      </c>
      <c r="H42" s="28" t="str">
        <f>VLOOKUP(L42,'Logic ID'!$E:$F,2,0)</f>
        <v>Entscheidungsbaum (Instandhaltung)</v>
      </c>
      <c r="I42" s="28" t="str">
        <f>VLOOKUP(L42,'Logic ID'!$E:$G,3,0)</f>
        <v>Usage, Null, Null</v>
      </c>
      <c r="J42" s="20" t="s">
        <v>199</v>
      </c>
      <c r="K42" s="12" t="s">
        <v>66</v>
      </c>
      <c r="L42" s="18" t="str">
        <f>IF(AND(K42="Geschenk",Overview!E42=1,Overview!F42=0),'Logic ID'!$E$12,
IF(AND(K42="Geschenk",Overview!E42=1.2,Overview!F42=0),'Logic ID'!$E$13,
IF(AND(K42="Geschenk",Overview!E42=3.4,Overview!F42=0),'Logic ID'!$E$14,
IF(K42="Geschenk",'Logic ID'!$E$2,
IF(AND(K42="Aktivierung",Overview!E42=4,Overview!F42=2),'Logic ID'!$E$3,
IF(AND(K42="Aktivierung",Overview!E42=4,Overview!F42=1),'Logic ID'!$E$4,
IF(AND(K42="Aktivierung",Overview!E42="1,2,3"),'Logic ID'!$E$5,
IF(K42="Keine Aktivierung",'Logic ID'!$E$6,
IF(AND(K42="WVDV",Overview!E42=4,F42=2),'Logic ID'!$E$7,
IF(AND(K42="WVDV",F42=1),'Logic ID'!$E$8,
IF(K42='Logic ID'!$B$9,'Logic ID'!$E$9,
IF(K42='Logic ID'!$B$10,'Logic ID'!$E$10,
IF(K42='Logic ID'!$B$11,'Logic ID'!$E$11,"missing")))))))))))))</f>
        <v>Instandhaltung</v>
      </c>
    </row>
    <row r="43" spans="1:12" ht="17.5" customHeight="1" x14ac:dyDescent="0.35">
      <c r="A43" s="13">
        <v>613350</v>
      </c>
      <c r="B43" s="12" t="s">
        <v>77</v>
      </c>
      <c r="C43" s="12" t="s">
        <v>78</v>
      </c>
      <c r="D43" s="28" t="s">
        <v>332</v>
      </c>
      <c r="E43" s="21">
        <v>0</v>
      </c>
      <c r="F43" s="13">
        <v>0</v>
      </c>
      <c r="G43" s="13">
        <v>34</v>
      </c>
      <c r="H43" s="28" t="str">
        <f>VLOOKUP(L43,'Logic ID'!$E:$F,2,0)</f>
        <v>Entscheidungsbaum (Instandhaltung)</v>
      </c>
      <c r="I43" s="28" t="str">
        <f>VLOOKUP(L43,'Logic ID'!$E:$G,3,0)</f>
        <v>Usage, Null, Null</v>
      </c>
      <c r="J43" s="20" t="s">
        <v>199</v>
      </c>
      <c r="K43" s="12" t="s">
        <v>66</v>
      </c>
      <c r="L43" s="18" t="str">
        <f>IF(AND(K43="Geschenk",Overview!E43=1,Overview!F43=0),'Logic ID'!$E$12,
IF(AND(K43="Geschenk",Overview!E43=1.2,Overview!F43=0),'Logic ID'!$E$13,
IF(AND(K43="Geschenk",Overview!E43=3.4,Overview!F43=0),'Logic ID'!$E$14,
IF(K43="Geschenk",'Logic ID'!$E$2,
IF(AND(K43="Aktivierung",Overview!E43=4,Overview!F43=2),'Logic ID'!$E$3,
IF(AND(K43="Aktivierung",Overview!E43=4,Overview!F43=1),'Logic ID'!$E$4,
IF(AND(K43="Aktivierung",Overview!E43="1,2,3"),'Logic ID'!$E$5,
IF(K43="Keine Aktivierung",'Logic ID'!$E$6,
IF(AND(K43="WVDV",Overview!E43=4,F43=2),'Logic ID'!$E$7,
IF(AND(K43="WVDV",F43=1),'Logic ID'!$E$8,
IF(K43='Logic ID'!$B$9,'Logic ID'!$E$9,
IF(K43='Logic ID'!$B$10,'Logic ID'!$E$10,
IF(K43='Logic ID'!$B$11,'Logic ID'!$E$11,"missing")))))))))))))</f>
        <v>Instandhaltung</v>
      </c>
    </row>
    <row r="44" spans="1:12" ht="17.5" customHeight="1" x14ac:dyDescent="0.35">
      <c r="A44" s="13">
        <v>661300</v>
      </c>
      <c r="B44" s="12" t="s">
        <v>80</v>
      </c>
      <c r="C44" s="12" t="s">
        <v>259</v>
      </c>
      <c r="D44" s="28" t="s">
        <v>333</v>
      </c>
      <c r="E44" s="21">
        <v>0</v>
      </c>
      <c r="F44" s="13">
        <v>0</v>
      </c>
      <c r="G44" s="13">
        <v>35</v>
      </c>
      <c r="H44" s="28" t="str">
        <f>VLOOKUP(L44,'Logic ID'!$E:$F,2,0)</f>
        <v>Account ID</v>
      </c>
      <c r="I44" s="28" t="str">
        <f>VLOOKUP(L44,'Logic ID'!$E:$G,3,0)</f>
        <v>Usage, Null, Null</v>
      </c>
      <c r="J44" s="20" t="s">
        <v>217</v>
      </c>
      <c r="K44" s="12" t="s">
        <v>26</v>
      </c>
      <c r="L44" s="18" t="str">
        <f>IF(AND(K44="Geschenk",Overview!E44=1,Overview!F44=0),'Logic ID'!$E$12,
IF(AND(K44="Geschenk",Overview!E44=1.2,Overview!F44=0),'Logic ID'!$E$13,
IF(AND(K44="Geschenk",Overview!E44=3.4,Overview!F44=0),'Logic ID'!$E$14,
IF(K44="Geschenk",'Logic ID'!$E$2,
IF(AND(K44="Aktivierung",Overview!E44=4,Overview!F44=2),'Logic ID'!$E$3,
IF(AND(K44="Aktivierung",Overview!E44=4,Overview!F44=1),'Logic ID'!$E$4,
IF(AND(K44="Aktivierung",Overview!E44="1,2,3"),'Logic ID'!$E$5,
IF(K44="Keine Aktivierung",'Logic ID'!$E$6,
IF(AND(K44="WVDV",Overview!E44=4,F44=2),'Logic ID'!$E$7,
IF(AND(K44="WVDV",F44=1),'Logic ID'!$E$8,
IF(K44='Logic ID'!$B$9,'Logic ID'!$E$9,
IF(K44='Logic ID'!$B$10,'Logic ID'!$E$10,
IF(K44='Logic ID'!$B$11,'Logic ID'!$E$11,"missing")))))))))))))</f>
        <v>Keine Aktivierung</v>
      </c>
    </row>
    <row r="45" spans="1:12" ht="17.5" customHeight="1" x14ac:dyDescent="0.35">
      <c r="A45" s="13">
        <v>674300</v>
      </c>
      <c r="B45" s="12" t="s">
        <v>81</v>
      </c>
      <c r="C45" s="12" t="s">
        <v>260</v>
      </c>
      <c r="D45" s="28" t="s">
        <v>334</v>
      </c>
      <c r="E45" s="21">
        <v>0</v>
      </c>
      <c r="F45" s="13">
        <v>0</v>
      </c>
      <c r="G45" s="13">
        <v>36</v>
      </c>
      <c r="H45" s="28" t="str">
        <f>VLOOKUP(L45,'Logic ID'!$E:$F,2,0)</f>
        <v>Account ID</v>
      </c>
      <c r="I45" s="28" t="str">
        <f>VLOOKUP(L45,'Logic ID'!$E:$G,3,0)</f>
        <v>Usage, Null, Null</v>
      </c>
      <c r="J45" s="20" t="s">
        <v>217</v>
      </c>
      <c r="K45" s="12" t="s">
        <v>26</v>
      </c>
      <c r="L45" s="18" t="str">
        <f>IF(AND(K45="Geschenk",Overview!E45=1,Overview!F45=0),'Logic ID'!$E$12,
IF(AND(K45="Geschenk",Overview!E45=1.2,Overview!F45=0),'Logic ID'!$E$13,
IF(AND(K45="Geschenk",Overview!E45=3.4,Overview!F45=0),'Logic ID'!$E$14,
IF(K45="Geschenk",'Logic ID'!$E$2,
IF(AND(K45="Aktivierung",Overview!E45=4,Overview!F45=2),'Logic ID'!$E$3,
IF(AND(K45="Aktivierung",Overview!E45=4,Overview!F45=1),'Logic ID'!$E$4,
IF(AND(K45="Aktivierung",Overview!E45="1,2,3"),'Logic ID'!$E$5,
IF(K45="Keine Aktivierung",'Logic ID'!$E$6,
IF(AND(K45="WVDV",Overview!E45=4,F45=2),'Logic ID'!$E$7,
IF(AND(K45="WVDV",F45=1),'Logic ID'!$E$8,
IF(K45='Logic ID'!$B$9,'Logic ID'!$E$9,
IF(K45='Logic ID'!$B$10,'Logic ID'!$E$10,
IF(K45='Logic ID'!$B$11,'Logic ID'!$E$11,"missing")))))))))))))</f>
        <v>Keine Aktivierung</v>
      </c>
    </row>
    <row r="46" spans="1:12" ht="17.5" customHeight="1" x14ac:dyDescent="0.35">
      <c r="A46" s="13">
        <v>605300</v>
      </c>
      <c r="B46" s="12" t="s">
        <v>83</v>
      </c>
      <c r="C46" s="12" t="s">
        <v>261</v>
      </c>
      <c r="D46" s="28" t="s">
        <v>335</v>
      </c>
      <c r="E46" s="17">
        <v>4</v>
      </c>
      <c r="F46" s="17">
        <v>1</v>
      </c>
      <c r="G46" s="13">
        <v>37</v>
      </c>
      <c r="H46" s="28" t="str">
        <f>VLOOKUP(L46,'Logic ID'!$E:$F,2,0)</f>
        <v>Account ID</v>
      </c>
      <c r="I46" s="28" t="str">
        <f>VLOOKUP(L46,'Logic ID'!$E:$G,3,0)</f>
        <v>Amount, Usage, Duration</v>
      </c>
      <c r="J46" s="13" t="s">
        <v>196</v>
      </c>
      <c r="K46" s="12" t="s">
        <v>17</v>
      </c>
      <c r="L46" s="18" t="str">
        <f>IF(AND(K46="Geschenk",Overview!E46=1,Overview!F46=0),'Logic ID'!$E$12,
IF(AND(K46="Geschenk",Overview!E46=1.2,Overview!F46=0),'Logic ID'!$E$13,
IF(AND(K46="Geschenk",Overview!E46=3.4,Overview!F46=0),'Logic ID'!$E$14,
IF(K46="Geschenk",'Logic ID'!$E$2,
IF(AND(K46="Aktivierung",Overview!E46=4,Overview!F46=2),'Logic ID'!$E$3,
IF(AND(K46="Aktivierung",Overview!E46=4,Overview!F46=1),'Logic ID'!$E$4,
IF(AND(K46="Aktivierung",Overview!E46="1,2,3"),'Logic ID'!$E$5,
IF(K46="Keine Aktivierung",'Logic ID'!$E$6,
IF(AND(K46="WVDV",Overview!E46=4,F46=2),'Logic ID'!$E$7,
IF(AND(K46="WVDV",F46=1),'Logic ID'!$E$8,
IF(K46='Logic ID'!$B$9,'Logic ID'!$E$9,
IF(K46='Logic ID'!$B$10,'Logic ID'!$E$10,
IF(K46='Logic ID'!$B$11,'Logic ID'!$E$11,"missing")))))))))))))</f>
        <v>Aktivierung2</v>
      </c>
    </row>
    <row r="47" spans="1:12" ht="17.5" customHeight="1" x14ac:dyDescent="0.35">
      <c r="A47" s="13">
        <v>605300</v>
      </c>
      <c r="B47" s="12" t="s">
        <v>83</v>
      </c>
      <c r="C47" s="12" t="s">
        <v>269</v>
      </c>
      <c r="D47" s="28" t="s">
        <v>335</v>
      </c>
      <c r="E47" s="17">
        <v>4</v>
      </c>
      <c r="F47" s="17">
        <v>2</v>
      </c>
      <c r="G47" s="13">
        <v>37</v>
      </c>
      <c r="H47" s="28" t="str">
        <f>VLOOKUP(L47,'Logic ID'!$E:$F,2,0)</f>
        <v>Dummy</v>
      </c>
      <c r="I47" s="28" t="str">
        <f>VLOOKUP(L47,'Logic ID'!$E:$G,3,0)</f>
        <v>Amount, Usage, Duration</v>
      </c>
      <c r="J47" s="13" t="s">
        <v>196</v>
      </c>
      <c r="K47" s="12" t="s">
        <v>17</v>
      </c>
      <c r="L47" s="18" t="str">
        <f>IF(AND(K47="Geschenk",Overview!E47=1,Overview!F47=0),'Logic ID'!$E$12,
IF(AND(K47="Geschenk",Overview!E47=1.2,Overview!F47=0),'Logic ID'!$E$13,
IF(AND(K47="Geschenk",Overview!E47=3.4,Overview!F47=0),'Logic ID'!$E$14,
IF(K47="Geschenk",'Logic ID'!$E$2,
IF(AND(K47="Aktivierung",Overview!E47=4,Overview!F47=2),'Logic ID'!$E$3,
IF(AND(K47="Aktivierung",Overview!E47=4,Overview!F47=1),'Logic ID'!$E$4,
IF(AND(K47="Aktivierung",Overview!E47="1,2,3"),'Logic ID'!$E$5,
IF(K47="Keine Aktivierung",'Logic ID'!$E$6,
IF(AND(K47="WVDV",Overview!E47=4,F47=2),'Logic ID'!$E$7,
IF(AND(K47="WVDV",F47=1),'Logic ID'!$E$8,
IF(K47='Logic ID'!$B$9,'Logic ID'!$E$9,
IF(K47='Logic ID'!$B$10,'Logic ID'!$E$10,
IF(K47='Logic ID'!$B$11,'Logic ID'!$E$11,"missing")))))))))))))</f>
        <v>Aktivierung1</v>
      </c>
    </row>
    <row r="48" spans="1:12" ht="17.5" customHeight="1" x14ac:dyDescent="0.35">
      <c r="A48" s="13">
        <v>605300</v>
      </c>
      <c r="B48" s="12" t="s">
        <v>83</v>
      </c>
      <c r="C48" s="12" t="s">
        <v>269</v>
      </c>
      <c r="D48" s="28" t="s">
        <v>335</v>
      </c>
      <c r="E48" s="21" t="s">
        <v>183</v>
      </c>
      <c r="F48" s="17">
        <v>0</v>
      </c>
      <c r="G48" s="13">
        <v>37</v>
      </c>
      <c r="H48" s="28" t="str">
        <f>VLOOKUP(L48,'Logic ID'!$E:$F,2,0)</f>
        <v>Entscheidungsbaum (Sachgesamtheit)</v>
      </c>
      <c r="I48" s="28" t="str">
        <f>VLOOKUP(L48,'Logic ID'!$E:$G,3,0)</f>
        <v>Amount, Usage, Duration</v>
      </c>
      <c r="J48" s="13" t="s">
        <v>196</v>
      </c>
      <c r="K48" s="12" t="s">
        <v>17</v>
      </c>
      <c r="L48" s="18" t="str">
        <f>IF(AND(K48="Geschenk",Overview!E48=1,Overview!F48=0),'Logic ID'!$E$12,
IF(AND(K48="Geschenk",Overview!E48=1.2,Overview!F48=0),'Logic ID'!$E$13,
IF(AND(K48="Geschenk",Overview!E48=3.4,Overview!F48=0),'Logic ID'!$E$14,
IF(K48="Geschenk",'Logic ID'!$E$2,
IF(AND(K48="Aktivierung",Overview!E48=4,Overview!F48=2),'Logic ID'!$E$3,
IF(AND(K48="Aktivierung",Overview!E48=4,Overview!F48=1),'Logic ID'!$E$4,
IF(AND(K48="Aktivierung",Overview!E48="1,2,3"),'Logic ID'!$E$5,
IF(K48="Keine Aktivierung",'Logic ID'!$E$6,
IF(AND(K48="WVDV",Overview!E48=4,F48=2),'Logic ID'!$E$7,
IF(AND(K48="WVDV",F48=1),'Logic ID'!$E$8,
IF(K48='Logic ID'!$B$9,'Logic ID'!$E$9,
IF(K48='Logic ID'!$B$10,'Logic ID'!$E$10,
IF(K48='Logic ID'!$B$11,'Logic ID'!$E$11,"missing")))))))))))))</f>
        <v>Aktivierung3</v>
      </c>
    </row>
    <row r="49" spans="1:12" ht="17.5" customHeight="1" x14ac:dyDescent="0.35">
      <c r="A49" s="13">
        <v>673901</v>
      </c>
      <c r="B49" s="12" t="s">
        <v>85</v>
      </c>
      <c r="C49" s="12" t="s">
        <v>262</v>
      </c>
      <c r="D49" s="28" t="s">
        <v>334</v>
      </c>
      <c r="E49" s="21">
        <v>0</v>
      </c>
      <c r="F49" s="13">
        <v>0</v>
      </c>
      <c r="G49" s="13">
        <v>38</v>
      </c>
      <c r="H49" s="28" t="str">
        <f>VLOOKUP(L49,'Logic ID'!$E:$F,2,0)</f>
        <v>Account ID</v>
      </c>
      <c r="I49" s="28" t="str">
        <f>VLOOKUP(L49,'Logic ID'!$E:$G,3,0)</f>
        <v>Usage, Null, Null</v>
      </c>
      <c r="J49" s="20" t="s">
        <v>217</v>
      </c>
      <c r="K49" s="12" t="s">
        <v>26</v>
      </c>
      <c r="L49" s="18" t="str">
        <f>IF(AND(K49="Geschenk",Overview!E49=1,Overview!F49=0),'Logic ID'!$E$12,
IF(AND(K49="Geschenk",Overview!E49=1.2,Overview!F49=0),'Logic ID'!$E$13,
IF(AND(K49="Geschenk",Overview!E49=3.4,Overview!F49=0),'Logic ID'!$E$14,
IF(K49="Geschenk",'Logic ID'!$E$2,
IF(AND(K49="Aktivierung",Overview!E49=4,Overview!F49=2),'Logic ID'!$E$3,
IF(AND(K49="Aktivierung",Overview!E49=4,Overview!F49=1),'Logic ID'!$E$4,
IF(AND(K49="Aktivierung",Overview!E49="1,2,3"),'Logic ID'!$E$5,
IF(K49="Keine Aktivierung",'Logic ID'!$E$6,
IF(AND(K49="WVDV",Overview!E49=4,F49=2),'Logic ID'!$E$7,
IF(AND(K49="WVDV",F49=1),'Logic ID'!$E$8,
IF(K49='Logic ID'!$B$9,'Logic ID'!$E$9,
IF(K49='Logic ID'!$B$10,'Logic ID'!$E$10,
IF(K49='Logic ID'!$B$11,'Logic ID'!$E$11,"missing")))))))))))))</f>
        <v>Keine Aktivierung</v>
      </c>
    </row>
    <row r="50" spans="1:12" ht="18" customHeight="1" thickBot="1" x14ac:dyDescent="0.4">
      <c r="A50" s="13">
        <v>673902</v>
      </c>
      <c r="B50" s="23" t="s">
        <v>87</v>
      </c>
      <c r="C50" s="12" t="s">
        <v>263</v>
      </c>
      <c r="D50" s="28" t="s">
        <v>334</v>
      </c>
      <c r="E50" s="17">
        <v>4</v>
      </c>
      <c r="F50" s="17">
        <v>2</v>
      </c>
      <c r="G50" s="13">
        <v>39</v>
      </c>
      <c r="H50" s="28" t="str">
        <f>VLOOKUP(L50,'Logic ID'!$E:$F,2,0)</f>
        <v>Entscheidungsbaum (WVDV)</v>
      </c>
      <c r="I50" s="28" t="str">
        <f>VLOOKUP(L50,'Logic ID'!$E:$G,3,0)</f>
        <v>Amount, Usage, Duration</v>
      </c>
      <c r="J50" s="20" t="s">
        <v>198</v>
      </c>
      <c r="K50" s="12" t="s">
        <v>46</v>
      </c>
      <c r="L50" s="18" t="str">
        <f>IF(AND(K50="Geschenk",Overview!E50=1,Overview!F50=0),'Logic ID'!$E$12,
IF(AND(K50="Geschenk",Overview!E50=1.2,Overview!F50=0),'Logic ID'!$E$13,
IF(AND(K50="Geschenk",Overview!E50=3.4,Overview!F50=0),'Logic ID'!$E$14,
IF(K50="Geschenk",'Logic ID'!$E$2,
IF(AND(K50="Aktivierung",Overview!E50=4,Overview!F50=2),'Logic ID'!$E$3,
IF(AND(K50="Aktivierung",Overview!E50=4,Overview!F50=1),'Logic ID'!$E$4,
IF(AND(K50="Aktivierung",Overview!E50="1,2,3"),'Logic ID'!$E$5,
IF(K50="Keine Aktivierung",'Logic ID'!$E$6,
IF(AND(K50="WVDV",Overview!E50=4,F50=2),'Logic ID'!$E$7,
IF(AND(K50="WVDV",F50=1),'Logic ID'!$E$8,
IF(K50='Logic ID'!$B$9,'Logic ID'!$E$9,
IF(K50='Logic ID'!$B$10,'Logic ID'!$E$10,
IF(K50='Logic ID'!$B$11,'Logic ID'!$E$11,"missing")))))))))))))</f>
        <v>WVDV1</v>
      </c>
    </row>
    <row r="51" spans="1:12" ht="18" customHeight="1" thickBot="1" x14ac:dyDescent="0.4">
      <c r="A51" s="13">
        <v>673902</v>
      </c>
      <c r="B51" s="23" t="s">
        <v>87</v>
      </c>
      <c r="C51" s="12" t="s">
        <v>263</v>
      </c>
      <c r="D51" s="28" t="s">
        <v>334</v>
      </c>
      <c r="E51" s="17">
        <v>0</v>
      </c>
      <c r="F51" s="17">
        <v>1</v>
      </c>
      <c r="G51" s="13">
        <v>39</v>
      </c>
      <c r="H51" s="28" t="str">
        <f>VLOOKUP(L51,'Logic ID'!$E:$F,2,0)</f>
        <v>Account ID</v>
      </c>
      <c r="I51" s="28" t="str">
        <f>VLOOKUP(L51,'Logic ID'!$E:$G,3,0)</f>
        <v>Amount, Usage, Duration</v>
      </c>
      <c r="J51" s="20" t="s">
        <v>198</v>
      </c>
      <c r="K51" s="12" t="s">
        <v>46</v>
      </c>
      <c r="L51" s="18" t="str">
        <f>IF(AND(K51="Geschenk",Overview!E51=1,Overview!F51=0),'Logic ID'!$E$12,
IF(AND(K51="Geschenk",Overview!E51=1.2,Overview!F51=0),'Logic ID'!$E$13,
IF(AND(K51="Geschenk",Overview!E51=3.4,Overview!F51=0),'Logic ID'!$E$14,
IF(K51="Geschenk",'Logic ID'!$E$2,
IF(AND(K51="Aktivierung",Overview!E51=4,Overview!F51=2),'Logic ID'!$E$3,
IF(AND(K51="Aktivierung",Overview!E51=4,Overview!F51=1),'Logic ID'!$E$4,
IF(AND(K51="Aktivierung",Overview!E51="1,2,3"),'Logic ID'!$E$5,
IF(K51="Keine Aktivierung",'Logic ID'!$E$6,
IF(AND(K51="WVDV",Overview!E51=4,F51=2),'Logic ID'!$E$7,
IF(AND(K51="WVDV",F51=1),'Logic ID'!$E$8,
IF(K51='Logic ID'!$B$9,'Logic ID'!$E$9,
IF(K51='Logic ID'!$B$10,'Logic ID'!$E$10,
IF(K51='Logic ID'!$B$11,'Logic ID'!$E$11,"missing")))))))))))))</f>
        <v>WVDV2</v>
      </c>
    </row>
    <row r="52" spans="1:12" ht="17.5" customHeight="1" x14ac:dyDescent="0.35">
      <c r="A52" s="13">
        <v>613300</v>
      </c>
      <c r="B52" s="24" t="s">
        <v>89</v>
      </c>
      <c r="C52" s="12" t="s">
        <v>264</v>
      </c>
      <c r="D52" s="28" t="s">
        <v>336</v>
      </c>
      <c r="E52" s="21">
        <v>0</v>
      </c>
      <c r="F52" s="13">
        <v>0</v>
      </c>
      <c r="G52" s="13">
        <v>40</v>
      </c>
      <c r="H52" s="28" t="str">
        <f>VLOOKUP(L52,'Logic ID'!$E:$F,2,0)</f>
        <v>Account ID</v>
      </c>
      <c r="I52" s="28" t="str">
        <f>VLOOKUP(L52,'Logic ID'!$E:$G,3,0)</f>
        <v>Usage, Null, Null</v>
      </c>
      <c r="J52" s="13" t="s">
        <v>217</v>
      </c>
      <c r="K52" s="12" t="s">
        <v>26</v>
      </c>
      <c r="L52" s="18" t="str">
        <f>IF(AND(K52="Geschenk",Overview!E52=1,Overview!F52=0),'Logic ID'!$E$12,
IF(AND(K52="Geschenk",Overview!E52=1.2,Overview!F52=0),'Logic ID'!$E$13,
IF(AND(K52="Geschenk",Overview!E52=3.4,Overview!F52=0),'Logic ID'!$E$14,
IF(K52="Geschenk",'Logic ID'!$E$2,
IF(AND(K52="Aktivierung",Overview!E52=4,Overview!F52=2),'Logic ID'!$E$3,
IF(AND(K52="Aktivierung",Overview!E52=4,Overview!F52=1),'Logic ID'!$E$4,
IF(AND(K52="Aktivierung",Overview!E52="1,2,3"),'Logic ID'!$E$5,
IF(K52="Keine Aktivierung",'Logic ID'!$E$6,
IF(AND(K52="WVDV",Overview!E52=4,F52=2),'Logic ID'!$E$7,
IF(AND(K52="WVDV",F52=1),'Logic ID'!$E$8,
IF(K52='Logic ID'!$B$9,'Logic ID'!$E$9,
IF(K52='Logic ID'!$B$10,'Logic ID'!$E$10,
IF(K52='Logic ID'!$B$11,'Logic ID'!$E$11,"missing")))))))))))))</f>
        <v>Keine Aktivierung</v>
      </c>
    </row>
    <row r="53" spans="1:12" ht="17.5" customHeight="1" x14ac:dyDescent="0.35">
      <c r="A53" s="13">
        <v>691000</v>
      </c>
      <c r="B53" s="12" t="s">
        <v>91</v>
      </c>
      <c r="C53" s="12" t="s">
        <v>266</v>
      </c>
      <c r="D53" s="28" t="s">
        <v>337</v>
      </c>
      <c r="E53" s="21">
        <v>0</v>
      </c>
      <c r="F53" s="13">
        <v>0</v>
      </c>
      <c r="G53" s="13">
        <v>41</v>
      </c>
      <c r="H53" s="28" t="str">
        <f>VLOOKUP(L53,'Logic ID'!$E:$F,2,0)</f>
        <v>Entscheidungsbaum (Einkauf/Vertrieb)</v>
      </c>
      <c r="I53" s="28" t="str">
        <f>VLOOKUP(L53,'Logic ID'!$E:$G,3,0)</f>
        <v>Usage, Null, Null</v>
      </c>
      <c r="J53" s="20" t="s">
        <v>218</v>
      </c>
      <c r="K53" s="12" t="s">
        <v>93</v>
      </c>
      <c r="L53" s="18" t="str">
        <f>IF(AND(K53="Geschenk",Overview!E53=1,Overview!F53=0),'Logic ID'!$E$12,
IF(AND(K53="Geschenk",Overview!E53=1.2,Overview!F53=0),'Logic ID'!$E$13,
IF(AND(K53="Geschenk",Overview!E53=3.4,Overview!F53=0),'Logic ID'!$E$14,
IF(K53="Geschenk",'Logic ID'!$E$2,
IF(AND(K53="Aktivierung",Overview!E53=4,Overview!F53=2),'Logic ID'!$E$3,
IF(AND(K53="Aktivierung",Overview!E53=4,Overview!F53=1),'Logic ID'!$E$4,
IF(AND(K53="Aktivierung",Overview!E53="1,2,3"),'Logic ID'!$E$5,
IF(K53="Keine Aktivierung",'Logic ID'!$E$6,
IF(AND(K53="WVDV",Overview!E53=4,F53=2),'Logic ID'!$E$7,
IF(AND(K53="WVDV",F53=1),'Logic ID'!$E$8,
IF(K53='Logic ID'!$B$9,'Logic ID'!$E$9,
IF(K53='Logic ID'!$B$10,'Logic ID'!$E$10,
IF(K53='Logic ID'!$B$11,'Logic ID'!$E$11,"missing")))))))))))))</f>
        <v>Einkauf/Vertrieb</v>
      </c>
    </row>
    <row r="54" spans="1:12" ht="17.5" customHeight="1" x14ac:dyDescent="0.35">
      <c r="A54" s="13">
        <v>691100</v>
      </c>
      <c r="B54" s="12" t="s">
        <v>94</v>
      </c>
      <c r="C54" s="12" t="s">
        <v>267</v>
      </c>
      <c r="D54" s="28" t="s">
        <v>338</v>
      </c>
      <c r="E54" s="21">
        <v>0</v>
      </c>
      <c r="F54" s="13">
        <v>0</v>
      </c>
      <c r="G54" s="13">
        <v>42</v>
      </c>
      <c r="H54" s="28" t="str">
        <f>VLOOKUP(L54,'Logic ID'!$E:$F,2,0)</f>
        <v>Entscheidungsbaum (Einkauf/Vertrieb)</v>
      </c>
      <c r="I54" s="28" t="str">
        <f>VLOOKUP(L54,'Logic ID'!$E:$G,3,0)</f>
        <v>Usage, Null, Null</v>
      </c>
      <c r="J54" s="20" t="s">
        <v>218</v>
      </c>
      <c r="K54" s="12" t="s">
        <v>93</v>
      </c>
      <c r="L54" s="18" t="str">
        <f>IF(AND(K54="Geschenk",Overview!E54=1,Overview!F54=0),'Logic ID'!$E$12,
IF(AND(K54="Geschenk",Overview!E54=1.2,Overview!F54=0),'Logic ID'!$E$13,
IF(AND(K54="Geschenk",Overview!E54=3.4,Overview!F54=0),'Logic ID'!$E$14,
IF(K54="Geschenk",'Logic ID'!$E$2,
IF(AND(K54="Aktivierung",Overview!E54=4,Overview!F54=2),'Logic ID'!$E$3,
IF(AND(K54="Aktivierung",Overview!E54=4,Overview!F54=1),'Logic ID'!$E$4,
IF(AND(K54="Aktivierung",Overview!E54="1,2,3"),'Logic ID'!$E$5,
IF(K54="Keine Aktivierung",'Logic ID'!$E$6,
IF(AND(K54="WVDV",Overview!E54=4,F54=2),'Logic ID'!$E$7,
IF(AND(K54="WVDV",F54=1),'Logic ID'!$E$8,
IF(K54='Logic ID'!$B$9,'Logic ID'!$E$9,
IF(K54='Logic ID'!$B$10,'Logic ID'!$E$10,
IF(K54='Logic ID'!$B$11,'Logic ID'!$E$11,"missing")))))))))))))</f>
        <v>Einkauf/Vertrieb</v>
      </c>
    </row>
    <row r="55" spans="1:12" ht="17.5" customHeight="1" x14ac:dyDescent="0.35">
      <c r="A55" s="13">
        <v>691200</v>
      </c>
      <c r="B55" s="12" t="s">
        <v>96</v>
      </c>
      <c r="C55" s="12" t="s">
        <v>265</v>
      </c>
      <c r="D55" s="28" t="s">
        <v>339</v>
      </c>
      <c r="E55" s="21">
        <v>0</v>
      </c>
      <c r="F55" s="13">
        <v>0</v>
      </c>
      <c r="G55" s="13">
        <v>43</v>
      </c>
      <c r="H55" s="28" t="str">
        <f>VLOOKUP(L55,'Logic ID'!$E:$F,2,0)</f>
        <v>Entscheidungsbaum (Einkauf/Vertrieb)</v>
      </c>
      <c r="I55" s="28" t="str">
        <f>VLOOKUP(L55,'Logic ID'!$E:$G,3,0)</f>
        <v>Usage, Null, Null</v>
      </c>
      <c r="J55" s="20" t="s">
        <v>218</v>
      </c>
      <c r="K55" s="11" t="s">
        <v>93</v>
      </c>
      <c r="L55" s="18" t="str">
        <f>IF(AND(K55="Geschenk",Overview!E55=1,Overview!F55=0),'Logic ID'!$E$12,
IF(AND(K55="Geschenk",Overview!E55=1.2,Overview!F55=0),'Logic ID'!$E$13,
IF(AND(K55="Geschenk",Overview!E55=3.4,Overview!F55=0),'Logic ID'!$E$14,
IF(K55="Geschenk",'Logic ID'!$E$2,
IF(AND(K55="Aktivierung",Overview!E55=4,Overview!F55=2),'Logic ID'!$E$3,
IF(AND(K55="Aktivierung",Overview!E55=4,Overview!F55=1),'Logic ID'!$E$4,
IF(AND(K55="Aktivierung",Overview!E55="1,2,3"),'Logic ID'!$E$5,
IF(K55="Keine Aktivierung",'Logic ID'!$E$6,
IF(AND(K55="WVDV",Overview!E55=4,F55=2),'Logic ID'!$E$7,
IF(AND(K55="WVDV",F55=1),'Logic ID'!$E$8,
IF(K55='Logic ID'!$B$9,'Logic ID'!$E$9,
IF(K55='Logic ID'!$B$10,'Logic ID'!$E$10,
IF(K55='Logic ID'!$B$11,'Logic ID'!$E$11,"missing")))))))))))))</f>
        <v>Einkauf/Vertrieb</v>
      </c>
    </row>
    <row r="56" spans="1:12" ht="17.5" customHeight="1" x14ac:dyDescent="0.35">
      <c r="A56" s="13">
        <v>691210</v>
      </c>
      <c r="B56" s="12" t="s">
        <v>98</v>
      </c>
      <c r="C56" s="12" t="s">
        <v>99</v>
      </c>
      <c r="D56" s="28" t="s">
        <v>340</v>
      </c>
      <c r="E56" s="21">
        <v>0</v>
      </c>
      <c r="F56" s="13">
        <v>0</v>
      </c>
      <c r="G56" s="13">
        <v>44</v>
      </c>
      <c r="H56" s="28" t="str">
        <f>VLOOKUP(L56,'Logic ID'!$E:$F,2,0)</f>
        <v>Entscheidungsbaum (Einkauf/Vertrieb)</v>
      </c>
      <c r="I56" s="28" t="str">
        <f>VLOOKUP(L56,'Logic ID'!$E:$G,3,0)</f>
        <v>Usage, Null, Null</v>
      </c>
      <c r="J56" s="20" t="s">
        <v>218</v>
      </c>
      <c r="K56" s="12" t="s">
        <v>93</v>
      </c>
      <c r="L56" s="18" t="str">
        <f>IF(AND(K56="Geschenk",Overview!E56=1,Overview!F56=0),'Logic ID'!$E$12,
IF(AND(K56="Geschenk",Overview!E56=1.2,Overview!F56=0),'Logic ID'!$E$13,
IF(AND(K56="Geschenk",Overview!E56=3.4,Overview!F56=0),'Logic ID'!$E$14,
IF(K56="Geschenk",'Logic ID'!$E$2,
IF(AND(K56="Aktivierung",Overview!E56=4,Overview!F56=2),'Logic ID'!$E$3,
IF(AND(K56="Aktivierung",Overview!E56=4,Overview!F56=1),'Logic ID'!$E$4,
IF(AND(K56="Aktivierung",Overview!E56="1,2,3"),'Logic ID'!$E$5,
IF(K56="Keine Aktivierung",'Logic ID'!$E$6,
IF(AND(K56="WVDV",Overview!E56=4,F56=2),'Logic ID'!$E$7,
IF(AND(K56="WVDV",F56=1),'Logic ID'!$E$8,
IF(K56='Logic ID'!$B$9,'Logic ID'!$E$9,
IF(K56='Logic ID'!$B$10,'Logic ID'!$E$10,
IF(K56='Logic ID'!$B$11,'Logic ID'!$E$11,"missing")))))))))))))</f>
        <v>Einkauf/Vertrieb</v>
      </c>
    </row>
    <row r="57" spans="1:12" ht="17.5" customHeight="1" x14ac:dyDescent="0.35">
      <c r="A57" s="13">
        <v>661711</v>
      </c>
      <c r="B57" s="12" t="s">
        <v>100</v>
      </c>
      <c r="C57" s="12" t="s">
        <v>101</v>
      </c>
      <c r="D57" s="28" t="s">
        <v>340</v>
      </c>
      <c r="E57" s="21">
        <v>0</v>
      </c>
      <c r="F57" s="13">
        <v>0</v>
      </c>
      <c r="G57" s="13">
        <v>45</v>
      </c>
      <c r="H57" s="28" t="str">
        <f>VLOOKUP(L57,'Logic ID'!$E:$F,2,0)</f>
        <v>Account ID</v>
      </c>
      <c r="I57" s="28" t="str">
        <f>VLOOKUP(L57,'Logic ID'!$E:$G,3,0)</f>
        <v>Usage, Null, Null</v>
      </c>
      <c r="J57" s="13" t="s">
        <v>216</v>
      </c>
      <c r="K57" s="12" t="s">
        <v>26</v>
      </c>
      <c r="L57" s="18" t="str">
        <f>IF(AND(K57="Geschenk",Overview!E57=1,Overview!F57=0),'Logic ID'!$E$12,
IF(AND(K57="Geschenk",Overview!E57=1.2,Overview!F57=0),'Logic ID'!$E$13,
IF(AND(K57="Geschenk",Overview!E57=3.4,Overview!F57=0),'Logic ID'!$E$14,
IF(K57="Geschenk",'Logic ID'!$E$2,
IF(AND(K57="Aktivierung",Overview!E57=4,Overview!F57=2),'Logic ID'!$E$3,
IF(AND(K57="Aktivierung",Overview!E57=4,Overview!F57=1),'Logic ID'!$E$4,
IF(AND(K57="Aktivierung",Overview!E57="1,2,3"),'Logic ID'!$E$5,
IF(K57="Keine Aktivierung",'Logic ID'!$E$6,
IF(AND(K57="WVDV",Overview!E57=4,F57=2),'Logic ID'!$E$7,
IF(AND(K57="WVDV",F57=1),'Logic ID'!$E$8,
IF(K57='Logic ID'!$B$9,'Logic ID'!$E$9,
IF(K57='Logic ID'!$B$10,'Logic ID'!$E$10,
IF(K57='Logic ID'!$B$11,'Logic ID'!$E$11,"missing")))))))))))))</f>
        <v>Keine Aktivierung</v>
      </c>
    </row>
    <row r="58" spans="1:12" ht="17.5" customHeight="1" x14ac:dyDescent="0.35">
      <c r="A58" s="13">
        <v>673300</v>
      </c>
      <c r="B58" s="12" t="s">
        <v>103</v>
      </c>
      <c r="C58" s="12" t="s">
        <v>104</v>
      </c>
      <c r="D58" s="28" t="s">
        <v>341</v>
      </c>
      <c r="E58" s="21">
        <v>0</v>
      </c>
      <c r="F58" s="13">
        <v>0</v>
      </c>
      <c r="G58" s="13">
        <v>46</v>
      </c>
      <c r="H58" s="28" t="str">
        <f>VLOOKUP(L58,'Logic ID'!$E:$F,2,0)</f>
        <v>Account ID</v>
      </c>
      <c r="I58" s="28" t="str">
        <f>VLOOKUP(L58,'Logic ID'!$E:$G,3,0)</f>
        <v>Usage, Null, Null</v>
      </c>
      <c r="J58" s="13" t="s">
        <v>197</v>
      </c>
      <c r="K58" s="12" t="s">
        <v>26</v>
      </c>
      <c r="L58" s="18" t="str">
        <f>IF(AND(K58="Geschenk",Overview!E58=1,Overview!F58=0),'Logic ID'!$E$12,
IF(AND(K58="Geschenk",Overview!E58=1.2,Overview!F58=0),'Logic ID'!$E$13,
IF(AND(K58="Geschenk",Overview!E58=3.4,Overview!F58=0),'Logic ID'!$E$14,
IF(K58="Geschenk",'Logic ID'!$E$2,
IF(AND(K58="Aktivierung",Overview!E58=4,Overview!F58=2),'Logic ID'!$E$3,
IF(AND(K58="Aktivierung",Overview!E58=4,Overview!F58=1),'Logic ID'!$E$4,
IF(AND(K58="Aktivierung",Overview!E58="1,2,3"),'Logic ID'!$E$5,
IF(K58="Keine Aktivierung",'Logic ID'!$E$6,
IF(AND(K58="WVDV",Overview!E58=4,F58=2),'Logic ID'!$E$7,
IF(AND(K58="WVDV",F58=1),'Logic ID'!$E$8,
IF(K58='Logic ID'!$B$9,'Logic ID'!$E$9,
IF(K58='Logic ID'!$B$10,'Logic ID'!$E$10,
IF(K58='Logic ID'!$B$11,'Logic ID'!$E$11,"missing")))))))))))))</f>
        <v>Keine Aktivierung</v>
      </c>
    </row>
    <row r="59" spans="1:12" ht="17.5" customHeight="1" x14ac:dyDescent="0.35">
      <c r="A59" s="13">
        <v>673500</v>
      </c>
      <c r="B59" s="12" t="s">
        <v>106</v>
      </c>
      <c r="C59" s="12" t="s">
        <v>107</v>
      </c>
      <c r="D59" s="28" t="s">
        <v>342</v>
      </c>
      <c r="E59" s="17">
        <v>4</v>
      </c>
      <c r="F59" s="17">
        <v>2</v>
      </c>
      <c r="G59" s="13">
        <v>47</v>
      </c>
      <c r="H59" s="28" t="str">
        <f>VLOOKUP(L59,'Logic ID'!$E:$F,2,0)</f>
        <v>Entscheidungsbaum (WVDV)</v>
      </c>
      <c r="I59" s="28" t="str">
        <f>VLOOKUP(L59,'Logic ID'!$E:$G,3,0)</f>
        <v>Amount, Usage, Duration</v>
      </c>
      <c r="J59" s="20" t="s">
        <v>198</v>
      </c>
      <c r="K59" s="12" t="s">
        <v>46</v>
      </c>
      <c r="L59" s="18" t="str">
        <f>IF(AND(K59="Geschenk",Overview!E59=1,Overview!F59=0),'Logic ID'!$E$12,
IF(AND(K59="Geschenk",Overview!E59=1.2,Overview!F59=0),'Logic ID'!$E$13,
IF(AND(K59="Geschenk",Overview!E59=3.4,Overview!F59=0),'Logic ID'!$E$14,
IF(K59="Geschenk",'Logic ID'!$E$2,
IF(AND(K59="Aktivierung",Overview!E59=4,Overview!F59=2),'Logic ID'!$E$3,
IF(AND(K59="Aktivierung",Overview!E59=4,Overview!F59=1),'Logic ID'!$E$4,
IF(AND(K59="Aktivierung",Overview!E59="1,2,3"),'Logic ID'!$E$5,
IF(K59="Keine Aktivierung",'Logic ID'!$E$6,
IF(AND(K59="WVDV",Overview!E59=4,F59=2),'Logic ID'!$E$7,
IF(AND(K59="WVDV",F59=1),'Logic ID'!$E$8,
IF(K59='Logic ID'!$B$9,'Logic ID'!$E$9,
IF(K59='Logic ID'!$B$10,'Logic ID'!$E$10,
IF(K59='Logic ID'!$B$11,'Logic ID'!$E$11,"missing")))))))))))))</f>
        <v>WVDV1</v>
      </c>
    </row>
    <row r="60" spans="1:12" ht="17.5" customHeight="1" x14ac:dyDescent="0.35">
      <c r="A60" s="13">
        <v>673500</v>
      </c>
      <c r="B60" s="12" t="s">
        <v>106</v>
      </c>
      <c r="C60" s="12" t="s">
        <v>107</v>
      </c>
      <c r="D60" s="28" t="s">
        <v>342</v>
      </c>
      <c r="E60" s="17">
        <v>0</v>
      </c>
      <c r="F60" s="17">
        <v>1</v>
      </c>
      <c r="G60" s="13">
        <v>47</v>
      </c>
      <c r="H60" s="28" t="str">
        <f>VLOOKUP(L60,'Logic ID'!$E:$F,2,0)</f>
        <v>Account ID</v>
      </c>
      <c r="I60" s="28" t="str">
        <f>VLOOKUP(L60,'Logic ID'!$E:$G,3,0)</f>
        <v>Amount, Usage, Duration</v>
      </c>
      <c r="J60" s="20" t="s">
        <v>198</v>
      </c>
      <c r="K60" s="12" t="s">
        <v>46</v>
      </c>
      <c r="L60" s="18" t="str">
        <f>IF(AND(K60="Geschenk",Overview!E60=1,Overview!F60=0),'Logic ID'!$E$12,
IF(AND(K60="Geschenk",Overview!E60=1.2,Overview!F60=0),'Logic ID'!$E$13,
IF(AND(K60="Geschenk",Overview!E60=3.4,Overview!F60=0),'Logic ID'!$E$14,
IF(K60="Geschenk",'Logic ID'!$E$2,
IF(AND(K60="Aktivierung",Overview!E60=4,Overview!F60=2),'Logic ID'!$E$3,
IF(AND(K60="Aktivierung",Overview!E60=4,Overview!F60=1),'Logic ID'!$E$4,
IF(AND(K60="Aktivierung",Overview!E60="1,2,3"),'Logic ID'!$E$5,
IF(K60="Keine Aktivierung",'Logic ID'!$E$6,
IF(AND(K60="WVDV",Overview!E60=4,F60=2),'Logic ID'!$E$7,
IF(AND(K60="WVDV",F60=1),'Logic ID'!$E$8,
IF(K60='Logic ID'!$B$9,'Logic ID'!$E$9,
IF(K60='Logic ID'!$B$10,'Logic ID'!$E$10,
IF(K60='Logic ID'!$B$11,'Logic ID'!$E$11,"missing")))))))))))))</f>
        <v>WVDV2</v>
      </c>
    </row>
    <row r="61" spans="1:12" ht="17.5" customHeight="1" x14ac:dyDescent="0.35">
      <c r="A61" s="13">
        <v>673501</v>
      </c>
      <c r="B61" s="12" t="s">
        <v>109</v>
      </c>
      <c r="C61" s="12" t="s">
        <v>110</v>
      </c>
      <c r="D61" s="28" t="s">
        <v>343</v>
      </c>
      <c r="E61" s="21">
        <v>0</v>
      </c>
      <c r="F61" s="13">
        <v>0</v>
      </c>
      <c r="G61" s="13">
        <v>48</v>
      </c>
      <c r="H61" s="28" t="str">
        <f>VLOOKUP(L61,'Logic ID'!$E:$F,2,0)</f>
        <v>Account ID</v>
      </c>
      <c r="I61" s="28" t="str">
        <f>VLOOKUP(L61,'Logic ID'!$E:$G,3,0)</f>
        <v>Usage, Null, Null</v>
      </c>
      <c r="J61" s="13" t="s">
        <v>197</v>
      </c>
      <c r="K61" s="12" t="s">
        <v>26</v>
      </c>
      <c r="L61" s="18" t="str">
        <f>IF(AND(K61="Geschenk",Overview!E61=1,Overview!F61=0),'Logic ID'!$E$12,
IF(AND(K61="Geschenk",Overview!E61=1.2,Overview!F61=0),'Logic ID'!$E$13,
IF(AND(K61="Geschenk",Overview!E61=3.4,Overview!F61=0),'Logic ID'!$E$14,
IF(K61="Geschenk",'Logic ID'!$E$2,
IF(AND(K61="Aktivierung",Overview!E61=4,Overview!F61=2),'Logic ID'!$E$3,
IF(AND(K61="Aktivierung",Overview!E61=4,Overview!F61=1),'Logic ID'!$E$4,
IF(AND(K61="Aktivierung",Overview!E61="1,2,3"),'Logic ID'!$E$5,
IF(K61="Keine Aktivierung",'Logic ID'!$E$6,
IF(AND(K61="WVDV",Overview!E61=4,F61=2),'Logic ID'!$E$7,
IF(AND(K61="WVDV",F61=1),'Logic ID'!$E$8,
IF(K61='Logic ID'!$B$9,'Logic ID'!$E$9,
IF(K61='Logic ID'!$B$10,'Logic ID'!$E$10,
IF(K61='Logic ID'!$B$11,'Logic ID'!$E$11,"missing")))))))))))))</f>
        <v>Keine Aktivierung</v>
      </c>
    </row>
    <row r="62" spans="1:12" ht="17.5" customHeight="1" x14ac:dyDescent="0.35">
      <c r="A62" s="13">
        <v>661000</v>
      </c>
      <c r="B62" s="12" t="s">
        <v>112</v>
      </c>
      <c r="C62" s="12" t="s">
        <v>268</v>
      </c>
      <c r="D62" s="28" t="s">
        <v>344</v>
      </c>
      <c r="E62" s="21">
        <v>0</v>
      </c>
      <c r="F62" s="13">
        <v>0</v>
      </c>
      <c r="G62" s="13">
        <v>49</v>
      </c>
      <c r="H62" s="28" t="str">
        <f>VLOOKUP(L62,'Logic ID'!$E:$F,2,0)</f>
        <v>Account ID</v>
      </c>
      <c r="I62" s="28" t="str">
        <f>VLOOKUP(L62,'Logic ID'!$E:$G,3,0)</f>
        <v>Usage, Null, Null</v>
      </c>
      <c r="J62" s="13" t="s">
        <v>197</v>
      </c>
      <c r="K62" s="12" t="s">
        <v>26</v>
      </c>
      <c r="L62" s="18" t="str">
        <f>IF(AND(K62="Geschenk",Overview!E62=1,Overview!F62=0),'Logic ID'!$E$12,
IF(AND(K62="Geschenk",Overview!E62=1.2,Overview!F62=0),'Logic ID'!$E$13,
IF(AND(K62="Geschenk",Overview!E62=3.4,Overview!F62=0),'Logic ID'!$E$14,
IF(K62="Geschenk",'Logic ID'!$E$2,
IF(AND(K62="Aktivierung",Overview!E62=4,Overview!F62=2),'Logic ID'!$E$3,
IF(AND(K62="Aktivierung",Overview!E62=4,Overview!F62=1),'Logic ID'!$E$4,
IF(AND(K62="Aktivierung",Overview!E62="1,2,3"),'Logic ID'!$E$5,
IF(K62="Keine Aktivierung",'Logic ID'!$E$6,
IF(AND(K62="WVDV",Overview!E62=4,F62=2),'Logic ID'!$E$7,
IF(AND(K62="WVDV",F62=1),'Logic ID'!$E$8,
IF(K62='Logic ID'!$B$9,'Logic ID'!$E$9,
IF(K62='Logic ID'!$B$10,'Logic ID'!$E$10,
IF(K62='Logic ID'!$B$11,'Logic ID'!$E$11,"missing")))))))))))))</f>
        <v>Keine Aktivierung</v>
      </c>
    </row>
    <row r="63" spans="1:12" ht="17.5" customHeight="1" x14ac:dyDescent="0.35">
      <c r="A63" s="13">
        <v>661400</v>
      </c>
      <c r="B63" s="12" t="s">
        <v>113</v>
      </c>
      <c r="C63" s="12" t="s">
        <v>114</v>
      </c>
      <c r="D63" s="33" t="s">
        <v>302</v>
      </c>
      <c r="E63" s="21">
        <v>0</v>
      </c>
      <c r="F63" s="13">
        <v>0</v>
      </c>
      <c r="G63" s="13">
        <v>50</v>
      </c>
      <c r="H63" s="28" t="str">
        <f>VLOOKUP(L63,'Logic ID'!$E:$F,2,0)</f>
        <v>Account ID</v>
      </c>
      <c r="I63" s="28" t="str">
        <f>VLOOKUP(L63,'Logic ID'!$E:$G,3,0)</f>
        <v>Usage, Null, Null</v>
      </c>
      <c r="J63" s="13" t="s">
        <v>197</v>
      </c>
      <c r="K63" s="12" t="s">
        <v>26</v>
      </c>
      <c r="L63" s="18" t="str">
        <f>IF(AND(K63="Geschenk",Overview!E63=1,Overview!F63=0),'Logic ID'!$E$12,
IF(AND(K63="Geschenk",Overview!E63=1.2,Overview!F63=0),'Logic ID'!$E$13,
IF(AND(K63="Geschenk",Overview!E63=3.4,Overview!F63=0),'Logic ID'!$E$14,
IF(K63="Geschenk",'Logic ID'!$E$2,
IF(AND(K63="Aktivierung",Overview!E63=4,Overview!F63=2),'Logic ID'!$E$3,
IF(AND(K63="Aktivierung",Overview!E63=4,Overview!F63=1),'Logic ID'!$E$4,
IF(AND(K63="Aktivierung",Overview!E63="1,2,3"),'Logic ID'!$E$5,
IF(K63="Keine Aktivierung",'Logic ID'!$E$6,
IF(AND(K63="WVDV",Overview!E63=4,F63=2),'Logic ID'!$E$7,
IF(AND(K63="WVDV",F63=1),'Logic ID'!$E$8,
IF(K63='Logic ID'!$B$9,'Logic ID'!$E$9,
IF(K63='Logic ID'!$B$10,'Logic ID'!$E$10,
IF(K63='Logic ID'!$B$11,'Logic ID'!$E$11,"missing")))))))))))))</f>
        <v>Keine Aktivierung</v>
      </c>
    </row>
    <row r="64" spans="1:12" ht="17.5" customHeight="1" x14ac:dyDescent="0.35">
      <c r="A64" s="13">
        <v>661500</v>
      </c>
      <c r="B64" s="12" t="s">
        <v>115</v>
      </c>
      <c r="C64" s="12" t="s">
        <v>116</v>
      </c>
      <c r="D64" s="28" t="s">
        <v>345</v>
      </c>
      <c r="E64" s="21">
        <v>0</v>
      </c>
      <c r="F64" s="13">
        <v>0</v>
      </c>
      <c r="G64" s="13">
        <v>51</v>
      </c>
      <c r="H64" s="28" t="str">
        <f>VLOOKUP(L64,'Logic ID'!$E:$F,2,0)</f>
        <v>Account ID</v>
      </c>
      <c r="I64" s="28" t="str">
        <f>VLOOKUP(L64,'Logic ID'!$E:$G,3,0)</f>
        <v>Usage, Null, Null</v>
      </c>
      <c r="J64" s="13" t="s">
        <v>219</v>
      </c>
      <c r="K64" s="12" t="s">
        <v>26</v>
      </c>
      <c r="L64" s="18" t="str">
        <f>IF(AND(K64="Geschenk",Overview!E64=1,Overview!F64=0),'Logic ID'!$E$12,
IF(AND(K64="Geschenk",Overview!E64=1.2,Overview!F64=0),'Logic ID'!$E$13,
IF(AND(K64="Geschenk",Overview!E64=3.4,Overview!F64=0),'Logic ID'!$E$14,
IF(K64="Geschenk",'Logic ID'!$E$2,
IF(AND(K64="Aktivierung",Overview!E64=4,Overview!F64=2),'Logic ID'!$E$3,
IF(AND(K64="Aktivierung",Overview!E64=4,Overview!F64=1),'Logic ID'!$E$4,
IF(AND(K64="Aktivierung",Overview!E64="1,2,3"),'Logic ID'!$E$5,
IF(K64="Keine Aktivierung",'Logic ID'!$E$6,
IF(AND(K64="WVDV",Overview!E64=4,F64=2),'Logic ID'!$E$7,
IF(AND(K64="WVDV",F64=1),'Logic ID'!$E$8,
IF(K64='Logic ID'!$B$9,'Logic ID'!$E$9,
IF(K64='Logic ID'!$B$10,'Logic ID'!$E$10,
IF(K64='Logic ID'!$B$11,'Logic ID'!$E$11,"missing")))))))))))))</f>
        <v>Keine Aktivierung</v>
      </c>
    </row>
    <row r="65" spans="1:12" ht="17.5" customHeight="1" x14ac:dyDescent="0.35">
      <c r="A65" s="13">
        <v>671600</v>
      </c>
      <c r="B65" s="12" t="s">
        <v>118</v>
      </c>
      <c r="C65" s="12" t="s">
        <v>270</v>
      </c>
      <c r="D65" s="28" t="s">
        <v>344</v>
      </c>
      <c r="E65" s="21">
        <v>0</v>
      </c>
      <c r="F65" s="13">
        <v>0</v>
      </c>
      <c r="G65" s="13">
        <v>52</v>
      </c>
      <c r="H65" s="28" t="str">
        <f>VLOOKUP(L65,'Logic ID'!$E:$F,2,0)</f>
        <v>Account ID</v>
      </c>
      <c r="I65" s="28" t="str">
        <f>VLOOKUP(L65,'Logic ID'!$E:$G,3,0)</f>
        <v>Usage, Null, Null</v>
      </c>
      <c r="J65" s="13" t="s">
        <v>219</v>
      </c>
      <c r="K65" s="12" t="s">
        <v>26</v>
      </c>
      <c r="L65" s="18" t="str">
        <f>IF(AND(K65="Geschenk",Overview!E65=1,Overview!F65=0),'Logic ID'!$E$12,
IF(AND(K65="Geschenk",Overview!E65=1.2,Overview!F65=0),'Logic ID'!$E$13,
IF(AND(K65="Geschenk",Overview!E65=3.4,Overview!F65=0),'Logic ID'!$E$14,
IF(K65="Geschenk",'Logic ID'!$E$2,
IF(AND(K65="Aktivierung",Overview!E65=4,Overview!F65=2),'Logic ID'!$E$3,
IF(AND(K65="Aktivierung",Overview!E65=4,Overview!F65=1),'Logic ID'!$E$4,
IF(AND(K65="Aktivierung",Overview!E65="1,2,3"),'Logic ID'!$E$5,
IF(K65="Keine Aktivierung",'Logic ID'!$E$6,
IF(AND(K65="WVDV",Overview!E65=4,F65=2),'Logic ID'!$E$7,
IF(AND(K65="WVDV",F65=1),'Logic ID'!$E$8,
IF(K65='Logic ID'!$B$9,'Logic ID'!$E$9,
IF(K65='Logic ID'!$B$10,'Logic ID'!$E$10,
IF(K65='Logic ID'!$B$11,'Logic ID'!$E$11,"missing")))))))))))))</f>
        <v>Keine Aktivierung</v>
      </c>
    </row>
    <row r="66" spans="1:12" ht="17.5" customHeight="1" x14ac:dyDescent="0.35">
      <c r="A66" s="13">
        <v>673700</v>
      </c>
      <c r="B66" s="12" t="s">
        <v>120</v>
      </c>
      <c r="C66" s="12" t="s">
        <v>271</v>
      </c>
      <c r="D66" s="28" t="s">
        <v>346</v>
      </c>
      <c r="E66" s="17">
        <v>4</v>
      </c>
      <c r="F66" s="17">
        <v>2</v>
      </c>
      <c r="G66" s="13">
        <v>53</v>
      </c>
      <c r="H66" s="28" t="str">
        <f>VLOOKUP(L66,'Logic ID'!$E:$F,2,0)</f>
        <v>Entscheidungsbaum (WVDV)</v>
      </c>
      <c r="I66" s="28" t="str">
        <f>VLOOKUP(L66,'Logic ID'!$E:$G,3,0)</f>
        <v>Amount, Usage, Duration</v>
      </c>
      <c r="J66" s="20" t="s">
        <v>198</v>
      </c>
      <c r="K66" s="12" t="s">
        <v>46</v>
      </c>
      <c r="L66" s="18" t="str">
        <f>IF(AND(K66="Geschenk",Overview!E66=1,Overview!F66=0),'Logic ID'!$E$12,
IF(AND(K66="Geschenk",Overview!E66=1.2,Overview!F66=0),'Logic ID'!$E$13,
IF(AND(K66="Geschenk",Overview!E66=3.4,Overview!F66=0),'Logic ID'!$E$14,
IF(K66="Geschenk",'Logic ID'!$E$2,
IF(AND(K66="Aktivierung",Overview!E66=4,Overview!F66=2),'Logic ID'!$E$3,
IF(AND(K66="Aktivierung",Overview!E66=4,Overview!F66=1),'Logic ID'!$E$4,
IF(AND(K66="Aktivierung",Overview!E66="1,2,3"),'Logic ID'!$E$5,
IF(K66="Keine Aktivierung",'Logic ID'!$E$6,
IF(AND(K66="WVDV",Overview!E66=4,F66=2),'Logic ID'!$E$7,
IF(AND(K66="WVDV",F66=1),'Logic ID'!$E$8,
IF(K66='Logic ID'!$B$9,'Logic ID'!$E$9,
IF(K66='Logic ID'!$B$10,'Logic ID'!$E$10,
IF(K66='Logic ID'!$B$11,'Logic ID'!$E$11,"missing")))))))))))))</f>
        <v>WVDV1</v>
      </c>
    </row>
    <row r="67" spans="1:12" ht="17.5" customHeight="1" x14ac:dyDescent="0.35">
      <c r="A67" s="13">
        <v>673700</v>
      </c>
      <c r="B67" s="12" t="s">
        <v>120</v>
      </c>
      <c r="C67" s="12" t="s">
        <v>271</v>
      </c>
      <c r="D67" s="28" t="s">
        <v>346</v>
      </c>
      <c r="E67" s="17">
        <v>0</v>
      </c>
      <c r="F67" s="17">
        <v>1</v>
      </c>
      <c r="G67" s="13">
        <v>53</v>
      </c>
      <c r="H67" s="28" t="str">
        <f>VLOOKUP(L67,'Logic ID'!$E:$F,2,0)</f>
        <v>Account ID</v>
      </c>
      <c r="I67" s="28" t="str">
        <f>VLOOKUP(L67,'Logic ID'!$E:$G,3,0)</f>
        <v>Amount, Usage, Duration</v>
      </c>
      <c r="J67" s="20" t="s">
        <v>198</v>
      </c>
      <c r="K67" s="12" t="s">
        <v>46</v>
      </c>
      <c r="L67" s="18" t="str">
        <f>IF(AND(K67="Geschenk",Overview!E67=1,Overview!F67=0),'Logic ID'!$E$12,
IF(AND(K67="Geschenk",Overview!E67=1.2,Overview!F67=0),'Logic ID'!$E$13,
IF(AND(K67="Geschenk",Overview!E67=3.4,Overview!F67=0),'Logic ID'!$E$14,
IF(K67="Geschenk",'Logic ID'!$E$2,
IF(AND(K67="Aktivierung",Overview!E67=4,Overview!F67=2),'Logic ID'!$E$3,
IF(AND(K67="Aktivierung",Overview!E67=4,Overview!F67=1),'Logic ID'!$E$4,
IF(AND(K67="Aktivierung",Overview!E67="1,2,3"),'Logic ID'!$E$5,
IF(K67="Keine Aktivierung",'Logic ID'!$E$6,
IF(AND(K67="WVDV",Overview!E67=4,F67=2),'Logic ID'!$E$7,
IF(AND(K67="WVDV",F67=1),'Logic ID'!$E$8,
IF(K67='Logic ID'!$B$9,'Logic ID'!$E$9,
IF(K67='Logic ID'!$B$10,'Logic ID'!$E$10,
IF(K67='Logic ID'!$B$11,'Logic ID'!$E$11,"missing")))))))))))))</f>
        <v>WVDV2</v>
      </c>
    </row>
    <row r="68" spans="1:12" ht="17.5" customHeight="1" x14ac:dyDescent="0.35">
      <c r="A68" s="13">
        <v>674100</v>
      </c>
      <c r="B68" s="12" t="s">
        <v>122</v>
      </c>
      <c r="C68" s="12" t="s">
        <v>272</v>
      </c>
      <c r="D68" s="28" t="s">
        <v>347</v>
      </c>
      <c r="E68" s="17">
        <v>4</v>
      </c>
      <c r="F68" s="17">
        <v>2</v>
      </c>
      <c r="G68" s="13">
        <v>54</v>
      </c>
      <c r="H68" s="28" t="str">
        <f>VLOOKUP(L68,'Logic ID'!$E:$F,2,0)</f>
        <v>Entscheidungsbaum (WVDV)</v>
      </c>
      <c r="I68" s="28" t="str">
        <f>VLOOKUP(L68,'Logic ID'!$E:$G,3,0)</f>
        <v>Amount, Usage, Duration</v>
      </c>
      <c r="J68" s="20" t="s">
        <v>198</v>
      </c>
      <c r="K68" s="12" t="s">
        <v>46</v>
      </c>
      <c r="L68" s="18" t="str">
        <f>IF(AND(K68="Geschenk",Overview!E68=1,Overview!F68=0),'Logic ID'!$E$12,
IF(AND(K68="Geschenk",Overview!E68=1.2,Overview!F68=0),'Logic ID'!$E$13,
IF(AND(K68="Geschenk",Overview!E68=3.4,Overview!F68=0),'Logic ID'!$E$14,
IF(K68="Geschenk",'Logic ID'!$E$2,
IF(AND(K68="Aktivierung",Overview!E68=4,Overview!F68=2),'Logic ID'!$E$3,
IF(AND(K68="Aktivierung",Overview!E68=4,Overview!F68=1),'Logic ID'!$E$4,
IF(AND(K68="Aktivierung",Overview!E68="1,2,3"),'Logic ID'!$E$5,
IF(K68="Keine Aktivierung",'Logic ID'!$E$6,
IF(AND(K68="WVDV",Overview!E68=4,F68=2),'Logic ID'!$E$7,
IF(AND(K68="WVDV",F68=1),'Logic ID'!$E$8,
IF(K68='Logic ID'!$B$9,'Logic ID'!$E$9,
IF(K68='Logic ID'!$B$10,'Logic ID'!$E$10,
IF(K68='Logic ID'!$B$11,'Logic ID'!$E$11,"missing")))))))))))))</f>
        <v>WVDV1</v>
      </c>
    </row>
    <row r="69" spans="1:12" ht="17.5" customHeight="1" x14ac:dyDescent="0.35">
      <c r="A69" s="13">
        <v>674100</v>
      </c>
      <c r="B69" s="12" t="s">
        <v>122</v>
      </c>
      <c r="C69" s="12" t="s">
        <v>272</v>
      </c>
      <c r="D69" s="28" t="s">
        <v>347</v>
      </c>
      <c r="E69" s="17">
        <v>0</v>
      </c>
      <c r="F69" s="17">
        <v>1</v>
      </c>
      <c r="G69" s="13">
        <v>54</v>
      </c>
      <c r="H69" s="28" t="str">
        <f>VLOOKUP(L69,'Logic ID'!$E:$F,2,0)</f>
        <v>Account ID</v>
      </c>
      <c r="I69" s="28" t="str">
        <f>VLOOKUP(L69,'Logic ID'!$E:$G,3,0)</f>
        <v>Amount, Usage, Duration</v>
      </c>
      <c r="J69" s="20" t="s">
        <v>198</v>
      </c>
      <c r="K69" s="12" t="s">
        <v>46</v>
      </c>
      <c r="L69" s="18" t="str">
        <f>IF(AND(K69="Geschenk",Overview!E69=1,Overview!F69=0),'Logic ID'!$E$12,
IF(AND(K69="Geschenk",Overview!E69=1.2,Overview!F69=0),'Logic ID'!$E$13,
IF(AND(K69="Geschenk",Overview!E69=3.4,Overview!F69=0),'Logic ID'!$E$14,
IF(K69="Geschenk",'Logic ID'!$E$2,
IF(AND(K69="Aktivierung",Overview!E69=4,Overview!F69=2),'Logic ID'!$E$3,
IF(AND(K69="Aktivierung",Overview!E69=4,Overview!F69=1),'Logic ID'!$E$4,
IF(AND(K69="Aktivierung",Overview!E69="1,2,3"),'Logic ID'!$E$5,
IF(K69="Keine Aktivierung",'Logic ID'!$E$6,
IF(AND(K69="WVDV",Overview!E69=4,F69=2),'Logic ID'!$E$7,
IF(AND(K69="WVDV",F69=1),'Logic ID'!$E$8,
IF(K69='Logic ID'!$B$9,'Logic ID'!$E$9,
IF(K69='Logic ID'!$B$10,'Logic ID'!$E$10,
IF(K69='Logic ID'!$B$11,'Logic ID'!$E$11,"missing")))))))))))))</f>
        <v>WVDV2</v>
      </c>
    </row>
    <row r="70" spans="1:12" ht="17.5" customHeight="1" x14ac:dyDescent="0.35">
      <c r="A70" s="13">
        <v>674600</v>
      </c>
      <c r="B70" s="12" t="s">
        <v>124</v>
      </c>
      <c r="C70" s="12" t="s">
        <v>273</v>
      </c>
      <c r="D70" s="28" t="s">
        <v>348</v>
      </c>
      <c r="E70" s="21">
        <v>0</v>
      </c>
      <c r="F70" s="13">
        <v>0</v>
      </c>
      <c r="G70" s="13">
        <v>55</v>
      </c>
      <c r="H70" s="28" t="str">
        <f>VLOOKUP(L70,'Logic ID'!$E:$F,2,0)</f>
        <v>Account ID</v>
      </c>
      <c r="I70" s="28" t="str">
        <f>VLOOKUP(L70,'Logic ID'!$E:$G,3,0)</f>
        <v>Usage, Null, Null</v>
      </c>
      <c r="J70" s="13" t="s">
        <v>197</v>
      </c>
      <c r="K70" s="12" t="s">
        <v>26</v>
      </c>
      <c r="L70" s="18" t="str">
        <f>IF(AND(K70="Geschenk",Overview!E70=1,Overview!F70=0),'Logic ID'!$E$12,
IF(AND(K70="Geschenk",Overview!E70=1.2,Overview!F70=0),'Logic ID'!$E$13,
IF(AND(K70="Geschenk",Overview!E70=3.4,Overview!F70=0),'Logic ID'!$E$14,
IF(K70="Geschenk",'Logic ID'!$E$2,
IF(AND(K70="Aktivierung",Overview!E70=4,Overview!F70=2),'Logic ID'!$E$3,
IF(AND(K70="Aktivierung",Overview!E70=4,Overview!F70=1),'Logic ID'!$E$4,
IF(AND(K70="Aktivierung",Overview!E70="1,2,3"),'Logic ID'!$E$5,
IF(K70="Keine Aktivierung",'Logic ID'!$E$6,
IF(AND(K70="WVDV",Overview!E70=4,F70=2),'Logic ID'!$E$7,
IF(AND(K70="WVDV",F70=1),'Logic ID'!$E$8,
IF(K70='Logic ID'!$B$9,'Logic ID'!$E$9,
IF(K70='Logic ID'!$B$10,'Logic ID'!$E$10,
IF(K70='Logic ID'!$B$11,'Logic ID'!$E$11,"missing")))))))))))))</f>
        <v>Keine Aktivierung</v>
      </c>
    </row>
    <row r="71" spans="1:12" ht="17.5" customHeight="1" x14ac:dyDescent="0.35">
      <c r="A71" s="13">
        <v>605200</v>
      </c>
      <c r="B71" s="12" t="s">
        <v>125</v>
      </c>
      <c r="C71" s="12" t="s">
        <v>274</v>
      </c>
      <c r="D71" s="28" t="s">
        <v>349</v>
      </c>
      <c r="E71" s="17">
        <v>4</v>
      </c>
      <c r="F71" s="17">
        <v>1</v>
      </c>
      <c r="G71" s="13">
        <v>56</v>
      </c>
      <c r="H71" s="28" t="str">
        <f>VLOOKUP(L71,'Logic ID'!$E:$F,2,0)</f>
        <v>Account ID</v>
      </c>
      <c r="I71" s="28" t="str">
        <f>VLOOKUP(L71,'Logic ID'!$E:$G,3,0)</f>
        <v>Amount, Usage, Duration</v>
      </c>
      <c r="J71" s="20" t="s">
        <v>196</v>
      </c>
      <c r="K71" s="12" t="s">
        <v>17</v>
      </c>
      <c r="L71" s="18" t="str">
        <f>IF(AND(K71="Geschenk",Overview!E71=1,Overview!F71=0),'Logic ID'!$E$12,
IF(AND(K71="Geschenk",Overview!E71=1.2,Overview!F71=0),'Logic ID'!$E$13,
IF(AND(K71="Geschenk",Overview!E71=3.4,Overview!F71=0),'Logic ID'!$E$14,
IF(K71="Geschenk",'Logic ID'!$E$2,
IF(AND(K71="Aktivierung",Overview!E71=4,Overview!F71=2),'Logic ID'!$E$3,
IF(AND(K71="Aktivierung",Overview!E71=4,Overview!F71=1),'Logic ID'!$E$4,
IF(AND(K71="Aktivierung",Overview!E71="1,2,3"),'Logic ID'!$E$5,
IF(K71="Keine Aktivierung",'Logic ID'!$E$6,
IF(AND(K71="WVDV",Overview!E71=4,F71=2),'Logic ID'!$E$7,
IF(AND(K71="WVDV",F71=1),'Logic ID'!$E$8,
IF(K71='Logic ID'!$B$9,'Logic ID'!$E$9,
IF(K71='Logic ID'!$B$10,'Logic ID'!$E$10,
IF(K71='Logic ID'!$B$11,'Logic ID'!$E$11,"missing")))))))))))))</f>
        <v>Aktivierung2</v>
      </c>
    </row>
    <row r="72" spans="1:12" ht="17.5" customHeight="1" x14ac:dyDescent="0.35">
      <c r="A72" s="13">
        <v>605200</v>
      </c>
      <c r="B72" s="12" t="s">
        <v>125</v>
      </c>
      <c r="C72" s="12" t="s">
        <v>274</v>
      </c>
      <c r="D72" s="28" t="s">
        <v>349</v>
      </c>
      <c r="E72" s="17">
        <v>4</v>
      </c>
      <c r="F72" s="17">
        <v>2</v>
      </c>
      <c r="G72" s="13">
        <v>56</v>
      </c>
      <c r="H72" s="28" t="str">
        <f>VLOOKUP(L72,'Logic ID'!$E:$F,2,0)</f>
        <v>Dummy</v>
      </c>
      <c r="I72" s="28" t="str">
        <f>VLOOKUP(L72,'Logic ID'!$E:$G,3,0)</f>
        <v>Amount, Usage, Duration</v>
      </c>
      <c r="J72" s="20" t="s">
        <v>196</v>
      </c>
      <c r="K72" s="12" t="s">
        <v>17</v>
      </c>
      <c r="L72" s="18" t="str">
        <f>IF(AND(K72="Geschenk",Overview!E72=1,Overview!F72=0),'Logic ID'!$E$12,
IF(AND(K72="Geschenk",Overview!E72=1.2,Overview!F72=0),'Logic ID'!$E$13,
IF(AND(K72="Geschenk",Overview!E72=3.4,Overview!F72=0),'Logic ID'!$E$14,
IF(K72="Geschenk",'Logic ID'!$E$2,
IF(AND(K72="Aktivierung",Overview!E72=4,Overview!F72=2),'Logic ID'!$E$3,
IF(AND(K72="Aktivierung",Overview!E72=4,Overview!F72=1),'Logic ID'!$E$4,
IF(AND(K72="Aktivierung",Overview!E72="1,2,3"),'Logic ID'!$E$5,
IF(K72="Keine Aktivierung",'Logic ID'!$E$6,
IF(AND(K72="WVDV",Overview!E72=4,F72=2),'Logic ID'!$E$7,
IF(AND(K72="WVDV",F72=1),'Logic ID'!$E$8,
IF(K72='Logic ID'!$B$9,'Logic ID'!$E$9,
IF(K72='Logic ID'!$B$10,'Logic ID'!$E$10,
IF(K72='Logic ID'!$B$11,'Logic ID'!$E$11,"missing")))))))))))))</f>
        <v>Aktivierung1</v>
      </c>
    </row>
    <row r="73" spans="1:12" ht="17.5" customHeight="1" x14ac:dyDescent="0.35">
      <c r="A73" s="13">
        <v>605200</v>
      </c>
      <c r="B73" s="12" t="s">
        <v>125</v>
      </c>
      <c r="C73" s="12" t="s">
        <v>274</v>
      </c>
      <c r="D73" s="28" t="s">
        <v>349</v>
      </c>
      <c r="E73" s="21" t="s">
        <v>183</v>
      </c>
      <c r="F73" s="17">
        <v>0</v>
      </c>
      <c r="G73" s="13">
        <v>56</v>
      </c>
      <c r="H73" s="28" t="str">
        <f>VLOOKUP(L73,'Logic ID'!$E:$F,2,0)</f>
        <v>Entscheidungsbaum (Sachgesamtheit)</v>
      </c>
      <c r="I73" s="28" t="str">
        <f>VLOOKUP(L73,'Logic ID'!$E:$G,3,0)</f>
        <v>Amount, Usage, Duration</v>
      </c>
      <c r="J73" s="20" t="s">
        <v>196</v>
      </c>
      <c r="K73" s="12" t="s">
        <v>17</v>
      </c>
      <c r="L73" s="18" t="str">
        <f>IF(AND(K73="Geschenk",Overview!E73=1,Overview!F73=0),'Logic ID'!$E$12,
IF(AND(K73="Geschenk",Overview!E73=1.2,Overview!F73=0),'Logic ID'!$E$13,
IF(AND(K73="Geschenk",Overview!E73=3.4,Overview!F73=0),'Logic ID'!$E$14,
IF(K73="Geschenk",'Logic ID'!$E$2,
IF(AND(K73="Aktivierung",Overview!E73=4,Overview!F73=2),'Logic ID'!$E$3,
IF(AND(K73="Aktivierung",Overview!E73=4,Overview!F73=1),'Logic ID'!$E$4,
IF(AND(K73="Aktivierung",Overview!E73="1,2,3"),'Logic ID'!$E$5,
IF(K73="Keine Aktivierung",'Logic ID'!$E$6,
IF(AND(K73="WVDV",Overview!E73=4,F73=2),'Logic ID'!$E$7,
IF(AND(K73="WVDV",F73=1),'Logic ID'!$E$8,
IF(K73='Logic ID'!$B$9,'Logic ID'!$E$9,
IF(K73='Logic ID'!$B$10,'Logic ID'!$E$10,
IF(K73='Logic ID'!$B$11,'Logic ID'!$E$11,"missing")))))))))))))</f>
        <v>Aktivierung3</v>
      </c>
    </row>
    <row r="74" spans="1:12" ht="17.5" customHeight="1" x14ac:dyDescent="0.35">
      <c r="A74" s="13">
        <v>681200</v>
      </c>
      <c r="B74" s="12" t="s">
        <v>127</v>
      </c>
      <c r="C74" s="12" t="s">
        <v>275</v>
      </c>
      <c r="D74" s="28" t="s">
        <v>344</v>
      </c>
      <c r="E74" s="17">
        <v>4</v>
      </c>
      <c r="F74" s="17">
        <v>2</v>
      </c>
      <c r="G74" s="13">
        <v>57</v>
      </c>
      <c r="H74" s="28" t="str">
        <f>VLOOKUP(L74,'Logic ID'!$E:$F,2,0)</f>
        <v>Entscheidungsbaum (WVDV)</v>
      </c>
      <c r="I74" s="28" t="str">
        <f>VLOOKUP(L74,'Logic ID'!$E:$G,3,0)</f>
        <v>Amount, Usage, Duration</v>
      </c>
      <c r="J74" s="20" t="s">
        <v>198</v>
      </c>
      <c r="K74" s="12" t="s">
        <v>46</v>
      </c>
      <c r="L74" s="18" t="str">
        <f>IF(AND(K74="Geschenk",Overview!E74=1,Overview!F74=0),'Logic ID'!$E$12,
IF(AND(K74="Geschenk",Overview!E74=1.2,Overview!F74=0),'Logic ID'!$E$13,
IF(AND(K74="Geschenk",Overview!E74=3.4,Overview!F74=0),'Logic ID'!$E$14,
IF(K74="Geschenk",'Logic ID'!$E$2,
IF(AND(K74="Aktivierung",Overview!E74=4,Overview!F74=2),'Logic ID'!$E$3,
IF(AND(K74="Aktivierung",Overview!E74=4,Overview!F74=1),'Logic ID'!$E$4,
IF(AND(K74="Aktivierung",Overview!E74="1,2,3"),'Logic ID'!$E$5,
IF(K74="Keine Aktivierung",'Logic ID'!$E$6,
IF(AND(K74="WVDV",Overview!E74=4,F74=2),'Logic ID'!$E$7,
IF(AND(K74="WVDV",F74=1),'Logic ID'!$E$8,
IF(K74='Logic ID'!$B$9,'Logic ID'!$E$9,
IF(K74='Logic ID'!$B$10,'Logic ID'!$E$10,
IF(K74='Logic ID'!$B$11,'Logic ID'!$E$11,"missing")))))))))))))</f>
        <v>WVDV1</v>
      </c>
    </row>
    <row r="75" spans="1:12" ht="17.5" customHeight="1" x14ac:dyDescent="0.35">
      <c r="A75" s="13">
        <v>681200</v>
      </c>
      <c r="B75" s="12" t="s">
        <v>127</v>
      </c>
      <c r="C75" s="12" t="s">
        <v>275</v>
      </c>
      <c r="D75" s="28" t="s">
        <v>344</v>
      </c>
      <c r="E75" s="17">
        <v>0</v>
      </c>
      <c r="F75" s="17">
        <v>1</v>
      </c>
      <c r="G75" s="13">
        <v>57</v>
      </c>
      <c r="H75" s="28" t="str">
        <f>VLOOKUP(L75,'Logic ID'!$E:$F,2,0)</f>
        <v>Account ID</v>
      </c>
      <c r="I75" s="28" t="str">
        <f>VLOOKUP(L75,'Logic ID'!$E:$G,3,0)</f>
        <v>Amount, Usage, Duration</v>
      </c>
      <c r="J75" s="20" t="s">
        <v>198</v>
      </c>
      <c r="K75" s="12" t="s">
        <v>46</v>
      </c>
      <c r="L75" s="18" t="str">
        <f>IF(AND(K75="Geschenk",Overview!E75=1,Overview!F75=0),'Logic ID'!$E$12,
IF(AND(K75="Geschenk",Overview!E75=1.2,Overview!F75=0),'Logic ID'!$E$13,
IF(AND(K75="Geschenk",Overview!E75=3.4,Overview!F75=0),'Logic ID'!$E$14,
IF(K75="Geschenk",'Logic ID'!$E$2,
IF(AND(K75="Aktivierung",Overview!E75=4,Overview!F75=2),'Logic ID'!$E$3,
IF(AND(K75="Aktivierung",Overview!E75=4,Overview!F75=1),'Logic ID'!$E$4,
IF(AND(K75="Aktivierung",Overview!E75="1,2,3"),'Logic ID'!$E$5,
IF(K75="Keine Aktivierung",'Logic ID'!$E$6,
IF(AND(K75="WVDV",Overview!E75=4,F75=2),'Logic ID'!$E$7,
IF(AND(K75="WVDV",F75=1),'Logic ID'!$E$8,
IF(K75='Logic ID'!$B$9,'Logic ID'!$E$9,
IF(K75='Logic ID'!$B$10,'Logic ID'!$E$10,
IF(K75='Logic ID'!$B$11,'Logic ID'!$E$11,"missing")))))))))))))</f>
        <v>WVDV2</v>
      </c>
    </row>
    <row r="76" spans="1:12" ht="17.5" customHeight="1" x14ac:dyDescent="0.35">
      <c r="A76" s="13">
        <v>603400</v>
      </c>
      <c r="B76" s="12" t="s">
        <v>129</v>
      </c>
      <c r="C76" s="12" t="s">
        <v>276</v>
      </c>
      <c r="D76" s="28" t="s">
        <v>350</v>
      </c>
      <c r="E76" s="17">
        <v>4</v>
      </c>
      <c r="F76" s="17">
        <v>1</v>
      </c>
      <c r="G76" s="13">
        <v>58</v>
      </c>
      <c r="H76" s="28" t="str">
        <f>VLOOKUP(L76,'Logic ID'!$E:$F,2,0)</f>
        <v>Account ID</v>
      </c>
      <c r="I76" s="28" t="str">
        <f>VLOOKUP(L76,'Logic ID'!$E:$G,3,0)</f>
        <v>Amount, Usage, Duration</v>
      </c>
      <c r="J76" s="20" t="s">
        <v>196</v>
      </c>
      <c r="K76" s="12" t="s">
        <v>17</v>
      </c>
      <c r="L76" s="18" t="str">
        <f>IF(AND(K76="Geschenk",Overview!E76=1,Overview!F76=0),'Logic ID'!$E$12,
IF(AND(K76="Geschenk",Overview!E76=1.2,Overview!F76=0),'Logic ID'!$E$13,
IF(AND(K76="Geschenk",Overview!E76=3.4,Overview!F76=0),'Logic ID'!$E$14,
IF(K76="Geschenk",'Logic ID'!$E$2,
IF(AND(K76="Aktivierung",Overview!E76=4,Overview!F76=2),'Logic ID'!$E$3,
IF(AND(K76="Aktivierung",Overview!E76=4,Overview!F76=1),'Logic ID'!$E$4,
IF(AND(K76="Aktivierung",Overview!E76="1,2,3"),'Logic ID'!$E$5,
IF(K76="Keine Aktivierung",'Logic ID'!$E$6,
IF(AND(K76="WVDV",Overview!E76=4,F76=2),'Logic ID'!$E$7,
IF(AND(K76="WVDV",F76=1),'Logic ID'!$E$8,
IF(K76='Logic ID'!$B$9,'Logic ID'!$E$9,
IF(K76='Logic ID'!$B$10,'Logic ID'!$E$10,
IF(K76='Logic ID'!$B$11,'Logic ID'!$E$11,"missing")))))))))))))</f>
        <v>Aktivierung2</v>
      </c>
    </row>
    <row r="77" spans="1:12" ht="17.5" customHeight="1" x14ac:dyDescent="0.35">
      <c r="A77" s="13">
        <v>603400</v>
      </c>
      <c r="B77" s="12" t="s">
        <v>129</v>
      </c>
      <c r="C77" s="12" t="s">
        <v>276</v>
      </c>
      <c r="D77" s="28" t="s">
        <v>350</v>
      </c>
      <c r="E77" s="17">
        <v>4</v>
      </c>
      <c r="F77" s="17">
        <v>2</v>
      </c>
      <c r="G77" s="13">
        <v>58</v>
      </c>
      <c r="H77" s="28" t="str">
        <f>VLOOKUP(L77,'Logic ID'!$E:$F,2,0)</f>
        <v>Dummy</v>
      </c>
      <c r="I77" s="28" t="str">
        <f>VLOOKUP(L77,'Logic ID'!$E:$G,3,0)</f>
        <v>Amount, Usage, Duration</v>
      </c>
      <c r="J77" s="20" t="s">
        <v>196</v>
      </c>
      <c r="K77" s="12" t="s">
        <v>17</v>
      </c>
      <c r="L77" s="18" t="str">
        <f>IF(AND(K77="Geschenk",Overview!E77=1,Overview!F77=0),'Logic ID'!$E$12,
IF(AND(K77="Geschenk",Overview!E77=1.2,Overview!F77=0),'Logic ID'!$E$13,
IF(AND(K77="Geschenk",Overview!E77=3.4,Overview!F77=0),'Logic ID'!$E$14,
IF(K77="Geschenk",'Logic ID'!$E$2,
IF(AND(K77="Aktivierung",Overview!E77=4,Overview!F77=2),'Logic ID'!$E$3,
IF(AND(K77="Aktivierung",Overview!E77=4,Overview!F77=1),'Logic ID'!$E$4,
IF(AND(K77="Aktivierung",Overview!E77="1,2,3"),'Logic ID'!$E$5,
IF(K77="Keine Aktivierung",'Logic ID'!$E$6,
IF(AND(K77="WVDV",Overview!E77=4,F77=2),'Logic ID'!$E$7,
IF(AND(K77="WVDV",F77=1),'Logic ID'!$E$8,
IF(K77='Logic ID'!$B$9,'Logic ID'!$E$9,
IF(K77='Logic ID'!$B$10,'Logic ID'!$E$10,
IF(K77='Logic ID'!$B$11,'Logic ID'!$E$11,"missing")))))))))))))</f>
        <v>Aktivierung1</v>
      </c>
    </row>
    <row r="78" spans="1:12" ht="17.5" customHeight="1" x14ac:dyDescent="0.35">
      <c r="A78" s="13">
        <v>603400</v>
      </c>
      <c r="B78" s="12" t="s">
        <v>129</v>
      </c>
      <c r="C78" s="12" t="s">
        <v>276</v>
      </c>
      <c r="D78" s="28" t="s">
        <v>350</v>
      </c>
      <c r="E78" s="21" t="s">
        <v>183</v>
      </c>
      <c r="F78" s="17">
        <v>0</v>
      </c>
      <c r="G78" s="13">
        <v>58</v>
      </c>
      <c r="H78" s="28" t="str">
        <f>VLOOKUP(L78,'Logic ID'!$E:$F,2,0)</f>
        <v>Entscheidungsbaum (Sachgesamtheit)</v>
      </c>
      <c r="I78" s="28" t="str">
        <f>VLOOKUP(L78,'Logic ID'!$E:$G,3,0)</f>
        <v>Amount, Usage, Duration</v>
      </c>
      <c r="J78" s="20" t="s">
        <v>196</v>
      </c>
      <c r="K78" s="12" t="s">
        <v>17</v>
      </c>
      <c r="L78" s="18" t="str">
        <f>IF(AND(K78="Geschenk",Overview!E78=1,Overview!F78=0),'Logic ID'!$E$12,
IF(AND(K78="Geschenk",Overview!E78=1.2,Overview!F78=0),'Logic ID'!$E$13,
IF(AND(K78="Geschenk",Overview!E78=3.4,Overview!F78=0),'Logic ID'!$E$14,
IF(K78="Geschenk",'Logic ID'!$E$2,
IF(AND(K78="Aktivierung",Overview!E78=4,Overview!F78=2),'Logic ID'!$E$3,
IF(AND(K78="Aktivierung",Overview!E78=4,Overview!F78=1),'Logic ID'!$E$4,
IF(AND(K78="Aktivierung",Overview!E78="1,2,3"),'Logic ID'!$E$5,
IF(K78="Keine Aktivierung",'Logic ID'!$E$6,
IF(AND(K78="WVDV",Overview!E78=4,F78=2),'Logic ID'!$E$7,
IF(AND(K78="WVDV",F78=1),'Logic ID'!$E$8,
IF(K78='Logic ID'!$B$9,'Logic ID'!$E$9,
IF(K78='Logic ID'!$B$10,'Logic ID'!$E$10,
IF(K78='Logic ID'!$B$11,'Logic ID'!$E$11,"missing")))))))))))))</f>
        <v>Aktivierung3</v>
      </c>
    </row>
    <row r="79" spans="1:12" ht="17.5" customHeight="1" x14ac:dyDescent="0.35">
      <c r="A79" s="13">
        <v>605210</v>
      </c>
      <c r="B79" s="12" t="s">
        <v>130</v>
      </c>
      <c r="C79" s="12" t="s">
        <v>277</v>
      </c>
      <c r="D79" s="28" t="s">
        <v>351</v>
      </c>
      <c r="E79" s="17">
        <v>4</v>
      </c>
      <c r="F79" s="17">
        <v>1</v>
      </c>
      <c r="G79" s="13">
        <v>59</v>
      </c>
      <c r="H79" s="28" t="str">
        <f>VLOOKUP(L79,'Logic ID'!$E:$F,2,0)</f>
        <v>Account ID</v>
      </c>
      <c r="I79" s="28" t="str">
        <f>VLOOKUP(L79,'Logic ID'!$E:$G,3,0)</f>
        <v>Amount, Usage, Duration</v>
      </c>
      <c r="J79" s="20" t="s">
        <v>196</v>
      </c>
      <c r="K79" s="12" t="s">
        <v>17</v>
      </c>
      <c r="L79" s="18" t="str">
        <f>IF(AND(K79="Geschenk",Overview!E79=1,Overview!F79=0),'Logic ID'!$E$12,
IF(AND(K79="Geschenk",Overview!E79=1.2,Overview!F79=0),'Logic ID'!$E$13,
IF(AND(K79="Geschenk",Overview!E79=3.4,Overview!F79=0),'Logic ID'!$E$14,
IF(K79="Geschenk",'Logic ID'!$E$2,
IF(AND(K79="Aktivierung",Overview!E79=4,Overview!F79=2),'Logic ID'!$E$3,
IF(AND(K79="Aktivierung",Overview!E79=4,Overview!F79=1),'Logic ID'!$E$4,
IF(AND(K79="Aktivierung",Overview!E79="1,2,3"),'Logic ID'!$E$5,
IF(K79="Keine Aktivierung",'Logic ID'!$E$6,
IF(AND(K79="WVDV",Overview!E79=4,F79=2),'Logic ID'!$E$7,
IF(AND(K79="WVDV",F79=1),'Logic ID'!$E$8,
IF(K79='Logic ID'!$B$9,'Logic ID'!$E$9,
IF(K79='Logic ID'!$B$10,'Logic ID'!$E$10,
IF(K79='Logic ID'!$B$11,'Logic ID'!$E$11,"missing")))))))))))))</f>
        <v>Aktivierung2</v>
      </c>
    </row>
    <row r="80" spans="1:12" ht="17.5" customHeight="1" x14ac:dyDescent="0.35">
      <c r="A80" s="13">
        <v>605210</v>
      </c>
      <c r="B80" s="12" t="s">
        <v>130</v>
      </c>
      <c r="C80" s="12" t="s">
        <v>277</v>
      </c>
      <c r="D80" s="28" t="s">
        <v>351</v>
      </c>
      <c r="E80" s="17">
        <v>4</v>
      </c>
      <c r="F80" s="17">
        <v>2</v>
      </c>
      <c r="G80" s="13">
        <v>59</v>
      </c>
      <c r="H80" s="28" t="str">
        <f>VLOOKUP(L80,'Logic ID'!$E:$F,2,0)</f>
        <v>Dummy</v>
      </c>
      <c r="I80" s="28" t="str">
        <f>VLOOKUP(L80,'Logic ID'!$E:$G,3,0)</f>
        <v>Amount, Usage, Duration</v>
      </c>
      <c r="J80" s="20" t="s">
        <v>196</v>
      </c>
      <c r="K80" s="12" t="s">
        <v>17</v>
      </c>
      <c r="L80" s="18" t="str">
        <f>IF(AND(K80="Geschenk",Overview!E80=1,Overview!F80=0),'Logic ID'!$E$12,
IF(AND(K80="Geschenk",Overview!E80=1.2,Overview!F80=0),'Logic ID'!$E$13,
IF(AND(K80="Geschenk",Overview!E80=3.4,Overview!F80=0),'Logic ID'!$E$14,
IF(K80="Geschenk",'Logic ID'!$E$2,
IF(AND(K80="Aktivierung",Overview!E80=4,Overview!F80=2),'Logic ID'!$E$3,
IF(AND(K80="Aktivierung",Overview!E80=4,Overview!F80=1),'Logic ID'!$E$4,
IF(AND(K80="Aktivierung",Overview!E80="1,2,3"),'Logic ID'!$E$5,
IF(K80="Keine Aktivierung",'Logic ID'!$E$6,
IF(AND(K80="WVDV",Overview!E80=4,F80=2),'Logic ID'!$E$7,
IF(AND(K80="WVDV",F80=1),'Logic ID'!$E$8,
IF(K80='Logic ID'!$B$9,'Logic ID'!$E$9,
IF(K80='Logic ID'!$B$10,'Logic ID'!$E$10,
IF(K80='Logic ID'!$B$11,'Logic ID'!$E$11,"missing")))))))))))))</f>
        <v>Aktivierung1</v>
      </c>
    </row>
    <row r="81" spans="1:12" ht="17.5" customHeight="1" x14ac:dyDescent="0.35">
      <c r="A81" s="13">
        <v>605210</v>
      </c>
      <c r="B81" s="12" t="s">
        <v>130</v>
      </c>
      <c r="C81" s="12" t="s">
        <v>277</v>
      </c>
      <c r="D81" s="28" t="s">
        <v>351</v>
      </c>
      <c r="E81" s="21" t="s">
        <v>183</v>
      </c>
      <c r="F81" s="17">
        <v>0</v>
      </c>
      <c r="G81" s="13">
        <v>59</v>
      </c>
      <c r="H81" s="28" t="str">
        <f>VLOOKUP(L81,'Logic ID'!$E:$F,2,0)</f>
        <v>Entscheidungsbaum (Sachgesamtheit)</v>
      </c>
      <c r="I81" s="28" t="str">
        <f>VLOOKUP(L81,'Logic ID'!$E:$G,3,0)</f>
        <v>Amount, Usage, Duration</v>
      </c>
      <c r="J81" s="20" t="s">
        <v>196</v>
      </c>
      <c r="K81" s="12" t="s">
        <v>17</v>
      </c>
      <c r="L81" s="18" t="str">
        <f>IF(AND(K81="Geschenk",Overview!E81=1,Overview!F81=0),'Logic ID'!$E$12,
IF(AND(K81="Geschenk",Overview!E81=1.2,Overview!F81=0),'Logic ID'!$E$13,
IF(AND(K81="Geschenk",Overview!E81=3.4,Overview!F81=0),'Logic ID'!$E$14,
IF(K81="Geschenk",'Logic ID'!$E$2,
IF(AND(K81="Aktivierung",Overview!E81=4,Overview!F81=2),'Logic ID'!$E$3,
IF(AND(K81="Aktivierung",Overview!E81=4,Overview!F81=1),'Logic ID'!$E$4,
IF(AND(K81="Aktivierung",Overview!E81="1,2,3"),'Logic ID'!$E$5,
IF(K81="Keine Aktivierung",'Logic ID'!$E$6,
IF(AND(K81="WVDV",Overview!E81=4,F81=2),'Logic ID'!$E$7,
IF(AND(K81="WVDV",F81=1),'Logic ID'!$E$8,
IF(K81='Logic ID'!$B$9,'Logic ID'!$E$9,
IF(K81='Logic ID'!$B$10,'Logic ID'!$E$10,
IF(K81='Logic ID'!$B$11,'Logic ID'!$E$11,"missing")))))))))))))</f>
        <v>Aktivierung3</v>
      </c>
    </row>
    <row r="82" spans="1:12" ht="17.5" customHeight="1" x14ac:dyDescent="0.35">
      <c r="A82" s="13">
        <v>673200</v>
      </c>
      <c r="B82" s="12" t="s">
        <v>131</v>
      </c>
      <c r="C82" s="12" t="s">
        <v>278</v>
      </c>
      <c r="D82" s="28" t="s">
        <v>352</v>
      </c>
      <c r="E82" s="21">
        <v>0</v>
      </c>
      <c r="F82" s="13">
        <v>0</v>
      </c>
      <c r="G82" s="13">
        <v>60</v>
      </c>
      <c r="H82" s="28" t="str">
        <f>VLOOKUP(L82,'Logic ID'!$E:$F,2,0)</f>
        <v>Account ID</v>
      </c>
      <c r="I82" s="28" t="str">
        <f>VLOOKUP(L82,'Logic ID'!$E:$G,3,0)</f>
        <v>Usage, Null, Null</v>
      </c>
      <c r="J82" s="13" t="s">
        <v>197</v>
      </c>
      <c r="K82" s="11" t="s">
        <v>26</v>
      </c>
      <c r="L82" s="18" t="str">
        <f>IF(AND(K82="Geschenk",Overview!E82=1,Overview!F82=0),'Logic ID'!$E$12,
IF(AND(K82="Geschenk",Overview!E82=1.2,Overview!F82=0),'Logic ID'!$E$13,
IF(AND(K82="Geschenk",Overview!E82=3.4,Overview!F82=0),'Logic ID'!$E$14,
IF(K82="Geschenk",'Logic ID'!$E$2,
IF(AND(K82="Aktivierung",Overview!E82=4,Overview!F82=2),'Logic ID'!$E$3,
IF(AND(K82="Aktivierung",Overview!E82=4,Overview!F82=1),'Logic ID'!$E$4,
IF(AND(K82="Aktivierung",Overview!E82="1,2,3"),'Logic ID'!$E$5,
IF(K82="Keine Aktivierung",'Logic ID'!$E$6,
IF(AND(K82="WVDV",Overview!E82=4,F82=2),'Logic ID'!$E$7,
IF(AND(K82="WVDV",F82=1),'Logic ID'!$E$8,
IF(K82='Logic ID'!$B$9,'Logic ID'!$E$9,
IF(K82='Logic ID'!$B$10,'Logic ID'!$E$10,
IF(K82='Logic ID'!$B$11,'Logic ID'!$E$11,"missing")))))))))))))</f>
        <v>Keine Aktivierung</v>
      </c>
    </row>
    <row r="83" spans="1:12" ht="17.5" customHeight="1" x14ac:dyDescent="0.35">
      <c r="A83" s="13">
        <v>673400</v>
      </c>
      <c r="B83" s="12" t="s">
        <v>132</v>
      </c>
      <c r="C83" s="12" t="s">
        <v>279</v>
      </c>
      <c r="D83" s="28" t="s">
        <v>353</v>
      </c>
      <c r="E83" s="21">
        <v>0</v>
      </c>
      <c r="F83" s="13">
        <v>0</v>
      </c>
      <c r="G83" s="13">
        <v>61</v>
      </c>
      <c r="H83" s="28" t="str">
        <f>VLOOKUP(L83,'Logic ID'!$E:$F,2,0)</f>
        <v>Account ID</v>
      </c>
      <c r="I83" s="28" t="str">
        <f>VLOOKUP(L83,'Logic ID'!$E:$G,3,0)</f>
        <v>Usage, Null, Null</v>
      </c>
      <c r="J83" s="13" t="s">
        <v>197</v>
      </c>
      <c r="K83" s="11" t="s">
        <v>26</v>
      </c>
      <c r="L83" s="18" t="str">
        <f>IF(AND(K83="Geschenk",Overview!E83=1,Overview!F83=0),'Logic ID'!$E$12,
IF(AND(K83="Geschenk",Overview!E83=1.2,Overview!F83=0),'Logic ID'!$E$13,
IF(AND(K83="Geschenk",Overview!E83=3.4,Overview!F83=0),'Logic ID'!$E$14,
IF(K83="Geschenk",'Logic ID'!$E$2,
IF(AND(K83="Aktivierung",Overview!E83=4,Overview!F83=2),'Logic ID'!$E$3,
IF(AND(K83="Aktivierung",Overview!E83=4,Overview!F83=1),'Logic ID'!$E$4,
IF(AND(K83="Aktivierung",Overview!E83="1,2,3"),'Logic ID'!$E$5,
IF(K83="Keine Aktivierung",'Logic ID'!$E$6,
IF(AND(K83="WVDV",Overview!E83=4,F83=2),'Logic ID'!$E$7,
IF(AND(K83="WVDV",F83=1),'Logic ID'!$E$8,
IF(K83='Logic ID'!$B$9,'Logic ID'!$E$9,
IF(K83='Logic ID'!$B$10,'Logic ID'!$E$10,
IF(K83='Logic ID'!$B$11,'Logic ID'!$E$11,"missing")))))))))))))</f>
        <v>Keine Aktivierung</v>
      </c>
    </row>
    <row r="84" spans="1:12" ht="17.5" customHeight="1" x14ac:dyDescent="0.35">
      <c r="A84" s="13">
        <v>695300</v>
      </c>
      <c r="B84" s="12" t="s">
        <v>134</v>
      </c>
      <c r="C84" s="12" t="s">
        <v>280</v>
      </c>
      <c r="D84" s="28" t="s">
        <v>344</v>
      </c>
      <c r="E84" s="21">
        <v>0</v>
      </c>
      <c r="F84" s="13">
        <v>0</v>
      </c>
      <c r="G84" s="13">
        <v>62</v>
      </c>
      <c r="H84" s="28" t="str">
        <f>VLOOKUP(L84,'Logic ID'!$E:$F,2,0)</f>
        <v>Account ID</v>
      </c>
      <c r="I84" s="28" t="str">
        <f>VLOOKUP(L84,'Logic ID'!$E:$G,3,0)</f>
        <v>Usage, Null, Null</v>
      </c>
      <c r="J84" s="13" t="s">
        <v>219</v>
      </c>
      <c r="K84" s="11" t="s">
        <v>26</v>
      </c>
      <c r="L84" s="18" t="str">
        <f>IF(AND(K84="Geschenk",Overview!E84=1,Overview!F84=0),'Logic ID'!$E$12,
IF(AND(K84="Geschenk",Overview!E84=1.2,Overview!F84=0),'Logic ID'!$E$13,
IF(AND(K84="Geschenk",Overview!E84=3.4,Overview!F84=0),'Logic ID'!$E$14,
IF(K84="Geschenk",'Logic ID'!$E$2,
IF(AND(K84="Aktivierung",Overview!E84=4,Overview!F84=2),'Logic ID'!$E$3,
IF(AND(K84="Aktivierung",Overview!E84=4,Overview!F84=1),'Logic ID'!$E$4,
IF(AND(K84="Aktivierung",Overview!E84="1,2,3"),'Logic ID'!$E$5,
IF(K84="Keine Aktivierung",'Logic ID'!$E$6,
IF(AND(K84="WVDV",Overview!E84=4,F84=2),'Logic ID'!$E$7,
IF(AND(K84="WVDV",F84=1),'Logic ID'!$E$8,
IF(K84='Logic ID'!$B$9,'Logic ID'!$E$9,
IF(K84='Logic ID'!$B$10,'Logic ID'!$E$10,
IF(K84='Logic ID'!$B$11,'Logic ID'!$E$11,"missing")))))))))))))</f>
        <v>Keine Aktivierung</v>
      </c>
    </row>
    <row r="85" spans="1:12" ht="17.5" customHeight="1" x14ac:dyDescent="0.35">
      <c r="A85" s="13">
        <v>695400</v>
      </c>
      <c r="B85" s="12" t="s">
        <v>136</v>
      </c>
      <c r="C85" s="12" t="s">
        <v>281</v>
      </c>
      <c r="D85" s="28" t="s">
        <v>354</v>
      </c>
      <c r="E85" s="17">
        <v>4</v>
      </c>
      <c r="F85" s="17">
        <v>1</v>
      </c>
      <c r="G85" s="13">
        <v>63</v>
      </c>
      <c r="H85" s="28" t="str">
        <f>VLOOKUP(L85,'Logic ID'!$E:$F,2,0)</f>
        <v>Account ID</v>
      </c>
      <c r="I85" s="28" t="str">
        <f>VLOOKUP(L85,'Logic ID'!$E:$G,3,0)</f>
        <v>Amount, Usage, Duration</v>
      </c>
      <c r="J85" s="20" t="s">
        <v>196</v>
      </c>
      <c r="K85" s="12" t="s">
        <v>17</v>
      </c>
      <c r="L85" s="18" t="str">
        <f>IF(AND(K85="Geschenk",Overview!E85=1,Overview!F85=0),'Logic ID'!$E$12,
IF(AND(K85="Geschenk",Overview!E85=1.2,Overview!F85=0),'Logic ID'!$E$13,
IF(AND(K85="Geschenk",Overview!E85=3.4,Overview!F85=0),'Logic ID'!$E$14,
IF(K85="Geschenk",'Logic ID'!$E$2,
IF(AND(K85="Aktivierung",Overview!E85=4,Overview!F85=2),'Logic ID'!$E$3,
IF(AND(K85="Aktivierung",Overview!E85=4,Overview!F85=1),'Logic ID'!$E$4,
IF(AND(K85="Aktivierung",Overview!E85="1,2,3"),'Logic ID'!$E$5,
IF(K85="Keine Aktivierung",'Logic ID'!$E$6,
IF(AND(K85="WVDV",Overview!E85=4,F85=2),'Logic ID'!$E$7,
IF(AND(K85="WVDV",F85=1),'Logic ID'!$E$8,
IF(K85='Logic ID'!$B$9,'Logic ID'!$E$9,
IF(K85='Logic ID'!$B$10,'Logic ID'!$E$10,
IF(K85='Logic ID'!$B$11,'Logic ID'!$E$11,"missing")))))))))))))</f>
        <v>Aktivierung2</v>
      </c>
    </row>
    <row r="86" spans="1:12" ht="17.5" customHeight="1" x14ac:dyDescent="0.35">
      <c r="A86" s="13">
        <v>695400</v>
      </c>
      <c r="B86" s="12" t="s">
        <v>136</v>
      </c>
      <c r="C86" s="12" t="s">
        <v>281</v>
      </c>
      <c r="D86" s="28" t="s">
        <v>354</v>
      </c>
      <c r="E86" s="17">
        <v>4</v>
      </c>
      <c r="F86" s="17">
        <v>2</v>
      </c>
      <c r="G86" s="13">
        <v>63</v>
      </c>
      <c r="H86" s="28" t="str">
        <f>VLOOKUP(L86,'Logic ID'!$E:$F,2,0)</f>
        <v>Dummy</v>
      </c>
      <c r="I86" s="28" t="str">
        <f>VLOOKUP(L86,'Logic ID'!$E:$G,3,0)</f>
        <v>Amount, Usage, Duration</v>
      </c>
      <c r="J86" s="20" t="s">
        <v>196</v>
      </c>
      <c r="K86" s="12" t="s">
        <v>17</v>
      </c>
      <c r="L86" s="18" t="str">
        <f>IF(AND(K86="Geschenk",Overview!E86=1,Overview!F86=0),'Logic ID'!$E$12,
IF(AND(K86="Geschenk",Overview!E86=1.2,Overview!F86=0),'Logic ID'!$E$13,
IF(AND(K86="Geschenk",Overview!E86=3.4,Overview!F86=0),'Logic ID'!$E$14,
IF(K86="Geschenk",'Logic ID'!$E$2,
IF(AND(K86="Aktivierung",Overview!E86=4,Overview!F86=2),'Logic ID'!$E$3,
IF(AND(K86="Aktivierung",Overview!E86=4,Overview!F86=1),'Logic ID'!$E$4,
IF(AND(K86="Aktivierung",Overview!E86="1,2,3"),'Logic ID'!$E$5,
IF(K86="Keine Aktivierung",'Logic ID'!$E$6,
IF(AND(K86="WVDV",Overview!E86=4,F86=2),'Logic ID'!$E$7,
IF(AND(K86="WVDV",F86=1),'Logic ID'!$E$8,
IF(K86='Logic ID'!$B$9,'Logic ID'!$E$9,
IF(K86='Logic ID'!$B$10,'Logic ID'!$E$10,
IF(K86='Logic ID'!$B$11,'Logic ID'!$E$11,"missing")))))))))))))</f>
        <v>Aktivierung1</v>
      </c>
    </row>
    <row r="87" spans="1:12" ht="17.5" customHeight="1" x14ac:dyDescent="0.35">
      <c r="A87" s="13">
        <v>695400</v>
      </c>
      <c r="B87" s="12" t="s">
        <v>136</v>
      </c>
      <c r="C87" s="12" t="s">
        <v>281</v>
      </c>
      <c r="D87" s="28" t="s">
        <v>354</v>
      </c>
      <c r="E87" s="21" t="s">
        <v>183</v>
      </c>
      <c r="F87" s="17">
        <v>0</v>
      </c>
      <c r="G87" s="13">
        <v>63</v>
      </c>
      <c r="H87" s="28" t="str">
        <f>VLOOKUP(L87,'Logic ID'!$E:$F,2,0)</f>
        <v>Entscheidungsbaum (Sachgesamtheit)</v>
      </c>
      <c r="I87" s="28" t="str">
        <f>VLOOKUP(L87,'Logic ID'!$E:$G,3,0)</f>
        <v>Amount, Usage, Duration</v>
      </c>
      <c r="J87" s="20" t="s">
        <v>196</v>
      </c>
      <c r="K87" s="12" t="s">
        <v>17</v>
      </c>
      <c r="L87" s="18" t="str">
        <f>IF(AND(K87="Geschenk",Overview!E87=1,Overview!F87=0),'Logic ID'!$E$12,
IF(AND(K87="Geschenk",Overview!E87=1.2,Overview!F87=0),'Logic ID'!$E$13,
IF(AND(K87="Geschenk",Overview!E87=3.4,Overview!F87=0),'Logic ID'!$E$14,
IF(K87="Geschenk",'Logic ID'!$E$2,
IF(AND(K87="Aktivierung",Overview!E87=4,Overview!F87=2),'Logic ID'!$E$3,
IF(AND(K87="Aktivierung",Overview!E87=4,Overview!F87=1),'Logic ID'!$E$4,
IF(AND(K87="Aktivierung",Overview!E87="1,2,3"),'Logic ID'!$E$5,
IF(K87="Keine Aktivierung",'Logic ID'!$E$6,
IF(AND(K87="WVDV",Overview!E87=4,F87=2),'Logic ID'!$E$7,
IF(AND(K87="WVDV",F87=1),'Logic ID'!$E$8,
IF(K87='Logic ID'!$B$9,'Logic ID'!$E$9,
IF(K87='Logic ID'!$B$10,'Logic ID'!$E$10,
IF(K87='Logic ID'!$B$11,'Logic ID'!$E$11,"missing")))))))))))))</f>
        <v>Aktivierung3</v>
      </c>
    </row>
    <row r="88" spans="1:12" ht="17.5" customHeight="1" x14ac:dyDescent="0.35">
      <c r="A88" s="13">
        <v>605100</v>
      </c>
      <c r="B88" s="12" t="s">
        <v>138</v>
      </c>
      <c r="C88" s="12" t="s">
        <v>282</v>
      </c>
      <c r="D88" s="28" t="s">
        <v>344</v>
      </c>
      <c r="E88" s="17">
        <v>4</v>
      </c>
      <c r="F88" s="17">
        <v>1</v>
      </c>
      <c r="G88" s="13">
        <v>64</v>
      </c>
      <c r="H88" s="28" t="str">
        <f>VLOOKUP(L88,'Logic ID'!$E:$F,2,0)</f>
        <v>Account ID</v>
      </c>
      <c r="I88" s="28" t="str">
        <f>VLOOKUP(L88,'Logic ID'!$E:$G,3,0)</f>
        <v>Amount, Usage, Duration</v>
      </c>
      <c r="J88" s="20" t="s">
        <v>196</v>
      </c>
      <c r="K88" s="12" t="s">
        <v>17</v>
      </c>
      <c r="L88" s="18" t="str">
        <f>IF(AND(K88="Geschenk",Overview!E88=1,Overview!F88=0),'Logic ID'!$E$12,
IF(AND(K88="Geschenk",Overview!E88=1.2,Overview!F88=0),'Logic ID'!$E$13,
IF(AND(K88="Geschenk",Overview!E88=3.4,Overview!F88=0),'Logic ID'!$E$14,
IF(K88="Geschenk",'Logic ID'!$E$2,
IF(AND(K88="Aktivierung",Overview!E88=4,Overview!F88=2),'Logic ID'!$E$3,
IF(AND(K88="Aktivierung",Overview!E88=4,Overview!F88=1),'Logic ID'!$E$4,
IF(AND(K88="Aktivierung",Overview!E88="1,2,3"),'Logic ID'!$E$5,
IF(K88="Keine Aktivierung",'Logic ID'!$E$6,
IF(AND(K88="WVDV",Overview!E88=4,F88=2),'Logic ID'!$E$7,
IF(AND(K88="WVDV",F88=1),'Logic ID'!$E$8,
IF(K88='Logic ID'!$B$9,'Logic ID'!$E$9,
IF(K88='Logic ID'!$B$10,'Logic ID'!$E$10,
IF(K88='Logic ID'!$B$11,'Logic ID'!$E$11,"missing")))))))))))))</f>
        <v>Aktivierung2</v>
      </c>
    </row>
    <row r="89" spans="1:12" ht="17.5" customHeight="1" x14ac:dyDescent="0.35">
      <c r="A89" s="13">
        <v>605100</v>
      </c>
      <c r="B89" s="12" t="s">
        <v>138</v>
      </c>
      <c r="C89" s="12" t="s">
        <v>282</v>
      </c>
      <c r="D89" s="28" t="s">
        <v>344</v>
      </c>
      <c r="E89" s="17">
        <v>4</v>
      </c>
      <c r="F89" s="17">
        <v>2</v>
      </c>
      <c r="G89" s="13">
        <v>64</v>
      </c>
      <c r="H89" s="28" t="str">
        <f>VLOOKUP(L89,'Logic ID'!$E:$F,2,0)</f>
        <v>Dummy</v>
      </c>
      <c r="I89" s="28" t="str">
        <f>VLOOKUP(L89,'Logic ID'!$E:$G,3,0)</f>
        <v>Amount, Usage, Duration</v>
      </c>
      <c r="J89" s="20" t="s">
        <v>196</v>
      </c>
      <c r="K89" s="12" t="s">
        <v>17</v>
      </c>
      <c r="L89" s="18" t="str">
        <f>IF(AND(K89="Geschenk",Overview!E89=1,Overview!F89=0),'Logic ID'!$E$12,
IF(AND(K89="Geschenk",Overview!E89=1.2,Overview!F89=0),'Logic ID'!$E$13,
IF(AND(K89="Geschenk",Overview!E89=3.4,Overview!F89=0),'Logic ID'!$E$14,
IF(K89="Geschenk",'Logic ID'!$E$2,
IF(AND(K89="Aktivierung",Overview!E89=4,Overview!F89=2),'Logic ID'!$E$3,
IF(AND(K89="Aktivierung",Overview!E89=4,Overview!F89=1),'Logic ID'!$E$4,
IF(AND(K89="Aktivierung",Overview!E89="1,2,3"),'Logic ID'!$E$5,
IF(K89="Keine Aktivierung",'Logic ID'!$E$6,
IF(AND(K89="WVDV",Overview!E89=4,F89=2),'Logic ID'!$E$7,
IF(AND(K89="WVDV",F89=1),'Logic ID'!$E$8,
IF(K89='Logic ID'!$B$9,'Logic ID'!$E$9,
IF(K89='Logic ID'!$B$10,'Logic ID'!$E$10,
IF(K89='Logic ID'!$B$11,'Logic ID'!$E$11,"missing")))))))))))))</f>
        <v>Aktivierung1</v>
      </c>
    </row>
    <row r="90" spans="1:12" ht="17.5" customHeight="1" x14ac:dyDescent="0.35">
      <c r="A90" s="13">
        <v>605100</v>
      </c>
      <c r="B90" s="12" t="s">
        <v>138</v>
      </c>
      <c r="C90" s="12" t="s">
        <v>282</v>
      </c>
      <c r="D90" s="28" t="s">
        <v>344</v>
      </c>
      <c r="E90" s="21" t="s">
        <v>183</v>
      </c>
      <c r="F90" s="17">
        <v>0</v>
      </c>
      <c r="G90" s="13">
        <v>64</v>
      </c>
      <c r="H90" s="28" t="str">
        <f>VLOOKUP(L90,'Logic ID'!$E:$F,2,0)</f>
        <v>Entscheidungsbaum (Sachgesamtheit)</v>
      </c>
      <c r="I90" s="28" t="str">
        <f>VLOOKUP(L90,'Logic ID'!$E:$G,3,0)</f>
        <v>Amount, Usage, Duration</v>
      </c>
      <c r="J90" s="20" t="s">
        <v>196</v>
      </c>
      <c r="K90" s="12" t="s">
        <v>17</v>
      </c>
      <c r="L90" s="18" t="str">
        <f>IF(AND(K90="Geschenk",Overview!E90=1,Overview!F90=0),'Logic ID'!$E$12,
IF(AND(K90="Geschenk",Overview!E90=1.2,Overview!F90=0),'Logic ID'!$E$13,
IF(AND(K90="Geschenk",Overview!E90=3.4,Overview!F90=0),'Logic ID'!$E$14,
IF(K90="Geschenk",'Logic ID'!$E$2,
IF(AND(K90="Aktivierung",Overview!E90=4,Overview!F90=2),'Logic ID'!$E$3,
IF(AND(K90="Aktivierung",Overview!E90=4,Overview!F90=1),'Logic ID'!$E$4,
IF(AND(K90="Aktivierung",Overview!E90="1,2,3"),'Logic ID'!$E$5,
IF(K90="Keine Aktivierung",'Logic ID'!$E$6,
IF(AND(K90="WVDV",Overview!E90=4,F90=2),'Logic ID'!$E$7,
IF(AND(K90="WVDV",F90=1),'Logic ID'!$E$8,
IF(K90='Logic ID'!$B$9,'Logic ID'!$E$9,
IF(K90='Logic ID'!$B$10,'Logic ID'!$E$10,
IF(K90='Logic ID'!$B$11,'Logic ID'!$E$11,"missing")))))))))))))</f>
        <v>Aktivierung3</v>
      </c>
    </row>
    <row r="91" spans="1:12" ht="17.5" customHeight="1" x14ac:dyDescent="0.35">
      <c r="A91" s="13">
        <v>674400</v>
      </c>
      <c r="B91" s="12" t="s">
        <v>140</v>
      </c>
      <c r="C91" s="12" t="s">
        <v>283</v>
      </c>
      <c r="D91" s="28" t="s">
        <v>355</v>
      </c>
      <c r="E91" s="17">
        <v>4</v>
      </c>
      <c r="F91" s="17">
        <v>2</v>
      </c>
      <c r="G91" s="13">
        <v>65</v>
      </c>
      <c r="H91" s="28" t="str">
        <f>VLOOKUP(L91,'Logic ID'!$E:$F,2,0)</f>
        <v>Entscheidungsbaum (WVDV)</v>
      </c>
      <c r="I91" s="28" t="str">
        <f>VLOOKUP(L91,'Logic ID'!$E:$G,3,0)</f>
        <v>Amount, Usage, Duration</v>
      </c>
      <c r="J91" s="13" t="s">
        <v>198</v>
      </c>
      <c r="K91" s="12" t="s">
        <v>46</v>
      </c>
      <c r="L91" s="18" t="str">
        <f>IF(AND(K91="Geschenk",Overview!E91=1,Overview!F91=0),'Logic ID'!$E$12,
IF(AND(K91="Geschenk",Overview!E91=1.2,Overview!F91=0),'Logic ID'!$E$13,
IF(AND(K91="Geschenk",Overview!E91=3.4,Overview!F91=0),'Logic ID'!$E$14,
IF(K91="Geschenk",'Logic ID'!$E$2,
IF(AND(K91="Aktivierung",Overview!E91=4,Overview!F91=2),'Logic ID'!$E$3,
IF(AND(K91="Aktivierung",Overview!E91=4,Overview!F91=1),'Logic ID'!$E$4,
IF(AND(K91="Aktivierung",Overview!E91="1,2,3"),'Logic ID'!$E$5,
IF(K91="Keine Aktivierung",'Logic ID'!$E$6,
IF(AND(K91="WVDV",Overview!E91=4,F91=2),'Logic ID'!$E$7,
IF(AND(K91="WVDV",F91=1),'Logic ID'!$E$8,
IF(K91='Logic ID'!$B$9,'Logic ID'!$E$9,
IF(K91='Logic ID'!$B$10,'Logic ID'!$E$10,
IF(K91='Logic ID'!$B$11,'Logic ID'!$E$11,"missing")))))))))))))</f>
        <v>WVDV1</v>
      </c>
    </row>
    <row r="92" spans="1:12" ht="17.5" customHeight="1" x14ac:dyDescent="0.35">
      <c r="A92" s="13">
        <v>674400</v>
      </c>
      <c r="B92" s="12" t="s">
        <v>140</v>
      </c>
      <c r="C92" s="12" t="s">
        <v>283</v>
      </c>
      <c r="D92" s="28" t="s">
        <v>355</v>
      </c>
      <c r="E92" s="17">
        <v>0</v>
      </c>
      <c r="F92" s="17">
        <v>1</v>
      </c>
      <c r="G92" s="13">
        <v>65</v>
      </c>
      <c r="H92" s="28" t="str">
        <f>VLOOKUP(L92,'Logic ID'!$E:$F,2,0)</f>
        <v>Account ID</v>
      </c>
      <c r="I92" s="28" t="str">
        <f>VLOOKUP(L92,'Logic ID'!$E:$G,3,0)</f>
        <v>Amount, Usage, Duration</v>
      </c>
      <c r="J92" s="13" t="s">
        <v>198</v>
      </c>
      <c r="K92" s="12" t="s">
        <v>46</v>
      </c>
      <c r="L92" s="18" t="str">
        <f>IF(AND(K92="Geschenk",Overview!E92=1,Overview!F92=0),'Logic ID'!$E$12,
IF(AND(K92="Geschenk",Overview!E92=1.2,Overview!F92=0),'Logic ID'!$E$13,
IF(AND(K92="Geschenk",Overview!E92=3.4,Overview!F92=0),'Logic ID'!$E$14,
IF(K92="Geschenk",'Logic ID'!$E$2,
IF(AND(K92="Aktivierung",Overview!E92=4,Overview!F92=2),'Logic ID'!$E$3,
IF(AND(K92="Aktivierung",Overview!E92=4,Overview!F92=1),'Logic ID'!$E$4,
IF(AND(K92="Aktivierung",Overview!E92="1,2,3"),'Logic ID'!$E$5,
IF(K92="Keine Aktivierung",'Logic ID'!$E$6,
IF(AND(K92="WVDV",Overview!E92=4,F92=2),'Logic ID'!$E$7,
IF(AND(K92="WVDV",F92=1),'Logic ID'!$E$8,
IF(K92='Logic ID'!$B$9,'Logic ID'!$E$9,
IF(K92='Logic ID'!$B$10,'Logic ID'!$E$10,
IF(K92='Logic ID'!$B$11,'Logic ID'!$E$11,"missing")))))))))))))</f>
        <v>WVDV2</v>
      </c>
    </row>
    <row r="93" spans="1:12" ht="17.5" customHeight="1" x14ac:dyDescent="0.35">
      <c r="A93" s="13">
        <v>607700</v>
      </c>
      <c r="B93" s="12" t="s">
        <v>142</v>
      </c>
      <c r="C93" s="12" t="s">
        <v>284</v>
      </c>
      <c r="D93" s="28" t="s">
        <v>356</v>
      </c>
      <c r="E93" s="21">
        <v>0</v>
      </c>
      <c r="F93" s="13">
        <v>0</v>
      </c>
      <c r="G93" s="13">
        <v>66</v>
      </c>
      <c r="H93" s="28" t="str">
        <f>VLOOKUP(L93,'Logic ID'!$E:$F,2,0)</f>
        <v>Account ID</v>
      </c>
      <c r="I93" s="28" t="str">
        <f>VLOOKUP(L93,'Logic ID'!$E:$G,3,0)</f>
        <v>Usage, Null, Null</v>
      </c>
      <c r="J93" s="20" t="s">
        <v>220</v>
      </c>
      <c r="K93" s="12" t="s">
        <v>26</v>
      </c>
      <c r="L93" s="18" t="str">
        <f>IF(AND(K93="Geschenk",Overview!E93=1,Overview!F93=0),'Logic ID'!$E$12,
IF(AND(K93="Geschenk",Overview!E93=1.2,Overview!F93=0),'Logic ID'!$E$13,
IF(AND(K93="Geschenk",Overview!E93=3.4,Overview!F93=0),'Logic ID'!$E$14,
IF(K93="Geschenk",'Logic ID'!$E$2,
IF(AND(K93="Aktivierung",Overview!E93=4,Overview!F93=2),'Logic ID'!$E$3,
IF(AND(K93="Aktivierung",Overview!E93=4,Overview!F93=1),'Logic ID'!$E$4,
IF(AND(K93="Aktivierung",Overview!E93="1,2,3"),'Logic ID'!$E$5,
IF(K93="Keine Aktivierung",'Logic ID'!$E$6,
IF(AND(K93="WVDV",Overview!E93=4,F93=2),'Logic ID'!$E$7,
IF(AND(K93="WVDV",F93=1),'Logic ID'!$E$8,
IF(K93='Logic ID'!$B$9,'Logic ID'!$E$9,
IF(K93='Logic ID'!$B$10,'Logic ID'!$E$10,
IF(K93='Logic ID'!$B$11,'Logic ID'!$E$11,"missing")))))))))))))</f>
        <v>Keine Aktivierung</v>
      </c>
    </row>
    <row r="94" spans="1:12" ht="17.5" customHeight="1" x14ac:dyDescent="0.35">
      <c r="A94" s="13">
        <v>608030</v>
      </c>
      <c r="B94" s="12" t="s">
        <v>144</v>
      </c>
      <c r="C94" s="12" t="s">
        <v>284</v>
      </c>
      <c r="D94" s="28" t="s">
        <v>356</v>
      </c>
      <c r="E94" s="21">
        <v>0</v>
      </c>
      <c r="F94" s="13">
        <v>0</v>
      </c>
      <c r="G94" s="13">
        <v>67</v>
      </c>
      <c r="H94" s="28" t="str">
        <f>VLOOKUP(L94,'Logic ID'!$E:$F,2,0)</f>
        <v>Account ID</v>
      </c>
      <c r="I94" s="28" t="str">
        <f>VLOOKUP(L94,'Logic ID'!$E:$G,3,0)</f>
        <v>Usage, Null, Null</v>
      </c>
      <c r="J94" s="20" t="s">
        <v>220</v>
      </c>
      <c r="K94" s="12" t="s">
        <v>26</v>
      </c>
      <c r="L94" s="18" t="str">
        <f>IF(AND(K94="Geschenk",Overview!E94=1,Overview!F94=0),'Logic ID'!$E$12,
IF(AND(K94="Geschenk",Overview!E94=1.2,Overview!F94=0),'Logic ID'!$E$13,
IF(AND(K94="Geschenk",Overview!E94=3.4,Overview!F94=0),'Logic ID'!$E$14,
IF(K94="Geschenk",'Logic ID'!$E$2,
IF(AND(K94="Aktivierung",Overview!E94=4,Overview!F94=2),'Logic ID'!$E$3,
IF(AND(K94="Aktivierung",Overview!E94=4,Overview!F94=1),'Logic ID'!$E$4,
IF(AND(K94="Aktivierung",Overview!E94="1,2,3"),'Logic ID'!$E$5,
IF(K94="Keine Aktivierung",'Logic ID'!$E$6,
IF(AND(K94="WVDV",Overview!E94=4,F94=2),'Logic ID'!$E$7,
IF(AND(K94="WVDV",F94=1),'Logic ID'!$E$8,
IF(K94='Logic ID'!$B$9,'Logic ID'!$E$9,
IF(K94='Logic ID'!$B$10,'Logic ID'!$E$10,
IF(K94='Logic ID'!$B$11,'Logic ID'!$E$11,"missing")))))))))))))</f>
        <v>Keine Aktivierung</v>
      </c>
    </row>
    <row r="95" spans="1:12" ht="17.5" customHeight="1" x14ac:dyDescent="0.35">
      <c r="A95" s="13">
        <v>605400</v>
      </c>
      <c r="B95" s="12" t="s">
        <v>146</v>
      </c>
      <c r="C95" s="12" t="s">
        <v>147</v>
      </c>
      <c r="D95" s="33" t="s">
        <v>302</v>
      </c>
      <c r="E95" s="21">
        <v>0</v>
      </c>
      <c r="F95" s="13">
        <v>0</v>
      </c>
      <c r="G95" s="13">
        <v>68</v>
      </c>
      <c r="H95" s="28" t="str">
        <f>VLOOKUP(L95,'Logic ID'!$E:$F,2,0)</f>
        <v>Account ID</v>
      </c>
      <c r="I95" s="28" t="str">
        <f>VLOOKUP(L95,'Logic ID'!$E:$G,3,0)</f>
        <v>Usage, Null, Null</v>
      </c>
      <c r="J95" s="20" t="s">
        <v>197</v>
      </c>
      <c r="K95" s="12" t="s">
        <v>26</v>
      </c>
      <c r="L95" s="18" t="str">
        <f>IF(AND(K95="Geschenk",Overview!E95=1,Overview!F95=0),'Logic ID'!$E$12,
IF(AND(K95="Geschenk",Overview!E95=1.2,Overview!F95=0),'Logic ID'!$E$13,
IF(AND(K95="Geschenk",Overview!E95=3.4,Overview!F95=0),'Logic ID'!$E$14,
IF(K95="Geschenk",'Logic ID'!$E$2,
IF(AND(K95="Aktivierung",Overview!E95=4,Overview!F95=2),'Logic ID'!$E$3,
IF(AND(K95="Aktivierung",Overview!E95=4,Overview!F95=1),'Logic ID'!$E$4,
IF(AND(K95="Aktivierung",Overview!E95="1,2,3"),'Logic ID'!$E$5,
IF(K95="Keine Aktivierung",'Logic ID'!$E$6,
IF(AND(K95="WVDV",Overview!E95=4,F95=2),'Logic ID'!$E$7,
IF(AND(K95="WVDV",F95=1),'Logic ID'!$E$8,
IF(K95='Logic ID'!$B$9,'Logic ID'!$E$9,
IF(K95='Logic ID'!$B$10,'Logic ID'!$E$10,
IF(K95='Logic ID'!$B$11,'Logic ID'!$E$11,"missing")))))))))))))</f>
        <v>Keine Aktivierung</v>
      </c>
    </row>
    <row r="96" spans="1:12" ht="17.5" customHeight="1" x14ac:dyDescent="0.35">
      <c r="A96" s="13">
        <v>694900</v>
      </c>
      <c r="B96" s="12" t="s">
        <v>148</v>
      </c>
      <c r="C96" s="12" t="s">
        <v>148</v>
      </c>
      <c r="D96" s="33" t="s">
        <v>302</v>
      </c>
      <c r="E96" s="21">
        <v>0</v>
      </c>
      <c r="F96" s="13">
        <v>0</v>
      </c>
      <c r="G96" s="13">
        <v>69</v>
      </c>
      <c r="H96" s="28" t="str">
        <f>VLOOKUP(L96,'Logic ID'!$E:$F,2,0)</f>
        <v>Account ID</v>
      </c>
      <c r="I96" s="28" t="str">
        <f>VLOOKUP(L96,'Logic ID'!$E:$G,3,0)</f>
        <v>Usage, Null, Null</v>
      </c>
      <c r="J96" s="20" t="s">
        <v>219</v>
      </c>
      <c r="K96" s="12" t="s">
        <v>26</v>
      </c>
      <c r="L96" s="18" t="str">
        <f>IF(AND(K96="Geschenk",Overview!E96=1,Overview!F96=0),'Logic ID'!$E$12,
IF(AND(K96="Geschenk",Overview!E96=1.2,Overview!F96=0),'Logic ID'!$E$13,
IF(AND(K96="Geschenk",Overview!E96=3.4,Overview!F96=0),'Logic ID'!$E$14,
IF(K96="Geschenk",'Logic ID'!$E$2,
IF(AND(K96="Aktivierung",Overview!E96=4,Overview!F96=2),'Logic ID'!$E$3,
IF(AND(K96="Aktivierung",Overview!E96=4,Overview!F96=1),'Logic ID'!$E$4,
IF(AND(K96="Aktivierung",Overview!E96="1,2,3"),'Logic ID'!$E$5,
IF(K96="Keine Aktivierung",'Logic ID'!$E$6,
IF(AND(K96="WVDV",Overview!E96=4,F96=2),'Logic ID'!$E$7,
IF(AND(K96="WVDV",F96=1),'Logic ID'!$E$8,
IF(K96='Logic ID'!$B$9,'Logic ID'!$E$9,
IF(K96='Logic ID'!$B$10,'Logic ID'!$E$10,
IF(K96='Logic ID'!$B$11,'Logic ID'!$E$11,"missing")))))))))))))</f>
        <v>Keine Aktivierung</v>
      </c>
    </row>
    <row r="97" spans="1:12" ht="17.5" customHeight="1" x14ac:dyDescent="0.35">
      <c r="A97" s="13">
        <v>695000</v>
      </c>
      <c r="B97" s="12" t="s">
        <v>149</v>
      </c>
      <c r="C97" s="12" t="s">
        <v>149</v>
      </c>
      <c r="D97" s="33" t="s">
        <v>302</v>
      </c>
      <c r="E97" s="21">
        <v>0</v>
      </c>
      <c r="F97" s="13">
        <v>0</v>
      </c>
      <c r="G97" s="13">
        <v>70</v>
      </c>
      <c r="H97" s="28" t="str">
        <f>VLOOKUP(L97,'Logic ID'!$E:$F,2,0)</f>
        <v>Account ID</v>
      </c>
      <c r="I97" s="28" t="str">
        <f>VLOOKUP(L97,'Logic ID'!$E:$G,3,0)</f>
        <v>Usage, Null, Null</v>
      </c>
      <c r="J97" s="20" t="s">
        <v>219</v>
      </c>
      <c r="K97" s="11" t="s">
        <v>26</v>
      </c>
      <c r="L97" s="18" t="str">
        <f>IF(AND(K97="Geschenk",Overview!E97=1,Overview!F97=0),'Logic ID'!$E$12,
IF(AND(K97="Geschenk",Overview!E97=1.2,Overview!F97=0),'Logic ID'!$E$13,
IF(AND(K97="Geschenk",Overview!E97=3.4,Overview!F97=0),'Logic ID'!$E$14,
IF(K97="Geschenk",'Logic ID'!$E$2,
IF(AND(K97="Aktivierung",Overview!E97=4,Overview!F97=2),'Logic ID'!$E$3,
IF(AND(K97="Aktivierung",Overview!E97=4,Overview!F97=1),'Logic ID'!$E$4,
IF(AND(K97="Aktivierung",Overview!E97="1,2,3"),'Logic ID'!$E$5,
IF(K97="Keine Aktivierung",'Logic ID'!$E$6,
IF(AND(K97="WVDV",Overview!E97=4,F97=2),'Logic ID'!$E$7,
IF(AND(K97="WVDV",F97=1),'Logic ID'!$E$8,
IF(K97='Logic ID'!$B$9,'Logic ID'!$E$9,
IF(K97='Logic ID'!$B$10,'Logic ID'!$E$10,
IF(K97='Logic ID'!$B$11,'Logic ID'!$E$11,"missing")))))))))))))</f>
        <v>Keine Aktivierung</v>
      </c>
    </row>
    <row r="98" spans="1:12" ht="17.5" customHeight="1" x14ac:dyDescent="0.35">
      <c r="A98" s="13">
        <v>695100</v>
      </c>
      <c r="B98" s="12" t="s">
        <v>150</v>
      </c>
      <c r="C98" s="12" t="s">
        <v>285</v>
      </c>
      <c r="D98" s="33" t="s">
        <v>302</v>
      </c>
      <c r="E98" s="21">
        <v>0</v>
      </c>
      <c r="F98" s="13">
        <v>0</v>
      </c>
      <c r="G98" s="13">
        <v>71</v>
      </c>
      <c r="H98" s="28" t="str">
        <f>VLOOKUP(L98,'Logic ID'!$E:$F,2,0)</f>
        <v>Account ID</v>
      </c>
      <c r="I98" s="28" t="str">
        <f>VLOOKUP(L98,'Logic ID'!$E:$G,3,0)</f>
        <v>Usage, Null, Null</v>
      </c>
      <c r="J98" s="20" t="s">
        <v>219</v>
      </c>
      <c r="K98" s="12" t="s">
        <v>26</v>
      </c>
      <c r="L98" s="18" t="str">
        <f>IF(AND(K98="Geschenk",Overview!E98=1,Overview!F98=0),'Logic ID'!$E$12,
IF(AND(K98="Geschenk",Overview!E98=1.2,Overview!F98=0),'Logic ID'!$E$13,
IF(AND(K98="Geschenk",Overview!E98=3.4,Overview!F98=0),'Logic ID'!$E$14,
IF(K98="Geschenk",'Logic ID'!$E$2,
IF(AND(K98="Aktivierung",Overview!E98=4,Overview!F98=2),'Logic ID'!$E$3,
IF(AND(K98="Aktivierung",Overview!E98=4,Overview!F98=1),'Logic ID'!$E$4,
IF(AND(K98="Aktivierung",Overview!E98="1,2,3"),'Logic ID'!$E$5,
IF(K98="Keine Aktivierung",'Logic ID'!$E$6,
IF(AND(K98="WVDV",Overview!E98=4,F98=2),'Logic ID'!$E$7,
IF(AND(K98="WVDV",F98=1),'Logic ID'!$E$8,
IF(K98='Logic ID'!$B$9,'Logic ID'!$E$9,
IF(K98='Logic ID'!$B$10,'Logic ID'!$E$10,
IF(K98='Logic ID'!$B$11,'Logic ID'!$E$11,"missing")))))))))))))</f>
        <v>Keine Aktivierung</v>
      </c>
    </row>
    <row r="99" spans="1:12" ht="17.5" customHeight="1" x14ac:dyDescent="0.35">
      <c r="A99" s="13">
        <v>695200</v>
      </c>
      <c r="B99" s="12" t="s">
        <v>151</v>
      </c>
      <c r="C99" s="12" t="s">
        <v>151</v>
      </c>
      <c r="D99" s="33" t="s">
        <v>302</v>
      </c>
      <c r="E99" s="21">
        <v>0</v>
      </c>
      <c r="F99" s="13">
        <v>0</v>
      </c>
      <c r="G99" s="13">
        <v>72</v>
      </c>
      <c r="H99" s="28" t="str">
        <f>VLOOKUP(L99,'Logic ID'!$E:$F,2,0)</f>
        <v>Account ID</v>
      </c>
      <c r="I99" s="28" t="str">
        <f>VLOOKUP(L99,'Logic ID'!$E:$G,3,0)</f>
        <v>Usage, Null, Null</v>
      </c>
      <c r="J99" s="20" t="s">
        <v>219</v>
      </c>
      <c r="K99" s="11" t="s">
        <v>26</v>
      </c>
      <c r="L99" s="18" t="str">
        <f>IF(AND(K99="Geschenk",Overview!E99=1,Overview!F99=0),'Logic ID'!$E$12,
IF(AND(K99="Geschenk",Overview!E99=1.2,Overview!F99=0),'Logic ID'!$E$13,
IF(AND(K99="Geschenk",Overview!E99=3.4,Overview!F99=0),'Logic ID'!$E$14,
IF(K99="Geschenk",'Logic ID'!$E$2,
IF(AND(K99="Aktivierung",Overview!E99=4,Overview!F99=2),'Logic ID'!$E$3,
IF(AND(K99="Aktivierung",Overview!E99=4,Overview!F99=1),'Logic ID'!$E$4,
IF(AND(K99="Aktivierung",Overview!E99="1,2,3"),'Logic ID'!$E$5,
IF(K99="Keine Aktivierung",'Logic ID'!$E$6,
IF(AND(K99="WVDV",Overview!E99=4,F99=2),'Logic ID'!$E$7,
IF(AND(K99="WVDV",F99=1),'Logic ID'!$E$8,
IF(K99='Logic ID'!$B$9,'Logic ID'!$E$9,
IF(K99='Logic ID'!$B$10,'Logic ID'!$E$10,
IF(K99='Logic ID'!$B$11,'Logic ID'!$E$11,"missing")))))))))))))</f>
        <v>Keine Aktivierung</v>
      </c>
    </row>
    <row r="100" spans="1:12" ht="17.5" customHeight="1" x14ac:dyDescent="0.35">
      <c r="A100" s="13">
        <v>673600</v>
      </c>
      <c r="B100" s="12" t="s">
        <v>152</v>
      </c>
      <c r="C100" s="12" t="s">
        <v>286</v>
      </c>
      <c r="D100" s="33" t="s">
        <v>302</v>
      </c>
      <c r="E100" s="21">
        <v>0</v>
      </c>
      <c r="F100" s="13">
        <v>0</v>
      </c>
      <c r="G100" s="13">
        <v>73</v>
      </c>
      <c r="H100" s="28" t="str">
        <f>VLOOKUP(L100,'Logic ID'!$E:$F,2,0)</f>
        <v>Account ID</v>
      </c>
      <c r="I100" s="28" t="str">
        <f>VLOOKUP(L100,'Logic ID'!$E:$G,3,0)</f>
        <v>Usage, Null, Null</v>
      </c>
      <c r="J100" s="20" t="s">
        <v>221</v>
      </c>
      <c r="K100" s="11" t="s">
        <v>26</v>
      </c>
      <c r="L100" s="18" t="str">
        <f>IF(AND(K100="Geschenk",Overview!E100=1,Overview!F100=0),'Logic ID'!$E$12,
IF(AND(K100="Geschenk",Overview!E100=1.2,Overview!F100=0),'Logic ID'!$E$13,
IF(AND(K100="Geschenk",Overview!E100=3.4,Overview!F100=0),'Logic ID'!$E$14,
IF(K100="Geschenk",'Logic ID'!$E$2,
IF(AND(K100="Aktivierung",Overview!E100=4,Overview!F100=2),'Logic ID'!$E$3,
IF(AND(K100="Aktivierung",Overview!E100=4,Overview!F100=1),'Logic ID'!$E$4,
IF(AND(K100="Aktivierung",Overview!E100="1,2,3"),'Logic ID'!$E$5,
IF(K100="Keine Aktivierung",'Logic ID'!$E$6,
IF(AND(K100="WVDV",Overview!E100=4,F100=2),'Logic ID'!$E$7,
IF(AND(K100="WVDV",F100=1),'Logic ID'!$E$8,
IF(K100='Logic ID'!$B$9,'Logic ID'!$E$9,
IF(K100='Logic ID'!$B$10,'Logic ID'!$E$10,
IF(K100='Logic ID'!$B$11,'Logic ID'!$E$11,"missing")))))))))))))</f>
        <v>Keine Aktivierung</v>
      </c>
    </row>
    <row r="101" spans="1:12" ht="17.5" customHeight="1" x14ac:dyDescent="0.35">
      <c r="A101" s="13">
        <v>662400</v>
      </c>
      <c r="B101" s="12" t="s">
        <v>153</v>
      </c>
      <c r="C101" s="12" t="s">
        <v>287</v>
      </c>
      <c r="D101" s="33" t="s">
        <v>302</v>
      </c>
      <c r="E101" s="21">
        <v>0</v>
      </c>
      <c r="F101" s="13">
        <v>0</v>
      </c>
      <c r="G101" s="13">
        <v>74</v>
      </c>
      <c r="H101" s="28" t="str">
        <f>VLOOKUP(L101,'Logic ID'!$E:$F,2,0)</f>
        <v>Account ID</v>
      </c>
      <c r="I101" s="28" t="str">
        <f>VLOOKUP(L101,'Logic ID'!$E:$G,3,0)</f>
        <v>Usage, Null, Null</v>
      </c>
      <c r="J101" s="20" t="s">
        <v>221</v>
      </c>
      <c r="K101" s="12" t="s">
        <v>26</v>
      </c>
      <c r="L101" s="18" t="str">
        <f>IF(AND(K101="Geschenk",Overview!E101=1,Overview!F101=0),'Logic ID'!$E$12,
IF(AND(K101="Geschenk",Overview!E101=1.2,Overview!F101=0),'Logic ID'!$E$13,
IF(AND(K101="Geschenk",Overview!E101=3.4,Overview!F101=0),'Logic ID'!$E$14,
IF(K101="Geschenk",'Logic ID'!$E$2,
IF(AND(K101="Aktivierung",Overview!E101=4,Overview!F101=2),'Logic ID'!$E$3,
IF(AND(K101="Aktivierung",Overview!E101=4,Overview!F101=1),'Logic ID'!$E$4,
IF(AND(K101="Aktivierung",Overview!E101="1,2,3"),'Logic ID'!$E$5,
IF(K101="Keine Aktivierung",'Logic ID'!$E$6,
IF(AND(K101="WVDV",Overview!E101=4,F101=2),'Logic ID'!$E$7,
IF(AND(K101="WVDV",F101=1),'Logic ID'!$E$8,
IF(K101='Logic ID'!$B$9,'Logic ID'!$E$9,
IF(K101='Logic ID'!$B$10,'Logic ID'!$E$10,
IF(K101='Logic ID'!$B$11,'Logic ID'!$E$11,"missing")))))))))))))</f>
        <v>Keine Aktivierung</v>
      </c>
    </row>
    <row r="102" spans="1:12" ht="17.5" customHeight="1" x14ac:dyDescent="0.35">
      <c r="A102" s="13">
        <v>662500</v>
      </c>
      <c r="B102" s="12" t="s">
        <v>154</v>
      </c>
      <c r="C102" s="12" t="s">
        <v>288</v>
      </c>
      <c r="D102" s="33" t="s">
        <v>302</v>
      </c>
      <c r="E102" s="21">
        <v>0</v>
      </c>
      <c r="F102" s="13">
        <v>0</v>
      </c>
      <c r="G102" s="13">
        <v>75</v>
      </c>
      <c r="H102" s="28" t="str">
        <f>VLOOKUP(L102,'Logic ID'!$E:$F,2,0)</f>
        <v>Account ID</v>
      </c>
      <c r="I102" s="28" t="str">
        <f>VLOOKUP(L102,'Logic ID'!$E:$G,3,0)</f>
        <v>Usage, Null, Null</v>
      </c>
      <c r="J102" s="20" t="s">
        <v>221</v>
      </c>
      <c r="K102" s="12" t="s">
        <v>26</v>
      </c>
      <c r="L102" s="18" t="str">
        <f>IF(AND(K102="Geschenk",Overview!E102=1,Overview!F102=0),'Logic ID'!$E$12,
IF(AND(K102="Geschenk",Overview!E102=1.2,Overview!F102=0),'Logic ID'!$E$13,
IF(AND(K102="Geschenk",Overview!E102=3.4,Overview!F102=0),'Logic ID'!$E$14,
IF(K102="Geschenk",'Logic ID'!$E$2,
IF(AND(K102="Aktivierung",Overview!E102=4,Overview!F102=2),'Logic ID'!$E$3,
IF(AND(K102="Aktivierung",Overview!E102=4,Overview!F102=1),'Logic ID'!$E$4,
IF(AND(K102="Aktivierung",Overview!E102="1,2,3"),'Logic ID'!$E$5,
IF(K102="Keine Aktivierung",'Logic ID'!$E$6,
IF(AND(K102="WVDV",Overview!E102=4,F102=2),'Logic ID'!$E$7,
IF(AND(K102="WVDV",F102=1),'Logic ID'!$E$8,
IF(K102='Logic ID'!$B$9,'Logic ID'!$E$9,
IF(K102='Logic ID'!$B$10,'Logic ID'!$E$10,
IF(K102='Logic ID'!$B$11,'Logic ID'!$E$11,"missing")))))))))))))</f>
        <v>Keine Aktivierung</v>
      </c>
    </row>
    <row r="103" spans="1:12" ht="17.5" customHeight="1" x14ac:dyDescent="0.35">
      <c r="A103" s="13">
        <v>672310</v>
      </c>
      <c r="B103" s="12" t="s">
        <v>155</v>
      </c>
      <c r="C103" s="12" t="s">
        <v>289</v>
      </c>
      <c r="D103" s="33" t="s">
        <v>302</v>
      </c>
      <c r="E103" s="21">
        <v>0</v>
      </c>
      <c r="F103" s="13">
        <v>0</v>
      </c>
      <c r="G103" s="13">
        <v>76</v>
      </c>
      <c r="H103" s="28" t="str">
        <f>VLOOKUP(L103,'Logic ID'!$E:$F,2,0)</f>
        <v>Account ID</v>
      </c>
      <c r="I103" s="28" t="str">
        <f>VLOOKUP(L103,'Logic ID'!$E:$G,3,0)</f>
        <v>Usage, Null, Null</v>
      </c>
      <c r="J103" s="20" t="s">
        <v>221</v>
      </c>
      <c r="K103" s="11" t="s">
        <v>26</v>
      </c>
      <c r="L103" s="18" t="str">
        <f>IF(AND(K103="Geschenk",Overview!E103=1,Overview!F103=0),'Logic ID'!$E$12,
IF(AND(K103="Geschenk",Overview!E103=1.2,Overview!F103=0),'Logic ID'!$E$13,
IF(AND(K103="Geschenk",Overview!E103=3.4,Overview!F103=0),'Logic ID'!$E$14,
IF(K103="Geschenk",'Logic ID'!$E$2,
IF(AND(K103="Aktivierung",Overview!E103=4,Overview!F103=2),'Logic ID'!$E$3,
IF(AND(K103="Aktivierung",Overview!E103=4,Overview!F103=1),'Logic ID'!$E$4,
IF(AND(K103="Aktivierung",Overview!E103="1,2,3"),'Logic ID'!$E$5,
IF(K103="Keine Aktivierung",'Logic ID'!$E$6,
IF(AND(K103="WVDV",Overview!E103=4,F103=2),'Logic ID'!$E$7,
IF(AND(K103="WVDV",F103=1),'Logic ID'!$E$8,
IF(K103='Logic ID'!$B$9,'Logic ID'!$E$9,
IF(K103='Logic ID'!$B$10,'Logic ID'!$E$10,
IF(K103='Logic ID'!$B$11,'Logic ID'!$E$11,"missing")))))))))))))</f>
        <v>Keine Aktivierung</v>
      </c>
    </row>
    <row r="104" spans="1:12" ht="17.5" customHeight="1" x14ac:dyDescent="0.35">
      <c r="A104" s="13">
        <v>672320</v>
      </c>
      <c r="B104" s="12" t="s">
        <v>156</v>
      </c>
      <c r="C104" s="12" t="s">
        <v>290</v>
      </c>
      <c r="D104" s="33" t="s">
        <v>302</v>
      </c>
      <c r="E104" s="21">
        <v>0</v>
      </c>
      <c r="F104" s="13">
        <v>0</v>
      </c>
      <c r="G104" s="13">
        <v>77</v>
      </c>
      <c r="H104" s="28" t="str">
        <f>VLOOKUP(L104,'Logic ID'!$E:$F,2,0)</f>
        <v>Account ID</v>
      </c>
      <c r="I104" s="28" t="str">
        <f>VLOOKUP(L104,'Logic ID'!$E:$G,3,0)</f>
        <v>Usage, Null, Null</v>
      </c>
      <c r="J104" s="20" t="s">
        <v>221</v>
      </c>
      <c r="K104" s="11" t="s">
        <v>26</v>
      </c>
      <c r="L104" s="18" t="str">
        <f>IF(AND(K104="Geschenk",Overview!E104=1,Overview!F104=0),'Logic ID'!$E$12,
IF(AND(K104="Geschenk",Overview!E104=1.2,Overview!F104=0),'Logic ID'!$E$13,
IF(AND(K104="Geschenk",Overview!E104=3.4,Overview!F104=0),'Logic ID'!$E$14,
IF(K104="Geschenk",'Logic ID'!$E$2,
IF(AND(K104="Aktivierung",Overview!E104=4,Overview!F104=2),'Logic ID'!$E$3,
IF(AND(K104="Aktivierung",Overview!E104=4,Overview!F104=1),'Logic ID'!$E$4,
IF(AND(K104="Aktivierung",Overview!E104="1,2,3"),'Logic ID'!$E$5,
IF(K104="Keine Aktivierung",'Logic ID'!$E$6,
IF(AND(K104="WVDV",Overview!E104=4,F104=2),'Logic ID'!$E$7,
IF(AND(K104="WVDV",F104=1),'Logic ID'!$E$8,
IF(K104='Logic ID'!$B$9,'Logic ID'!$E$9,
IF(K104='Logic ID'!$B$10,'Logic ID'!$E$10,
IF(K104='Logic ID'!$B$11,'Logic ID'!$E$11,"missing")))))))))))))</f>
        <v>Keine Aktivierung</v>
      </c>
    </row>
    <row r="105" spans="1:12" ht="17.5" customHeight="1" x14ac:dyDescent="0.35">
      <c r="A105" s="13">
        <v>672400</v>
      </c>
      <c r="B105" s="12" t="s">
        <v>157</v>
      </c>
      <c r="C105" s="12" t="s">
        <v>291</v>
      </c>
      <c r="D105" s="28" t="s">
        <v>357</v>
      </c>
      <c r="E105" s="21">
        <v>0</v>
      </c>
      <c r="F105" s="13">
        <v>0</v>
      </c>
      <c r="G105" s="13">
        <v>78</v>
      </c>
      <c r="H105" s="28" t="str">
        <f>VLOOKUP(L105,'Logic ID'!$E:$F,2,0)</f>
        <v>Account ID</v>
      </c>
      <c r="I105" s="28" t="str">
        <f>VLOOKUP(L105,'Logic ID'!$E:$G,3,0)</f>
        <v>Usage, Null, Null</v>
      </c>
      <c r="J105" s="20" t="s">
        <v>221</v>
      </c>
      <c r="K105" s="11" t="s">
        <v>26</v>
      </c>
      <c r="L105" s="18" t="str">
        <f>IF(AND(K105="Geschenk",Overview!E105=1,Overview!F105=0),'Logic ID'!$E$12,
IF(AND(K105="Geschenk",Overview!E105=1.2,Overview!F105=0),'Logic ID'!$E$13,
IF(AND(K105="Geschenk",Overview!E105=3.4,Overview!F105=0),'Logic ID'!$E$14,
IF(K105="Geschenk",'Logic ID'!$E$2,
IF(AND(K105="Aktivierung",Overview!E105=4,Overview!F105=2),'Logic ID'!$E$3,
IF(AND(K105="Aktivierung",Overview!E105=4,Overview!F105=1),'Logic ID'!$E$4,
IF(AND(K105="Aktivierung",Overview!E105="1,2,3"),'Logic ID'!$E$5,
IF(K105="Keine Aktivierung",'Logic ID'!$E$6,
IF(AND(K105="WVDV",Overview!E105=4,F105=2),'Logic ID'!$E$7,
IF(AND(K105="WVDV",F105=1),'Logic ID'!$E$8,
IF(K105='Logic ID'!$B$9,'Logic ID'!$E$9,
IF(K105='Logic ID'!$B$10,'Logic ID'!$E$10,
IF(K105='Logic ID'!$B$11,'Logic ID'!$E$11,"missing")))))))))))))</f>
        <v>Keine Aktivierung</v>
      </c>
    </row>
    <row r="106" spans="1:12" ht="17.5" customHeight="1" x14ac:dyDescent="0.35">
      <c r="A106" s="13">
        <v>672500</v>
      </c>
      <c r="B106" s="12" t="s">
        <v>158</v>
      </c>
      <c r="C106" s="12" t="s">
        <v>292</v>
      </c>
      <c r="D106" s="33" t="s">
        <v>302</v>
      </c>
      <c r="E106" s="21">
        <v>0</v>
      </c>
      <c r="F106" s="13">
        <v>0</v>
      </c>
      <c r="G106" s="13">
        <v>79</v>
      </c>
      <c r="H106" s="28" t="str">
        <f>VLOOKUP(L106,'Logic ID'!$E:$F,2,0)</f>
        <v>Account ID</v>
      </c>
      <c r="I106" s="28" t="str">
        <f>VLOOKUP(L106,'Logic ID'!$E:$G,3,0)</f>
        <v>Usage, Null, Null</v>
      </c>
      <c r="J106" s="20" t="s">
        <v>221</v>
      </c>
      <c r="K106" s="11" t="s">
        <v>26</v>
      </c>
      <c r="L106" s="18" t="str">
        <f>IF(AND(K106="Geschenk",Overview!E106=1,Overview!F106=0),'Logic ID'!$E$12,
IF(AND(K106="Geschenk",Overview!E106=1.2,Overview!F106=0),'Logic ID'!$E$13,
IF(AND(K106="Geschenk",Overview!E106=3.4,Overview!F106=0),'Logic ID'!$E$14,
IF(K106="Geschenk",'Logic ID'!$E$2,
IF(AND(K106="Aktivierung",Overview!E106=4,Overview!F106=2),'Logic ID'!$E$3,
IF(AND(K106="Aktivierung",Overview!E106=4,Overview!F106=1),'Logic ID'!$E$4,
IF(AND(K106="Aktivierung",Overview!E106="1,2,3"),'Logic ID'!$E$5,
IF(K106="Keine Aktivierung",'Logic ID'!$E$6,
IF(AND(K106="WVDV",Overview!E106=4,F106=2),'Logic ID'!$E$7,
IF(AND(K106="WVDV",F106=1),'Logic ID'!$E$8,
IF(K106='Logic ID'!$B$9,'Logic ID'!$E$9,
IF(K106='Logic ID'!$B$10,'Logic ID'!$E$10,
IF(K106='Logic ID'!$B$11,'Logic ID'!$E$11,"missing")))))))))))))</f>
        <v>Keine Aktivierung</v>
      </c>
    </row>
    <row r="107" spans="1:12" ht="17.5" customHeight="1" x14ac:dyDescent="0.35">
      <c r="A107" s="13">
        <v>672600</v>
      </c>
      <c r="B107" s="12" t="s">
        <v>159</v>
      </c>
      <c r="C107" s="12" t="s">
        <v>293</v>
      </c>
      <c r="D107" s="33" t="s">
        <v>302</v>
      </c>
      <c r="E107" s="21">
        <v>0</v>
      </c>
      <c r="F107" s="13">
        <v>0</v>
      </c>
      <c r="G107" s="13">
        <v>80</v>
      </c>
      <c r="H107" s="28" t="str">
        <f>VLOOKUP(L107,'Logic ID'!$E:$F,2,0)</f>
        <v>Account ID</v>
      </c>
      <c r="I107" s="28" t="str">
        <f>VLOOKUP(L107,'Logic ID'!$E:$G,3,0)</f>
        <v>Usage, Null, Null</v>
      </c>
      <c r="J107" s="20" t="s">
        <v>221</v>
      </c>
      <c r="K107" s="11" t="s">
        <v>26</v>
      </c>
      <c r="L107" s="18" t="str">
        <f>IF(AND(K107="Geschenk",Overview!E107=1,Overview!F107=0),'Logic ID'!$E$12,
IF(AND(K107="Geschenk",Overview!E107=1.2,Overview!F107=0),'Logic ID'!$E$13,
IF(AND(K107="Geschenk",Overview!E107=3.4,Overview!F107=0),'Logic ID'!$E$14,
IF(K107="Geschenk",'Logic ID'!$E$2,
IF(AND(K107="Aktivierung",Overview!E107=4,Overview!F107=2),'Logic ID'!$E$3,
IF(AND(K107="Aktivierung",Overview!E107=4,Overview!F107=1),'Logic ID'!$E$4,
IF(AND(K107="Aktivierung",Overview!E107="1,2,3"),'Logic ID'!$E$5,
IF(K107="Keine Aktivierung",'Logic ID'!$E$6,
IF(AND(K107="WVDV",Overview!E107=4,F107=2),'Logic ID'!$E$7,
IF(AND(K107="WVDV",F107=1),'Logic ID'!$E$8,
IF(K107='Logic ID'!$B$9,'Logic ID'!$E$9,
IF(K107='Logic ID'!$B$10,'Logic ID'!$E$10,
IF(K107='Logic ID'!$B$11,'Logic ID'!$E$11,"missing")))))))))))))</f>
        <v>Keine Aktivierung</v>
      </c>
    </row>
    <row r="108" spans="1:12" ht="17.5" customHeight="1" x14ac:dyDescent="0.35">
      <c r="A108" s="13">
        <v>672700</v>
      </c>
      <c r="B108" s="12" t="s">
        <v>160</v>
      </c>
      <c r="C108" s="12" t="s">
        <v>294</v>
      </c>
      <c r="D108" s="33" t="s">
        <v>302</v>
      </c>
      <c r="E108" s="21">
        <v>0</v>
      </c>
      <c r="F108" s="13">
        <v>0</v>
      </c>
      <c r="G108" s="13">
        <v>81</v>
      </c>
      <c r="H108" s="28" t="str">
        <f>VLOOKUP(L108,'Logic ID'!$E:$F,2,0)</f>
        <v>Account ID</v>
      </c>
      <c r="I108" s="28" t="str">
        <f>VLOOKUP(L108,'Logic ID'!$E:$G,3,0)</f>
        <v>Usage, Null, Null</v>
      </c>
      <c r="J108" s="20" t="s">
        <v>221</v>
      </c>
      <c r="K108" s="11" t="s">
        <v>26</v>
      </c>
      <c r="L108" s="18" t="str">
        <f>IF(AND(K108="Geschenk",Overview!E108=1,Overview!F108=0),'Logic ID'!$E$12,
IF(AND(K108="Geschenk",Overview!E108=1.2,Overview!F108=0),'Logic ID'!$E$13,
IF(AND(K108="Geschenk",Overview!E108=3.4,Overview!F108=0),'Logic ID'!$E$14,
IF(K108="Geschenk",'Logic ID'!$E$2,
IF(AND(K108="Aktivierung",Overview!E108=4,Overview!F108=2),'Logic ID'!$E$3,
IF(AND(K108="Aktivierung",Overview!E108=4,Overview!F108=1),'Logic ID'!$E$4,
IF(AND(K108="Aktivierung",Overview!E108="1,2,3"),'Logic ID'!$E$5,
IF(K108="Keine Aktivierung",'Logic ID'!$E$6,
IF(AND(K108="WVDV",Overview!E108=4,F108=2),'Logic ID'!$E$7,
IF(AND(K108="WVDV",F108=1),'Logic ID'!$E$8,
IF(K108='Logic ID'!$B$9,'Logic ID'!$E$9,
IF(K108='Logic ID'!$B$10,'Logic ID'!$E$10,
IF(K108='Logic ID'!$B$11,'Logic ID'!$E$11,"missing")))))))))))))</f>
        <v>Keine Aktivierung</v>
      </c>
    </row>
    <row r="109" spans="1:12" ht="17.5" customHeight="1" x14ac:dyDescent="0.35">
      <c r="A109" s="13">
        <v>604400</v>
      </c>
      <c r="B109" s="12" t="s">
        <v>161</v>
      </c>
      <c r="C109" s="12" t="s">
        <v>295</v>
      </c>
      <c r="D109" s="28" t="s">
        <v>358</v>
      </c>
      <c r="E109" s="21">
        <v>0</v>
      </c>
      <c r="F109" s="13">
        <v>0</v>
      </c>
      <c r="G109" s="13">
        <v>82</v>
      </c>
      <c r="H109" s="28" t="str">
        <f>VLOOKUP(L109,'Logic ID'!$E:$F,2,0)</f>
        <v>Entscheidungsbaum (Einkauf/Vertrieb)</v>
      </c>
      <c r="I109" s="28" t="str">
        <f>VLOOKUP(L109,'Logic ID'!$E:$G,3,0)</f>
        <v>Usage, Null, Null</v>
      </c>
      <c r="J109" s="20" t="s">
        <v>218</v>
      </c>
      <c r="K109" s="12" t="s">
        <v>93</v>
      </c>
      <c r="L109" s="18" t="str">
        <f>IF(AND(K109="Geschenk",Overview!E109=1,Overview!F109=0),'Logic ID'!$E$12,
IF(AND(K109="Geschenk",Overview!E109=1.2,Overview!F109=0),'Logic ID'!$E$13,
IF(AND(K109="Geschenk",Overview!E109=3.4,Overview!F109=0),'Logic ID'!$E$14,
IF(K109="Geschenk",'Logic ID'!$E$2,
IF(AND(K109="Aktivierung",Overview!E109=4,Overview!F109=2),'Logic ID'!$E$3,
IF(AND(K109="Aktivierung",Overview!E109=4,Overview!F109=1),'Logic ID'!$E$4,
IF(AND(K109="Aktivierung",Overview!E109="1,2,3"),'Logic ID'!$E$5,
IF(K109="Keine Aktivierung",'Logic ID'!$E$6,
IF(AND(K109="WVDV",Overview!E109=4,F109=2),'Logic ID'!$E$7,
IF(AND(K109="WVDV",F109=1),'Logic ID'!$E$8,
IF(K109='Logic ID'!$B$9,'Logic ID'!$E$9,
IF(K109='Logic ID'!$B$10,'Logic ID'!$E$10,
IF(K109='Logic ID'!$B$11,'Logic ID'!$E$11,"missing")))))))))))))</f>
        <v>Einkauf/Vertrieb</v>
      </c>
    </row>
    <row r="110" spans="1:12" ht="17.5" customHeight="1" x14ac:dyDescent="0.35">
      <c r="A110" s="13">
        <v>604300</v>
      </c>
      <c r="B110" s="12" t="s">
        <v>162</v>
      </c>
      <c r="C110" s="12" t="s">
        <v>296</v>
      </c>
      <c r="D110" s="28" t="s">
        <v>359</v>
      </c>
      <c r="E110" s="21">
        <v>0</v>
      </c>
      <c r="F110" s="13">
        <v>0</v>
      </c>
      <c r="G110" s="13">
        <v>83</v>
      </c>
      <c r="H110" s="28" t="str">
        <f>VLOOKUP(L110,'Logic ID'!$E:$F,2,0)</f>
        <v>Entscheidungsbaum (Einkauf/Vertrieb)</v>
      </c>
      <c r="I110" s="28" t="str">
        <f>VLOOKUP(L110,'Logic ID'!$E:$G,3,0)</f>
        <v>Usage, Null, Null</v>
      </c>
      <c r="J110" s="20" t="s">
        <v>218</v>
      </c>
      <c r="K110" s="12" t="s">
        <v>93</v>
      </c>
      <c r="L110" s="18" t="str">
        <f>IF(AND(K110="Geschenk",Overview!E110=1,Overview!F110=0),'Logic ID'!$E$12,
IF(AND(K110="Geschenk",Overview!E110=1.2,Overview!F110=0),'Logic ID'!$E$13,
IF(AND(K110="Geschenk",Overview!E110=3.4,Overview!F110=0),'Logic ID'!$E$14,
IF(K110="Geschenk",'Logic ID'!$E$2,
IF(AND(K110="Aktivierung",Overview!E110=4,Overview!F110=2),'Logic ID'!$E$3,
IF(AND(K110="Aktivierung",Overview!E110=4,Overview!F110=1),'Logic ID'!$E$4,
IF(AND(K110="Aktivierung",Overview!E110="1,2,3"),'Logic ID'!$E$5,
IF(K110="Keine Aktivierung",'Logic ID'!$E$6,
IF(AND(K110="WVDV",Overview!E110=4,F110=2),'Logic ID'!$E$7,
IF(AND(K110="WVDV",F110=1),'Logic ID'!$E$8,
IF(K110='Logic ID'!$B$9,'Logic ID'!$E$9,
IF(K110='Logic ID'!$B$10,'Logic ID'!$E$10,
IF(K110='Logic ID'!$B$11,'Logic ID'!$E$11,"missing")))))))))))))</f>
        <v>Einkauf/Vertrieb</v>
      </c>
    </row>
    <row r="111" spans="1:12" ht="17.5" customHeight="1" x14ac:dyDescent="0.35">
      <c r="A111" s="13">
        <v>604310</v>
      </c>
      <c r="B111" s="12" t="s">
        <v>163</v>
      </c>
      <c r="C111" s="12" t="s">
        <v>297</v>
      </c>
      <c r="D111" s="28" t="s">
        <v>358</v>
      </c>
      <c r="E111" s="21">
        <v>0</v>
      </c>
      <c r="F111" s="13">
        <v>0</v>
      </c>
      <c r="G111" s="13">
        <v>84</v>
      </c>
      <c r="H111" s="28" t="str">
        <f>VLOOKUP(L111,'Logic ID'!$E:$F,2,0)</f>
        <v>Entscheidungsbaum (Einkauf/Vertrieb)</v>
      </c>
      <c r="I111" s="28" t="str">
        <f>VLOOKUP(L111,'Logic ID'!$E:$G,3,0)</f>
        <v>Usage, Null, Null</v>
      </c>
      <c r="J111" s="20" t="s">
        <v>218</v>
      </c>
      <c r="K111" s="12" t="s">
        <v>93</v>
      </c>
      <c r="L111" s="18" t="str">
        <f>IF(AND(K111="Geschenk",Overview!E111=1,Overview!F111=0),'Logic ID'!$E$12,
IF(AND(K111="Geschenk",Overview!E111=1.2,Overview!F111=0),'Logic ID'!$E$13,
IF(AND(K111="Geschenk",Overview!E111=3.4,Overview!F111=0),'Logic ID'!$E$14,
IF(K111="Geschenk",'Logic ID'!$E$2,
IF(AND(K111="Aktivierung",Overview!E111=4,Overview!F111=2),'Logic ID'!$E$3,
IF(AND(K111="Aktivierung",Overview!E111=4,Overview!F111=1),'Logic ID'!$E$4,
IF(AND(K111="Aktivierung",Overview!E111="1,2,3"),'Logic ID'!$E$5,
IF(K111="Keine Aktivierung",'Logic ID'!$E$6,
IF(AND(K111="WVDV",Overview!E111=4,F111=2),'Logic ID'!$E$7,
IF(AND(K111="WVDV",F111=1),'Logic ID'!$E$8,
IF(K111='Logic ID'!$B$9,'Logic ID'!$E$9,
IF(K111='Logic ID'!$B$10,'Logic ID'!$E$10,
IF(K111='Logic ID'!$B$11,'Logic ID'!$E$11,"missing")))))))))))))</f>
        <v>Einkauf/Vertrieb</v>
      </c>
    </row>
    <row r="112" spans="1:12" ht="17.5" customHeight="1" x14ac:dyDescent="0.35">
      <c r="A112" s="13">
        <v>604000</v>
      </c>
      <c r="B112" s="12" t="s">
        <v>164</v>
      </c>
      <c r="C112" s="12" t="s">
        <v>298</v>
      </c>
      <c r="D112" s="28" t="s">
        <v>360</v>
      </c>
      <c r="E112" s="21">
        <v>0</v>
      </c>
      <c r="F112" s="13">
        <v>0</v>
      </c>
      <c r="G112" s="13">
        <v>85</v>
      </c>
      <c r="H112" s="28" t="str">
        <f>VLOOKUP(L112,'Logic ID'!$E:$F,2,0)</f>
        <v>Entscheidungsbaum (Einkauf/Vertrieb)</v>
      </c>
      <c r="I112" s="28" t="str">
        <f>VLOOKUP(L112,'Logic ID'!$E:$G,3,0)</f>
        <v>Usage, Null, Null</v>
      </c>
      <c r="J112" s="20" t="s">
        <v>218</v>
      </c>
      <c r="K112" s="12" t="s">
        <v>93</v>
      </c>
      <c r="L112" s="18" t="str">
        <f>IF(AND(K112="Geschenk",Overview!E112=1,Overview!F112=0),'Logic ID'!$E$12,
IF(AND(K112="Geschenk",Overview!E112=1.2,Overview!F112=0),'Logic ID'!$E$13,
IF(AND(K112="Geschenk",Overview!E112=3.4,Overview!F112=0),'Logic ID'!$E$14,
IF(K112="Geschenk",'Logic ID'!$E$2,
IF(AND(K112="Aktivierung",Overview!E112=4,Overview!F112=2),'Logic ID'!$E$3,
IF(AND(K112="Aktivierung",Overview!E112=4,Overview!F112=1),'Logic ID'!$E$4,
IF(AND(K112="Aktivierung",Overview!E112="1,2,3"),'Logic ID'!$E$5,
IF(K112="Keine Aktivierung",'Logic ID'!$E$6,
IF(AND(K112="WVDV",Overview!E112=4,F112=2),'Logic ID'!$E$7,
IF(AND(K112="WVDV",F112=1),'Logic ID'!$E$8,
IF(K112='Logic ID'!$B$9,'Logic ID'!$E$9,
IF(K112='Logic ID'!$B$10,'Logic ID'!$E$10,
IF(K112='Logic ID'!$B$11,'Logic ID'!$E$11,"missing")))))))))))))</f>
        <v>Einkauf/Vertrieb</v>
      </c>
    </row>
    <row r="113" spans="1:12" ht="17.5" customHeight="1" x14ac:dyDescent="0.35">
      <c r="A113" s="13">
        <v>691300</v>
      </c>
      <c r="B113" s="12" t="s">
        <v>165</v>
      </c>
      <c r="C113" s="12" t="s">
        <v>299</v>
      </c>
      <c r="D113" s="28" t="s">
        <v>361</v>
      </c>
      <c r="E113" s="21">
        <v>0</v>
      </c>
      <c r="F113" s="13">
        <v>0</v>
      </c>
      <c r="G113" s="13">
        <v>86</v>
      </c>
      <c r="H113" s="28" t="str">
        <f>VLOOKUP(L113,'Logic ID'!$E:$F,2,0)</f>
        <v>Entscheidungsbaum (Einkauf/Vertrieb)</v>
      </c>
      <c r="I113" s="28" t="str">
        <f>VLOOKUP(L113,'Logic ID'!$E:$G,3,0)</f>
        <v>Usage, Null, Null</v>
      </c>
      <c r="J113" s="20" t="s">
        <v>218</v>
      </c>
      <c r="K113" s="12" t="s">
        <v>93</v>
      </c>
      <c r="L113" s="18" t="str">
        <f>IF(AND(K113="Geschenk",Overview!E113=1,Overview!F113=0),'Logic ID'!$E$12,
IF(AND(K113="Geschenk",Overview!E113=1.2,Overview!F113=0),'Logic ID'!$E$13,
IF(AND(K113="Geschenk",Overview!E113=3.4,Overview!F113=0),'Logic ID'!$E$14,
IF(K113="Geschenk",'Logic ID'!$E$2,
IF(AND(K113="Aktivierung",Overview!E113=4,Overview!F113=2),'Logic ID'!$E$3,
IF(AND(K113="Aktivierung",Overview!E113=4,Overview!F113=1),'Logic ID'!$E$4,
IF(AND(K113="Aktivierung",Overview!E113="1,2,3"),'Logic ID'!$E$5,
IF(K113="Keine Aktivierung",'Logic ID'!$E$6,
IF(AND(K113="WVDV",Overview!E113=4,F113=2),'Logic ID'!$E$7,
IF(AND(K113="WVDV",F113=1),'Logic ID'!$E$8,
IF(K113='Logic ID'!$B$9,'Logic ID'!$E$9,
IF(K113='Logic ID'!$B$10,'Logic ID'!$E$10,
IF(K113='Logic ID'!$B$11,'Logic ID'!$E$11,"missing")))))))))))))</f>
        <v>Einkauf/Vertrieb</v>
      </c>
    </row>
    <row r="114" spans="1:12" ht="17.5" customHeight="1" x14ac:dyDescent="0.35">
      <c r="A114" s="13">
        <v>691310</v>
      </c>
      <c r="B114" s="12" t="s">
        <v>166</v>
      </c>
      <c r="C114" s="12" t="s">
        <v>300</v>
      </c>
      <c r="D114" s="28" t="s">
        <v>358</v>
      </c>
      <c r="E114" s="21">
        <v>0</v>
      </c>
      <c r="F114" s="13">
        <v>0</v>
      </c>
      <c r="G114" s="13">
        <v>87</v>
      </c>
      <c r="H114" s="28" t="str">
        <f>VLOOKUP(L114,'Logic ID'!$E:$F,2,0)</f>
        <v>Entscheidungsbaum (Einkauf/Vertrieb)</v>
      </c>
      <c r="I114" s="28" t="str">
        <f>VLOOKUP(L114,'Logic ID'!$E:$G,3,0)</f>
        <v>Usage, Null, Null</v>
      </c>
      <c r="J114" s="20" t="s">
        <v>218</v>
      </c>
      <c r="K114" s="12" t="s">
        <v>93</v>
      </c>
      <c r="L114" s="18" t="str">
        <f>IF(AND(K114="Geschenk",Overview!E114=1,Overview!F114=0),'Logic ID'!$E$12,
IF(AND(K114="Geschenk",Overview!E114=1.2,Overview!F114=0),'Logic ID'!$E$13,
IF(AND(K114="Geschenk",Overview!E114=3.4,Overview!F114=0),'Logic ID'!$E$14,
IF(K114="Geschenk",'Logic ID'!$E$2,
IF(AND(K114="Aktivierung",Overview!E114=4,Overview!F114=2),'Logic ID'!$E$3,
IF(AND(K114="Aktivierung",Overview!E114=4,Overview!F114=1),'Logic ID'!$E$4,
IF(AND(K114="Aktivierung",Overview!E114="1,2,3"),'Logic ID'!$E$5,
IF(K114="Keine Aktivierung",'Logic ID'!$E$6,
IF(AND(K114="WVDV",Overview!E114=4,F114=2),'Logic ID'!$E$7,
IF(AND(K114="WVDV",F114=1),'Logic ID'!$E$8,
IF(K114='Logic ID'!$B$9,'Logic ID'!$E$9,
IF(K114='Logic ID'!$B$10,'Logic ID'!$E$10,
IF(K114='Logic ID'!$B$11,'Logic ID'!$E$11,"missing")))))))))))))</f>
        <v>Einkauf/Vertrieb</v>
      </c>
    </row>
    <row r="115" spans="1:12" ht="17.5" customHeight="1" x14ac:dyDescent="0.35">
      <c r="A115" s="13">
        <v>691350</v>
      </c>
      <c r="B115" s="12" t="s">
        <v>167</v>
      </c>
      <c r="C115" s="12" t="s">
        <v>301</v>
      </c>
      <c r="D115" s="28" t="s">
        <v>358</v>
      </c>
      <c r="E115" s="21">
        <v>0</v>
      </c>
      <c r="F115" s="13">
        <v>0</v>
      </c>
      <c r="G115" s="13">
        <v>88</v>
      </c>
      <c r="H115" s="28" t="str">
        <f>VLOOKUP(L115,'Logic ID'!$E:$F,2,0)</f>
        <v>Entscheidungsbaum (Einkauf/Vertrieb)</v>
      </c>
      <c r="I115" s="28" t="str">
        <f>VLOOKUP(L115,'Logic ID'!$E:$G,3,0)</f>
        <v>Usage, Null, Null</v>
      </c>
      <c r="J115" s="20" t="s">
        <v>218</v>
      </c>
      <c r="K115" s="12" t="s">
        <v>93</v>
      </c>
      <c r="L115" s="18" t="str">
        <f>IF(AND(K115="Geschenk",Overview!E115=1,Overview!F115=0),'Logic ID'!$E$12,
IF(AND(K115="Geschenk",Overview!E115=1.2,Overview!F115=0),'Logic ID'!$E$13,
IF(AND(K115="Geschenk",Overview!E115=3.4,Overview!F115=0),'Logic ID'!$E$14,
IF(K115="Geschenk",'Logic ID'!$E$2,
IF(AND(K115="Aktivierung",Overview!E115=4,Overview!F115=2),'Logic ID'!$E$3,
IF(AND(K115="Aktivierung",Overview!E115=4,Overview!F115=1),'Logic ID'!$E$4,
IF(AND(K115="Aktivierung",Overview!E115="1,2,3"),'Logic ID'!$E$5,
IF(K115="Keine Aktivierung",'Logic ID'!$E$6,
IF(AND(K115="WVDV",Overview!E115=4,F115=2),'Logic ID'!$E$7,
IF(AND(K115="WVDV",F115=1),'Logic ID'!$E$8,
IF(K115='Logic ID'!$B$9,'Logic ID'!$E$9,
IF(K115='Logic ID'!$B$10,'Logic ID'!$E$10,
IF(K115='Logic ID'!$B$11,'Logic ID'!$E$11,"missing")))))))))))))</f>
        <v>Einkauf/Vertrieb</v>
      </c>
    </row>
    <row r="116" spans="1:12" ht="17.5" customHeight="1" x14ac:dyDescent="0.35">
      <c r="A116" s="13">
        <v>661150</v>
      </c>
      <c r="B116" s="12" t="s">
        <v>168</v>
      </c>
      <c r="C116" s="12" t="s">
        <v>169</v>
      </c>
      <c r="D116" s="33" t="s">
        <v>302</v>
      </c>
      <c r="E116" s="21">
        <v>0</v>
      </c>
      <c r="F116" s="13">
        <v>0</v>
      </c>
      <c r="G116" s="13">
        <v>89</v>
      </c>
      <c r="H116" s="28" t="str">
        <f>VLOOKUP(L116,'Logic ID'!$E:$F,2,0)</f>
        <v>Account ID</v>
      </c>
      <c r="I116" s="28" t="str">
        <f>VLOOKUP(L116,'Logic ID'!$E:$G,3,0)</f>
        <v>Usage, Null, Null</v>
      </c>
      <c r="J116" s="20" t="s">
        <v>220</v>
      </c>
      <c r="K116" s="12" t="s">
        <v>26</v>
      </c>
      <c r="L116" s="18" t="str">
        <f>IF(AND(K116="Geschenk",Overview!E116=1,Overview!F116=0),'Logic ID'!$E$12,
IF(AND(K116="Geschenk",Overview!E116=1.2,Overview!F116=0),'Logic ID'!$E$13,
IF(AND(K116="Geschenk",Overview!E116=3.4,Overview!F116=0),'Logic ID'!$E$14,
IF(K116="Geschenk",'Logic ID'!$E$2,
IF(AND(K116="Aktivierung",Overview!E116=4,Overview!F116=2),'Logic ID'!$E$3,
IF(AND(K116="Aktivierung",Overview!E116=4,Overview!F116=1),'Logic ID'!$E$4,
IF(AND(K116="Aktivierung",Overview!E116="1,2,3"),'Logic ID'!$E$5,
IF(K116="Keine Aktivierung",'Logic ID'!$E$6,
IF(AND(K116="WVDV",Overview!E116=4,F116=2),'Logic ID'!$E$7,
IF(AND(K116="WVDV",F116=1),'Logic ID'!$E$8,
IF(K116='Logic ID'!$B$9,'Logic ID'!$E$9,
IF(K116='Logic ID'!$B$10,'Logic ID'!$E$10,
IF(K116='Logic ID'!$B$11,'Logic ID'!$E$11,"missing")))))))))))))</f>
        <v>Keine Aktivierung</v>
      </c>
    </row>
    <row r="117" spans="1:12" ht="17.5" customHeight="1" x14ac:dyDescent="0.35">
      <c r="A117" s="13">
        <v>999910</v>
      </c>
      <c r="B117" s="12" t="s">
        <v>170</v>
      </c>
      <c r="C117" s="12" t="s">
        <v>171</v>
      </c>
      <c r="D117" s="33" t="s">
        <v>302</v>
      </c>
      <c r="E117" s="21">
        <v>0</v>
      </c>
      <c r="F117" s="13">
        <v>0</v>
      </c>
      <c r="G117" s="13">
        <v>90</v>
      </c>
      <c r="H117" s="28" t="str">
        <f>VLOOKUP(L117,'Logic ID'!$E:$F,2,0)</f>
        <v>Account ID</v>
      </c>
      <c r="I117" s="28" t="str">
        <f>VLOOKUP(L117,'Logic ID'!$E:$G,3,0)</f>
        <v>Usage, Null, Null</v>
      </c>
      <c r="J117" s="20" t="s">
        <v>197</v>
      </c>
      <c r="K117" s="12" t="s">
        <v>26</v>
      </c>
      <c r="L117" s="18" t="str">
        <f>IF(AND(K117="Geschenk",Overview!E117=1,Overview!F117=0),'Logic ID'!$E$12,
IF(AND(K117="Geschenk",Overview!E117=1.2,Overview!F117=0),'Logic ID'!$E$13,
IF(AND(K117="Geschenk",Overview!E117=3.4,Overview!F117=0),'Logic ID'!$E$14,
IF(K117="Geschenk",'Logic ID'!$E$2,
IF(AND(K117="Aktivierung",Overview!E117=4,Overview!F117=2),'Logic ID'!$E$3,
IF(AND(K117="Aktivierung",Overview!E117=4,Overview!F117=1),'Logic ID'!$E$4,
IF(AND(K117="Aktivierung",Overview!E117="1,2,3"),'Logic ID'!$E$5,
IF(K117="Keine Aktivierung",'Logic ID'!$E$6,
IF(AND(K117="WVDV",Overview!E117=4,F117=2),'Logic ID'!$E$7,
IF(AND(K117="WVDV",F117=1),'Logic ID'!$E$8,
IF(K117='Logic ID'!$B$9,'Logic ID'!$E$9,
IF(K117='Logic ID'!$B$10,'Logic ID'!$E$10,
IF(K117='Logic ID'!$B$11,'Logic ID'!$E$11,"missing")))))))))))))</f>
        <v>Keine Aktivierung</v>
      </c>
    </row>
  </sheetData>
  <autoFilter ref="A1:L117" xr:uid="{A2546393-D3F3-4891-9180-301BCA80D3AD}"/>
  <conditionalFormatting sqref="L1:L1048576">
    <cfRule type="cellIs" dxfId="0" priority="29" operator="equal">
      <formula>"missing"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V12"/>
  <sheetViews>
    <sheetView showGridLines="0" workbookViewId="0">
      <selection activeCell="A6" sqref="A6"/>
    </sheetView>
  </sheetViews>
  <sheetFormatPr defaultColWidth="8.81640625" defaultRowHeight="14.5" customHeight="1" x14ac:dyDescent="0.35"/>
  <cols>
    <col min="1" max="1" width="8.81640625" style="5" customWidth="1"/>
    <col min="2" max="2" width="10.26953125" style="5" customWidth="1"/>
    <col min="3" max="256" width="8.81640625" style="5" customWidth="1"/>
  </cols>
  <sheetData>
    <row r="1" spans="1:256" ht="14.5" customHeight="1" x14ac:dyDescent="0.35">
      <c r="A1" s="10" t="s">
        <v>180</v>
      </c>
      <c r="B1" s="10" t="s">
        <v>192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5" customHeight="1" x14ac:dyDescent="0.35">
      <c r="A2" s="2">
        <v>0</v>
      </c>
      <c r="B2" s="1" t="s">
        <v>173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56" ht="14.5" customHeight="1" x14ac:dyDescent="0.35">
      <c r="A3" s="2">
        <v>1</v>
      </c>
      <c r="B3" s="1" t="s">
        <v>174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56" ht="14.5" customHeight="1" x14ac:dyDescent="0.35">
      <c r="A4" s="2">
        <v>2</v>
      </c>
      <c r="B4" s="1" t="s">
        <v>175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256" ht="14.5" customHeight="1" x14ac:dyDescent="0.35">
      <c r="A5" s="2">
        <v>3</v>
      </c>
      <c r="B5" s="1" t="s">
        <v>176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256" ht="14.5" customHeight="1" x14ac:dyDescent="0.35">
      <c r="A6" s="2">
        <v>4</v>
      </c>
      <c r="B6" s="1" t="s">
        <v>177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256" ht="14.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256" ht="14.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56" ht="14.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256" ht="14.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56" ht="14.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256" ht="14.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IV11"/>
  <sheetViews>
    <sheetView showGridLines="0" workbookViewId="0">
      <selection activeCell="D6" sqref="D6"/>
    </sheetView>
  </sheetViews>
  <sheetFormatPr defaultColWidth="8.81640625" defaultRowHeight="14.5" customHeight="1" x14ac:dyDescent="0.35"/>
  <cols>
    <col min="1" max="256" width="8.81640625" style="6" customWidth="1"/>
  </cols>
  <sheetData>
    <row r="1" spans="1:256" ht="14.5" customHeight="1" x14ac:dyDescent="0.35">
      <c r="A1" s="10" t="s">
        <v>180</v>
      </c>
      <c r="B1" s="10" t="s">
        <v>192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</row>
    <row r="2" spans="1:256" ht="14.5" customHeight="1" x14ac:dyDescent="0.35">
      <c r="A2" s="2">
        <v>0</v>
      </c>
      <c r="B2" s="1" t="s">
        <v>173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56" ht="14.5" customHeight="1" x14ac:dyDescent="0.35">
      <c r="A3" s="2">
        <v>1</v>
      </c>
      <c r="B3" s="1" t="s">
        <v>178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56" ht="14.5" customHeight="1" x14ac:dyDescent="0.35">
      <c r="A4" s="2">
        <v>2</v>
      </c>
      <c r="B4" s="1" t="s">
        <v>179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56" ht="14.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56" ht="14.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56" ht="14.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256" ht="14.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56" ht="14.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6" ht="14.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56" ht="14.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IQ91"/>
  <sheetViews>
    <sheetView showGridLines="0" topLeftCell="A12" workbookViewId="0">
      <selection activeCell="B48" sqref="B48"/>
    </sheetView>
  </sheetViews>
  <sheetFormatPr defaultColWidth="8.81640625" defaultRowHeight="14.5" customHeight="1" x14ac:dyDescent="0.35"/>
  <cols>
    <col min="1" max="1" width="8.81640625" style="7" customWidth="1"/>
    <col min="2" max="2" width="127.81640625" style="7" bestFit="1" customWidth="1"/>
    <col min="3" max="251" width="8.81640625" style="7" customWidth="1"/>
  </cols>
  <sheetData>
    <row r="1" spans="1:2" ht="15" customHeight="1" x14ac:dyDescent="0.35">
      <c r="A1" s="1" t="s">
        <v>180</v>
      </c>
      <c r="B1" s="1" t="s">
        <v>192</v>
      </c>
    </row>
    <row r="2" spans="1:2" ht="17.5" customHeight="1" x14ac:dyDescent="0.35">
      <c r="A2" s="2">
        <v>1</v>
      </c>
      <c r="B2" s="3" t="s">
        <v>7</v>
      </c>
    </row>
    <row r="3" spans="1:2" ht="17.5" customHeight="1" x14ac:dyDescent="0.35">
      <c r="A3" s="2">
        <v>2</v>
      </c>
      <c r="B3" s="3" t="s">
        <v>10</v>
      </c>
    </row>
    <row r="4" spans="1:2" ht="17.5" customHeight="1" x14ac:dyDescent="0.35">
      <c r="A4" s="2">
        <v>3</v>
      </c>
      <c r="B4" s="3" t="s">
        <v>12</v>
      </c>
    </row>
    <row r="5" spans="1:2" ht="17.5" customHeight="1" x14ac:dyDescent="0.35">
      <c r="A5" s="2">
        <v>4</v>
      </c>
      <c r="B5" s="3" t="s">
        <v>14</v>
      </c>
    </row>
    <row r="6" spans="1:2" ht="17.5" customHeight="1" x14ac:dyDescent="0.35">
      <c r="A6" s="2">
        <v>5</v>
      </c>
      <c r="B6" s="3" t="s">
        <v>16</v>
      </c>
    </row>
    <row r="7" spans="1:2" ht="17.5" customHeight="1" x14ac:dyDescent="0.35">
      <c r="A7" s="2">
        <v>6</v>
      </c>
      <c r="B7" s="3" t="s">
        <v>19</v>
      </c>
    </row>
    <row r="8" spans="1:2" ht="17.5" customHeight="1" x14ac:dyDescent="0.35">
      <c r="A8" s="2">
        <v>7</v>
      </c>
      <c r="B8" s="3" t="s">
        <v>21</v>
      </c>
    </row>
    <row r="9" spans="1:2" ht="17.5" customHeight="1" x14ac:dyDescent="0.35">
      <c r="A9" s="2">
        <v>8</v>
      </c>
      <c r="B9" s="3" t="s">
        <v>23</v>
      </c>
    </row>
    <row r="10" spans="1:2" ht="17.5" customHeight="1" x14ac:dyDescent="0.35">
      <c r="A10" s="2">
        <v>9</v>
      </c>
      <c r="B10" s="3" t="s">
        <v>25</v>
      </c>
    </row>
    <row r="11" spans="1:2" ht="17.5" customHeight="1" x14ac:dyDescent="0.35">
      <c r="A11" s="2">
        <v>10</v>
      </c>
      <c r="B11" s="3" t="s">
        <v>28</v>
      </c>
    </row>
    <row r="12" spans="1:2" ht="17.5" customHeight="1" x14ac:dyDescent="0.35">
      <c r="A12" s="2">
        <v>11</v>
      </c>
      <c r="B12" s="3" t="s">
        <v>30</v>
      </c>
    </row>
    <row r="13" spans="1:2" ht="17.5" customHeight="1" x14ac:dyDescent="0.35">
      <c r="A13" s="2">
        <v>12</v>
      </c>
      <c r="B13" s="3" t="s">
        <v>33</v>
      </c>
    </row>
    <row r="14" spans="1:2" ht="17.5" customHeight="1" x14ac:dyDescent="0.35">
      <c r="A14" s="2">
        <v>13</v>
      </c>
      <c r="B14" s="3" t="s">
        <v>36</v>
      </c>
    </row>
    <row r="15" spans="1:2" ht="17.5" customHeight="1" x14ac:dyDescent="0.35">
      <c r="A15" s="2">
        <v>14</v>
      </c>
      <c r="B15" s="3" t="s">
        <v>38</v>
      </c>
    </row>
    <row r="16" spans="1:2" ht="17.5" customHeight="1" x14ac:dyDescent="0.35">
      <c r="A16" s="2">
        <v>15</v>
      </c>
      <c r="B16" s="3" t="s">
        <v>41</v>
      </c>
    </row>
    <row r="17" spans="1:2" ht="17.5" customHeight="1" x14ac:dyDescent="0.35">
      <c r="A17" s="2">
        <v>16</v>
      </c>
      <c r="B17" s="3" t="s">
        <v>43</v>
      </c>
    </row>
    <row r="18" spans="1:2" ht="17.5" customHeight="1" x14ac:dyDescent="0.35">
      <c r="A18" s="2">
        <v>17</v>
      </c>
      <c r="B18" s="3" t="s">
        <v>45</v>
      </c>
    </row>
    <row r="19" spans="1:2" ht="17.5" customHeight="1" x14ac:dyDescent="0.35">
      <c r="A19" s="2">
        <v>18</v>
      </c>
      <c r="B19" s="3" t="s">
        <v>49</v>
      </c>
    </row>
    <row r="20" spans="1:2" ht="17.5" customHeight="1" x14ac:dyDescent="0.35">
      <c r="A20" s="2">
        <v>19</v>
      </c>
      <c r="B20" s="3" t="s">
        <v>50</v>
      </c>
    </row>
    <row r="21" spans="1:2" ht="17.5" customHeight="1" x14ac:dyDescent="0.35">
      <c r="A21" s="2">
        <v>20</v>
      </c>
      <c r="B21" s="3" t="s">
        <v>51</v>
      </c>
    </row>
    <row r="22" spans="1:2" ht="17.5" customHeight="1" x14ac:dyDescent="0.35">
      <c r="A22" s="2">
        <v>21</v>
      </c>
      <c r="B22" s="3" t="s">
        <v>53</v>
      </c>
    </row>
    <row r="23" spans="1:2" ht="17.5" customHeight="1" x14ac:dyDescent="0.35">
      <c r="A23" s="2">
        <v>22</v>
      </c>
      <c r="B23" s="3" t="s">
        <v>55</v>
      </c>
    </row>
    <row r="24" spans="1:2" ht="17.5" customHeight="1" x14ac:dyDescent="0.35">
      <c r="A24" s="2">
        <v>23</v>
      </c>
      <c r="B24" s="3" t="s">
        <v>56</v>
      </c>
    </row>
    <row r="25" spans="1:2" ht="17.5" customHeight="1" x14ac:dyDescent="0.35">
      <c r="A25" s="2">
        <v>24</v>
      </c>
      <c r="B25" s="3" t="s">
        <v>57</v>
      </c>
    </row>
    <row r="26" spans="1:2" ht="17.5" customHeight="1" x14ac:dyDescent="0.35">
      <c r="A26" s="2">
        <v>25</v>
      </c>
      <c r="B26" s="3" t="s">
        <v>59</v>
      </c>
    </row>
    <row r="27" spans="1:2" ht="17.5" customHeight="1" x14ac:dyDescent="0.35">
      <c r="A27" s="2">
        <v>26</v>
      </c>
      <c r="B27" s="3" t="s">
        <v>61</v>
      </c>
    </row>
    <row r="28" spans="1:2" ht="17.5" customHeight="1" x14ac:dyDescent="0.35">
      <c r="A28" s="2">
        <v>27</v>
      </c>
      <c r="B28" s="3" t="s">
        <v>63</v>
      </c>
    </row>
    <row r="29" spans="1:2" ht="17.5" customHeight="1" x14ac:dyDescent="0.35">
      <c r="A29" s="2">
        <v>28</v>
      </c>
      <c r="B29" s="3" t="s">
        <v>65</v>
      </c>
    </row>
    <row r="30" spans="1:2" ht="17.5" customHeight="1" x14ac:dyDescent="0.35">
      <c r="A30" s="2">
        <v>29</v>
      </c>
      <c r="B30" s="3" t="s">
        <v>68</v>
      </c>
    </row>
    <row r="31" spans="1:2" ht="17.5" customHeight="1" x14ac:dyDescent="0.35">
      <c r="A31" s="2">
        <v>30</v>
      </c>
      <c r="B31" s="3" t="s">
        <v>70</v>
      </c>
    </row>
    <row r="32" spans="1:2" ht="17.5" customHeight="1" x14ac:dyDescent="0.35">
      <c r="A32" s="2">
        <v>31</v>
      </c>
      <c r="B32" s="3" t="s">
        <v>72</v>
      </c>
    </row>
    <row r="33" spans="1:2" ht="17.5" customHeight="1" x14ac:dyDescent="0.35">
      <c r="A33" s="2">
        <v>32</v>
      </c>
      <c r="B33" s="3" t="s">
        <v>74</v>
      </c>
    </row>
    <row r="34" spans="1:2" ht="17.5" customHeight="1" x14ac:dyDescent="0.35">
      <c r="A34" s="2">
        <v>33</v>
      </c>
      <c r="B34" s="3" t="s">
        <v>76</v>
      </c>
    </row>
    <row r="35" spans="1:2" ht="17.5" customHeight="1" x14ac:dyDescent="0.35">
      <c r="A35" s="2">
        <v>34</v>
      </c>
      <c r="B35" s="3" t="s">
        <v>79</v>
      </c>
    </row>
    <row r="36" spans="1:2" ht="17.5" customHeight="1" x14ac:dyDescent="0.35">
      <c r="A36" s="2">
        <v>35</v>
      </c>
      <c r="B36" s="3" t="s">
        <v>80</v>
      </c>
    </row>
    <row r="37" spans="1:2" ht="17.5" customHeight="1" x14ac:dyDescent="0.35">
      <c r="A37" s="2">
        <v>36</v>
      </c>
      <c r="B37" s="3" t="s">
        <v>82</v>
      </c>
    </row>
    <row r="38" spans="1:2" ht="17.5" customHeight="1" x14ac:dyDescent="0.35">
      <c r="A38" s="2">
        <v>37</v>
      </c>
      <c r="B38" s="3" t="s">
        <v>84</v>
      </c>
    </row>
    <row r="39" spans="1:2" ht="17.5" customHeight="1" x14ac:dyDescent="0.35">
      <c r="A39" s="2">
        <v>38</v>
      </c>
      <c r="B39" s="3" t="s">
        <v>86</v>
      </c>
    </row>
    <row r="40" spans="1:2" ht="18" customHeight="1" x14ac:dyDescent="0.35">
      <c r="A40" s="2">
        <v>39</v>
      </c>
      <c r="B40" s="3" t="s">
        <v>88</v>
      </c>
    </row>
    <row r="41" spans="1:2" ht="17.5" customHeight="1" x14ac:dyDescent="0.35">
      <c r="A41" s="2">
        <v>40</v>
      </c>
      <c r="B41" s="3" t="s">
        <v>90</v>
      </c>
    </row>
    <row r="42" spans="1:2" ht="17.5" customHeight="1" x14ac:dyDescent="0.35">
      <c r="A42" s="2">
        <v>41</v>
      </c>
      <c r="B42" s="3" t="s">
        <v>92</v>
      </c>
    </row>
    <row r="43" spans="1:2" ht="17.5" customHeight="1" x14ac:dyDescent="0.35">
      <c r="A43" s="2">
        <v>42</v>
      </c>
      <c r="B43" s="3" t="s">
        <v>95</v>
      </c>
    </row>
    <row r="44" spans="1:2" ht="17.5" customHeight="1" x14ac:dyDescent="0.35">
      <c r="A44" s="2">
        <v>43</v>
      </c>
      <c r="B44" s="3" t="s">
        <v>97</v>
      </c>
    </row>
    <row r="45" spans="1:2" ht="17.5" customHeight="1" x14ac:dyDescent="0.35">
      <c r="A45" s="2">
        <v>44</v>
      </c>
      <c r="B45" s="3" t="s">
        <v>98</v>
      </c>
    </row>
    <row r="46" spans="1:2" ht="17.5" customHeight="1" x14ac:dyDescent="0.35">
      <c r="A46" s="2">
        <v>45</v>
      </c>
      <c r="B46" s="3" t="s">
        <v>102</v>
      </c>
    </row>
    <row r="47" spans="1:2" ht="17.5" customHeight="1" x14ac:dyDescent="0.35">
      <c r="A47" s="2">
        <v>46</v>
      </c>
      <c r="B47" s="3" t="s">
        <v>105</v>
      </c>
    </row>
    <row r="48" spans="1:2" ht="17.5" customHeight="1" x14ac:dyDescent="0.35">
      <c r="A48" s="2">
        <v>47</v>
      </c>
      <c r="B48" s="3" t="s">
        <v>108</v>
      </c>
    </row>
    <row r="49" spans="1:2" ht="17.5" customHeight="1" x14ac:dyDescent="0.35">
      <c r="A49" s="2">
        <v>48</v>
      </c>
      <c r="B49" s="3" t="s">
        <v>109</v>
      </c>
    </row>
    <row r="50" spans="1:2" ht="17.5" customHeight="1" x14ac:dyDescent="0.35">
      <c r="A50" s="2">
        <v>49</v>
      </c>
      <c r="B50" s="3" t="s">
        <v>112</v>
      </c>
    </row>
    <row r="51" spans="1:2" ht="17.5" customHeight="1" x14ac:dyDescent="0.35">
      <c r="A51" s="2">
        <v>50</v>
      </c>
      <c r="B51" s="3" t="s">
        <v>113</v>
      </c>
    </row>
    <row r="52" spans="1:2" ht="17.5" customHeight="1" x14ac:dyDescent="0.35">
      <c r="A52" s="2">
        <v>51</v>
      </c>
      <c r="B52" s="3" t="s">
        <v>117</v>
      </c>
    </row>
    <row r="53" spans="1:2" ht="17.5" customHeight="1" x14ac:dyDescent="0.35">
      <c r="A53" s="2">
        <v>52</v>
      </c>
      <c r="B53" s="3" t="s">
        <v>119</v>
      </c>
    </row>
    <row r="54" spans="1:2" ht="17.5" customHeight="1" x14ac:dyDescent="0.35">
      <c r="A54" s="2">
        <v>53</v>
      </c>
      <c r="B54" s="3" t="s">
        <v>121</v>
      </c>
    </row>
    <row r="55" spans="1:2" ht="17.5" customHeight="1" x14ac:dyDescent="0.35">
      <c r="A55" s="2">
        <v>54</v>
      </c>
      <c r="B55" s="3" t="s">
        <v>123</v>
      </c>
    </row>
    <row r="56" spans="1:2" ht="17.5" customHeight="1" x14ac:dyDescent="0.35">
      <c r="A56" s="2">
        <v>55</v>
      </c>
      <c r="B56" s="3" t="s">
        <v>124</v>
      </c>
    </row>
    <row r="57" spans="1:2" ht="17.5" customHeight="1" x14ac:dyDescent="0.35">
      <c r="A57" s="2">
        <v>56</v>
      </c>
      <c r="B57" s="3" t="s">
        <v>126</v>
      </c>
    </row>
    <row r="58" spans="1:2" ht="17.5" customHeight="1" x14ac:dyDescent="0.35">
      <c r="A58" s="2">
        <v>57</v>
      </c>
      <c r="B58" s="3" t="s">
        <v>128</v>
      </c>
    </row>
    <row r="59" spans="1:2" ht="17.5" customHeight="1" x14ac:dyDescent="0.35">
      <c r="A59" s="2">
        <v>58</v>
      </c>
      <c r="B59" s="3" t="s">
        <v>129</v>
      </c>
    </row>
    <row r="60" spans="1:2" ht="17.5" customHeight="1" x14ac:dyDescent="0.35">
      <c r="A60" s="2">
        <v>59</v>
      </c>
      <c r="B60" s="3" t="s">
        <v>130</v>
      </c>
    </row>
    <row r="61" spans="1:2" ht="17.5" customHeight="1" x14ac:dyDescent="0.35">
      <c r="A61" s="2">
        <v>60</v>
      </c>
      <c r="B61" s="3" t="s">
        <v>131</v>
      </c>
    </row>
    <row r="62" spans="1:2" ht="17.5" customHeight="1" x14ac:dyDescent="0.35">
      <c r="A62" s="2">
        <v>61</v>
      </c>
      <c r="B62" s="3" t="s">
        <v>133</v>
      </c>
    </row>
    <row r="63" spans="1:2" ht="17.5" customHeight="1" x14ac:dyDescent="0.35">
      <c r="A63" s="2">
        <v>62</v>
      </c>
      <c r="B63" s="3" t="s">
        <v>135</v>
      </c>
    </row>
    <row r="64" spans="1:2" ht="17.5" customHeight="1" x14ac:dyDescent="0.35">
      <c r="A64" s="2">
        <v>63</v>
      </c>
      <c r="B64" s="3" t="s">
        <v>137</v>
      </c>
    </row>
    <row r="65" spans="1:2" ht="17.5" customHeight="1" x14ac:dyDescent="0.35">
      <c r="A65" s="2">
        <v>64</v>
      </c>
      <c r="B65" s="3" t="s">
        <v>139</v>
      </c>
    </row>
    <row r="66" spans="1:2" ht="17.5" customHeight="1" x14ac:dyDescent="0.35">
      <c r="A66" s="2">
        <v>65</v>
      </c>
      <c r="B66" s="3" t="s">
        <v>141</v>
      </c>
    </row>
    <row r="67" spans="1:2" ht="17.5" customHeight="1" x14ac:dyDescent="0.35">
      <c r="A67" s="2">
        <v>66</v>
      </c>
      <c r="B67" s="3" t="s">
        <v>143</v>
      </c>
    </row>
    <row r="68" spans="1:2" ht="17.5" customHeight="1" x14ac:dyDescent="0.35">
      <c r="A68" s="2">
        <v>67</v>
      </c>
      <c r="B68" s="3" t="s">
        <v>145</v>
      </c>
    </row>
    <row r="69" spans="1:2" ht="17.5" customHeight="1" x14ac:dyDescent="0.35">
      <c r="A69" s="2">
        <v>68</v>
      </c>
      <c r="B69" s="3" t="s">
        <v>146</v>
      </c>
    </row>
    <row r="70" spans="1:2" ht="17.5" customHeight="1" x14ac:dyDescent="0.35">
      <c r="A70" s="2">
        <v>69</v>
      </c>
      <c r="B70" s="3" t="s">
        <v>148</v>
      </c>
    </row>
    <row r="71" spans="1:2" ht="17.5" customHeight="1" x14ac:dyDescent="0.35">
      <c r="A71" s="2">
        <v>70</v>
      </c>
      <c r="B71" s="3" t="s">
        <v>149</v>
      </c>
    </row>
    <row r="72" spans="1:2" ht="17.5" customHeight="1" x14ac:dyDescent="0.35">
      <c r="A72" s="2">
        <v>71</v>
      </c>
      <c r="B72" s="3" t="s">
        <v>150</v>
      </c>
    </row>
    <row r="73" spans="1:2" ht="17.5" customHeight="1" x14ac:dyDescent="0.35">
      <c r="A73" s="2">
        <v>72</v>
      </c>
      <c r="B73" s="3" t="s">
        <v>151</v>
      </c>
    </row>
    <row r="74" spans="1:2" ht="17.5" customHeight="1" x14ac:dyDescent="0.35">
      <c r="A74" s="2">
        <v>73</v>
      </c>
      <c r="B74" s="3" t="s">
        <v>152</v>
      </c>
    </row>
    <row r="75" spans="1:2" ht="17.5" customHeight="1" x14ac:dyDescent="0.35">
      <c r="A75" s="2">
        <v>74</v>
      </c>
      <c r="B75" s="3" t="s">
        <v>153</v>
      </c>
    </row>
    <row r="76" spans="1:2" ht="17.5" customHeight="1" x14ac:dyDescent="0.35">
      <c r="A76" s="2">
        <v>75</v>
      </c>
      <c r="B76" s="3" t="s">
        <v>154</v>
      </c>
    </row>
    <row r="77" spans="1:2" ht="17.5" customHeight="1" x14ac:dyDescent="0.35">
      <c r="A77" s="2">
        <v>76</v>
      </c>
      <c r="B77" s="3" t="s">
        <v>155</v>
      </c>
    </row>
    <row r="78" spans="1:2" ht="17.5" customHeight="1" x14ac:dyDescent="0.35">
      <c r="A78" s="2">
        <v>77</v>
      </c>
      <c r="B78" s="3" t="s">
        <v>156</v>
      </c>
    </row>
    <row r="79" spans="1:2" ht="17.5" customHeight="1" x14ac:dyDescent="0.35">
      <c r="A79" s="2">
        <v>78</v>
      </c>
      <c r="B79" s="3" t="s">
        <v>157</v>
      </c>
    </row>
    <row r="80" spans="1:2" ht="17.5" customHeight="1" x14ac:dyDescent="0.35">
      <c r="A80" s="2">
        <v>79</v>
      </c>
      <c r="B80" s="3" t="s">
        <v>158</v>
      </c>
    </row>
    <row r="81" spans="1:2" ht="17.5" customHeight="1" x14ac:dyDescent="0.35">
      <c r="A81" s="2">
        <v>80</v>
      </c>
      <c r="B81" s="3" t="s">
        <v>159</v>
      </c>
    </row>
    <row r="82" spans="1:2" ht="17.5" customHeight="1" x14ac:dyDescent="0.35">
      <c r="A82" s="2">
        <v>81</v>
      </c>
      <c r="B82" s="3" t="s">
        <v>160</v>
      </c>
    </row>
    <row r="83" spans="1:2" ht="17.5" customHeight="1" x14ac:dyDescent="0.35">
      <c r="A83" s="2">
        <v>82</v>
      </c>
      <c r="B83" s="3" t="s">
        <v>161</v>
      </c>
    </row>
    <row r="84" spans="1:2" ht="17.5" customHeight="1" x14ac:dyDescent="0.35">
      <c r="A84" s="2">
        <v>83</v>
      </c>
      <c r="B84" s="3" t="s">
        <v>162</v>
      </c>
    </row>
    <row r="85" spans="1:2" ht="17.5" customHeight="1" x14ac:dyDescent="0.35">
      <c r="A85" s="2">
        <v>84</v>
      </c>
      <c r="B85" s="3" t="s">
        <v>163</v>
      </c>
    </row>
    <row r="86" spans="1:2" ht="17.5" customHeight="1" x14ac:dyDescent="0.35">
      <c r="A86" s="2">
        <v>85</v>
      </c>
      <c r="B86" s="3" t="s">
        <v>164</v>
      </c>
    </row>
    <row r="87" spans="1:2" ht="17.5" customHeight="1" x14ac:dyDescent="0.35">
      <c r="A87" s="2">
        <v>86</v>
      </c>
      <c r="B87" s="3" t="s">
        <v>165</v>
      </c>
    </row>
    <row r="88" spans="1:2" ht="17.5" customHeight="1" x14ac:dyDescent="0.35">
      <c r="A88" s="2">
        <v>87</v>
      </c>
      <c r="B88" s="3" t="s">
        <v>166</v>
      </c>
    </row>
    <row r="89" spans="1:2" ht="17.5" customHeight="1" x14ac:dyDescent="0.35">
      <c r="A89" s="2">
        <v>88</v>
      </c>
      <c r="B89" s="3" t="s">
        <v>167</v>
      </c>
    </row>
    <row r="90" spans="1:2" ht="17.5" customHeight="1" x14ac:dyDescent="0.35">
      <c r="A90" s="2">
        <v>89</v>
      </c>
      <c r="B90" s="3" t="s">
        <v>168</v>
      </c>
    </row>
    <row r="91" spans="1:2" ht="17.5" customHeight="1" x14ac:dyDescent="0.35">
      <c r="A91" s="2">
        <v>90</v>
      </c>
      <c r="B91" s="3" t="s">
        <v>172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DCB46-8C9D-4F41-BE01-4AA6C9FAE314}">
  <sheetPr codeName="Munka5"/>
  <dimension ref="A1:B13"/>
  <sheetViews>
    <sheetView workbookViewId="0">
      <selection activeCell="B9" sqref="B9"/>
    </sheetView>
  </sheetViews>
  <sheetFormatPr defaultColWidth="8.7265625" defaultRowHeight="14.5" x14ac:dyDescent="0.35"/>
  <cols>
    <col min="2" max="2" width="61.1796875" bestFit="1" customWidth="1"/>
  </cols>
  <sheetData>
    <row r="1" spans="1:2" x14ac:dyDescent="0.35">
      <c r="A1" t="s">
        <v>180</v>
      </c>
      <c r="B1" t="s">
        <v>192</v>
      </c>
    </row>
    <row r="2" spans="1:2" x14ac:dyDescent="0.35">
      <c r="A2" t="s">
        <v>195</v>
      </c>
      <c r="B2" s="1" t="s">
        <v>8</v>
      </c>
    </row>
    <row r="3" spans="1:2" x14ac:dyDescent="0.35">
      <c r="A3" t="s">
        <v>196</v>
      </c>
      <c r="B3" s="1" t="s">
        <v>222</v>
      </c>
    </row>
    <row r="4" spans="1:2" x14ac:dyDescent="0.35">
      <c r="A4" t="s">
        <v>197</v>
      </c>
      <c r="B4" s="1" t="s">
        <v>191</v>
      </c>
    </row>
    <row r="5" spans="1:2" x14ac:dyDescent="0.35">
      <c r="A5" t="s">
        <v>198</v>
      </c>
      <c r="B5" s="1" t="s">
        <v>223</v>
      </c>
    </row>
    <row r="6" spans="1:2" x14ac:dyDescent="0.35">
      <c r="A6" t="s">
        <v>199</v>
      </c>
      <c r="B6" s="1" t="s">
        <v>66</v>
      </c>
    </row>
    <row r="7" spans="1:2" x14ac:dyDescent="0.35">
      <c r="A7" t="s">
        <v>215</v>
      </c>
      <c r="B7" t="s">
        <v>224</v>
      </c>
    </row>
    <row r="8" spans="1:2" x14ac:dyDescent="0.35">
      <c r="A8" t="s">
        <v>216</v>
      </c>
      <c r="B8" t="s">
        <v>225</v>
      </c>
    </row>
    <row r="9" spans="1:2" x14ac:dyDescent="0.35">
      <c r="A9" t="s">
        <v>217</v>
      </c>
      <c r="B9" t="s">
        <v>226</v>
      </c>
    </row>
    <row r="10" spans="1:2" x14ac:dyDescent="0.35">
      <c r="A10" t="s">
        <v>219</v>
      </c>
      <c r="B10" t="s">
        <v>227</v>
      </c>
    </row>
    <row r="11" spans="1:2" x14ac:dyDescent="0.35">
      <c r="A11" t="s">
        <v>221</v>
      </c>
      <c r="B11" t="s">
        <v>228</v>
      </c>
    </row>
    <row r="12" spans="1:2" x14ac:dyDescent="0.35">
      <c r="A12" t="s">
        <v>220</v>
      </c>
      <c r="B12" t="s">
        <v>229</v>
      </c>
    </row>
    <row r="13" spans="1:2" x14ac:dyDescent="0.35">
      <c r="A13" t="s">
        <v>218</v>
      </c>
      <c r="B13" t="s">
        <v>230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6"/>
  <dimension ref="A1:IW24"/>
  <sheetViews>
    <sheetView showGridLines="0" zoomScale="80" zoomScaleNormal="80" workbookViewId="0">
      <selection activeCell="G8" sqref="G8"/>
    </sheetView>
  </sheetViews>
  <sheetFormatPr defaultColWidth="8.81640625" defaultRowHeight="14.5" customHeight="1" x14ac:dyDescent="0.35"/>
  <cols>
    <col min="1" max="1" width="3.54296875" style="8" customWidth="1"/>
    <col min="2" max="2" width="16.54296875" style="8" bestFit="1" customWidth="1"/>
    <col min="3" max="3" width="9.81640625" style="8" customWidth="1"/>
    <col min="4" max="4" width="8.81640625" style="8" customWidth="1"/>
    <col min="5" max="5" width="18.7265625" style="10" customWidth="1"/>
    <col min="6" max="6" width="32.7265625" style="8" customWidth="1"/>
    <col min="7" max="7" width="32.7265625" style="10" customWidth="1"/>
    <col min="8" max="21" width="8.81640625" style="8" customWidth="1"/>
    <col min="22" max="22" width="22.7265625" style="8" customWidth="1"/>
    <col min="23" max="257" width="8.81640625" style="8" customWidth="1"/>
  </cols>
  <sheetData>
    <row r="1" spans="1:257" ht="14.5" customHeight="1" x14ac:dyDescent="0.35">
      <c r="A1" s="4"/>
      <c r="B1" s="4"/>
      <c r="C1" s="31" t="s">
        <v>3</v>
      </c>
      <c r="D1" s="31" t="s">
        <v>193</v>
      </c>
      <c r="E1" s="31" t="s">
        <v>206</v>
      </c>
      <c r="F1" s="31" t="s">
        <v>181</v>
      </c>
      <c r="G1" s="31" t="s">
        <v>207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57" ht="14.5" customHeight="1" x14ac:dyDescent="0.35">
      <c r="A2" s="2">
        <v>1</v>
      </c>
      <c r="B2" s="1" t="s">
        <v>8</v>
      </c>
      <c r="C2" s="2">
        <v>0</v>
      </c>
      <c r="D2" s="2">
        <v>0</v>
      </c>
      <c r="E2" s="1" t="s">
        <v>8</v>
      </c>
      <c r="F2" s="1" t="s">
        <v>0</v>
      </c>
      <c r="G2" s="1" t="s">
        <v>209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57" ht="14.5" customHeight="1" x14ac:dyDescent="0.35">
      <c r="A3" s="2">
        <v>2</v>
      </c>
      <c r="B3" s="1" t="s">
        <v>17</v>
      </c>
      <c r="C3" s="2">
        <v>4</v>
      </c>
      <c r="D3" s="2">
        <v>2</v>
      </c>
      <c r="E3" s="1" t="s">
        <v>201</v>
      </c>
      <c r="F3" s="1" t="s">
        <v>182</v>
      </c>
      <c r="G3" s="1" t="s">
        <v>214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7" ht="14.5" customHeight="1" x14ac:dyDescent="0.35">
      <c r="A4" s="2">
        <v>3</v>
      </c>
      <c r="B4" s="1" t="s">
        <v>17</v>
      </c>
      <c r="C4" s="2">
        <v>4</v>
      </c>
      <c r="D4" s="2">
        <v>1</v>
      </c>
      <c r="E4" s="1" t="s">
        <v>202</v>
      </c>
      <c r="F4" s="1" t="s">
        <v>0</v>
      </c>
      <c r="G4" s="1" t="s">
        <v>214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57" ht="14.5" customHeight="1" x14ac:dyDescent="0.35">
      <c r="A5" s="2">
        <v>4</v>
      </c>
      <c r="B5" s="1" t="s">
        <v>17</v>
      </c>
      <c r="C5" s="9" t="s">
        <v>183</v>
      </c>
      <c r="D5" s="2">
        <v>0</v>
      </c>
      <c r="E5" s="1" t="s">
        <v>203</v>
      </c>
      <c r="F5" s="1" t="s">
        <v>184</v>
      </c>
      <c r="G5" s="32" t="s">
        <v>214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57" ht="14.5" customHeight="1" x14ac:dyDescent="0.35">
      <c r="A6" s="2">
        <v>5</v>
      </c>
      <c r="B6" s="1" t="s">
        <v>26</v>
      </c>
      <c r="C6" s="2">
        <v>0</v>
      </c>
      <c r="D6" s="2">
        <v>0</v>
      </c>
      <c r="E6" s="1" t="s">
        <v>26</v>
      </c>
      <c r="F6" s="1" t="s">
        <v>0</v>
      </c>
      <c r="G6" s="1" t="s">
        <v>209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/>
    </row>
    <row r="7" spans="1:257" ht="14.5" customHeight="1" x14ac:dyDescent="0.35">
      <c r="A7" s="2">
        <v>6</v>
      </c>
      <c r="B7" s="1" t="s">
        <v>46</v>
      </c>
      <c r="C7" s="2">
        <v>4</v>
      </c>
      <c r="D7" s="2">
        <v>2</v>
      </c>
      <c r="E7" s="1" t="s">
        <v>204</v>
      </c>
      <c r="F7" s="1" t="s">
        <v>185</v>
      </c>
      <c r="G7" s="1" t="s">
        <v>214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57" ht="14.5" customHeight="1" x14ac:dyDescent="0.35">
      <c r="A8" s="2">
        <v>7</v>
      </c>
      <c r="B8" s="1" t="s">
        <v>46</v>
      </c>
      <c r="C8" s="2">
        <v>0</v>
      </c>
      <c r="D8" s="2">
        <v>1</v>
      </c>
      <c r="E8" s="1" t="s">
        <v>205</v>
      </c>
      <c r="F8" s="1" t="s">
        <v>0</v>
      </c>
      <c r="G8" s="32" t="s">
        <v>214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/>
    </row>
    <row r="9" spans="1:257" ht="14.5" customHeight="1" x14ac:dyDescent="0.35">
      <c r="A9" s="2">
        <v>8</v>
      </c>
      <c r="B9" s="1" t="s">
        <v>66</v>
      </c>
      <c r="C9" s="2">
        <v>0</v>
      </c>
      <c r="D9" s="2">
        <v>0</v>
      </c>
      <c r="E9" s="1" t="s">
        <v>66</v>
      </c>
      <c r="F9" s="1" t="s">
        <v>186</v>
      </c>
      <c r="G9" s="1" t="s">
        <v>209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/>
    </row>
    <row r="10" spans="1:257" ht="14.5" customHeight="1" x14ac:dyDescent="0.35">
      <c r="A10" s="2">
        <v>9</v>
      </c>
      <c r="B10" s="1" t="s">
        <v>93</v>
      </c>
      <c r="C10" s="2">
        <v>0</v>
      </c>
      <c r="D10" s="2">
        <v>0</v>
      </c>
      <c r="E10" s="1" t="s">
        <v>187</v>
      </c>
      <c r="F10" s="1" t="s">
        <v>188</v>
      </c>
      <c r="G10" s="1" t="s">
        <v>209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57" ht="14.5" customHeight="1" x14ac:dyDescent="0.35">
      <c r="A11" s="2">
        <v>10</v>
      </c>
      <c r="B11" s="1" t="s">
        <v>111</v>
      </c>
      <c r="C11" s="2">
        <v>0</v>
      </c>
      <c r="D11" s="2">
        <v>0</v>
      </c>
      <c r="E11" s="1" t="s">
        <v>111</v>
      </c>
      <c r="F11" s="1" t="s">
        <v>0</v>
      </c>
      <c r="G11" s="1" t="s">
        <v>209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57" ht="14.5" customHeight="1" x14ac:dyDescent="0.35">
      <c r="A12" s="2">
        <v>11</v>
      </c>
      <c r="B12" s="1" t="s">
        <v>8</v>
      </c>
      <c r="C12" s="2">
        <v>1</v>
      </c>
      <c r="D12" s="2">
        <v>0</v>
      </c>
      <c r="E12" s="1" t="s">
        <v>211</v>
      </c>
      <c r="F12" s="1" t="s">
        <v>0</v>
      </c>
      <c r="G12" s="1" t="s">
        <v>208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57" ht="14.5" customHeight="1" x14ac:dyDescent="0.35">
      <c r="A13" s="2">
        <v>12</v>
      </c>
      <c r="B13" s="1" t="s">
        <v>8</v>
      </c>
      <c r="C13" s="2">
        <v>1.2</v>
      </c>
      <c r="D13" s="2">
        <v>0</v>
      </c>
      <c r="E13" s="1" t="s">
        <v>212</v>
      </c>
      <c r="F13" s="1" t="s">
        <v>0</v>
      </c>
      <c r="G13" s="1" t="s">
        <v>208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57" ht="14.5" customHeight="1" x14ac:dyDescent="0.35">
      <c r="A14" s="2">
        <v>13</v>
      </c>
      <c r="B14" s="1" t="s">
        <v>8</v>
      </c>
      <c r="C14" s="2">
        <v>3.4</v>
      </c>
      <c r="D14" s="2">
        <v>0</v>
      </c>
      <c r="E14" s="1" t="s">
        <v>213</v>
      </c>
      <c r="F14" s="1" t="s">
        <v>0</v>
      </c>
      <c r="G14" s="1" t="s">
        <v>208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/>
    </row>
    <row r="15" spans="1:257" ht="14.5" customHeight="1" x14ac:dyDescent="0.35">
      <c r="A15" s="2"/>
      <c r="B15" s="1"/>
      <c r="C15" s="2"/>
      <c r="D15" s="2"/>
      <c r="E15" s="1"/>
      <c r="F15" s="1"/>
      <c r="G15" s="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ht="14.5" customHeight="1" x14ac:dyDescent="0.35">
      <c r="A16" s="2"/>
      <c r="B16" s="1"/>
      <c r="C16" s="2"/>
      <c r="D16" s="2"/>
      <c r="E16" s="1"/>
      <c r="F16" s="1"/>
      <c r="G16" s="1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1:257" ht="14.5" customHeight="1" x14ac:dyDescent="0.35">
      <c r="A17" s="2"/>
      <c r="B17" s="1"/>
      <c r="C17" s="2"/>
      <c r="D17" s="2"/>
      <c r="E17" s="1"/>
      <c r="F17" s="1"/>
      <c r="G17" s="1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1:257" ht="14.5" customHeight="1" x14ac:dyDescent="0.35">
      <c r="A18" s="2"/>
      <c r="B18" s="1"/>
      <c r="C18" s="2"/>
      <c r="D18" s="2"/>
      <c r="E18" s="1"/>
      <c r="F18" s="1"/>
      <c r="G18" s="1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1:257" ht="14.5" customHeight="1" x14ac:dyDescent="0.35">
      <c r="A19" s="2"/>
      <c r="B19" s="1"/>
      <c r="C19" s="2"/>
      <c r="D19" s="2"/>
      <c r="E19" s="1"/>
      <c r="F19" s="1"/>
      <c r="G19" s="1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1:257" ht="14.5" customHeight="1" x14ac:dyDescent="0.35">
      <c r="A20" s="2"/>
      <c r="B20" s="1"/>
      <c r="C20" s="2"/>
      <c r="D20" s="2"/>
      <c r="E20" s="1"/>
      <c r="F20" s="1"/>
      <c r="G20" s="1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1:257" ht="14.5" customHeight="1" x14ac:dyDescent="0.35">
      <c r="A21" s="2"/>
      <c r="B21" s="1"/>
      <c r="C21" s="2"/>
      <c r="D21" s="2"/>
      <c r="E21" s="1"/>
      <c r="F21" s="1"/>
      <c r="G21" s="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1:257" ht="14.5" customHeight="1" x14ac:dyDescent="0.35">
      <c r="A22" s="2"/>
      <c r="B22" s="1"/>
      <c r="C22" s="2"/>
      <c r="D22" s="2"/>
      <c r="E22" s="1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1:257" ht="14.5" customHeight="1" x14ac:dyDescent="0.35">
      <c r="A23" s="2"/>
      <c r="B23" s="1"/>
      <c r="C23" s="2"/>
      <c r="D23" s="2"/>
      <c r="E23" s="1"/>
      <c r="F23" s="1"/>
      <c r="G23" s="1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1:257" ht="14.5" customHeight="1" x14ac:dyDescent="0.35">
      <c r="A24" s="2"/>
      <c r="B24" s="1"/>
      <c r="C24" s="2"/>
      <c r="D24" s="2"/>
      <c r="E24" s="1"/>
      <c r="F24" s="1"/>
      <c r="G24" s="1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45be70f0-66b9-4629-a389-4b080fc0dfa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t55170</TermName>
          <TermId xmlns="http://schemas.microsoft.com/office/infopath/2007/PartnerControls">2a7bebd1-4a65-4a83-8880-9af9f7738c6c</TermId>
        </TermInfo>
        <TermInfo xmlns="http://schemas.microsoft.com/office/infopath/2007/PartnerControls">
          <TermName xmlns="http://schemas.microsoft.com/office/infopath/2007/PartnerControls">HP SAP S4 ACCOUNT IDENTIFIER FEJLESZTES NP</TermName>
          <TermId xmlns="http://schemas.microsoft.com/office/infopath/2007/PartnerControls">2711dfa3-6ec1-413d-8823-997cd6be3ca9</TermId>
        </TermInfo>
        <TermInfo xmlns="http://schemas.microsoft.com/office/infopath/2007/PartnerControls">
          <TermName xmlns="http://schemas.microsoft.com/office/infopath/2007/PartnerControls">CO＆FI_S/4 HANA Concept</TermName>
          <TermId xmlns="http://schemas.microsoft.com/office/infopath/2007/PartnerControls">bfc7b42e-ea39-4d21-8ccd-32d67d914123</TermId>
        </TermInfo>
        <TermInfo xmlns="http://schemas.microsoft.com/office/infopath/2007/PartnerControls">
          <TermName xmlns="http://schemas.microsoft.com/office/infopath/2007/PartnerControls">O＆O_Procurement</TermName>
          <TermId xmlns="http://schemas.microsoft.com/office/infopath/2007/PartnerControls">68c352b4-4d41-43f2-b180-79522b747923</TermId>
        </TermInfo>
        <TermInfo xmlns="http://schemas.microsoft.com/office/infopath/2007/PartnerControls">
          <TermName xmlns="http://schemas.microsoft.com/office/infopath/2007/PartnerControls">CO＆FI_Accounting</TermName>
          <TermId xmlns="http://schemas.microsoft.com/office/infopath/2007/PartnerControls">df76b3e5-5a8d-4c97-a933-1c42bdf53c62</TermId>
        </TermInfo>
        <TermInfo xmlns="http://schemas.microsoft.com/office/infopath/2007/PartnerControls">
          <TermName xmlns="http://schemas.microsoft.com/office/infopath/2007/PartnerControls">Intercompany</TermName>
          <TermId xmlns="http://schemas.microsoft.com/office/infopath/2007/PartnerControls">4467356c-29d0-45c7-bb32-7599fd4b7437</TermId>
        </TermInfo>
        <TermInfo xmlns="http://schemas.microsoft.com/office/infopath/2007/PartnerControls">
          <TermName xmlns="http://schemas.microsoft.com/office/infopath/2007/PartnerControls">p_30003</TermName>
          <TermId xmlns="http://schemas.microsoft.com/office/infopath/2007/PartnerControls">530d64dc-cb80-49da-a923-511a942d9ac0</TermId>
        </TermInfo>
      </Terms>
    </TaxKeywordTaxHTField>
    <TaxCatchAll xmlns="45be70f0-66b9-4629-a389-4b080fc0dfa6">
      <Value>7</Value>
      <Value>6</Value>
      <Value>5</Value>
      <Value>4</Value>
      <Value>3</Value>
      <Value>2</Value>
      <Value>1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8B0F08FECF9ACD44B69B0979475AA3A3" ma:contentTypeVersion="5" ma:contentTypeDescription="Új dokumentum létrehozása." ma:contentTypeScope="" ma:versionID="15e7cafbdefa31d60e781c5e4062628f">
  <xsd:schema xmlns:xsd="http://www.w3.org/2001/XMLSchema" xmlns:xs="http://www.w3.org/2001/XMLSchema" xmlns:p="http://schemas.microsoft.com/office/2006/metadata/properties" xmlns:ns2="45be70f0-66b9-4629-a389-4b080fc0dfa6" xmlns:ns3="cc54d3cb-87fe-4b6a-be2e-e1fd0be84e77" targetNamespace="http://schemas.microsoft.com/office/2006/metadata/properties" ma:root="true" ma:fieldsID="f81e6785b8b81ecd23d6e742c299b13f" ns2:_="" ns3:_="">
    <xsd:import namespace="45be70f0-66b9-4629-a389-4b080fc0dfa6"/>
    <xsd:import namespace="cc54d3cb-87fe-4b6a-be2e-e1fd0be84e77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70f0-66b9-4629-a389-4b080fc0dfa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Vállalati kulcsszavak" ma:fieldId="{23f27201-bee3-471e-b2e7-b64fd8b7ca38}" ma:taxonomyMulti="true" ma:sspId="aec5fc23-977e-45a2-a3e9-ebcc2a76421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3cada497-9138-4774-ba84-f168c75e9181}" ma:internalName="TaxCatchAll" ma:showField="CatchAllData" ma:web="45be70f0-66b9-4629-a389-4b080fc0df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54d3cb-87fe-4b6a-be2e-e1fd0be84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141748-E8CF-4376-BEDF-0CE4C9A34F7B}">
  <ds:schemaRefs>
    <ds:schemaRef ds:uri="http://schemas.microsoft.com/office/2006/metadata/properties"/>
    <ds:schemaRef ds:uri="http://schemas.microsoft.com/office/infopath/2007/PartnerControls"/>
    <ds:schemaRef ds:uri="45be70f0-66b9-4629-a389-4b080fc0dfa6"/>
  </ds:schemaRefs>
</ds:datastoreItem>
</file>

<file path=customXml/itemProps2.xml><?xml version="1.0" encoding="utf-8"?>
<ds:datastoreItem xmlns:ds="http://schemas.openxmlformats.org/officeDocument/2006/customXml" ds:itemID="{DC021B46-1420-4ED7-AC55-8BF0CD9341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BF3E90-0828-4759-ACA7-3670C46D5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70f0-66b9-4629-a389-4b080fc0dfa6"/>
    <ds:schemaRef ds:uri="cc54d3cb-87fe-4b6a-be2e-e1fd0be84e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Amount ID</vt:lpstr>
      <vt:lpstr>Duration ID</vt:lpstr>
      <vt:lpstr>Reason of use ID</vt:lpstr>
      <vt:lpstr>Category ID</vt:lpstr>
      <vt:lpstr>Logic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Cserni Tamás</dc:creator>
  <cp:keywords>t55170; CO＆FI_S/4 HANA Concept; CO＆FI_Accounting; HP SAP S4 ACCOUNT IDENTIFIER FEJLESZTES NP; Intercompany; p_30003; O＆O_Procurement</cp:keywords>
  <cp:lastModifiedBy>Rückle, Daniel</cp:lastModifiedBy>
  <dcterms:created xsi:type="dcterms:W3CDTF">2021-02-12T11:57:10Z</dcterms:created>
  <dcterms:modified xsi:type="dcterms:W3CDTF">2021-03-09T18:40:53Z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0x0101008B0F08FECF9ACD44B69B0979475AA3A3</vt:lpwstr>
  </property>
  <property fmtid="{D5CDD505-2E9C-101B-9397-08002B2CF9AE}" pid="3" name="TaxKeyword">
    <vt:lpwstr>7;#t55170|2a7bebd1-4a65-4a83-8880-9af9f7738c6c;#6;#HP SAP S4 ACCOUNT IDENTIFIER FEJLESZTES NP|2711dfa3-6ec1-413d-8823-997cd6be3ca9;#5;#CO＆FI_S/4 HANA Concept|bfc7b42e-ea39-4d21-8ccd-32d67d914123;#4;#O＆O_Procurement|68c352b4-4d41-43f2-b180-79522b747923;#3;</vt:lpwstr>
  </property>
</Properties>
</file>