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https://horvathandpartners.sharepoint.com/sites/IFUA-IDEX.TAN.T55170/Freigegebene Dokumente/02_Munka/01_Projektmunka_IFUA/"/>
    </mc:Choice>
  </mc:AlternateContent>
  <xr:revisionPtr revIDLastSave="2" documentId="8_{86743A00-2BEF-4DB1-8E09-172417BF45B5}" xr6:coauthVersionLast="46" xr6:coauthVersionMax="46" xr10:uidLastSave="{46812FD0-6F85-4265-BD6F-F60C82E643E2}"/>
  <bookViews>
    <workbookView xWindow="22932" yWindow="-108" windowWidth="23256" windowHeight="12576" activeTab="5" xr2:uid="{00000000-000D-0000-FFFF-FFFF00000000}"/>
  </bookViews>
  <sheets>
    <sheet name="Overview" sheetId="1" r:id="rId1"/>
    <sheet name="Amount ID" sheetId="2" r:id="rId2"/>
    <sheet name="Duration ID" sheetId="3" r:id="rId3"/>
    <sheet name="Reason of use ID" sheetId="4" r:id="rId4"/>
    <sheet name="Category ID" sheetId="7" r:id="rId5"/>
    <sheet name="Logic ID" sheetId="5" r:id="rId6"/>
  </sheets>
  <definedNames>
    <definedName name="_xlnm._FilterDatabase" localSheetId="0" hidden="1">Overview!$A$1:$L$117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" i="1" l="1"/>
  <c r="I3" i="1"/>
  <c r="H4" i="1"/>
  <c r="I4" i="1"/>
  <c r="H5" i="1"/>
  <c r="I5" i="1"/>
  <c r="H6" i="1"/>
  <c r="I6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H15" i="1"/>
  <c r="I15" i="1"/>
  <c r="H16" i="1"/>
  <c r="I16" i="1"/>
  <c r="H17" i="1"/>
  <c r="I17" i="1"/>
  <c r="H18" i="1"/>
  <c r="I18" i="1"/>
  <c r="H19" i="1"/>
  <c r="I19" i="1"/>
  <c r="H20" i="1"/>
  <c r="I20" i="1"/>
  <c r="H21" i="1"/>
  <c r="I21" i="1"/>
  <c r="H22" i="1"/>
  <c r="I22" i="1"/>
  <c r="H23" i="1"/>
  <c r="I23" i="1"/>
  <c r="H24" i="1"/>
  <c r="I24" i="1"/>
  <c r="H25" i="1"/>
  <c r="I25" i="1"/>
  <c r="H26" i="1"/>
  <c r="I26" i="1"/>
  <c r="H27" i="1"/>
  <c r="I27" i="1"/>
  <c r="H28" i="1"/>
  <c r="I28" i="1"/>
  <c r="H29" i="1"/>
  <c r="I29" i="1"/>
  <c r="H30" i="1"/>
  <c r="I30" i="1"/>
  <c r="H31" i="1"/>
  <c r="I31" i="1"/>
  <c r="H32" i="1"/>
  <c r="I32" i="1"/>
  <c r="H33" i="1"/>
  <c r="I33" i="1"/>
  <c r="H34" i="1"/>
  <c r="I34" i="1"/>
  <c r="H35" i="1"/>
  <c r="I35" i="1"/>
  <c r="H36" i="1"/>
  <c r="I36" i="1"/>
  <c r="H37" i="1"/>
  <c r="I37" i="1"/>
  <c r="H38" i="1"/>
  <c r="I38" i="1"/>
  <c r="H39" i="1"/>
  <c r="I39" i="1"/>
  <c r="H40" i="1"/>
  <c r="I40" i="1"/>
  <c r="H41" i="1"/>
  <c r="I41" i="1"/>
  <c r="H42" i="1"/>
  <c r="I42" i="1"/>
  <c r="H43" i="1"/>
  <c r="I43" i="1"/>
  <c r="H44" i="1"/>
  <c r="I44" i="1"/>
  <c r="H45" i="1"/>
  <c r="I45" i="1"/>
  <c r="H46" i="1"/>
  <c r="I46" i="1"/>
  <c r="H47" i="1"/>
  <c r="I47" i="1"/>
  <c r="H48" i="1"/>
  <c r="I48" i="1"/>
  <c r="H49" i="1"/>
  <c r="I49" i="1"/>
  <c r="H50" i="1"/>
  <c r="I50" i="1"/>
  <c r="H51" i="1"/>
  <c r="I51" i="1"/>
  <c r="H52" i="1"/>
  <c r="I52" i="1"/>
  <c r="H53" i="1"/>
  <c r="I53" i="1"/>
  <c r="H54" i="1"/>
  <c r="I54" i="1"/>
  <c r="H55" i="1"/>
  <c r="I55" i="1"/>
  <c r="H56" i="1"/>
  <c r="I56" i="1"/>
  <c r="H57" i="1"/>
  <c r="I57" i="1"/>
  <c r="H58" i="1"/>
  <c r="I58" i="1"/>
  <c r="H59" i="1"/>
  <c r="I59" i="1"/>
  <c r="H60" i="1"/>
  <c r="I60" i="1"/>
  <c r="H61" i="1"/>
  <c r="I61" i="1"/>
  <c r="H62" i="1"/>
  <c r="I62" i="1"/>
  <c r="H63" i="1"/>
  <c r="I63" i="1"/>
  <c r="H64" i="1"/>
  <c r="I64" i="1"/>
  <c r="H65" i="1"/>
  <c r="I65" i="1"/>
  <c r="H66" i="1"/>
  <c r="I66" i="1"/>
  <c r="H67" i="1"/>
  <c r="I67" i="1"/>
  <c r="H68" i="1"/>
  <c r="I68" i="1"/>
  <c r="H69" i="1"/>
  <c r="I69" i="1"/>
  <c r="H70" i="1"/>
  <c r="I70" i="1"/>
  <c r="H71" i="1"/>
  <c r="I71" i="1"/>
  <c r="H72" i="1"/>
  <c r="I72" i="1"/>
  <c r="H73" i="1"/>
  <c r="I73" i="1"/>
  <c r="H74" i="1"/>
  <c r="I74" i="1"/>
  <c r="H75" i="1"/>
  <c r="I75" i="1"/>
  <c r="H76" i="1"/>
  <c r="I76" i="1"/>
  <c r="H77" i="1"/>
  <c r="I77" i="1"/>
  <c r="H78" i="1"/>
  <c r="I78" i="1"/>
  <c r="H79" i="1"/>
  <c r="I79" i="1"/>
  <c r="H80" i="1"/>
  <c r="I80" i="1"/>
  <c r="H81" i="1"/>
  <c r="I81" i="1"/>
  <c r="H82" i="1"/>
  <c r="I82" i="1"/>
  <c r="H83" i="1"/>
  <c r="I83" i="1"/>
  <c r="H84" i="1"/>
  <c r="I84" i="1"/>
  <c r="H85" i="1"/>
  <c r="I85" i="1"/>
  <c r="H86" i="1"/>
  <c r="I86" i="1"/>
  <c r="H87" i="1"/>
  <c r="I87" i="1"/>
  <c r="H88" i="1"/>
  <c r="I88" i="1"/>
  <c r="H89" i="1"/>
  <c r="I89" i="1"/>
  <c r="H90" i="1"/>
  <c r="I90" i="1"/>
  <c r="H91" i="1"/>
  <c r="I91" i="1"/>
  <c r="H92" i="1"/>
  <c r="I92" i="1"/>
  <c r="H93" i="1"/>
  <c r="I93" i="1"/>
  <c r="H94" i="1"/>
  <c r="I94" i="1"/>
  <c r="H95" i="1"/>
  <c r="I95" i="1"/>
  <c r="H96" i="1"/>
  <c r="I96" i="1"/>
  <c r="H97" i="1"/>
  <c r="I97" i="1"/>
  <c r="H98" i="1"/>
  <c r="I98" i="1"/>
  <c r="H99" i="1"/>
  <c r="I99" i="1"/>
  <c r="H100" i="1"/>
  <c r="I100" i="1"/>
  <c r="H101" i="1"/>
  <c r="I101" i="1"/>
  <c r="H102" i="1"/>
  <c r="I102" i="1"/>
  <c r="H103" i="1"/>
  <c r="I103" i="1"/>
  <c r="H104" i="1"/>
  <c r="I104" i="1"/>
  <c r="H105" i="1"/>
  <c r="I105" i="1"/>
  <c r="H106" i="1"/>
  <c r="I106" i="1"/>
  <c r="H107" i="1"/>
  <c r="I107" i="1"/>
  <c r="H108" i="1"/>
  <c r="I108" i="1"/>
  <c r="H109" i="1"/>
  <c r="I109" i="1"/>
  <c r="H110" i="1"/>
  <c r="I110" i="1"/>
  <c r="H111" i="1"/>
  <c r="I111" i="1"/>
  <c r="H112" i="1"/>
  <c r="I112" i="1"/>
  <c r="H113" i="1"/>
  <c r="I113" i="1"/>
  <c r="H114" i="1"/>
  <c r="I114" i="1"/>
  <c r="H115" i="1"/>
  <c r="I115" i="1"/>
  <c r="H116" i="1"/>
  <c r="I116" i="1"/>
  <c r="H117" i="1"/>
  <c r="I117" i="1"/>
  <c r="I2" i="1"/>
  <c r="H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2" i="1"/>
</calcChain>
</file>

<file path=xl/sharedStrings.xml><?xml version="1.0" encoding="utf-8"?>
<sst xmlns="http://schemas.openxmlformats.org/spreadsheetml/2006/main" count="775" uniqueCount="290">
  <si>
    <t>Account ID</t>
  </si>
  <si>
    <t>Account description</t>
  </si>
  <si>
    <t>Search keywords</t>
  </si>
  <si>
    <t>Amount ID</t>
  </si>
  <si>
    <t>Reason for use ID</t>
  </si>
  <si>
    <t>Logic description</t>
  </si>
  <si>
    <t>Geschenke, Streuartikel &lt;= EUR 10</t>
  </si>
  <si>
    <t>Tasche,Bücher,Schenk,Kugelschreiber,Anhänger,Beutel,Sack,Puzzle,Armb,USB,Buch,Porsche,Tasse,Becher,Tasche,Blume</t>
  </si>
  <si>
    <t>Geschenke &amp; Streuartikel (z.B. Kugelschreiber, Kalender)</t>
  </si>
  <si>
    <t>Geschenk</t>
  </si>
  <si>
    <t>Geschenke nicht abzugsfähig (ext. &gt;35 EUR)</t>
  </si>
  <si>
    <t>Armb,USB,Kugelschreiber,Shirt,Schenk,Hemd,Modell,Schirm,Quizaktion,Schuh,schenk,Box,Hose,Hotel,Porsche,Gutschein,Poster,Becher,Tasche</t>
  </si>
  <si>
    <t>Empfänger: Unbekannt, VW Konzern, ToGes PAG und Geschäftspartner (für Geschenke, Bewirtung, Kleidung und Reise)</t>
  </si>
  <si>
    <t>Sonstige Personalnebenkosten &lt; 60 EUR</t>
  </si>
  <si>
    <t>Polo,Karten,Kugelschreiber,Geburtstag,Verpflegung,Blume,Schoko,Schenk,Armb,USB,Team,Dinner ,Messe,Modell,Bewirtung,Porsche,Gutschein,Tasse,Becher</t>
  </si>
  <si>
    <t>Für PAG Mitarbeiter (Bewirtung &amp; Geschenke) &lt; 60 EUR</t>
  </si>
  <si>
    <t>Sonstige Personalnebenkosten &gt; 60 EUR</t>
  </si>
  <si>
    <t>Ausbildung,Schulung,Seminar,Training,Kurs,Weiterbildung,Workshop,Schenk,Modell,Bewirtung,Porsche,Sicherheit,Gutschein,Tasse,Becher,Tasche,Poster,Bild,Polo</t>
  </si>
  <si>
    <t>Für PAG Mitarbeiter (Bewirtung &amp; Geschenke) &gt;= 60 EUR</t>
  </si>
  <si>
    <t>Arbeitsschutzkleidung</t>
  </si>
  <si>
    <t>Stick,Schutz,Schuh,Jacke ,T-Shirt,Helm,Größe,Bluse,Hemd,Socke,Name,Herr,Frau,Mitarbeiter,Betrieb,Produktion,Dame,Beruf,Sicherheit</t>
  </si>
  <si>
    <t>Arbeitsschutzkleidung für die Herstellung von Fahrzeugen</t>
  </si>
  <si>
    <t>Aktivierung</t>
  </si>
  <si>
    <t>Sonstige Arbeitsschutzkleidung (intern)</t>
  </si>
  <si>
    <t>Stick,Krawatte,Sakko ,Hemd ,Jeans,Bluse,Hose,Jacke,Größe,Rock,Name,Herr,Frau,Mitarbeiter,Koch,Kleid,Mantel,Dame,Beruf,Sicherheit</t>
  </si>
  <si>
    <t>Arbeitsschutzkleidung nicht für die Herstellung von Fahrzeugen, bspw. Kochmütze für die Kantine</t>
  </si>
  <si>
    <t>sonstige Arbeitskleidung externe</t>
  </si>
  <si>
    <t>Rückgabe,Weste,Ponchos,Turnier,Schuhe,Hostessen,Ausrüstung,Kleidung,Helm,Trikot,Betriebssport,Name,Herr,Frau,Mitarbeiter,Kleid,Dame,Sicherheit</t>
  </si>
  <si>
    <t>Arbeitskleidung, verpflichtende Rückgabe nach Tragen der Kleidung</t>
  </si>
  <si>
    <t>Sonstige Arbeitskleidung (interne)</t>
  </si>
  <si>
    <t>Microfleece,Shirt,Softshell,Jacke,Funktion,Schuh,Thermo,Longsleeve,Stiefel,Strick,Kleid,Sicherheit</t>
  </si>
  <si>
    <t>Für PAG Mitarbeiter (Geschenk: Kleidung)</t>
  </si>
  <si>
    <t>Sonstige Mieten</t>
  </si>
  <si>
    <t>Miet,Server,Computer,EDV,Rampe,Medien,Technik,Zaun,Zäune,Müllbehälter,Drucker,Anlage,Maschin,Nutzfahrzeuge,Kältekammer,Möbel,Telefon,Container,Sport</t>
  </si>
  <si>
    <t>Mieten für z.B. Maschinen, Hardware Absperrtechnik, Arbeitskleidung (aber kein PKW)</t>
  </si>
  <si>
    <t>Keine Aktivierung</t>
  </si>
  <si>
    <t>Repräsentationskosten</t>
  </si>
  <si>
    <t>Kaffee,Espresso,Obst,Bohnen,Kapseln,Keks,Schoko,Lavazza,Bonbon,Gummibärchen,Lutscher,Süßigkeit,Brezel,Brötchen,Milch,Zucker,Salz,Veranstaltung,HEV,Workshop</t>
  </si>
  <si>
    <t>Aufmerksamkeiten, u.a. Gebäck, Obst, Kaffee</t>
  </si>
  <si>
    <t>Bewirtungskosten aus gesch. Anlaß  (70 %)</t>
  </si>
  <si>
    <t>Meeting,Cater,Dinner,Getränke,Location,Verpflegung,Konferenz,Restaurant,Mittag,Frühstück,Wasser,Imbiss,Snack,Abendessen,Essen,Speise,Bewirtung,Veranstaltung,HEV,Workshop</t>
  </si>
  <si>
    <t>Betriebliche Bewirtung, z.B. Workshop, Veranstaltung, Messe</t>
  </si>
  <si>
    <t>Reisekosten, allgemein</t>
  </si>
  <si>
    <t>Ausland,Fahrt,Bus,Shuttle,Transfer,Flug,Workshop,Bahn,Auto,AVIS,Taxi,Sharing,Car2go,DriveNow,Sixt,Europcar,Reise</t>
  </si>
  <si>
    <t>Reisekosten PAG Mitarbeiter</t>
  </si>
  <si>
    <t>Beherbergungskosten (Übernachtungskosten)</t>
  </si>
  <si>
    <t>Hotel,Rechnung,Frühstück,Ausland</t>
  </si>
  <si>
    <t>Hotelrechnung PAG-Mitarbeiter</t>
  </si>
  <si>
    <t>Reisenebenkosten</t>
  </si>
  <si>
    <t>Reise,Onsite,Support,Kosten,Maut,Vignette,Visa,Pass,Führerschein,Gebühr,Telefon,Park,BahnCard</t>
  </si>
  <si>
    <t>Reisenebenkosten PAG Mitarbeiter, bspw. BahnCard, Park-Gebühren</t>
  </si>
  <si>
    <t>Reisekosten Dritte</t>
  </si>
  <si>
    <t>Bus,Shuttle,Flug,Ausland,Visum,Seminar,Auto,IAA,Reise,AVIS,Sixt,Europcar,Transfer,Bahn,Zug,Taxi,Reise,Car,DriveNow,Fahrt</t>
  </si>
  <si>
    <t>Reisekosten Mitarbeiter ToGes der PAG und VW Konzern außer PAG Geschäftspartner</t>
  </si>
  <si>
    <t>Umzugskosten/doppelte Haushaltsführung</t>
  </si>
  <si>
    <t>Entsendung,Umzug,Kurs,Steuerberatungskosten,Caregroupkosten,Versicherung,BGHM,Übersetzung,Kultur,Miet,doppelt,Haushalt,Arbeitszimmer</t>
  </si>
  <si>
    <t>Kosten Entsendung für PAG Mitarbeiter</t>
  </si>
  <si>
    <t>Veranstaltungskosten</t>
  </si>
  <si>
    <t>Veranstaltung,Event,Messe,Halle,Flug,Hostessen,Coaching,Transfer,Fahrtkosten,Übernachtung,IAA,Auto,n/a,Porsche,Transport,n/a,Workshop,Feier,Nachtrag</t>
  </si>
  <si>
    <t>Veranstaltungskosten z.B. Reisekosten, Servicekosten, Unterhaltungsprogramm, Ausstattung</t>
  </si>
  <si>
    <t>WVDV</t>
  </si>
  <si>
    <t>Beratungs- und Prüfungskosten WP / genehmigungspflichtig</t>
  </si>
  <si>
    <t>KPMG,PwC,Deloitte,Ernst,Young,EY,Big4,Beratung,Coach</t>
  </si>
  <si>
    <t>Beratungskosten "Big4" (KPMG, PwC, Deloitte, EY)</t>
  </si>
  <si>
    <t>Seminarkosten</t>
  </si>
  <si>
    <t>Seminar,Kosten,Schulung,Inhouse,Kurs,Gebühr,Train,Anmeld,Gefahrgut,Webinar</t>
  </si>
  <si>
    <t>Sonstige Kosten im Rahmen einer Messe</t>
  </si>
  <si>
    <t>Messe,Hostessen</t>
  </si>
  <si>
    <t>Miete Rennstrecken</t>
  </si>
  <si>
    <t>Renn,Strecke,Rennstrecke,Miet,Veranstaltung,HEV,Workshop</t>
  </si>
  <si>
    <t>Immobilienleasing</t>
  </si>
  <si>
    <t>Miet,Lager,Leas,Boxen,Technik,Garage,Apartment,Container,Veranstaltung,HEV,Workshop</t>
  </si>
  <si>
    <t>Miete für unbewegliche Wirtschaftsgüter (z.B. Lager, Container, Räumlichkeiten)</t>
  </si>
  <si>
    <t>Mieten für fremde Grundstücke</t>
  </si>
  <si>
    <t>Miet,Fläche,n/a,Boxberg,Fremd,Grundstück,Veranstaltung,HEV,Workshop</t>
  </si>
  <si>
    <t>Miete für fremde Gebäude</t>
  </si>
  <si>
    <t>Gebäude,Miet,Halle,Raum,Immobilie,Fremd,Zimmer,Haus,Häuser,Büro,Veranstaltung,HEV,Workshop</t>
  </si>
  <si>
    <t>Mietnebenkosten</t>
  </si>
  <si>
    <t>Nebenkosten,Aufstellplan,Täglich,Wöchentlich,Monatlich,Reinigung,Plan,Strom,Gas,Heizung,Wasser,Putz,Müll,Hausmeister,HEV,Workshop</t>
  </si>
  <si>
    <t>Mietnebenkosten (z.B. Hausmeister)</t>
  </si>
  <si>
    <t>Mobilienleasing</t>
  </si>
  <si>
    <t>Kfz,Auto,Leas,Miet,Flurförder,Ameise,Veranstaltung,HEV,Workshop</t>
  </si>
  <si>
    <t>Mieten für z.B. PKW, E-Scooter, Roller</t>
  </si>
  <si>
    <t>Miete JobRad</t>
  </si>
  <si>
    <t>Rad,Fahrrad,Entleihung,Miet,Bike,Fahr,Leih</t>
  </si>
  <si>
    <t>Miete Firmenfahrrad</t>
  </si>
  <si>
    <t>Reparatur u. Instandhalt. eig. Gebäude u. Grundst.</t>
  </si>
  <si>
    <t>Montage,Prüf,Wart,Instand,Repa,Tausch,Ersatz,Gebäude,Grundstück,eigen,Abwasseranlage,Klimagerät,Spülküche,Lichtkuppeln,Tore,Wasserschaden,Dach,Renovier</t>
  </si>
  <si>
    <t>Reparatur/Instandhaltung für eigene Gebäude/Grundstücke z.B. Fenstern, Sanitär</t>
  </si>
  <si>
    <t>Instandhaltung</t>
  </si>
  <si>
    <t>Reparatur und Instandhaltung Maschinen und Anlagen</t>
  </si>
  <si>
    <t>Montage,Prüf,Wart,Instand,Repa,Tausch,Ersatz,Anlage,Maschine,Pumpe,Ventil,Glockenteller ,Temperiereinheit,Generator ,Roboter,Kochkessel,Düsen,Tankanlagen ,Hebebühne,Renovier</t>
  </si>
  <si>
    <t>Reparatur und Instandhaltung Maschinen und Anlagen z.B. Roboter, Gabelstapler</t>
  </si>
  <si>
    <t>Reparatur und Instandhaltung Betriebsausstattung</t>
  </si>
  <si>
    <t>Montage,Prüf,Wart,Instand,Repa,Tausch,Ersatz,Umbau,Maschine,Drucker,Möbel</t>
  </si>
  <si>
    <t>Reparatur und Instandhaltung der Betriebsausstattung z.B. Büroausstattung</t>
  </si>
  <si>
    <t>Reparatur und Instandhaltung Werkzeuge</t>
  </si>
  <si>
    <t>Montage,Prüf,Wart,Instand,Repa,Tausch,Ersatz,Werkzeug,Akku,Kontur,Pumpe,Ventil,Glockenteller ,Ecogun Sealing 3D,Rührwerk,Generator ,Biaxschleifer,Düsen,AKKU Schrauber,Schrauber</t>
  </si>
  <si>
    <t>Reparatur und Instandhaltung Werkzeuge z.B. Akkubohrschrauber</t>
  </si>
  <si>
    <t>Reparatur und Instandhaltung Fuhrpark</t>
  </si>
  <si>
    <t>Montage,Prüf,Wart,Instand,Repa,Tausch,Ersatz,LKW,Wagen,Transporter,Van,Unterboden,Porsche,Reifen,Renovier</t>
  </si>
  <si>
    <t>Reparatur und Instandhaltung Fuhrpark z.B. Erprobungsfahrzeug</t>
  </si>
  <si>
    <t>Reparatur und Instandhaltung gemietete Gebäude</t>
  </si>
  <si>
    <t>Montage,Prüf,Wart,Instand,Repa,Tausch,Ersatz,Gebäude,fremd,Miet,Abwasseranlage,Klimagerät,Spülküche,Lichtkuppeln,Tore,Wasserschaden,Dach,Renovier</t>
  </si>
  <si>
    <t>Reparatur und Instandhaltung gemietete Gebäude z.B. Fenstern, Sanitär</t>
  </si>
  <si>
    <t>Wartung von Software / Hardware</t>
  </si>
  <si>
    <t>Wartung,Lizenz,Software,Trademark,Maintenance,Support,Service,Marke,Microsoft,Update,Remote,Reparatur,Laptop</t>
  </si>
  <si>
    <t>Wartung von Software-Lizenzen</t>
  </si>
  <si>
    <t>Ausbildungskosten</t>
  </si>
  <si>
    <t>Ausbildung,Schulung,Seminar,Train,Kurs,Weiterbildung,Workshop,Buch,Bücher,Bildung</t>
  </si>
  <si>
    <t>EDV-Beratung, Programmierung</t>
  </si>
  <si>
    <t>EDV,Programm,Beratung,Software,IT-Administration,Tool,Gebühr,Erweiterung,Projekt,Leit,Manager,App,Coach</t>
  </si>
  <si>
    <t>IT-Programmierung z.B. MHP</t>
  </si>
  <si>
    <t>EDV-Material</t>
  </si>
  <si>
    <t>Hardware,Zubehör,Kabel,Maus,Akku,Computer,Adapter,Tastatur,Click,Bildschirm,Ladegerät,Server,Kauf,Tablet,Mainboard,Apple,Fakra,Logitech,Festplatte</t>
  </si>
  <si>
    <t>IT-Material z.B. Ladegerät, Laptop</t>
  </si>
  <si>
    <t>Beratungskosten - nicht genehmigungspflichtig - IT</t>
  </si>
  <si>
    <t>Repair,Unterstützung,Schulung,Workshop,Beratung,Projekt,Leit,Manager,Berater,Coach,IT,EDV</t>
  </si>
  <si>
    <t>IT Fachbereichs-Beratungskosten z.B. MHP</t>
  </si>
  <si>
    <t>Beratungskosten - nicht genehmigungspflichtig - Fachlich</t>
  </si>
  <si>
    <t>Repair,Audit,Unterstützung,Schulung,Workshop,Beratung,Projekt,Leit,Manager,Berater,Coach,n/a,Nachtrag</t>
  </si>
  <si>
    <t>Strategie-, Organisations- und Prozessberatung, HR Beratung, Fachbereichsprojekte zur Lieferantenunterstützung, Planungsleistung</t>
  </si>
  <si>
    <t>Aufwendungen für das Leasing von Software</t>
  </si>
  <si>
    <t>Software,Lizenz,Mircosoft,Leas,Update,SAP,Lizenz,Wartung,Support,Miet</t>
  </si>
  <si>
    <t>Aufwendungen für das Leasing von Software z.B. Microsoftlizenz</t>
  </si>
  <si>
    <t>Versandkosten Fahrzeuge</t>
  </si>
  <si>
    <t>Luftfracht,Umfuhr ,Transport,Bahn,Shuttle,LKW,Schiff,Flug,Porsche,Express,Export,Import,Händler,senden,Versand,Verkehr</t>
  </si>
  <si>
    <t>Versandkosten für Fahrzeuge</t>
  </si>
  <si>
    <t>Einkauf / Vertrieb</t>
  </si>
  <si>
    <t>Versandkosten Ersatzteile</t>
  </si>
  <si>
    <t>Logistik,Fracht,Transport,Sonderfahrt ,Ersatzteil,Schiff,Flug,Express,Import,Export,Händler,Dinner senden,Versand,Verkehr</t>
  </si>
  <si>
    <t>Versandkosten für Ersatzteile</t>
  </si>
  <si>
    <t>Versandkosten sonstige</t>
  </si>
  <si>
    <t>Transport,Fracht,Liefer,Sonderfahrt,Verpackung,Sattelzug,senden,Versand,,Verkehr</t>
  </si>
  <si>
    <t>Versandkosten sonstige z.B. Versenden von Kalender</t>
  </si>
  <si>
    <t>Kundenkulanz Sonderthemen</t>
  </si>
  <si>
    <t>PMT,Verkehr</t>
  </si>
  <si>
    <t>Reisekosten Aufsichtsräte</t>
  </si>
  <si>
    <t>Charter,Aufsichtsrat,Sitzung,Beschluss</t>
  </si>
  <si>
    <t>Vergütung Aufsichtsräte (Inland/Ausland)</t>
  </si>
  <si>
    <t>Factoringgebühren</t>
  </si>
  <si>
    <t>Factoring,Gebühr,Bank,Gesellschaft,Forderung</t>
  </si>
  <si>
    <t>Factoring Gebühren</t>
  </si>
  <si>
    <t>Telekommunikation</t>
  </si>
  <si>
    <t>Telefon,Nummer,Headset,Handy,Mobil,Gebühr,o2,Vodafone,Telekom,Apple,iPhone,SIM-Karte,Nachtrag</t>
  </si>
  <si>
    <t>Telekommunikation z.B. Telefongebühren</t>
  </si>
  <si>
    <t>Portogebühren</t>
  </si>
  <si>
    <t>Versandkosten,Brief,Marke,Versand,Porto,Post,DHL,Hermes,UPS</t>
  </si>
  <si>
    <t>ExceptionList</t>
  </si>
  <si>
    <t>Personalbeschaffungskosten</t>
  </si>
  <si>
    <t>Werb,Videos,Karriere,Spot,Illustration,Marketing,Xing,LinkedIn,Mitgliedschaft,Headhunter,Recruit,Personalvermittl,,Kauf</t>
  </si>
  <si>
    <t>Inserate, Vorstellungskosten</t>
  </si>
  <si>
    <t>Anzeige</t>
  </si>
  <si>
    <t>Fremdreinigung für Berufskleidung</t>
  </si>
  <si>
    <t>Reinigung,Kleid,fremd,Hose,Schuh,Hemd,Shirt,Blaumann,Kauf</t>
  </si>
  <si>
    <t>Fremdreinigung Arbeitsschutzkleidung</t>
  </si>
  <si>
    <t>Fremdreinigung Gebäude + Grundst. und Bewachung</t>
  </si>
  <si>
    <t>Reinigung,Portier,Gebäude,Grundstück,Bewachung,Security,Putz,Reinigung ,Gebäude,Außenanlage,Grünpflege,Kauf</t>
  </si>
  <si>
    <t>Fremdreinigung Gebäude + Grundst. und Bewachung (z.B. Reinigung, Nachtwächter)</t>
  </si>
  <si>
    <t>Vermittler- und sonstige Honorare: Honorare</t>
  </si>
  <si>
    <t>Agentur,Vermittler,Honorar,Unterstützung,Berat,Kauf,Nachtrag</t>
  </si>
  <si>
    <t>Vermittler- und sonstige Honorare z.B. Dolmetscher, Personalvermittlung</t>
  </si>
  <si>
    <t>Aufwendungen für Serviceleistungen</t>
  </si>
  <si>
    <t>Tank,Putz,Service,Leistung,Aufwendung,Dienst,Arbeit,Tätigkeit,Beauftragt,Service,Auftrag,Kauf,Nachtrag</t>
  </si>
  <si>
    <t>Aufwendungen für Serviceleistungen z.B. Brandschutzbeauftragter</t>
  </si>
  <si>
    <t>Honorare für Künstler, Sportler, Entertainer</t>
  </si>
  <si>
    <t>Honorar,Künstler,Sportler,Entertainer,Moderator,Kauf</t>
  </si>
  <si>
    <t>Papier, Büromaterial, Filmmaterial</t>
  </si>
  <si>
    <t>Hülle,Tinte,Mappe,Marker,Buch,Block,Stift,Taschenrechner ,Kalender,Patrone,Film,Papier,Foto,Druck,Stempel,Register,Etikette,Kalender,Schreiber</t>
  </si>
  <si>
    <t>Papier, Büromaterial z.B. Locher</t>
  </si>
  <si>
    <t>Marketing</t>
  </si>
  <si>
    <t>Marketing,Werbung,Flyer,Druck,Mitgliedschaft,Anzeige,Material,Social,Media,Influencer,Medien,Xing,LinkedIn,Banner,Werbe,Kauf,Film,Kampange,Nachtrag,Logo</t>
  </si>
  <si>
    <t xml:space="preserve">Marketing </t>
  </si>
  <si>
    <t>Schleif-, Poliermaterialien</t>
  </si>
  <si>
    <t>Polier,Schleif,Maschine,material,Adapter,n/a,METABO,Trennscheibe,Kauf</t>
  </si>
  <si>
    <t>Zeitschriften, Bücher (Fachliteratur)</t>
  </si>
  <si>
    <t>Mitgliedsbeiträge zu Verbänden und Vereinen</t>
  </si>
  <si>
    <t>Verein,Mitglied,Verband,VDA,Jahres,Monat,Gebühr,Kauf</t>
  </si>
  <si>
    <t>sonst. Gebühren</t>
  </si>
  <si>
    <t>Kauf,GEZ,Kommunen,Beitrag,Jahres,Gebühr,Nutzung,Jährlich,Kauf</t>
  </si>
  <si>
    <t>sonstige Gebühren</t>
  </si>
  <si>
    <t>Entsorgungskosten</t>
  </si>
  <si>
    <t>Verwertung,Gewerbemüll      ,Müll,Abfall,Obsolet,Zerstör,Schrott,Entsorg,Abtransport,Sorgung,Recycl,Absaug,Remondis,Shredder,Reißwolf,Kauf,ALBA,Vernichtung</t>
  </si>
  <si>
    <t>Entsorgungskosten z.B. Aktenvernichtung</t>
  </si>
  <si>
    <t>Sonstige betriebliche Aufwendungen</t>
  </si>
  <si>
    <t>Kauf,betrieblich,Aufwendungen,Pflanze,Küche,Schild,Aufwand,Stuhl,Fernseher,Schraubenschlüssel,Tasse,Poster,Kaffeemaschine</t>
  </si>
  <si>
    <t>Sonstige betriebliche Aufwendungen z.B. Bürolampe, Seifenspender</t>
  </si>
  <si>
    <t xml:space="preserve">Maschinenwerkzeuge </t>
  </si>
  <si>
    <t>Werkzeug,Maschin,klein,Kauf,Fräse,Traggurt,Bohrer,Schrauber,Säge,Hammer,Sauger,Zange,Spirale,Hacke,Stichling,Schneider,Bürste,Hobel,Meisel,Schlüssel</t>
  </si>
  <si>
    <t>Werkzeuge z.B. Schraubenzieher, Bohrer</t>
  </si>
  <si>
    <t>Sonstige Fremdleistungen</t>
  </si>
  <si>
    <t>Gutachter,Vermesser,Projektsteuerer,Sicherheitskoordinator,Gesundheitskoordinator,Facility Management,Sanitätsdienst,Baustelle,Archivleistungen,Schädlingsbekämpfung,Winterdienst,CAD  Zeichner,Gutachter,Baugenehmigungen,Umzugskoordinator,Überprüfung,Unterstützung,Konfektionierung,Übersetzung</t>
  </si>
  <si>
    <t>Sonstige Fremdleistungen, z.B. Projektsteuerung, Sanitätsdienst</t>
  </si>
  <si>
    <t>Fremdentwicklungskosten allgemein</t>
  </si>
  <si>
    <t>Entwicklung,Fremd,Leistung,Serie,Lieferant,Bestell,Beauftrag,Kauf,Kooperation,Partner,Konzern</t>
  </si>
  <si>
    <t>Fremd-Entwicklungen von Serienteilelieferanten, wie z.B. Bosch, Mahle</t>
  </si>
  <si>
    <t>Entwicklungsleistungen Konzern</t>
  </si>
  <si>
    <t>Fremd-Entwicklungen im Konzern / mit Kooperationspartner</t>
  </si>
  <si>
    <t>Waren für Küche und Kantinen</t>
  </si>
  <si>
    <t>Küche,Kantine,Kaffee</t>
  </si>
  <si>
    <t>Strom</t>
  </si>
  <si>
    <t>Wasser</t>
  </si>
  <si>
    <t>Heizöl und Fernwärme</t>
  </si>
  <si>
    <t>Heiz,Öl,Wärme,Fern</t>
  </si>
  <si>
    <t>Gas</t>
  </si>
  <si>
    <t>Rechtsberatungs- und Prozeßkosten</t>
  </si>
  <si>
    <t>Recht,Prozess,Beratung,Anwalt,Auftrag</t>
  </si>
  <si>
    <t>Sachversicherungen Allgefahren</t>
  </si>
  <si>
    <t>Sach,Versicher</t>
  </si>
  <si>
    <t>Betriebshaftpflichtversicherung</t>
  </si>
  <si>
    <t>Versich,Betrieb,Haft,Plficht</t>
  </si>
  <si>
    <t>Transportversicherungen</t>
  </si>
  <si>
    <t>Transport,Versicher</t>
  </si>
  <si>
    <t>Gruppen-Unfallversicherung</t>
  </si>
  <si>
    <t>Unfall,Versicher,Gruppe</t>
  </si>
  <si>
    <t>Kraftfahrzeugversicherung</t>
  </si>
  <si>
    <t>Kfz,Kraftfahrzeug,Auto,Versich</t>
  </si>
  <si>
    <t>sonst. Anlagenversicherungen</t>
  </si>
  <si>
    <t>Versich,Anlag</t>
  </si>
  <si>
    <t>FBU-Versicherung Allgefahren</t>
  </si>
  <si>
    <t>Versich</t>
  </si>
  <si>
    <t>sonstige Risikoversicherung</t>
  </si>
  <si>
    <t>Risiko,Versicher</t>
  </si>
  <si>
    <t>Verpackungskosten der Lieferanten</t>
  </si>
  <si>
    <t>Eingang,Fracht,Porto,Verpack,Versand,schicken,transport,Contain,Lieferant,Verkehr,kosten</t>
  </si>
  <si>
    <t>Warenbeschaffungskosten</t>
  </si>
  <si>
    <t>Eingang,Fracht,Teile,Zug,Luftfracht,Express,Schiff,Flugzeug,express,LKW,Verkehr,kosten</t>
  </si>
  <si>
    <t>Warenbeschaffungskosten Ersatzteile</t>
  </si>
  <si>
    <t>Eingang,Fracht,Teile,Zug,Luftfracht,Express,Schiff,Flugzeug,express,LKW,Ersatz,Verkehr,kosten</t>
  </si>
  <si>
    <t>Verpackung und Versand</t>
  </si>
  <si>
    <t>Eingang,Fracht,Porto,Verpack,Versand,schicken,transport,Contain,Verkehr,kosten</t>
  </si>
  <si>
    <t>Eingangstransportkosten</t>
  </si>
  <si>
    <t>Eingang,Fracht,Laderampe,Versicherung,Transport,Verkehr,kosten</t>
  </si>
  <si>
    <t>Ungeplante Bezugsnebenkosten</t>
  </si>
  <si>
    <t>Eingang,Fracht,Sondertransp,Gefahrenzulage,Rücksendung,Zahlung,Verkehr,kosten</t>
  </si>
  <si>
    <t>Zoll</t>
  </si>
  <si>
    <t>Eingang,Fracht,Zoll,einfuhrz,ausfuhrz,Kontrolle,Verkehr,kosten</t>
  </si>
  <si>
    <t>Anlaufkosten</t>
  </si>
  <si>
    <t>Anlauf</t>
  </si>
  <si>
    <t>Invest-Dummy-Konto</t>
  </si>
  <si>
    <t>Nachtrag,Bau,Aktivierung</t>
  </si>
  <si>
    <t>Baukosten / Montage / Nachtrag, -aktivierung</t>
  </si>
  <si>
    <t>n/a</t>
  </si>
  <si>
    <t>&lt;10</t>
  </si>
  <si>
    <t>10,01-59,99</t>
  </si>
  <si>
    <t>60-249,99</t>
  </si>
  <si>
    <t>&gt;250</t>
  </si>
  <si>
    <t>&lt; 1 Jahr</t>
  </si>
  <si>
    <t>&gt; 1 Jahr</t>
  </si>
  <si>
    <t>ID</t>
  </si>
  <si>
    <t>Result</t>
  </si>
  <si>
    <t>Dummy</t>
  </si>
  <si>
    <t>1,2,3</t>
  </si>
  <si>
    <t>Entscheidungsbaum (Sachgesamtheit)</t>
  </si>
  <si>
    <t>Entscheidungsbaum (WVDV)</t>
  </si>
  <si>
    <t>Entscheidungsbaum (Instandhaltung)</t>
  </si>
  <si>
    <t>Einkauf/Vertrieb</t>
  </si>
  <si>
    <t>Entscheidungsbaum (Einkauf/Vertrieb)</t>
  </si>
  <si>
    <t>Negative keywords</t>
  </si>
  <si>
    <t>Negative, stop</t>
  </si>
  <si>
    <t>rotten</t>
  </si>
  <si>
    <t>Stage2 logic</t>
  </si>
  <si>
    <t>Kauf von Waren</t>
  </si>
  <si>
    <t>Sonstiges</t>
  </si>
  <si>
    <t>Beauftragung</t>
  </si>
  <si>
    <t>Text</t>
  </si>
  <si>
    <t>Duration ID</t>
  </si>
  <si>
    <t>Übergeordnete kategorie ID</t>
  </si>
  <si>
    <t>c1</t>
  </si>
  <si>
    <t>c2</t>
  </si>
  <si>
    <t>c3</t>
  </si>
  <si>
    <t>c4</t>
  </si>
  <si>
    <t>c5</t>
  </si>
  <si>
    <t>Logic_description_long</t>
  </si>
  <si>
    <t>Aktivierung1</t>
  </si>
  <si>
    <t>Aktivierung2</t>
  </si>
  <si>
    <t>Aktivierung3</t>
  </si>
  <si>
    <t>WVDV1</t>
  </si>
  <si>
    <t>WVDV2</t>
  </si>
  <si>
    <t>Logic_desc_long</t>
  </si>
  <si>
    <t>Questions</t>
  </si>
  <si>
    <t>Amount, Usage, Null</t>
  </si>
  <si>
    <t>Usage, Null, Null</t>
  </si>
  <si>
    <t>Stage3_Result</t>
  </si>
  <si>
    <t>Zeitschrift,Buch,Fach,Literatur,Bücher,Magazin,Zeitung,Blatt,ISO-Norm,Kauf,Gebühr</t>
  </si>
  <si>
    <t>Geschenk1</t>
  </si>
  <si>
    <t>Geschenk2</t>
  </si>
  <si>
    <t>Geschenk3</t>
  </si>
  <si>
    <t>Amount, Usage, Duration</t>
  </si>
  <si>
    <t>Usage, Duration, 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</si>
</sst>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indexed="8"/>
      <name val="Calibri"/>
    </font>
    <font>
      <b/>
      <sz val="11"/>
      <color indexed="8"/>
      <name val="Calibri"/>
      <family val="2"/>
      <charset val="238"/>
    </font>
    <font>
      <sz val="11"/>
      <color indexed="8"/>
      <name val="Porsche Next TT"/>
    </font>
    <font>
      <sz val="8"/>
      <name val="Calibri"/>
    </font>
    <font>
      <sz val="11"/>
      <color theme="1"/>
      <name val="Calibri"/>
      <family val="2"/>
    </font>
    <font>
      <sz val="11"/>
      <color indexed="8"/>
      <name val="Porsche Next TT"/>
      <family val="2"/>
    </font>
    <font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4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8"/>
      </bottom>
      <diagonal/>
    </border>
    <border>
      <left style="thin">
        <color indexed="10"/>
      </left>
      <right style="thin">
        <color indexed="10"/>
      </right>
      <top style="medium">
        <color indexed="8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/>
  </cellStyleXfs>
  <cellXfs count="32">
    <xf numFmtId="0" fontId="0" fillId="0" borderId="0" xfId="0" applyFont="1" applyAlignment="1"/>
    <xf numFmtId="49" fontId="0" fillId="2" borderId="1" xfId="0" applyNumberFormat="1" applyFont="1" applyFill="1" applyBorder="1" applyAlignment="1"/>
    <xf numFmtId="0" fontId="0" fillId="2" borderId="1" xfId="0" applyNumberFormat="1" applyFont="1" applyFill="1" applyBorder="1" applyAlignment="1"/>
    <xf numFmtId="49" fontId="2" fillId="2" borderId="1" xfId="0" applyNumberFormat="1" applyFont="1" applyFill="1" applyBorder="1" applyAlignment="1">
      <alignment horizontal="left" vertical="center"/>
    </xf>
    <xf numFmtId="0" fontId="0" fillId="2" borderId="1" xfId="0" applyFont="1" applyFill="1" applyBorder="1" applyAlignment="1"/>
    <xf numFmtId="0" fontId="0" fillId="0" borderId="0" xfId="0" applyNumberFormat="1" applyFont="1" applyAlignment="1"/>
    <xf numFmtId="0" fontId="0" fillId="0" borderId="0" xfId="0" applyNumberFormat="1" applyFont="1" applyAlignment="1"/>
    <xf numFmtId="0" fontId="0" fillId="0" borderId="0" xfId="0" applyNumberFormat="1" applyFont="1" applyAlignment="1"/>
    <xf numFmtId="0" fontId="0" fillId="0" borderId="0" xfId="0" applyNumberFormat="1" applyFont="1" applyAlignment="1"/>
    <xf numFmtId="49" fontId="0" fillId="2" borderId="1" xfId="0" applyNumberFormat="1" applyFont="1" applyFill="1" applyBorder="1" applyAlignment="1">
      <alignment horizontal="right"/>
    </xf>
    <xf numFmtId="0" fontId="0" fillId="0" borderId="0" xfId="0" applyNumberFormat="1" applyFont="1" applyAlignment="1"/>
    <xf numFmtId="49" fontId="5" fillId="0" borderId="1" xfId="0" applyNumberFormat="1" applyFont="1" applyFill="1" applyBorder="1" applyAlignment="1">
      <alignment horizontal="left" vertical="center"/>
    </xf>
    <xf numFmtId="49" fontId="2" fillId="0" borderId="1" xfId="0" applyNumberFormat="1" applyFont="1" applyFill="1" applyBorder="1" applyAlignment="1">
      <alignment horizontal="left" vertical="center"/>
    </xf>
    <xf numFmtId="49" fontId="0" fillId="0" borderId="1" xfId="0" applyNumberFormat="1" applyFont="1" applyFill="1" applyBorder="1" applyAlignment="1"/>
    <xf numFmtId="49" fontId="1" fillId="0" borderId="1" xfId="0" applyNumberFormat="1" applyFont="1" applyFill="1" applyBorder="1" applyAlignment="1">
      <alignment horizontal="right"/>
    </xf>
    <xf numFmtId="49" fontId="1" fillId="0" borderId="1" xfId="0" applyNumberFormat="1" applyFont="1" applyFill="1" applyBorder="1" applyAlignment="1">
      <alignment horizontal="left"/>
    </xf>
    <xf numFmtId="0" fontId="4" fillId="0" borderId="1" xfId="0" applyNumberFormat="1" applyFont="1" applyFill="1" applyBorder="1" applyAlignment="1">
      <alignment horizontal="right"/>
    </xf>
    <xf numFmtId="0" fontId="0" fillId="0" borderId="1" xfId="0" applyNumberFormat="1" applyFont="1" applyFill="1" applyBorder="1" applyAlignment="1">
      <alignment horizontal="right"/>
    </xf>
    <xf numFmtId="0" fontId="2" fillId="0" borderId="1" xfId="0" applyNumberFormat="1" applyFont="1" applyFill="1" applyBorder="1" applyAlignment="1">
      <alignment horizontal="left" vertical="center" wrapText="1"/>
    </xf>
    <xf numFmtId="0" fontId="6" fillId="0" borderId="1" xfId="0" applyNumberFormat="1" applyFont="1" applyFill="1" applyBorder="1" applyAlignment="1">
      <alignment horizontal="right"/>
    </xf>
    <xf numFmtId="49" fontId="6" fillId="0" borderId="1" xfId="0" applyNumberFormat="1" applyFont="1" applyFill="1" applyBorder="1" applyAlignment="1"/>
    <xf numFmtId="49" fontId="0" fillId="0" borderId="1" xfId="0" applyNumberFormat="1" applyFont="1" applyFill="1" applyBorder="1" applyAlignment="1">
      <alignment horizontal="right"/>
    </xf>
    <xf numFmtId="49" fontId="2" fillId="0" borderId="1" xfId="0" applyNumberFormat="1" applyFont="1" applyFill="1" applyBorder="1" applyAlignment="1">
      <alignment horizontal="left" vertical="center" wrapText="1"/>
    </xf>
    <xf numFmtId="49" fontId="2" fillId="0" borderId="2" xfId="0" applyNumberFormat="1" applyFont="1" applyFill="1" applyBorder="1" applyAlignment="1">
      <alignment horizontal="left" vertical="center"/>
    </xf>
    <xf numFmtId="49" fontId="2" fillId="0" borderId="3" xfId="0" applyNumberFormat="1" applyFont="1" applyFill="1" applyBorder="1" applyAlignment="1">
      <alignment horizontal="left" vertical="center"/>
    </xf>
    <xf numFmtId="49" fontId="0" fillId="0" borderId="0" xfId="0" applyNumberFormat="1" applyFont="1" applyFill="1" applyAlignment="1"/>
    <xf numFmtId="49" fontId="0" fillId="0" borderId="0" xfId="0" applyNumberFormat="1" applyFont="1" applyFill="1" applyAlignment="1">
      <alignment horizontal="right"/>
    </xf>
    <xf numFmtId="49" fontId="0" fillId="0" borderId="0" xfId="0" applyNumberFormat="1" applyFont="1" applyFill="1" applyAlignment="1">
      <alignment horizontal="left"/>
    </xf>
    <xf numFmtId="0" fontId="2" fillId="0" borderId="1" xfId="0" applyNumberFormat="1" applyFont="1" applyFill="1" applyBorder="1" applyAlignment="1">
      <alignment horizontal="left" vertical="center"/>
    </xf>
    <xf numFmtId="49" fontId="1" fillId="0" borderId="1" xfId="0" applyNumberFormat="1" applyFont="1" applyFill="1" applyBorder="1" applyAlignment="1"/>
    <xf numFmtId="0" fontId="1" fillId="0" borderId="0" xfId="0" applyFont="1" applyAlignment="1"/>
    <xf numFmtId="49" fontId="1" fillId="2" borderId="1" xfId="0" applyNumberFormat="1" applyFont="1" applyFill="1" applyBorder="1" applyAlignment="1"/>
  </cellXfs>
  <cellStyles count="1">
    <cellStyle name="Normál" xfId="0" builtinId="0"/>
  </cellStyles>
  <dxfs count="27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FF0000"/>
      <rgbColor rgb="FFFFFF00"/>
      <rgbColor rgb="FF92D050"/>
      <rgbColor rgb="FF7030A0"/>
      <rgbColor rgb="FFFFC000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158750</xdr:colOff>
      <xdr:row>2</xdr:row>
      <xdr:rowOff>133350</xdr:rowOff>
    </xdr:from>
    <xdr:to>
      <xdr:col>18</xdr:col>
      <xdr:colOff>519664</xdr:colOff>
      <xdr:row>11</xdr:row>
      <xdr:rowOff>104569</xdr:rowOff>
    </xdr:to>
    <xdr:pic>
      <xdr:nvPicPr>
        <xdr:cNvPr id="2" name="Picture 1" descr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38550" y="317500"/>
          <a:ext cx="9111215" cy="1628570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139700</xdr:colOff>
      <xdr:row>2</xdr:row>
      <xdr:rowOff>44450</xdr:rowOff>
    </xdr:from>
    <xdr:to>
      <xdr:col>16</xdr:col>
      <xdr:colOff>567508</xdr:colOff>
      <xdr:row>10</xdr:row>
      <xdr:rowOff>66487</xdr:rowOff>
    </xdr:to>
    <xdr:pic>
      <xdr:nvPicPr>
        <xdr:cNvPr id="4" name="Picture 1" descr="Picture 1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78300" y="228600"/>
          <a:ext cx="7158808" cy="1495238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370306</xdr:colOff>
      <xdr:row>1</xdr:row>
      <xdr:rowOff>146844</xdr:rowOff>
    </xdr:from>
    <xdr:to>
      <xdr:col>20</xdr:col>
      <xdr:colOff>13494</xdr:colOff>
      <xdr:row>17</xdr:row>
      <xdr:rowOff>0</xdr:rowOff>
    </xdr:to>
    <xdr:pic>
      <xdr:nvPicPr>
        <xdr:cNvPr id="3" name="Picture 1" descr="Picture 1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473" r="2236"/>
        <a:stretch/>
      </xdr:blipFill>
      <xdr:spPr>
        <a:xfrm>
          <a:off x="10216775" y="325438"/>
          <a:ext cx="7382250" cy="2710656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7"/>
  <sheetViews>
    <sheetView showGridLines="0" zoomScale="80" zoomScaleNormal="8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0" sqref="B10"/>
    </sheetView>
  </sheetViews>
  <sheetFormatPr defaultColWidth="8.88671875" defaultRowHeight="14.4" customHeight="1"/>
  <cols>
    <col min="1" max="1" width="9.88671875" style="25" customWidth="1"/>
    <col min="2" max="2" width="46.33203125" style="25" customWidth="1"/>
    <col min="3" max="3" width="17.21875" style="25" customWidth="1"/>
    <col min="4" max="4" width="18.33203125" style="25" bestFit="1" customWidth="1"/>
    <col min="5" max="5" width="12.6640625" style="26" bestFit="1" customWidth="1"/>
    <col min="6" max="6" width="12.6640625" style="25" bestFit="1" customWidth="1"/>
    <col min="7" max="7" width="18.6640625" style="25" bestFit="1" customWidth="1"/>
    <col min="8" max="8" width="13.6640625" style="27" customWidth="1"/>
    <col min="9" max="9" width="12.44140625" style="27" customWidth="1"/>
    <col min="10" max="10" width="5.6640625" style="25" customWidth="1"/>
    <col min="11" max="11" width="17" style="27" bestFit="1" customWidth="1"/>
    <col min="12" max="12" width="22.109375" style="27" bestFit="1" customWidth="1"/>
  </cols>
  <sheetData>
    <row r="1" spans="1:12" s="30" customFormat="1" ht="15" customHeight="1">
      <c r="A1" s="29" t="s">
        <v>0</v>
      </c>
      <c r="B1" s="29" t="s">
        <v>1</v>
      </c>
      <c r="C1" s="29" t="s">
        <v>2</v>
      </c>
      <c r="D1" s="29" t="s">
        <v>258</v>
      </c>
      <c r="E1" s="14" t="s">
        <v>3</v>
      </c>
      <c r="F1" s="15" t="s">
        <v>266</v>
      </c>
      <c r="G1" s="29" t="s">
        <v>4</v>
      </c>
      <c r="H1" s="15" t="s">
        <v>283</v>
      </c>
      <c r="I1" s="15" t="s">
        <v>261</v>
      </c>
      <c r="J1" s="29" t="s">
        <v>267</v>
      </c>
      <c r="K1" s="15" t="s">
        <v>5</v>
      </c>
      <c r="L1" s="15" t="s">
        <v>273</v>
      </c>
    </row>
    <row r="2" spans="1:12" ht="17.399999999999999" customHeight="1">
      <c r="A2" s="13">
        <v>681100</v>
      </c>
      <c r="B2" s="12" t="s">
        <v>6</v>
      </c>
      <c r="C2" s="12" t="s">
        <v>7</v>
      </c>
      <c r="D2" s="12" t="s">
        <v>260</v>
      </c>
      <c r="E2" s="16">
        <v>1</v>
      </c>
      <c r="F2" s="17">
        <v>0</v>
      </c>
      <c r="G2" s="13">
        <v>1</v>
      </c>
      <c r="H2" s="28" t="str">
        <f>VLOOKUP(L2,'Logic ID'!$E:$F,2,0)</f>
        <v>Account ID</v>
      </c>
      <c r="I2" s="28" t="str">
        <f>VLOOKUP(L2,'Logic ID'!$E:$G,3,0)</f>
        <v>Amount, Usage, Null</v>
      </c>
      <c r="J2" s="13" t="s">
        <v>268</v>
      </c>
      <c r="K2" s="11" t="s">
        <v>9</v>
      </c>
      <c r="L2" s="18" t="str">
        <f>IF(AND(K2="Geschenk",Overview!E2=1,Overview!F2=0),'Logic ID'!$E$12,
IF(AND(K2="Geschenk",Overview!E2=1.2,Overview!F2=0),'Logic ID'!$E$13,
IF(AND(K2="Geschenk",Overview!E2=3.4,Overview!F2=0),'Logic ID'!$E$14,
IF(K2="Geschenk",'Logic ID'!$E$2,
IF(AND(K2="Aktivierung",Overview!E2=4,Overview!F2=2),'Logic ID'!$E$3,
IF(AND(K2="Aktivierung",Overview!E2=4,Overview!F2=1),'Logic ID'!$E$4,
IF(AND(K2="Aktivierung",Overview!E2="1,2,3"),'Logic ID'!$E$5,
IF(K2="Keine Aktivierung",'Logic ID'!$E$6,
IF(AND(K2="WVDV",Overview!E2=4,F2=2),'Logic ID'!$E$7,
IF(AND(K2="WVDV",F2=1),'Logic ID'!$E$8,
IF(K2='Logic ID'!$B$9,'Logic ID'!$E$9,
IF(K2='Logic ID'!$B$10,'Logic ID'!$E$10,
IF(K2='Logic ID'!$B$11,'Logic ID'!$E$11,"missing")))))))))))))</f>
        <v>Geschenk1</v>
      </c>
    </row>
    <row r="3" spans="1:12" ht="17.399999999999999" customHeight="1">
      <c r="A3" s="13">
        <v>681120</v>
      </c>
      <c r="B3" s="12" t="s">
        <v>10</v>
      </c>
      <c r="C3" s="12" t="s">
        <v>11</v>
      </c>
      <c r="D3" s="12" t="s">
        <v>259</v>
      </c>
      <c r="E3" s="19">
        <v>0</v>
      </c>
      <c r="F3" s="17">
        <v>0</v>
      </c>
      <c r="G3" s="13">
        <v>2</v>
      </c>
      <c r="H3" s="28" t="str">
        <f>VLOOKUP(L3,'Logic ID'!$E:$F,2,0)</f>
        <v>Account ID</v>
      </c>
      <c r="I3" s="28" t="str">
        <f>VLOOKUP(L3,'Logic ID'!$E:$G,3,0)</f>
        <v>Usage, Null, Null</v>
      </c>
      <c r="J3" s="20" t="s">
        <v>268</v>
      </c>
      <c r="K3" s="12" t="s">
        <v>9</v>
      </c>
      <c r="L3" s="18" t="str">
        <f>IF(AND(K3="Geschenk",Overview!E3=1,Overview!F3=0),'Logic ID'!$E$12,
IF(AND(K3="Geschenk",Overview!E3=1.2,Overview!F3=0),'Logic ID'!$E$13,
IF(AND(K3="Geschenk",Overview!E3=3.4,Overview!F3=0),'Logic ID'!$E$14,
IF(K3="Geschenk",'Logic ID'!$E$2,
IF(AND(K3="Aktivierung",Overview!E3=4,Overview!F3=2),'Logic ID'!$E$3,
IF(AND(K3="Aktivierung",Overview!E3=4,Overview!F3=1),'Logic ID'!$E$4,
IF(AND(K3="Aktivierung",Overview!E3="1,2,3"),'Logic ID'!$E$5,
IF(K3="Keine Aktivierung",'Logic ID'!$E$6,
IF(AND(K3="WVDV",Overview!E3=4,F3=2),'Logic ID'!$E$7,
IF(AND(K3="WVDV",F3=1),'Logic ID'!$E$8,
IF(K3='Logic ID'!$B$9,'Logic ID'!$E$9,
IF(K3='Logic ID'!$B$10,'Logic ID'!$E$10,
IF(K3='Logic ID'!$B$11,'Logic ID'!$E$11,"missing")))))))))))))</f>
        <v>Geschenk</v>
      </c>
    </row>
    <row r="4" spans="1:12" ht="17.399999999999999" customHeight="1">
      <c r="A4" s="13">
        <v>661601</v>
      </c>
      <c r="B4" s="12" t="s">
        <v>13</v>
      </c>
      <c r="C4" s="12" t="s">
        <v>14</v>
      </c>
      <c r="D4" s="12" t="s">
        <v>259</v>
      </c>
      <c r="E4" s="21">
        <v>1.2</v>
      </c>
      <c r="F4" s="17">
        <v>0</v>
      </c>
      <c r="G4" s="13">
        <v>3</v>
      </c>
      <c r="H4" s="28" t="str">
        <f>VLOOKUP(L4,'Logic ID'!$E:$F,2,0)</f>
        <v>Account ID</v>
      </c>
      <c r="I4" s="28" t="str">
        <f>VLOOKUP(L4,'Logic ID'!$E:$G,3,0)</f>
        <v>Amount, Usage, Null</v>
      </c>
      <c r="J4" s="20" t="s">
        <v>268</v>
      </c>
      <c r="K4" s="11" t="s">
        <v>9</v>
      </c>
      <c r="L4" s="18" t="str">
        <f>IF(AND(K4="Geschenk",Overview!E4=1,Overview!F4=0),'Logic ID'!$E$12,
IF(AND(K4="Geschenk",Overview!E4=1.2,Overview!F4=0),'Logic ID'!$E$13,
IF(AND(K4="Geschenk",Overview!E4=3.4,Overview!F4=0),'Logic ID'!$E$14,
IF(K4="Geschenk",'Logic ID'!$E$2,
IF(AND(K4="Aktivierung",Overview!E4=4,Overview!F4=2),'Logic ID'!$E$3,
IF(AND(K4="Aktivierung",Overview!E4=4,Overview!F4=1),'Logic ID'!$E$4,
IF(AND(K4="Aktivierung",Overview!E4="1,2,3"),'Logic ID'!$E$5,
IF(K4="Keine Aktivierung",'Logic ID'!$E$6,
IF(AND(K4="WVDV",Overview!E4=4,F4=2),'Logic ID'!$E$7,
IF(AND(K4="WVDV",F4=1),'Logic ID'!$E$8,
IF(K4='Logic ID'!$B$9,'Logic ID'!$E$9,
IF(K4='Logic ID'!$B$10,'Logic ID'!$E$10,
IF(K4='Logic ID'!$B$11,'Logic ID'!$E$11,"missing")))))))))))))</f>
        <v>Geschenk2</v>
      </c>
    </row>
    <row r="5" spans="1:12" ht="17.399999999999999" customHeight="1">
      <c r="A5" s="13">
        <v>661602</v>
      </c>
      <c r="B5" s="12" t="s">
        <v>16</v>
      </c>
      <c r="C5" s="12" t="s">
        <v>17</v>
      </c>
      <c r="D5" s="12" t="s">
        <v>259</v>
      </c>
      <c r="E5" s="21">
        <v>3.4</v>
      </c>
      <c r="F5" s="17">
        <v>0</v>
      </c>
      <c r="G5" s="13">
        <v>4</v>
      </c>
      <c r="H5" s="28" t="str">
        <f>VLOOKUP(L5,'Logic ID'!$E:$F,2,0)</f>
        <v>Account ID</v>
      </c>
      <c r="I5" s="28" t="str">
        <f>VLOOKUP(L5,'Logic ID'!$E:$G,3,0)</f>
        <v>Amount, Usage, Null</v>
      </c>
      <c r="J5" s="20" t="s">
        <v>268</v>
      </c>
      <c r="K5" s="11" t="s">
        <v>9</v>
      </c>
      <c r="L5" s="18" t="str">
        <f>IF(AND(K5="Geschenk",Overview!E5=1,Overview!F5=0),'Logic ID'!$E$12,
IF(AND(K5="Geschenk",Overview!E5=1.2,Overview!F5=0),'Logic ID'!$E$13,
IF(AND(K5="Geschenk",Overview!E5=3.4,Overview!F5=0),'Logic ID'!$E$14,
IF(K5="Geschenk",'Logic ID'!$E$2,
IF(AND(K5="Aktivierung",Overview!E5=4,Overview!F5=2),'Logic ID'!$E$3,
IF(AND(K5="Aktivierung",Overview!E5=4,Overview!F5=1),'Logic ID'!$E$4,
IF(AND(K5="Aktivierung",Overview!E5="1,2,3"),'Logic ID'!$E$5,
IF(K5="Keine Aktivierung",'Logic ID'!$E$6,
IF(AND(K5="WVDV",Overview!E5=4,F5=2),'Logic ID'!$E$7,
IF(AND(K5="WVDV",F5=1),'Logic ID'!$E$8,
IF(K5='Logic ID'!$B$9,'Logic ID'!$E$9,
IF(K5='Logic ID'!$B$10,'Logic ID'!$E$10,
IF(K5='Logic ID'!$B$11,'Logic ID'!$E$11,"missing")))))))))))))</f>
        <v>Geschenk3</v>
      </c>
    </row>
    <row r="6" spans="1:12" ht="17.399999999999999" customHeight="1">
      <c r="A6" s="13">
        <v>603900</v>
      </c>
      <c r="B6" s="12" t="s">
        <v>19</v>
      </c>
      <c r="C6" s="12" t="s">
        <v>20</v>
      </c>
      <c r="D6" s="12" t="s">
        <v>259</v>
      </c>
      <c r="E6" s="17">
        <v>4</v>
      </c>
      <c r="F6" s="17">
        <v>1</v>
      </c>
      <c r="G6" s="13">
        <v>5</v>
      </c>
      <c r="H6" s="28" t="str">
        <f>VLOOKUP(L6,'Logic ID'!$E:$F,2,0)</f>
        <v>Account ID</v>
      </c>
      <c r="I6" s="28" t="str">
        <f>VLOOKUP(L6,'Logic ID'!$E:$G,3,0)</f>
        <v>Amount, Usage, Duration</v>
      </c>
      <c r="J6" s="20" t="s">
        <v>269</v>
      </c>
      <c r="K6" s="12" t="s">
        <v>22</v>
      </c>
      <c r="L6" s="18" t="str">
        <f>IF(AND(K6="Geschenk",Overview!E6=1,Overview!F6=0),'Logic ID'!$E$12,
IF(AND(K6="Geschenk",Overview!E6=1.2,Overview!F6=0),'Logic ID'!$E$13,
IF(AND(K6="Geschenk",Overview!E6=3.4,Overview!F6=0),'Logic ID'!$E$14,
IF(K6="Geschenk",'Logic ID'!$E$2,
IF(AND(K6="Aktivierung",Overview!E6=4,Overview!F6=2),'Logic ID'!$E$3,
IF(AND(K6="Aktivierung",Overview!E6=4,Overview!F6=1),'Logic ID'!$E$4,
IF(AND(K6="Aktivierung",Overview!E6="1,2,3"),'Logic ID'!$E$5,
IF(K6="Keine Aktivierung",'Logic ID'!$E$6,
IF(AND(K6="WVDV",Overview!E6=4,F6=2),'Logic ID'!$E$7,
IF(AND(K6="WVDV",F6=1),'Logic ID'!$E$8,
IF(K6='Logic ID'!$B$9,'Logic ID'!$E$9,
IF(K6='Logic ID'!$B$10,'Logic ID'!$E$10,
IF(K6='Logic ID'!$B$11,'Logic ID'!$E$11,"missing")))))))))))))</f>
        <v>Aktivierung2</v>
      </c>
    </row>
    <row r="7" spans="1:12" ht="17.399999999999999" customHeight="1">
      <c r="A7" s="13">
        <v>603900</v>
      </c>
      <c r="B7" s="12" t="s">
        <v>19</v>
      </c>
      <c r="C7" s="12" t="s">
        <v>20</v>
      </c>
      <c r="D7" s="12" t="s">
        <v>259</v>
      </c>
      <c r="E7" s="17">
        <v>4</v>
      </c>
      <c r="F7" s="17">
        <v>2</v>
      </c>
      <c r="G7" s="13">
        <v>5</v>
      </c>
      <c r="H7" s="28" t="str">
        <f>VLOOKUP(L7,'Logic ID'!$E:$F,2,0)</f>
        <v>Dummy</v>
      </c>
      <c r="I7" s="28" t="str">
        <f>VLOOKUP(L7,'Logic ID'!$E:$G,3,0)</f>
        <v>Amount, Usage, Duration</v>
      </c>
      <c r="J7" s="20" t="s">
        <v>269</v>
      </c>
      <c r="K7" s="12" t="s">
        <v>22</v>
      </c>
      <c r="L7" s="18" t="str">
        <f>IF(AND(K7="Geschenk",Overview!E7=1,Overview!F7=0),'Logic ID'!$E$12,
IF(AND(K7="Geschenk",Overview!E7=1.2,Overview!F7=0),'Logic ID'!$E$13,
IF(AND(K7="Geschenk",Overview!E7=3.4,Overview!F7=0),'Logic ID'!$E$14,
IF(K7="Geschenk",'Logic ID'!$E$2,
IF(AND(K7="Aktivierung",Overview!E7=4,Overview!F7=2),'Logic ID'!$E$3,
IF(AND(K7="Aktivierung",Overview!E7=4,Overview!F7=1),'Logic ID'!$E$4,
IF(AND(K7="Aktivierung",Overview!E7="1,2,3"),'Logic ID'!$E$5,
IF(K7="Keine Aktivierung",'Logic ID'!$E$6,
IF(AND(K7="WVDV",Overview!E7=4,F7=2),'Logic ID'!$E$7,
IF(AND(K7="WVDV",F7=1),'Logic ID'!$E$8,
IF(K7='Logic ID'!$B$9,'Logic ID'!$E$9,
IF(K7='Logic ID'!$B$10,'Logic ID'!$E$10,
IF(K7='Logic ID'!$B$11,'Logic ID'!$E$11,"missing")))))))))))))</f>
        <v>Aktivierung1</v>
      </c>
    </row>
    <row r="8" spans="1:12" ht="17.399999999999999" customHeight="1">
      <c r="A8" s="13">
        <v>603900</v>
      </c>
      <c r="B8" s="12" t="s">
        <v>19</v>
      </c>
      <c r="C8" s="12" t="s">
        <v>20</v>
      </c>
      <c r="D8" s="12" t="s">
        <v>259</v>
      </c>
      <c r="E8" s="21" t="s">
        <v>252</v>
      </c>
      <c r="F8" s="17">
        <v>0</v>
      </c>
      <c r="G8" s="13">
        <v>5</v>
      </c>
      <c r="H8" s="28" t="str">
        <f>VLOOKUP(L8,'Logic ID'!$E:$F,2,0)</f>
        <v>Entscheidungsbaum (Sachgesamtheit)</v>
      </c>
      <c r="I8" s="28" t="str">
        <f>VLOOKUP(L8,'Logic ID'!$E:$G,3,0)</f>
        <v>Amount, Usage, Null</v>
      </c>
      <c r="J8" s="20" t="s">
        <v>269</v>
      </c>
      <c r="K8" s="12" t="s">
        <v>22</v>
      </c>
      <c r="L8" s="18" t="str">
        <f>IF(AND(K8="Geschenk",Overview!E8=1,Overview!F8=0),'Logic ID'!$E$12,
IF(AND(K8="Geschenk",Overview!E8=1.2,Overview!F8=0),'Logic ID'!$E$13,
IF(AND(K8="Geschenk",Overview!E8=3.4,Overview!F8=0),'Logic ID'!$E$14,
IF(K8="Geschenk",'Logic ID'!$E$2,
IF(AND(K8="Aktivierung",Overview!E8=4,Overview!F8=2),'Logic ID'!$E$3,
IF(AND(K8="Aktivierung",Overview!E8=4,Overview!F8=1),'Logic ID'!$E$4,
IF(AND(K8="Aktivierung",Overview!E8="1,2,3"),'Logic ID'!$E$5,
IF(K8="Keine Aktivierung",'Logic ID'!$E$6,
IF(AND(K8="WVDV",Overview!E8=4,F8=2),'Logic ID'!$E$7,
IF(AND(K8="WVDV",F8=1),'Logic ID'!$E$8,
IF(K8='Logic ID'!$B$9,'Logic ID'!$E$9,
IF(K8='Logic ID'!$B$10,'Logic ID'!$E$10,
IF(K8='Logic ID'!$B$11,'Logic ID'!$E$11,"missing")))))))))))))</f>
        <v>Aktivierung3</v>
      </c>
    </row>
    <row r="9" spans="1:12" ht="17.399999999999999" customHeight="1">
      <c r="A9" s="13">
        <v>695800</v>
      </c>
      <c r="B9" s="12" t="s">
        <v>23</v>
      </c>
      <c r="C9" s="12" t="s">
        <v>24</v>
      </c>
      <c r="D9" s="12" t="s">
        <v>259</v>
      </c>
      <c r="E9" s="17">
        <v>4</v>
      </c>
      <c r="F9" s="17">
        <v>1</v>
      </c>
      <c r="G9" s="13">
        <v>6</v>
      </c>
      <c r="H9" s="28" t="str">
        <f>VLOOKUP(L9,'Logic ID'!$E:$F,2,0)</f>
        <v>Account ID</v>
      </c>
      <c r="I9" s="28" t="str">
        <f>VLOOKUP(L9,'Logic ID'!$E:$G,3,0)</f>
        <v>Amount, Usage, Duration</v>
      </c>
      <c r="J9" s="20" t="s">
        <v>269</v>
      </c>
      <c r="K9" s="12" t="s">
        <v>22</v>
      </c>
      <c r="L9" s="18" t="str">
        <f>IF(AND(K9="Geschenk",Overview!E9=1,Overview!F9=0),'Logic ID'!$E$12,
IF(AND(K9="Geschenk",Overview!E9=1.2,Overview!F9=0),'Logic ID'!$E$13,
IF(AND(K9="Geschenk",Overview!E9=3.4,Overview!F9=0),'Logic ID'!$E$14,
IF(K9="Geschenk",'Logic ID'!$E$2,
IF(AND(K9="Aktivierung",Overview!E9=4,Overview!F9=2),'Logic ID'!$E$3,
IF(AND(K9="Aktivierung",Overview!E9=4,Overview!F9=1),'Logic ID'!$E$4,
IF(AND(K9="Aktivierung",Overview!E9="1,2,3"),'Logic ID'!$E$5,
IF(K9="Keine Aktivierung",'Logic ID'!$E$6,
IF(AND(K9="WVDV",Overview!E9=4,F9=2),'Logic ID'!$E$7,
IF(AND(K9="WVDV",F9=1),'Logic ID'!$E$8,
IF(K9='Logic ID'!$B$9,'Logic ID'!$E$9,
IF(K9='Logic ID'!$B$10,'Logic ID'!$E$10,
IF(K9='Logic ID'!$B$11,'Logic ID'!$E$11,"missing")))))))))))))</f>
        <v>Aktivierung2</v>
      </c>
    </row>
    <row r="10" spans="1:12" ht="17.399999999999999" customHeight="1">
      <c r="A10" s="13">
        <v>695800</v>
      </c>
      <c r="B10" s="12" t="s">
        <v>23</v>
      </c>
      <c r="C10" s="12" t="s">
        <v>24</v>
      </c>
      <c r="D10" s="12" t="s">
        <v>259</v>
      </c>
      <c r="E10" s="17">
        <v>4</v>
      </c>
      <c r="F10" s="17">
        <v>2</v>
      </c>
      <c r="G10" s="13">
        <v>6</v>
      </c>
      <c r="H10" s="28" t="str">
        <f>VLOOKUP(L10,'Logic ID'!$E:$F,2,0)</f>
        <v>Dummy</v>
      </c>
      <c r="I10" s="28" t="str">
        <f>VLOOKUP(L10,'Logic ID'!$E:$G,3,0)</f>
        <v>Amount, Usage, Duration</v>
      </c>
      <c r="J10" s="20" t="s">
        <v>269</v>
      </c>
      <c r="K10" s="12" t="s">
        <v>22</v>
      </c>
      <c r="L10" s="18" t="str">
        <f>IF(AND(K10="Geschenk",Overview!E10=1,Overview!F10=0),'Logic ID'!$E$12,
IF(AND(K10="Geschenk",Overview!E10=1.2,Overview!F10=0),'Logic ID'!$E$13,
IF(AND(K10="Geschenk",Overview!E10=3.4,Overview!F10=0),'Logic ID'!$E$14,
IF(K10="Geschenk",'Logic ID'!$E$2,
IF(AND(K10="Aktivierung",Overview!E10=4,Overview!F10=2),'Logic ID'!$E$3,
IF(AND(K10="Aktivierung",Overview!E10=4,Overview!F10=1),'Logic ID'!$E$4,
IF(AND(K10="Aktivierung",Overview!E10="1,2,3"),'Logic ID'!$E$5,
IF(K10="Keine Aktivierung",'Logic ID'!$E$6,
IF(AND(K10="WVDV",Overview!E10=4,F10=2),'Logic ID'!$E$7,
IF(AND(K10="WVDV",F10=1),'Logic ID'!$E$8,
IF(K10='Logic ID'!$B$9,'Logic ID'!$E$9,
IF(K10='Logic ID'!$B$10,'Logic ID'!$E$10,
IF(K10='Logic ID'!$B$11,'Logic ID'!$E$11,"missing")))))))))))))</f>
        <v>Aktivierung1</v>
      </c>
    </row>
    <row r="11" spans="1:12" ht="17.399999999999999" customHeight="1">
      <c r="A11" s="13">
        <v>695800</v>
      </c>
      <c r="B11" s="12" t="s">
        <v>23</v>
      </c>
      <c r="C11" s="12" t="s">
        <v>24</v>
      </c>
      <c r="D11" s="12" t="s">
        <v>259</v>
      </c>
      <c r="E11" s="21" t="s">
        <v>252</v>
      </c>
      <c r="F11" s="17">
        <v>0</v>
      </c>
      <c r="G11" s="13">
        <v>6</v>
      </c>
      <c r="H11" s="28" t="str">
        <f>VLOOKUP(L11,'Logic ID'!$E:$F,2,0)</f>
        <v>Entscheidungsbaum (Sachgesamtheit)</v>
      </c>
      <c r="I11" s="28" t="str">
        <f>VLOOKUP(L11,'Logic ID'!$E:$G,3,0)</f>
        <v>Amount, Usage, Null</v>
      </c>
      <c r="J11" s="20" t="s">
        <v>269</v>
      </c>
      <c r="K11" s="12" t="s">
        <v>22</v>
      </c>
      <c r="L11" s="18" t="str">
        <f>IF(AND(K11="Geschenk",Overview!E11=1,Overview!F11=0),'Logic ID'!$E$12,
IF(AND(K11="Geschenk",Overview!E11=1.2,Overview!F11=0),'Logic ID'!$E$13,
IF(AND(K11="Geschenk",Overview!E11=3.4,Overview!F11=0),'Logic ID'!$E$14,
IF(K11="Geschenk",'Logic ID'!$E$2,
IF(AND(K11="Aktivierung",Overview!E11=4,Overview!F11=2),'Logic ID'!$E$3,
IF(AND(K11="Aktivierung",Overview!E11=4,Overview!F11=1),'Logic ID'!$E$4,
IF(AND(K11="Aktivierung",Overview!E11="1,2,3"),'Logic ID'!$E$5,
IF(K11="Keine Aktivierung",'Logic ID'!$E$6,
IF(AND(K11="WVDV",Overview!E11=4,F11=2),'Logic ID'!$E$7,
IF(AND(K11="WVDV",F11=1),'Logic ID'!$E$8,
IF(K11='Logic ID'!$B$9,'Logic ID'!$E$9,
IF(K11='Logic ID'!$B$10,'Logic ID'!$E$10,
IF(K11='Logic ID'!$B$11,'Logic ID'!$E$11,"missing")))))))))))))</f>
        <v>Aktivierung3</v>
      </c>
    </row>
    <row r="12" spans="1:12" ht="17.399999999999999" customHeight="1">
      <c r="A12" s="13">
        <v>681203</v>
      </c>
      <c r="B12" s="12" t="s">
        <v>26</v>
      </c>
      <c r="C12" s="12" t="s">
        <v>27</v>
      </c>
      <c r="D12" s="12" t="s">
        <v>259</v>
      </c>
      <c r="E12" s="17">
        <v>4</v>
      </c>
      <c r="F12" s="17">
        <v>1</v>
      </c>
      <c r="G12" s="13">
        <v>7</v>
      </c>
      <c r="H12" s="28" t="str">
        <f>VLOOKUP(L12,'Logic ID'!$E:$F,2,0)</f>
        <v>Account ID</v>
      </c>
      <c r="I12" s="28" t="str">
        <f>VLOOKUP(L12,'Logic ID'!$E:$G,3,0)</f>
        <v>Amount, Usage, Duration</v>
      </c>
      <c r="J12" s="20" t="s">
        <v>269</v>
      </c>
      <c r="K12" s="12" t="s">
        <v>22</v>
      </c>
      <c r="L12" s="18" t="str">
        <f>IF(AND(K12="Geschenk",Overview!E12=1,Overview!F12=0),'Logic ID'!$E$12,
IF(AND(K12="Geschenk",Overview!E12=1.2,Overview!F12=0),'Logic ID'!$E$13,
IF(AND(K12="Geschenk",Overview!E12=3.4,Overview!F12=0),'Logic ID'!$E$14,
IF(K12="Geschenk",'Logic ID'!$E$2,
IF(AND(K12="Aktivierung",Overview!E12=4,Overview!F12=2),'Logic ID'!$E$3,
IF(AND(K12="Aktivierung",Overview!E12=4,Overview!F12=1),'Logic ID'!$E$4,
IF(AND(K12="Aktivierung",Overview!E12="1,2,3"),'Logic ID'!$E$5,
IF(K12="Keine Aktivierung",'Logic ID'!$E$6,
IF(AND(K12="WVDV",Overview!E12=4,F12=2),'Logic ID'!$E$7,
IF(AND(K12="WVDV",F12=1),'Logic ID'!$E$8,
IF(K12='Logic ID'!$B$9,'Logic ID'!$E$9,
IF(K12='Logic ID'!$B$10,'Logic ID'!$E$10,
IF(K12='Logic ID'!$B$11,'Logic ID'!$E$11,"missing")))))))))))))</f>
        <v>Aktivierung2</v>
      </c>
    </row>
    <row r="13" spans="1:12" ht="17.399999999999999" customHeight="1">
      <c r="A13" s="13">
        <v>681203</v>
      </c>
      <c r="B13" s="12" t="s">
        <v>26</v>
      </c>
      <c r="C13" s="12" t="s">
        <v>27</v>
      </c>
      <c r="D13" s="12" t="s">
        <v>259</v>
      </c>
      <c r="E13" s="17">
        <v>4</v>
      </c>
      <c r="F13" s="17">
        <v>2</v>
      </c>
      <c r="G13" s="13">
        <v>7</v>
      </c>
      <c r="H13" s="28" t="str">
        <f>VLOOKUP(L13,'Logic ID'!$E:$F,2,0)</f>
        <v>Dummy</v>
      </c>
      <c r="I13" s="28" t="str">
        <f>VLOOKUP(L13,'Logic ID'!$E:$G,3,0)</f>
        <v>Amount, Usage, Duration</v>
      </c>
      <c r="J13" s="20" t="s">
        <v>269</v>
      </c>
      <c r="K13" s="12" t="s">
        <v>22</v>
      </c>
      <c r="L13" s="18" t="str">
        <f>IF(AND(K13="Geschenk",Overview!E13=1,Overview!F13=0),'Logic ID'!$E$12,
IF(AND(K13="Geschenk",Overview!E13=1.2,Overview!F13=0),'Logic ID'!$E$13,
IF(AND(K13="Geschenk",Overview!E13=3.4,Overview!F13=0),'Logic ID'!$E$14,
IF(K13="Geschenk",'Logic ID'!$E$2,
IF(AND(K13="Aktivierung",Overview!E13=4,Overview!F13=2),'Logic ID'!$E$3,
IF(AND(K13="Aktivierung",Overview!E13=4,Overview!F13=1),'Logic ID'!$E$4,
IF(AND(K13="Aktivierung",Overview!E13="1,2,3"),'Logic ID'!$E$5,
IF(K13="Keine Aktivierung",'Logic ID'!$E$6,
IF(AND(K13="WVDV",Overview!E13=4,F13=2),'Logic ID'!$E$7,
IF(AND(K13="WVDV",F13=1),'Logic ID'!$E$8,
IF(K13='Logic ID'!$B$9,'Logic ID'!$E$9,
IF(K13='Logic ID'!$B$10,'Logic ID'!$E$10,
IF(K13='Logic ID'!$B$11,'Logic ID'!$E$11,"missing")))))))))))))</f>
        <v>Aktivierung1</v>
      </c>
    </row>
    <row r="14" spans="1:12" ht="17.399999999999999" customHeight="1">
      <c r="A14" s="13">
        <v>681203</v>
      </c>
      <c r="B14" s="12" t="s">
        <v>26</v>
      </c>
      <c r="C14" s="12" t="s">
        <v>27</v>
      </c>
      <c r="D14" s="12" t="s">
        <v>259</v>
      </c>
      <c r="E14" s="21" t="s">
        <v>252</v>
      </c>
      <c r="F14" s="17">
        <v>0</v>
      </c>
      <c r="G14" s="13">
        <v>7</v>
      </c>
      <c r="H14" s="28" t="str">
        <f>VLOOKUP(L14,'Logic ID'!$E:$F,2,0)</f>
        <v>Entscheidungsbaum (Sachgesamtheit)</v>
      </c>
      <c r="I14" s="28" t="str">
        <f>VLOOKUP(L14,'Logic ID'!$E:$G,3,0)</f>
        <v>Amount, Usage, Null</v>
      </c>
      <c r="J14" s="20" t="s">
        <v>269</v>
      </c>
      <c r="K14" s="12" t="s">
        <v>22</v>
      </c>
      <c r="L14" s="18" t="str">
        <f>IF(AND(K14="Geschenk",Overview!E14=1,Overview!F14=0),'Logic ID'!$E$12,
IF(AND(K14="Geschenk",Overview!E14=1.2,Overview!F14=0),'Logic ID'!$E$13,
IF(AND(K14="Geschenk",Overview!E14=3.4,Overview!F14=0),'Logic ID'!$E$14,
IF(K14="Geschenk",'Logic ID'!$E$2,
IF(AND(K14="Aktivierung",Overview!E14=4,Overview!F14=2),'Logic ID'!$E$3,
IF(AND(K14="Aktivierung",Overview!E14=4,Overview!F14=1),'Logic ID'!$E$4,
IF(AND(K14="Aktivierung",Overview!E14="1,2,3"),'Logic ID'!$E$5,
IF(K14="Keine Aktivierung",'Logic ID'!$E$6,
IF(AND(K14="WVDV",Overview!E14=4,F14=2),'Logic ID'!$E$7,
IF(AND(K14="WVDV",F14=1),'Logic ID'!$E$8,
IF(K14='Logic ID'!$B$9,'Logic ID'!$E$9,
IF(K14='Logic ID'!$B$10,'Logic ID'!$E$10,
IF(K14='Logic ID'!$B$11,'Logic ID'!$E$11,"missing")))))))))))))</f>
        <v>Aktivierung3</v>
      </c>
    </row>
    <row r="15" spans="1:12" ht="17.399999999999999" customHeight="1">
      <c r="A15" s="13">
        <v>661603</v>
      </c>
      <c r="B15" s="12" t="s">
        <v>29</v>
      </c>
      <c r="C15" s="12" t="s">
        <v>30</v>
      </c>
      <c r="D15" s="12" t="s">
        <v>259</v>
      </c>
      <c r="E15" s="19">
        <v>0</v>
      </c>
      <c r="F15" s="17">
        <v>0</v>
      </c>
      <c r="G15" s="13">
        <v>8</v>
      </c>
      <c r="H15" s="28" t="str">
        <f>VLOOKUP(L15,'Logic ID'!$E:$F,2,0)</f>
        <v>Account ID</v>
      </c>
      <c r="I15" s="28" t="str">
        <f>VLOOKUP(L15,'Logic ID'!$E:$G,3,0)</f>
        <v>Usage, Null, Null</v>
      </c>
      <c r="J15" s="13" t="s">
        <v>268</v>
      </c>
      <c r="K15" s="12" t="s">
        <v>9</v>
      </c>
      <c r="L15" s="18" t="str">
        <f>IF(AND(K15="Geschenk",Overview!E15=1,Overview!F15=0),'Logic ID'!$E$12,
IF(AND(K15="Geschenk",Overview!E15=1.2,Overview!F15=0),'Logic ID'!$E$13,
IF(AND(K15="Geschenk",Overview!E15=3.4,Overview!F15=0),'Logic ID'!$E$14,
IF(K15="Geschenk",'Logic ID'!$E$2,
IF(AND(K15="Aktivierung",Overview!E15=4,Overview!F15=2),'Logic ID'!$E$3,
IF(AND(K15="Aktivierung",Overview!E15=4,Overview!F15=1),'Logic ID'!$E$4,
IF(AND(K15="Aktivierung",Overview!E15="1,2,3"),'Logic ID'!$E$5,
IF(K15="Keine Aktivierung",'Logic ID'!$E$6,
IF(AND(K15="WVDV",Overview!E15=4,F15=2),'Logic ID'!$E$7,
IF(AND(K15="WVDV",F15=1),'Logic ID'!$E$8,
IF(K15='Logic ID'!$B$9,'Logic ID'!$E$9,
IF(K15='Logic ID'!$B$10,'Logic ID'!$E$10,
IF(K15='Logic ID'!$B$11,'Logic ID'!$E$11,"missing")))))))))))))</f>
        <v>Geschenk</v>
      </c>
    </row>
    <row r="16" spans="1:12" ht="17.399999999999999" customHeight="1">
      <c r="A16" s="13">
        <v>672200</v>
      </c>
      <c r="B16" s="12" t="s">
        <v>32</v>
      </c>
      <c r="C16" s="12" t="s">
        <v>33</v>
      </c>
      <c r="D16" s="12" t="s">
        <v>259</v>
      </c>
      <c r="E16" s="21">
        <v>0</v>
      </c>
      <c r="F16" s="17">
        <v>0</v>
      </c>
      <c r="G16" s="13">
        <v>9</v>
      </c>
      <c r="H16" s="28" t="str">
        <f>VLOOKUP(L16,'Logic ID'!$E:$F,2,0)</f>
        <v>Account ID</v>
      </c>
      <c r="I16" s="28" t="str">
        <f>VLOOKUP(L16,'Logic ID'!$E:$G,3,0)</f>
        <v>Usage, Null, Null</v>
      </c>
      <c r="J16" s="20" t="s">
        <v>270</v>
      </c>
      <c r="K16" s="12" t="s">
        <v>35</v>
      </c>
      <c r="L16" s="18" t="str">
        <f>IF(AND(K16="Geschenk",Overview!E16=1,Overview!F16=0),'Logic ID'!$E$12,
IF(AND(K16="Geschenk",Overview!E16=1.2,Overview!F16=0),'Logic ID'!$E$13,
IF(AND(K16="Geschenk",Overview!E16=3.4,Overview!F16=0),'Logic ID'!$E$14,
IF(K16="Geschenk",'Logic ID'!$E$2,
IF(AND(K16="Aktivierung",Overview!E16=4,Overview!F16=2),'Logic ID'!$E$3,
IF(AND(K16="Aktivierung",Overview!E16=4,Overview!F16=1),'Logic ID'!$E$4,
IF(AND(K16="Aktivierung",Overview!E16="1,2,3"),'Logic ID'!$E$5,
IF(K16="Keine Aktivierung",'Logic ID'!$E$6,
IF(AND(K16="WVDV",Overview!E16=4,F16=2),'Logic ID'!$E$7,
IF(AND(K16="WVDV",F16=1),'Logic ID'!$E$8,
IF(K16='Logic ID'!$B$9,'Logic ID'!$E$9,
IF(K16='Logic ID'!$B$10,'Logic ID'!$E$10,
IF(K16='Logic ID'!$B$11,'Logic ID'!$E$11,"missing")))))))))))))</f>
        <v>Keine Aktivierung</v>
      </c>
    </row>
    <row r="17" spans="1:12" ht="17.399999999999999" customHeight="1">
      <c r="A17" s="13">
        <v>662100</v>
      </c>
      <c r="B17" s="12" t="s">
        <v>36</v>
      </c>
      <c r="C17" s="12" t="s">
        <v>37</v>
      </c>
      <c r="D17" s="12" t="s">
        <v>259</v>
      </c>
      <c r="E17" s="21">
        <v>0</v>
      </c>
      <c r="F17" s="17">
        <v>0</v>
      </c>
      <c r="G17" s="13">
        <v>10</v>
      </c>
      <c r="H17" s="28" t="str">
        <f>VLOOKUP(L17,'Logic ID'!$E:$F,2,0)</f>
        <v>Account ID</v>
      </c>
      <c r="I17" s="28" t="str">
        <f>VLOOKUP(L17,'Logic ID'!$E:$G,3,0)</f>
        <v>Usage, Null, Null</v>
      </c>
      <c r="J17" s="20" t="s">
        <v>270</v>
      </c>
      <c r="K17" s="12" t="s">
        <v>35</v>
      </c>
      <c r="L17" s="18" t="str">
        <f>IF(AND(K17="Geschenk",Overview!E17=1,Overview!F17=0),'Logic ID'!$E$12,
IF(AND(K17="Geschenk",Overview!E17=1.2,Overview!F17=0),'Logic ID'!$E$13,
IF(AND(K17="Geschenk",Overview!E17=3.4,Overview!F17=0),'Logic ID'!$E$14,
IF(K17="Geschenk",'Logic ID'!$E$2,
IF(AND(K17="Aktivierung",Overview!E17=4,Overview!F17=2),'Logic ID'!$E$3,
IF(AND(K17="Aktivierung",Overview!E17=4,Overview!F17=1),'Logic ID'!$E$4,
IF(AND(K17="Aktivierung",Overview!E17="1,2,3"),'Logic ID'!$E$5,
IF(K17="Keine Aktivierung",'Logic ID'!$E$6,
IF(AND(K17="WVDV",Overview!E17=4,F17=2),'Logic ID'!$E$7,
IF(AND(K17="WVDV",F17=1),'Logic ID'!$E$8,
IF(K17='Logic ID'!$B$9,'Logic ID'!$E$9,
IF(K17='Logic ID'!$B$10,'Logic ID'!$E$10,
IF(K17='Logic ID'!$B$11,'Logic ID'!$E$11,"missing")))))))))))))</f>
        <v>Keine Aktivierung</v>
      </c>
    </row>
    <row r="18" spans="1:12" ht="17.399999999999999" customHeight="1">
      <c r="A18" s="13">
        <v>662201</v>
      </c>
      <c r="B18" s="12" t="s">
        <v>39</v>
      </c>
      <c r="C18" s="12" t="s">
        <v>40</v>
      </c>
      <c r="D18" s="12" t="s">
        <v>259</v>
      </c>
      <c r="E18" s="21">
        <v>0</v>
      </c>
      <c r="F18" s="17">
        <v>0</v>
      </c>
      <c r="G18" s="13">
        <v>11</v>
      </c>
      <c r="H18" s="28" t="str">
        <f>VLOOKUP(L18,'Logic ID'!$E:$F,2,0)</f>
        <v>Account ID</v>
      </c>
      <c r="I18" s="28" t="str">
        <f>VLOOKUP(L18,'Logic ID'!$E:$G,3,0)</f>
        <v>Usage, Null, Null</v>
      </c>
      <c r="J18" s="20" t="s">
        <v>270</v>
      </c>
      <c r="K18" s="12" t="s">
        <v>35</v>
      </c>
      <c r="L18" s="18" t="str">
        <f>IF(AND(K18="Geschenk",Overview!E18=1,Overview!F18=0),'Logic ID'!$E$12,
IF(AND(K18="Geschenk",Overview!E18=1.2,Overview!F18=0),'Logic ID'!$E$13,
IF(AND(K18="Geschenk",Overview!E18=3.4,Overview!F18=0),'Logic ID'!$E$14,
IF(K18="Geschenk",'Logic ID'!$E$2,
IF(AND(K18="Aktivierung",Overview!E18=4,Overview!F18=2),'Logic ID'!$E$3,
IF(AND(K18="Aktivierung",Overview!E18=4,Overview!F18=1),'Logic ID'!$E$4,
IF(AND(K18="Aktivierung",Overview!E18="1,2,3"),'Logic ID'!$E$5,
IF(K18="Keine Aktivierung",'Logic ID'!$E$6,
IF(AND(K18="WVDV",Overview!E18=4,F18=2),'Logic ID'!$E$7,
IF(AND(K18="WVDV",F18=1),'Logic ID'!$E$8,
IF(K18='Logic ID'!$B$9,'Logic ID'!$E$9,
IF(K18='Logic ID'!$B$10,'Logic ID'!$E$10,
IF(K18='Logic ID'!$B$11,'Logic ID'!$E$11,"missing")))))))))))))</f>
        <v>Keine Aktivierung</v>
      </c>
    </row>
    <row r="19" spans="1:12" ht="17.399999999999999" customHeight="1">
      <c r="A19" s="13">
        <v>661700</v>
      </c>
      <c r="B19" s="12" t="s">
        <v>42</v>
      </c>
      <c r="C19" s="12" t="s">
        <v>43</v>
      </c>
      <c r="D19" s="12" t="s">
        <v>259</v>
      </c>
      <c r="E19" s="21">
        <v>0</v>
      </c>
      <c r="F19" s="17">
        <v>0</v>
      </c>
      <c r="G19" s="13">
        <v>12</v>
      </c>
      <c r="H19" s="28" t="str">
        <f>VLOOKUP(L19,'Logic ID'!$E:$F,2,0)</f>
        <v>Account ID</v>
      </c>
      <c r="I19" s="28" t="str">
        <f>VLOOKUP(L19,'Logic ID'!$E:$G,3,0)</f>
        <v>Usage, Null, Null</v>
      </c>
      <c r="J19" s="20" t="s">
        <v>270</v>
      </c>
      <c r="K19" s="12" t="s">
        <v>35</v>
      </c>
      <c r="L19" s="18" t="str">
        <f>IF(AND(K19="Geschenk",Overview!E19=1,Overview!F19=0),'Logic ID'!$E$12,
IF(AND(K19="Geschenk",Overview!E19=1.2,Overview!F19=0),'Logic ID'!$E$13,
IF(AND(K19="Geschenk",Overview!E19=3.4,Overview!F19=0),'Logic ID'!$E$14,
IF(K19="Geschenk",'Logic ID'!$E$2,
IF(AND(K19="Aktivierung",Overview!E19=4,Overview!F19=2),'Logic ID'!$E$3,
IF(AND(K19="Aktivierung",Overview!E19=4,Overview!F19=1),'Logic ID'!$E$4,
IF(AND(K19="Aktivierung",Overview!E19="1,2,3"),'Logic ID'!$E$5,
IF(K19="Keine Aktivierung",'Logic ID'!$E$6,
IF(AND(K19="WVDV",Overview!E19=4,F19=2),'Logic ID'!$E$7,
IF(AND(K19="WVDV",F19=1),'Logic ID'!$E$8,
IF(K19='Logic ID'!$B$9,'Logic ID'!$E$9,
IF(K19='Logic ID'!$B$10,'Logic ID'!$E$10,
IF(K19='Logic ID'!$B$11,'Logic ID'!$E$11,"missing")))))))))))))</f>
        <v>Keine Aktivierung</v>
      </c>
    </row>
    <row r="20" spans="1:12" ht="17.399999999999999" customHeight="1">
      <c r="A20" s="13">
        <v>662300</v>
      </c>
      <c r="B20" s="12" t="s">
        <v>45</v>
      </c>
      <c r="C20" s="12" t="s">
        <v>46</v>
      </c>
      <c r="D20" s="12" t="s">
        <v>259</v>
      </c>
      <c r="E20" s="21">
        <v>0</v>
      </c>
      <c r="F20" s="17">
        <v>0</v>
      </c>
      <c r="G20" s="13">
        <v>13</v>
      </c>
      <c r="H20" s="28" t="str">
        <f>VLOOKUP(L20,'Logic ID'!$E:$F,2,0)</f>
        <v>Account ID</v>
      </c>
      <c r="I20" s="28" t="str">
        <f>VLOOKUP(L20,'Logic ID'!$E:$G,3,0)</f>
        <v>Usage, Null, Null</v>
      </c>
      <c r="J20" s="20" t="s">
        <v>270</v>
      </c>
      <c r="K20" s="12" t="s">
        <v>35</v>
      </c>
      <c r="L20" s="18" t="str">
        <f>IF(AND(K20="Geschenk",Overview!E20=1,Overview!F20=0),'Logic ID'!$E$12,
IF(AND(K20="Geschenk",Overview!E20=1.2,Overview!F20=0),'Logic ID'!$E$13,
IF(AND(K20="Geschenk",Overview!E20=3.4,Overview!F20=0),'Logic ID'!$E$14,
IF(K20="Geschenk",'Logic ID'!$E$2,
IF(AND(K20="Aktivierung",Overview!E20=4,Overview!F20=2),'Logic ID'!$E$3,
IF(AND(K20="Aktivierung",Overview!E20=4,Overview!F20=1),'Logic ID'!$E$4,
IF(AND(K20="Aktivierung",Overview!E20="1,2,3"),'Logic ID'!$E$5,
IF(K20="Keine Aktivierung",'Logic ID'!$E$6,
IF(AND(K20="WVDV",Overview!E20=4,F20=2),'Logic ID'!$E$7,
IF(AND(K20="WVDV",F20=1),'Logic ID'!$E$8,
IF(K20='Logic ID'!$B$9,'Logic ID'!$E$9,
IF(K20='Logic ID'!$B$10,'Logic ID'!$E$10,
IF(K20='Logic ID'!$B$11,'Logic ID'!$E$11,"missing")))))))))))))</f>
        <v>Keine Aktivierung</v>
      </c>
    </row>
    <row r="21" spans="1:12" ht="17.399999999999999" customHeight="1">
      <c r="A21" s="13">
        <v>661703</v>
      </c>
      <c r="B21" s="12" t="s">
        <v>48</v>
      </c>
      <c r="C21" s="12" t="s">
        <v>49</v>
      </c>
      <c r="D21" s="12" t="s">
        <v>259</v>
      </c>
      <c r="E21" s="21">
        <v>0</v>
      </c>
      <c r="F21" s="17">
        <v>0</v>
      </c>
      <c r="G21" s="13">
        <v>14</v>
      </c>
      <c r="H21" s="28" t="str">
        <f>VLOOKUP(L21,'Logic ID'!$E:$F,2,0)</f>
        <v>Account ID</v>
      </c>
      <c r="I21" s="28" t="str">
        <f>VLOOKUP(L21,'Logic ID'!$E:$G,3,0)</f>
        <v>Usage, Null, Null</v>
      </c>
      <c r="J21" s="20" t="s">
        <v>270</v>
      </c>
      <c r="K21" s="12" t="s">
        <v>35</v>
      </c>
      <c r="L21" s="18" t="str">
        <f>IF(AND(K21="Geschenk",Overview!E21=1,Overview!F21=0),'Logic ID'!$E$12,
IF(AND(K21="Geschenk",Overview!E21=1.2,Overview!F21=0),'Logic ID'!$E$13,
IF(AND(K21="Geschenk",Overview!E21=3.4,Overview!F21=0),'Logic ID'!$E$14,
IF(K21="Geschenk",'Logic ID'!$E$2,
IF(AND(K21="Aktivierung",Overview!E21=4,Overview!F21=2),'Logic ID'!$E$3,
IF(AND(K21="Aktivierung",Overview!E21=4,Overview!F21=1),'Logic ID'!$E$4,
IF(AND(K21="Aktivierung",Overview!E21="1,2,3"),'Logic ID'!$E$5,
IF(K21="Keine Aktivierung",'Logic ID'!$E$6,
IF(AND(K21="WVDV",Overview!E21=4,F21=2),'Logic ID'!$E$7,
IF(AND(K21="WVDV",F21=1),'Logic ID'!$E$8,
IF(K21='Logic ID'!$B$9,'Logic ID'!$E$9,
IF(K21='Logic ID'!$B$10,'Logic ID'!$E$10,
IF(K21='Logic ID'!$B$11,'Logic ID'!$E$11,"missing")))))))))))))</f>
        <v>Keine Aktivierung</v>
      </c>
    </row>
    <row r="22" spans="1:12" ht="17.399999999999999" customHeight="1">
      <c r="A22" s="13">
        <v>661710</v>
      </c>
      <c r="B22" s="12" t="s">
        <v>51</v>
      </c>
      <c r="C22" s="12" t="s">
        <v>52</v>
      </c>
      <c r="D22" s="12" t="s">
        <v>259</v>
      </c>
      <c r="E22" s="21">
        <v>0</v>
      </c>
      <c r="F22" s="17">
        <v>0</v>
      </c>
      <c r="G22" s="13">
        <v>15</v>
      </c>
      <c r="H22" s="28" t="str">
        <f>VLOOKUP(L22,'Logic ID'!$E:$F,2,0)</f>
        <v>Account ID</v>
      </c>
      <c r="I22" s="28" t="str">
        <f>VLOOKUP(L22,'Logic ID'!$E:$G,3,0)</f>
        <v>Usage, Null, Null</v>
      </c>
      <c r="J22" s="20" t="s">
        <v>270</v>
      </c>
      <c r="K22" s="12" t="s">
        <v>35</v>
      </c>
      <c r="L22" s="18" t="str">
        <f>IF(AND(K22="Geschenk",Overview!E22=1,Overview!F22=0),'Logic ID'!$E$12,
IF(AND(K22="Geschenk",Overview!E22=1.2,Overview!F22=0),'Logic ID'!$E$13,
IF(AND(K22="Geschenk",Overview!E22=3.4,Overview!F22=0),'Logic ID'!$E$14,
IF(K22="Geschenk",'Logic ID'!$E$2,
IF(AND(K22="Aktivierung",Overview!E22=4,Overview!F22=2),'Logic ID'!$E$3,
IF(AND(K22="Aktivierung",Overview!E22=4,Overview!F22=1),'Logic ID'!$E$4,
IF(AND(K22="Aktivierung",Overview!E22="1,2,3"),'Logic ID'!$E$5,
IF(K22="Keine Aktivierung",'Logic ID'!$E$6,
IF(AND(K22="WVDV",Overview!E22=4,F22=2),'Logic ID'!$E$7,
IF(AND(K22="WVDV",F22=1),'Logic ID'!$E$8,
IF(K22='Logic ID'!$B$9,'Logic ID'!$E$9,
IF(K22='Logic ID'!$B$10,'Logic ID'!$E$10,
IF(K22='Logic ID'!$B$11,'Logic ID'!$E$11,"missing")))))))))))))</f>
        <v>Keine Aktivierung</v>
      </c>
    </row>
    <row r="23" spans="1:12" ht="17.399999999999999" customHeight="1">
      <c r="A23" s="13">
        <v>661708</v>
      </c>
      <c r="B23" s="12" t="s">
        <v>54</v>
      </c>
      <c r="C23" s="12" t="s">
        <v>55</v>
      </c>
      <c r="D23" s="12" t="s">
        <v>259</v>
      </c>
      <c r="E23" s="21">
        <v>0</v>
      </c>
      <c r="F23" s="17">
        <v>0</v>
      </c>
      <c r="G23" s="13">
        <v>16</v>
      </c>
      <c r="H23" s="28" t="str">
        <f>VLOOKUP(L23,'Logic ID'!$E:$F,2,0)</f>
        <v>Account ID</v>
      </c>
      <c r="I23" s="28" t="str">
        <f>VLOOKUP(L23,'Logic ID'!$E:$G,3,0)</f>
        <v>Usage, Null, Null</v>
      </c>
      <c r="J23" s="20" t="s">
        <v>270</v>
      </c>
      <c r="K23" s="12" t="s">
        <v>35</v>
      </c>
      <c r="L23" s="18" t="str">
        <f>IF(AND(K23="Geschenk",Overview!E23=1,Overview!F23=0),'Logic ID'!$E$12,
IF(AND(K23="Geschenk",Overview!E23=1.2,Overview!F23=0),'Logic ID'!$E$13,
IF(AND(K23="Geschenk",Overview!E23=3.4,Overview!F23=0),'Logic ID'!$E$14,
IF(K23="Geschenk",'Logic ID'!$E$2,
IF(AND(K23="Aktivierung",Overview!E23=4,Overview!F23=2),'Logic ID'!$E$3,
IF(AND(K23="Aktivierung",Overview!E23=4,Overview!F23=1),'Logic ID'!$E$4,
IF(AND(K23="Aktivierung",Overview!E23="1,2,3"),'Logic ID'!$E$5,
IF(K23="Keine Aktivierung",'Logic ID'!$E$6,
IF(AND(K23="WVDV",Overview!E23=4,F23=2),'Logic ID'!$E$7,
IF(AND(K23="WVDV",F23=1),'Logic ID'!$E$8,
IF(K23='Logic ID'!$B$9,'Logic ID'!$E$9,
IF(K23='Logic ID'!$B$10,'Logic ID'!$E$10,
IF(K23='Logic ID'!$B$11,'Logic ID'!$E$11,"missing")))))))))))))</f>
        <v>Keine Aktivierung</v>
      </c>
    </row>
    <row r="24" spans="1:12" ht="17.399999999999999" customHeight="1">
      <c r="A24" s="13">
        <v>681150</v>
      </c>
      <c r="B24" s="12" t="s">
        <v>57</v>
      </c>
      <c r="C24" s="12" t="s">
        <v>58</v>
      </c>
      <c r="D24" s="12" t="s">
        <v>259</v>
      </c>
      <c r="E24" s="17">
        <v>4</v>
      </c>
      <c r="F24" s="17">
        <v>2</v>
      </c>
      <c r="G24" s="13">
        <v>17</v>
      </c>
      <c r="H24" s="28" t="str">
        <f>VLOOKUP(L24,'Logic ID'!$E:$F,2,0)</f>
        <v>Entscheidungsbaum (WVDV)</v>
      </c>
      <c r="I24" s="28" t="str">
        <f>VLOOKUP(L24,'Logic ID'!$E:$G,3,0)</f>
        <v>Amount, Usage, Duration</v>
      </c>
      <c r="J24" s="20" t="s">
        <v>271</v>
      </c>
      <c r="K24" s="12" t="s">
        <v>60</v>
      </c>
      <c r="L24" s="18" t="str">
        <f>IF(AND(K24="Geschenk",Overview!E24=1,Overview!F24=0),'Logic ID'!$E$12,
IF(AND(K24="Geschenk",Overview!E24=1.2,Overview!F24=0),'Logic ID'!$E$13,
IF(AND(K24="Geschenk",Overview!E24=3.4,Overview!F24=0),'Logic ID'!$E$14,
IF(K24="Geschenk",'Logic ID'!$E$2,
IF(AND(K24="Aktivierung",Overview!E24=4,Overview!F24=2),'Logic ID'!$E$3,
IF(AND(K24="Aktivierung",Overview!E24=4,Overview!F24=1),'Logic ID'!$E$4,
IF(AND(K24="Aktivierung",Overview!E24="1,2,3"),'Logic ID'!$E$5,
IF(K24="Keine Aktivierung",'Logic ID'!$E$6,
IF(AND(K24="WVDV",Overview!E24=4,F24=2),'Logic ID'!$E$7,
IF(AND(K24="WVDV",F24=1),'Logic ID'!$E$8,
IF(K24='Logic ID'!$B$9,'Logic ID'!$E$9,
IF(K24='Logic ID'!$B$10,'Logic ID'!$E$10,
IF(K24='Logic ID'!$B$11,'Logic ID'!$E$11,"missing")))))))))))))</f>
        <v>WVDV1</v>
      </c>
    </row>
    <row r="25" spans="1:12" ht="17.399999999999999" customHeight="1">
      <c r="A25" s="13">
        <v>681150</v>
      </c>
      <c r="B25" s="12" t="s">
        <v>57</v>
      </c>
      <c r="C25" s="12" t="s">
        <v>58</v>
      </c>
      <c r="D25" s="12" t="s">
        <v>259</v>
      </c>
      <c r="E25" s="17">
        <v>0</v>
      </c>
      <c r="F25" s="17">
        <v>1</v>
      </c>
      <c r="G25" s="13">
        <v>17</v>
      </c>
      <c r="H25" s="28" t="str">
        <f>VLOOKUP(L25,'Logic ID'!$E:$F,2,0)</f>
        <v>Account ID</v>
      </c>
      <c r="I25" s="28" t="str">
        <f>VLOOKUP(L25,'Logic ID'!$E:$G,3,0)</f>
        <v>Usage, Duration, Null</v>
      </c>
      <c r="J25" s="20" t="s">
        <v>271</v>
      </c>
      <c r="K25" s="12" t="s">
        <v>60</v>
      </c>
      <c r="L25" s="18" t="str">
        <f>IF(AND(K25="Geschenk",Overview!E25=1,Overview!F25=0),'Logic ID'!$E$12,
IF(AND(K25="Geschenk",Overview!E25=1.2,Overview!F25=0),'Logic ID'!$E$13,
IF(AND(K25="Geschenk",Overview!E25=3.4,Overview!F25=0),'Logic ID'!$E$14,
IF(K25="Geschenk",'Logic ID'!$E$2,
IF(AND(K25="Aktivierung",Overview!E25=4,Overview!F25=2),'Logic ID'!$E$3,
IF(AND(K25="Aktivierung",Overview!E25=4,Overview!F25=1),'Logic ID'!$E$4,
IF(AND(K25="Aktivierung",Overview!E25="1,2,3"),'Logic ID'!$E$5,
IF(K25="Keine Aktivierung",'Logic ID'!$E$6,
IF(AND(K25="WVDV",Overview!E25=4,F25=2),'Logic ID'!$E$7,
IF(AND(K25="WVDV",F25=1),'Logic ID'!$E$8,
IF(K25='Logic ID'!$B$9,'Logic ID'!$E$9,
IF(K25='Logic ID'!$B$10,'Logic ID'!$E$10,
IF(K25='Logic ID'!$B$11,'Logic ID'!$E$11,"missing")))))))))))))</f>
        <v>WVDV2</v>
      </c>
    </row>
    <row r="26" spans="1:12" ht="17.399999999999999" customHeight="1">
      <c r="A26" s="13">
        <v>673800</v>
      </c>
      <c r="B26" s="12" t="s">
        <v>61</v>
      </c>
      <c r="C26" s="12" t="s">
        <v>62</v>
      </c>
      <c r="D26" s="12" t="s">
        <v>259</v>
      </c>
      <c r="E26" s="17">
        <v>4</v>
      </c>
      <c r="F26" s="17">
        <v>2</v>
      </c>
      <c r="G26" s="13">
        <v>18</v>
      </c>
      <c r="H26" s="28" t="str">
        <f>VLOOKUP(L26,'Logic ID'!$E:$F,2,0)</f>
        <v>Entscheidungsbaum (WVDV)</v>
      </c>
      <c r="I26" s="28" t="str">
        <f>VLOOKUP(L26,'Logic ID'!$E:$G,3,0)</f>
        <v>Amount, Usage, Duration</v>
      </c>
      <c r="J26" s="20" t="s">
        <v>271</v>
      </c>
      <c r="K26" s="12" t="s">
        <v>60</v>
      </c>
      <c r="L26" s="18" t="str">
        <f>IF(AND(K26="Geschenk",Overview!E26=1,Overview!F26=0),'Logic ID'!$E$12,
IF(AND(K26="Geschenk",Overview!E26=1.2,Overview!F26=0),'Logic ID'!$E$13,
IF(AND(K26="Geschenk",Overview!E26=3.4,Overview!F26=0),'Logic ID'!$E$14,
IF(K26="Geschenk",'Logic ID'!$E$2,
IF(AND(K26="Aktivierung",Overview!E26=4,Overview!F26=2),'Logic ID'!$E$3,
IF(AND(K26="Aktivierung",Overview!E26=4,Overview!F26=1),'Logic ID'!$E$4,
IF(AND(K26="Aktivierung",Overview!E26="1,2,3"),'Logic ID'!$E$5,
IF(K26="Keine Aktivierung",'Logic ID'!$E$6,
IF(AND(K26="WVDV",Overview!E26=4,F26=2),'Logic ID'!$E$7,
IF(AND(K26="WVDV",F26=1),'Logic ID'!$E$8,
IF(K26='Logic ID'!$B$9,'Logic ID'!$E$9,
IF(K26='Logic ID'!$B$10,'Logic ID'!$E$10,
IF(K26='Logic ID'!$B$11,'Logic ID'!$E$11,"missing")))))))))))))</f>
        <v>WVDV1</v>
      </c>
    </row>
    <row r="27" spans="1:12" ht="17.399999999999999" customHeight="1">
      <c r="A27" s="13">
        <v>673800</v>
      </c>
      <c r="B27" s="12" t="s">
        <v>61</v>
      </c>
      <c r="C27" s="12" t="s">
        <v>62</v>
      </c>
      <c r="D27" s="12" t="s">
        <v>259</v>
      </c>
      <c r="E27" s="17">
        <v>0</v>
      </c>
      <c r="F27" s="17">
        <v>1</v>
      </c>
      <c r="G27" s="13">
        <v>18</v>
      </c>
      <c r="H27" s="28" t="str">
        <f>VLOOKUP(L27,'Logic ID'!$E:$F,2,0)</f>
        <v>Account ID</v>
      </c>
      <c r="I27" s="28" t="str">
        <f>VLOOKUP(L27,'Logic ID'!$E:$G,3,0)</f>
        <v>Usage, Duration, Null</v>
      </c>
      <c r="J27" s="20" t="s">
        <v>271</v>
      </c>
      <c r="K27" s="12" t="s">
        <v>60</v>
      </c>
      <c r="L27" s="18" t="str">
        <f>IF(AND(K27="Geschenk",Overview!E27=1,Overview!F27=0),'Logic ID'!$E$12,
IF(AND(K27="Geschenk",Overview!E27=1.2,Overview!F27=0),'Logic ID'!$E$13,
IF(AND(K27="Geschenk",Overview!E27=3.4,Overview!F27=0),'Logic ID'!$E$14,
IF(K27="Geschenk",'Logic ID'!$E$2,
IF(AND(K27="Aktivierung",Overview!E27=4,Overview!F27=2),'Logic ID'!$E$3,
IF(AND(K27="Aktivierung",Overview!E27=4,Overview!F27=1),'Logic ID'!$E$4,
IF(AND(K27="Aktivierung",Overview!E27="1,2,3"),'Logic ID'!$E$5,
IF(K27="Keine Aktivierung",'Logic ID'!$E$6,
IF(AND(K27="WVDV",Overview!E27=4,F27=2),'Logic ID'!$E$7,
IF(AND(K27="WVDV",F27=1),'Logic ID'!$E$8,
IF(K27='Logic ID'!$B$9,'Logic ID'!$E$9,
IF(K27='Logic ID'!$B$10,'Logic ID'!$E$10,
IF(K27='Logic ID'!$B$11,'Logic ID'!$E$11,"missing")))))))))))))</f>
        <v>WVDV2</v>
      </c>
    </row>
    <row r="28" spans="1:12" ht="17.399999999999999" customHeight="1">
      <c r="A28" s="13">
        <v>661200</v>
      </c>
      <c r="B28" s="12" t="s">
        <v>64</v>
      </c>
      <c r="C28" s="12" t="s">
        <v>65</v>
      </c>
      <c r="D28" s="12" t="s">
        <v>259</v>
      </c>
      <c r="E28" s="21">
        <v>0</v>
      </c>
      <c r="F28" s="13">
        <v>0</v>
      </c>
      <c r="G28" s="13">
        <v>19</v>
      </c>
      <c r="H28" s="28" t="str">
        <f>VLOOKUP(L28,'Logic ID'!$E:$F,2,0)</f>
        <v>Account ID</v>
      </c>
      <c r="I28" s="28" t="str">
        <f>VLOOKUP(L28,'Logic ID'!$E:$G,3,0)</f>
        <v>Usage, Null, Null</v>
      </c>
      <c r="J28" s="20" t="s">
        <v>270</v>
      </c>
      <c r="K28" s="12" t="s">
        <v>35</v>
      </c>
      <c r="L28" s="18" t="str">
        <f>IF(AND(K28="Geschenk",Overview!E28=1,Overview!F28=0),'Logic ID'!$E$12,
IF(AND(K28="Geschenk",Overview!E28=1.2,Overview!F28=0),'Logic ID'!$E$13,
IF(AND(K28="Geschenk",Overview!E28=3.4,Overview!F28=0),'Logic ID'!$E$14,
IF(K28="Geschenk",'Logic ID'!$E$2,
IF(AND(K28="Aktivierung",Overview!E28=4,Overview!F28=2),'Logic ID'!$E$3,
IF(AND(K28="Aktivierung",Overview!E28=4,Overview!F28=1),'Logic ID'!$E$4,
IF(AND(K28="Aktivierung",Overview!E28="1,2,3"),'Logic ID'!$E$5,
IF(K28="Keine Aktivierung",'Logic ID'!$E$6,
IF(AND(K28="WVDV",Overview!E28=4,F28=2),'Logic ID'!$E$7,
IF(AND(K28="WVDV",F28=1),'Logic ID'!$E$8,
IF(K28='Logic ID'!$B$9,'Logic ID'!$E$9,
IF(K28='Logic ID'!$B$10,'Logic ID'!$E$10,
IF(K28='Logic ID'!$B$11,'Logic ID'!$E$11,"missing")))))))))))))</f>
        <v>Keine Aktivierung</v>
      </c>
    </row>
    <row r="29" spans="1:12" ht="17.399999999999999" customHeight="1">
      <c r="A29" s="13">
        <v>681153</v>
      </c>
      <c r="B29" s="12" t="s">
        <v>66</v>
      </c>
      <c r="C29" s="12" t="s">
        <v>67</v>
      </c>
      <c r="D29" s="12" t="s">
        <v>259</v>
      </c>
      <c r="E29" s="21">
        <v>0</v>
      </c>
      <c r="F29" s="13">
        <v>0</v>
      </c>
      <c r="G29" s="13">
        <v>20</v>
      </c>
      <c r="H29" s="28" t="str">
        <f>VLOOKUP(L29,'Logic ID'!$E:$F,2,0)</f>
        <v>Account ID</v>
      </c>
      <c r="I29" s="28" t="str">
        <f>VLOOKUP(L29,'Logic ID'!$E:$G,3,0)</f>
        <v>Usage, Null, Null</v>
      </c>
      <c r="J29" s="20" t="s">
        <v>270</v>
      </c>
      <c r="K29" s="12" t="s">
        <v>35</v>
      </c>
      <c r="L29" s="18" t="str">
        <f>IF(AND(K29="Geschenk",Overview!E29=1,Overview!F29=0),'Logic ID'!$E$12,
IF(AND(K29="Geschenk",Overview!E29=1.2,Overview!F29=0),'Logic ID'!$E$13,
IF(AND(K29="Geschenk",Overview!E29=3.4,Overview!F29=0),'Logic ID'!$E$14,
IF(K29="Geschenk",'Logic ID'!$E$2,
IF(AND(K29="Aktivierung",Overview!E29=4,Overview!F29=2),'Logic ID'!$E$3,
IF(AND(K29="Aktivierung",Overview!E29=4,Overview!F29=1),'Logic ID'!$E$4,
IF(AND(K29="Aktivierung",Overview!E29="1,2,3"),'Logic ID'!$E$5,
IF(K29="Keine Aktivierung",'Logic ID'!$E$6,
IF(AND(K29="WVDV",Overview!E29=4,F29=2),'Logic ID'!$E$7,
IF(AND(K29="WVDV",F29=1),'Logic ID'!$E$8,
IF(K29='Logic ID'!$B$9,'Logic ID'!$E$9,
IF(K29='Logic ID'!$B$10,'Logic ID'!$E$10,
IF(K29='Logic ID'!$B$11,'Logic ID'!$E$11,"missing")))))))))))))</f>
        <v>Keine Aktivierung</v>
      </c>
    </row>
    <row r="30" spans="1:12" ht="17.399999999999999" customHeight="1">
      <c r="A30" s="13">
        <v>672201</v>
      </c>
      <c r="B30" s="12" t="s">
        <v>68</v>
      </c>
      <c r="C30" s="12" t="s">
        <v>69</v>
      </c>
      <c r="D30" s="12" t="s">
        <v>259</v>
      </c>
      <c r="E30" s="21">
        <v>0</v>
      </c>
      <c r="F30" s="13">
        <v>0</v>
      </c>
      <c r="G30" s="13">
        <v>21</v>
      </c>
      <c r="H30" s="28" t="str">
        <f>VLOOKUP(L30,'Logic ID'!$E:$F,2,0)</f>
        <v>Account ID</v>
      </c>
      <c r="I30" s="28" t="str">
        <f>VLOOKUP(L30,'Logic ID'!$E:$G,3,0)</f>
        <v>Usage, Null, Null</v>
      </c>
      <c r="J30" s="20" t="s">
        <v>270</v>
      </c>
      <c r="K30" s="12" t="s">
        <v>35</v>
      </c>
      <c r="L30" s="18" t="str">
        <f>IF(AND(K30="Geschenk",Overview!E30=1,Overview!F30=0),'Logic ID'!$E$12,
IF(AND(K30="Geschenk",Overview!E30=1.2,Overview!F30=0),'Logic ID'!$E$13,
IF(AND(K30="Geschenk",Overview!E30=3.4,Overview!F30=0),'Logic ID'!$E$14,
IF(K30="Geschenk",'Logic ID'!$E$2,
IF(AND(K30="Aktivierung",Overview!E30=4,Overview!F30=2),'Logic ID'!$E$3,
IF(AND(K30="Aktivierung",Overview!E30=4,Overview!F30=1),'Logic ID'!$E$4,
IF(AND(K30="Aktivierung",Overview!E30="1,2,3"),'Logic ID'!$E$5,
IF(K30="Keine Aktivierung",'Logic ID'!$E$6,
IF(AND(K30="WVDV",Overview!E30=4,F30=2),'Logic ID'!$E$7,
IF(AND(K30="WVDV",F30=1),'Logic ID'!$E$8,
IF(K30='Logic ID'!$B$9,'Logic ID'!$E$9,
IF(K30='Logic ID'!$B$10,'Logic ID'!$E$10,
IF(K30='Logic ID'!$B$11,'Logic ID'!$E$11,"missing")))))))))))))</f>
        <v>Keine Aktivierung</v>
      </c>
    </row>
    <row r="31" spans="1:12" ht="17.399999999999999" customHeight="1">
      <c r="A31" s="13">
        <v>672000</v>
      </c>
      <c r="B31" s="12" t="s">
        <v>70</v>
      </c>
      <c r="C31" s="12" t="s">
        <v>71</v>
      </c>
      <c r="D31" s="12" t="s">
        <v>259</v>
      </c>
      <c r="E31" s="21">
        <v>0</v>
      </c>
      <c r="F31" s="13">
        <v>0</v>
      </c>
      <c r="G31" s="13">
        <v>22</v>
      </c>
      <c r="H31" s="28" t="str">
        <f>VLOOKUP(L31,'Logic ID'!$E:$F,2,0)</f>
        <v>Account ID</v>
      </c>
      <c r="I31" s="28" t="str">
        <f>VLOOKUP(L31,'Logic ID'!$E:$G,3,0)</f>
        <v>Usage, Null, Null</v>
      </c>
      <c r="J31" s="20" t="s">
        <v>270</v>
      </c>
      <c r="K31" s="12" t="s">
        <v>35</v>
      </c>
      <c r="L31" s="18" t="str">
        <f>IF(AND(K31="Geschenk",Overview!E31=1,Overview!F31=0),'Logic ID'!$E$12,
IF(AND(K31="Geschenk",Overview!E31=1.2,Overview!F31=0),'Logic ID'!$E$13,
IF(AND(K31="Geschenk",Overview!E31=3.4,Overview!F31=0),'Logic ID'!$E$14,
IF(K31="Geschenk",'Logic ID'!$E$2,
IF(AND(K31="Aktivierung",Overview!E31=4,Overview!F31=2),'Logic ID'!$E$3,
IF(AND(K31="Aktivierung",Overview!E31=4,Overview!F31=1),'Logic ID'!$E$4,
IF(AND(K31="Aktivierung",Overview!E31="1,2,3"),'Logic ID'!$E$5,
IF(K31="Keine Aktivierung",'Logic ID'!$E$6,
IF(AND(K31="WVDV",Overview!E31=4,F31=2),'Logic ID'!$E$7,
IF(AND(K31="WVDV",F31=1),'Logic ID'!$E$8,
IF(K31='Logic ID'!$B$9,'Logic ID'!$E$9,
IF(K31='Logic ID'!$B$10,'Logic ID'!$E$10,
IF(K31='Logic ID'!$B$11,'Logic ID'!$E$11,"missing")))))))))))))</f>
        <v>Keine Aktivierung</v>
      </c>
    </row>
    <row r="32" spans="1:12" ht="17.399999999999999" customHeight="1">
      <c r="A32" s="13">
        <v>671800</v>
      </c>
      <c r="B32" s="12" t="s">
        <v>73</v>
      </c>
      <c r="C32" s="12" t="s">
        <v>74</v>
      </c>
      <c r="D32" s="12" t="s">
        <v>259</v>
      </c>
      <c r="E32" s="21">
        <v>0</v>
      </c>
      <c r="F32" s="13">
        <v>0</v>
      </c>
      <c r="G32" s="13">
        <v>23</v>
      </c>
      <c r="H32" s="28" t="str">
        <f>VLOOKUP(L32,'Logic ID'!$E:$F,2,0)</f>
        <v>Account ID</v>
      </c>
      <c r="I32" s="28" t="str">
        <f>VLOOKUP(L32,'Logic ID'!$E:$G,3,0)</f>
        <v>Usage, Null, Null</v>
      </c>
      <c r="J32" s="20" t="s">
        <v>270</v>
      </c>
      <c r="K32" s="12" t="s">
        <v>35</v>
      </c>
      <c r="L32" s="18" t="str">
        <f>IF(AND(K32="Geschenk",Overview!E32=1,Overview!F32=0),'Logic ID'!$E$12,
IF(AND(K32="Geschenk",Overview!E32=1.2,Overview!F32=0),'Logic ID'!$E$13,
IF(AND(K32="Geschenk",Overview!E32=3.4,Overview!F32=0),'Logic ID'!$E$14,
IF(K32="Geschenk",'Logic ID'!$E$2,
IF(AND(K32="Aktivierung",Overview!E32=4,Overview!F32=2),'Logic ID'!$E$3,
IF(AND(K32="Aktivierung",Overview!E32=4,Overview!F32=1),'Logic ID'!$E$4,
IF(AND(K32="Aktivierung",Overview!E32="1,2,3"),'Logic ID'!$E$5,
IF(K32="Keine Aktivierung",'Logic ID'!$E$6,
IF(AND(K32="WVDV",Overview!E32=4,F32=2),'Logic ID'!$E$7,
IF(AND(K32="WVDV",F32=1),'Logic ID'!$E$8,
IF(K32='Logic ID'!$B$9,'Logic ID'!$E$9,
IF(K32='Logic ID'!$B$10,'Logic ID'!$E$10,
IF(K32='Logic ID'!$B$11,'Logic ID'!$E$11,"missing")))))))))))))</f>
        <v>Keine Aktivierung</v>
      </c>
    </row>
    <row r="33" spans="1:12" ht="17.399999999999999" customHeight="1">
      <c r="A33" s="13">
        <v>671700</v>
      </c>
      <c r="B33" s="12" t="s">
        <v>75</v>
      </c>
      <c r="C33" s="12" t="s">
        <v>76</v>
      </c>
      <c r="D33" s="12" t="s">
        <v>259</v>
      </c>
      <c r="E33" s="21">
        <v>0</v>
      </c>
      <c r="F33" s="13">
        <v>0</v>
      </c>
      <c r="G33" s="13">
        <v>24</v>
      </c>
      <c r="H33" s="28" t="str">
        <f>VLOOKUP(L33,'Logic ID'!$E:$F,2,0)</f>
        <v>Account ID</v>
      </c>
      <c r="I33" s="28" t="str">
        <f>VLOOKUP(L33,'Logic ID'!$E:$G,3,0)</f>
        <v>Usage, Null, Null</v>
      </c>
      <c r="J33" s="20" t="s">
        <v>270</v>
      </c>
      <c r="K33" s="12" t="s">
        <v>35</v>
      </c>
      <c r="L33" s="18" t="str">
        <f>IF(AND(K33="Geschenk",Overview!E33=1,Overview!F33=0),'Logic ID'!$E$12,
IF(AND(K33="Geschenk",Overview!E33=1.2,Overview!F33=0),'Logic ID'!$E$13,
IF(AND(K33="Geschenk",Overview!E33=3.4,Overview!F33=0),'Logic ID'!$E$14,
IF(K33="Geschenk",'Logic ID'!$E$2,
IF(AND(K33="Aktivierung",Overview!E33=4,Overview!F33=2),'Logic ID'!$E$3,
IF(AND(K33="Aktivierung",Overview!E33=4,Overview!F33=1),'Logic ID'!$E$4,
IF(AND(K33="Aktivierung",Overview!E33="1,2,3"),'Logic ID'!$E$5,
IF(K33="Keine Aktivierung",'Logic ID'!$E$6,
IF(AND(K33="WVDV",Overview!E33=4,F33=2),'Logic ID'!$E$7,
IF(AND(K33="WVDV",F33=1),'Logic ID'!$E$8,
IF(K33='Logic ID'!$B$9,'Logic ID'!$E$9,
IF(K33='Logic ID'!$B$10,'Logic ID'!$E$10,
IF(K33='Logic ID'!$B$11,'Logic ID'!$E$11,"missing")))))))))))))</f>
        <v>Keine Aktivierung</v>
      </c>
    </row>
    <row r="34" spans="1:12" ht="17.399999999999999" customHeight="1">
      <c r="A34" s="13">
        <v>671900</v>
      </c>
      <c r="B34" s="12" t="s">
        <v>77</v>
      </c>
      <c r="C34" s="12" t="s">
        <v>78</v>
      </c>
      <c r="D34" s="12" t="s">
        <v>259</v>
      </c>
      <c r="E34" s="21">
        <v>0</v>
      </c>
      <c r="F34" s="13">
        <v>0</v>
      </c>
      <c r="G34" s="13">
        <v>25</v>
      </c>
      <c r="H34" s="28" t="str">
        <f>VLOOKUP(L34,'Logic ID'!$E:$F,2,0)</f>
        <v>Account ID</v>
      </c>
      <c r="I34" s="28" t="str">
        <f>VLOOKUP(L34,'Logic ID'!$E:$G,3,0)</f>
        <v>Usage, Null, Null</v>
      </c>
      <c r="J34" s="20" t="s">
        <v>270</v>
      </c>
      <c r="K34" s="12" t="s">
        <v>35</v>
      </c>
      <c r="L34" s="18" t="str">
        <f>IF(AND(K34="Geschenk",Overview!E34=1,Overview!F34=0),'Logic ID'!$E$12,
IF(AND(K34="Geschenk",Overview!E34=1.2,Overview!F34=0),'Logic ID'!$E$13,
IF(AND(K34="Geschenk",Overview!E34=3.4,Overview!F34=0),'Logic ID'!$E$14,
IF(K34="Geschenk",'Logic ID'!$E$2,
IF(AND(K34="Aktivierung",Overview!E34=4,Overview!F34=2),'Logic ID'!$E$3,
IF(AND(K34="Aktivierung",Overview!E34=4,Overview!F34=1),'Logic ID'!$E$4,
IF(AND(K34="Aktivierung",Overview!E34="1,2,3"),'Logic ID'!$E$5,
IF(K34="Keine Aktivierung",'Logic ID'!$E$6,
IF(AND(K34="WVDV",Overview!E34=4,F34=2),'Logic ID'!$E$7,
IF(AND(K34="WVDV",F34=1),'Logic ID'!$E$8,
IF(K34='Logic ID'!$B$9,'Logic ID'!$E$9,
IF(K34='Logic ID'!$B$10,'Logic ID'!$E$10,
IF(K34='Logic ID'!$B$11,'Logic ID'!$E$11,"missing")))))))))))))</f>
        <v>Keine Aktivierung</v>
      </c>
    </row>
    <row r="35" spans="1:12" ht="17.399999999999999" customHeight="1">
      <c r="A35" s="13">
        <v>672100</v>
      </c>
      <c r="B35" s="22" t="s">
        <v>80</v>
      </c>
      <c r="C35" s="12" t="s">
        <v>81</v>
      </c>
      <c r="D35" s="12" t="s">
        <v>259</v>
      </c>
      <c r="E35" s="21">
        <v>0</v>
      </c>
      <c r="F35" s="13">
        <v>0</v>
      </c>
      <c r="G35" s="13">
        <v>26</v>
      </c>
      <c r="H35" s="28" t="str">
        <f>VLOOKUP(L35,'Logic ID'!$E:$F,2,0)</f>
        <v>Account ID</v>
      </c>
      <c r="I35" s="28" t="str">
        <f>VLOOKUP(L35,'Logic ID'!$E:$G,3,0)</f>
        <v>Usage, Null, Null</v>
      </c>
      <c r="J35" s="20" t="s">
        <v>270</v>
      </c>
      <c r="K35" s="12" t="s">
        <v>35</v>
      </c>
      <c r="L35" s="18" t="str">
        <f>IF(AND(K35="Geschenk",Overview!E35=1,Overview!F35=0),'Logic ID'!$E$12,
IF(AND(K35="Geschenk",Overview!E35=1.2,Overview!F35=0),'Logic ID'!$E$13,
IF(AND(K35="Geschenk",Overview!E35=3.4,Overview!F35=0),'Logic ID'!$E$14,
IF(K35="Geschenk",'Logic ID'!$E$2,
IF(AND(K35="Aktivierung",Overview!E35=4,Overview!F35=2),'Logic ID'!$E$3,
IF(AND(K35="Aktivierung",Overview!E35=4,Overview!F35=1),'Logic ID'!$E$4,
IF(AND(K35="Aktivierung",Overview!E35="1,2,3"),'Logic ID'!$E$5,
IF(K35="Keine Aktivierung",'Logic ID'!$E$6,
IF(AND(K35="WVDV",Overview!E35=4,F35=2),'Logic ID'!$E$7,
IF(AND(K35="WVDV",F35=1),'Logic ID'!$E$8,
IF(K35='Logic ID'!$B$9,'Logic ID'!$E$9,
IF(K35='Logic ID'!$B$10,'Logic ID'!$E$10,
IF(K35='Logic ID'!$B$11,'Logic ID'!$E$11,"missing")))))))))))))</f>
        <v>Keine Aktivierung</v>
      </c>
    </row>
    <row r="36" spans="1:12" ht="17.399999999999999" customHeight="1">
      <c r="A36" s="13">
        <v>672260</v>
      </c>
      <c r="B36" s="22" t="s">
        <v>83</v>
      </c>
      <c r="C36" s="12" t="s">
        <v>84</v>
      </c>
      <c r="D36" s="12" t="s">
        <v>259</v>
      </c>
      <c r="E36" s="21">
        <v>0</v>
      </c>
      <c r="F36" s="13">
        <v>0</v>
      </c>
      <c r="G36" s="13">
        <v>27</v>
      </c>
      <c r="H36" s="28" t="str">
        <f>VLOOKUP(L36,'Logic ID'!$E:$F,2,0)</f>
        <v>Account ID</v>
      </c>
      <c r="I36" s="28" t="str">
        <f>VLOOKUP(L36,'Logic ID'!$E:$G,3,0)</f>
        <v>Usage, Null, Null</v>
      </c>
      <c r="J36" s="20" t="s">
        <v>270</v>
      </c>
      <c r="K36" s="12" t="s">
        <v>35</v>
      </c>
      <c r="L36" s="18" t="str">
        <f>IF(AND(K36="Geschenk",Overview!E36=1,Overview!F36=0),'Logic ID'!$E$12,
IF(AND(K36="Geschenk",Overview!E36=1.2,Overview!F36=0),'Logic ID'!$E$13,
IF(AND(K36="Geschenk",Overview!E36=3.4,Overview!F36=0),'Logic ID'!$E$14,
IF(K36="Geschenk",'Logic ID'!$E$2,
IF(AND(K36="Aktivierung",Overview!E36=4,Overview!F36=2),'Logic ID'!$E$3,
IF(AND(K36="Aktivierung",Overview!E36=4,Overview!F36=1),'Logic ID'!$E$4,
IF(AND(K36="Aktivierung",Overview!E36="1,2,3"),'Logic ID'!$E$5,
IF(K36="Keine Aktivierung",'Logic ID'!$E$6,
IF(AND(K36="WVDV",Overview!E36=4,F36=2),'Logic ID'!$E$7,
IF(AND(K36="WVDV",F36=1),'Logic ID'!$E$8,
IF(K36='Logic ID'!$B$9,'Logic ID'!$E$9,
IF(K36='Logic ID'!$B$10,'Logic ID'!$E$10,
IF(K36='Logic ID'!$B$11,'Logic ID'!$E$11,"missing")))))))))))))</f>
        <v>Keine Aktivierung</v>
      </c>
    </row>
    <row r="37" spans="1:12" ht="17.399999999999999" customHeight="1">
      <c r="A37" s="13">
        <v>671000</v>
      </c>
      <c r="B37" s="12" t="s">
        <v>86</v>
      </c>
      <c r="C37" s="12" t="s">
        <v>87</v>
      </c>
      <c r="D37" s="12" t="s">
        <v>259</v>
      </c>
      <c r="E37" s="21">
        <v>0</v>
      </c>
      <c r="F37" s="13">
        <v>0</v>
      </c>
      <c r="G37" s="13">
        <v>28</v>
      </c>
      <c r="H37" s="28" t="str">
        <f>VLOOKUP(L37,'Logic ID'!$E:$F,2,0)</f>
        <v>Entscheidungsbaum (Instandhaltung)</v>
      </c>
      <c r="I37" s="28" t="str">
        <f>VLOOKUP(L37,'Logic ID'!$E:$G,3,0)</f>
        <v>Usage, Null, Null</v>
      </c>
      <c r="J37" s="20" t="s">
        <v>272</v>
      </c>
      <c r="K37" s="12" t="s">
        <v>89</v>
      </c>
      <c r="L37" s="18" t="str">
        <f>IF(AND(K37="Geschenk",Overview!E37=1,Overview!F37=0),'Logic ID'!$E$12,
IF(AND(K37="Geschenk",Overview!E37=1.2,Overview!F37=0),'Logic ID'!$E$13,
IF(AND(K37="Geschenk",Overview!E37=3.4,Overview!F37=0),'Logic ID'!$E$14,
IF(K37="Geschenk",'Logic ID'!$E$2,
IF(AND(K37="Aktivierung",Overview!E37=4,Overview!F37=2),'Logic ID'!$E$3,
IF(AND(K37="Aktivierung",Overview!E37=4,Overview!F37=1),'Logic ID'!$E$4,
IF(AND(K37="Aktivierung",Overview!E37="1,2,3"),'Logic ID'!$E$5,
IF(K37="Keine Aktivierung",'Logic ID'!$E$6,
IF(AND(K37="WVDV",Overview!E37=4,F37=2),'Logic ID'!$E$7,
IF(AND(K37="WVDV",F37=1),'Logic ID'!$E$8,
IF(K37='Logic ID'!$B$9,'Logic ID'!$E$9,
IF(K37='Logic ID'!$B$10,'Logic ID'!$E$10,
IF(K37='Logic ID'!$B$11,'Logic ID'!$E$11,"missing")))))))))))))</f>
        <v>Instandhaltung</v>
      </c>
    </row>
    <row r="38" spans="1:12" ht="17.399999999999999" customHeight="1">
      <c r="A38" s="13">
        <v>671100</v>
      </c>
      <c r="B38" s="12" t="s">
        <v>90</v>
      </c>
      <c r="C38" s="12" t="s">
        <v>91</v>
      </c>
      <c r="D38" s="12" t="s">
        <v>259</v>
      </c>
      <c r="E38" s="21">
        <v>0</v>
      </c>
      <c r="F38" s="13">
        <v>0</v>
      </c>
      <c r="G38" s="13">
        <v>29</v>
      </c>
      <c r="H38" s="28" t="str">
        <f>VLOOKUP(L38,'Logic ID'!$E:$F,2,0)</f>
        <v>Entscheidungsbaum (Instandhaltung)</v>
      </c>
      <c r="I38" s="28" t="str">
        <f>VLOOKUP(L38,'Logic ID'!$E:$G,3,0)</f>
        <v>Usage, Null, Null</v>
      </c>
      <c r="J38" s="20" t="s">
        <v>272</v>
      </c>
      <c r="K38" s="12" t="s">
        <v>89</v>
      </c>
      <c r="L38" s="18" t="str">
        <f>IF(AND(K38="Geschenk",Overview!E38=1,Overview!F38=0),'Logic ID'!$E$12,
IF(AND(K38="Geschenk",Overview!E38=1.2,Overview!F38=0),'Logic ID'!$E$13,
IF(AND(K38="Geschenk",Overview!E38=3.4,Overview!F38=0),'Logic ID'!$E$14,
IF(K38="Geschenk",'Logic ID'!$E$2,
IF(AND(K38="Aktivierung",Overview!E38=4,Overview!F38=2),'Logic ID'!$E$3,
IF(AND(K38="Aktivierung",Overview!E38=4,Overview!F38=1),'Logic ID'!$E$4,
IF(AND(K38="Aktivierung",Overview!E38="1,2,3"),'Logic ID'!$E$5,
IF(K38="Keine Aktivierung",'Logic ID'!$E$6,
IF(AND(K38="WVDV",Overview!E38=4,F38=2),'Logic ID'!$E$7,
IF(AND(K38="WVDV",F38=1),'Logic ID'!$E$8,
IF(K38='Logic ID'!$B$9,'Logic ID'!$E$9,
IF(K38='Logic ID'!$B$10,'Logic ID'!$E$10,
IF(K38='Logic ID'!$B$11,'Logic ID'!$E$11,"missing")))))))))))))</f>
        <v>Instandhaltung</v>
      </c>
    </row>
    <row r="39" spans="1:12" ht="17.399999999999999" customHeight="1">
      <c r="A39" s="13">
        <v>671200</v>
      </c>
      <c r="B39" s="12" t="s">
        <v>93</v>
      </c>
      <c r="C39" s="12" t="s">
        <v>94</v>
      </c>
      <c r="D39" s="12" t="s">
        <v>259</v>
      </c>
      <c r="E39" s="21">
        <v>0</v>
      </c>
      <c r="F39" s="13">
        <v>0</v>
      </c>
      <c r="G39" s="13">
        <v>30</v>
      </c>
      <c r="H39" s="28" t="str">
        <f>VLOOKUP(L39,'Logic ID'!$E:$F,2,0)</f>
        <v>Entscheidungsbaum (Instandhaltung)</v>
      </c>
      <c r="I39" s="28" t="str">
        <f>VLOOKUP(L39,'Logic ID'!$E:$G,3,0)</f>
        <v>Usage, Null, Null</v>
      </c>
      <c r="J39" s="20" t="s">
        <v>272</v>
      </c>
      <c r="K39" s="12" t="s">
        <v>89</v>
      </c>
      <c r="L39" s="18" t="str">
        <f>IF(AND(K39="Geschenk",Overview!E39=1,Overview!F39=0),'Logic ID'!$E$12,
IF(AND(K39="Geschenk",Overview!E39=1.2,Overview!F39=0),'Logic ID'!$E$13,
IF(AND(K39="Geschenk",Overview!E39=3.4,Overview!F39=0),'Logic ID'!$E$14,
IF(K39="Geschenk",'Logic ID'!$E$2,
IF(AND(K39="Aktivierung",Overview!E39=4,Overview!F39=2),'Logic ID'!$E$3,
IF(AND(K39="Aktivierung",Overview!E39=4,Overview!F39=1),'Logic ID'!$E$4,
IF(AND(K39="Aktivierung",Overview!E39="1,2,3"),'Logic ID'!$E$5,
IF(K39="Keine Aktivierung",'Logic ID'!$E$6,
IF(AND(K39="WVDV",Overview!E39=4,F39=2),'Logic ID'!$E$7,
IF(AND(K39="WVDV",F39=1),'Logic ID'!$E$8,
IF(K39='Logic ID'!$B$9,'Logic ID'!$E$9,
IF(K39='Logic ID'!$B$10,'Logic ID'!$E$10,
IF(K39='Logic ID'!$B$11,'Logic ID'!$E$11,"missing")))))))))))))</f>
        <v>Instandhaltung</v>
      </c>
    </row>
    <row r="40" spans="1:12" ht="17.399999999999999" customHeight="1">
      <c r="A40" s="13">
        <v>671300</v>
      </c>
      <c r="B40" s="12" t="s">
        <v>96</v>
      </c>
      <c r="C40" s="12" t="s">
        <v>97</v>
      </c>
      <c r="D40" s="12" t="s">
        <v>259</v>
      </c>
      <c r="E40" s="21">
        <v>0</v>
      </c>
      <c r="F40" s="13">
        <v>0</v>
      </c>
      <c r="G40" s="13">
        <v>31</v>
      </c>
      <c r="H40" s="28" t="str">
        <f>VLOOKUP(L40,'Logic ID'!$E:$F,2,0)</f>
        <v>Entscheidungsbaum (Instandhaltung)</v>
      </c>
      <c r="I40" s="28" t="str">
        <f>VLOOKUP(L40,'Logic ID'!$E:$G,3,0)</f>
        <v>Usage, Null, Null</v>
      </c>
      <c r="J40" s="20" t="s">
        <v>272</v>
      </c>
      <c r="K40" s="12" t="s">
        <v>89</v>
      </c>
      <c r="L40" s="18" t="str">
        <f>IF(AND(K40="Geschenk",Overview!E40=1,Overview!F40=0),'Logic ID'!$E$12,
IF(AND(K40="Geschenk",Overview!E40=1.2,Overview!F40=0),'Logic ID'!$E$13,
IF(AND(K40="Geschenk",Overview!E40=3.4,Overview!F40=0),'Logic ID'!$E$14,
IF(K40="Geschenk",'Logic ID'!$E$2,
IF(AND(K40="Aktivierung",Overview!E40=4,Overview!F40=2),'Logic ID'!$E$3,
IF(AND(K40="Aktivierung",Overview!E40=4,Overview!F40=1),'Logic ID'!$E$4,
IF(AND(K40="Aktivierung",Overview!E40="1,2,3"),'Logic ID'!$E$5,
IF(K40="Keine Aktivierung",'Logic ID'!$E$6,
IF(AND(K40="WVDV",Overview!E40=4,F40=2),'Logic ID'!$E$7,
IF(AND(K40="WVDV",F40=1),'Logic ID'!$E$8,
IF(K40='Logic ID'!$B$9,'Logic ID'!$E$9,
IF(K40='Logic ID'!$B$10,'Logic ID'!$E$10,
IF(K40='Logic ID'!$B$11,'Logic ID'!$E$11,"missing")))))))))))))</f>
        <v>Instandhaltung</v>
      </c>
    </row>
    <row r="41" spans="1:12" ht="17.399999999999999" customHeight="1">
      <c r="A41" s="13">
        <v>671400</v>
      </c>
      <c r="B41" s="12" t="s">
        <v>99</v>
      </c>
      <c r="C41" s="12" t="s">
        <v>100</v>
      </c>
      <c r="D41" s="12" t="s">
        <v>259</v>
      </c>
      <c r="E41" s="21">
        <v>0</v>
      </c>
      <c r="F41" s="13">
        <v>0</v>
      </c>
      <c r="G41" s="13">
        <v>32</v>
      </c>
      <c r="H41" s="28" t="str">
        <f>VLOOKUP(L41,'Logic ID'!$E:$F,2,0)</f>
        <v>Entscheidungsbaum (Instandhaltung)</v>
      </c>
      <c r="I41" s="28" t="str">
        <f>VLOOKUP(L41,'Logic ID'!$E:$G,3,0)</f>
        <v>Usage, Null, Null</v>
      </c>
      <c r="J41" s="20" t="s">
        <v>272</v>
      </c>
      <c r="K41" s="12" t="s">
        <v>89</v>
      </c>
      <c r="L41" s="18" t="str">
        <f>IF(AND(K41="Geschenk",Overview!E41=1,Overview!F41=0),'Logic ID'!$E$12,
IF(AND(K41="Geschenk",Overview!E41=1.2,Overview!F41=0),'Logic ID'!$E$13,
IF(AND(K41="Geschenk",Overview!E41=3.4,Overview!F41=0),'Logic ID'!$E$14,
IF(K41="Geschenk",'Logic ID'!$E$2,
IF(AND(K41="Aktivierung",Overview!E41=4,Overview!F41=2),'Logic ID'!$E$3,
IF(AND(K41="Aktivierung",Overview!E41=4,Overview!F41=1),'Logic ID'!$E$4,
IF(AND(K41="Aktivierung",Overview!E41="1,2,3"),'Logic ID'!$E$5,
IF(K41="Keine Aktivierung",'Logic ID'!$E$6,
IF(AND(K41="WVDV",Overview!E41=4,F41=2),'Logic ID'!$E$7,
IF(AND(K41="WVDV",F41=1),'Logic ID'!$E$8,
IF(K41='Logic ID'!$B$9,'Logic ID'!$E$9,
IF(K41='Logic ID'!$B$10,'Logic ID'!$E$10,
IF(K41='Logic ID'!$B$11,'Logic ID'!$E$11,"missing")))))))))))))</f>
        <v>Instandhaltung</v>
      </c>
    </row>
    <row r="42" spans="1:12" ht="17.399999999999999" customHeight="1">
      <c r="A42" s="13">
        <v>671500</v>
      </c>
      <c r="B42" s="12" t="s">
        <v>102</v>
      </c>
      <c r="C42" s="12" t="s">
        <v>103</v>
      </c>
      <c r="D42" s="12" t="s">
        <v>259</v>
      </c>
      <c r="E42" s="21">
        <v>0</v>
      </c>
      <c r="F42" s="13">
        <v>0</v>
      </c>
      <c r="G42" s="13">
        <v>33</v>
      </c>
      <c r="H42" s="28" t="str">
        <f>VLOOKUP(L42,'Logic ID'!$E:$F,2,0)</f>
        <v>Entscheidungsbaum (Instandhaltung)</v>
      </c>
      <c r="I42" s="28" t="str">
        <f>VLOOKUP(L42,'Logic ID'!$E:$G,3,0)</f>
        <v>Usage, Null, Null</v>
      </c>
      <c r="J42" s="20" t="s">
        <v>272</v>
      </c>
      <c r="K42" s="12" t="s">
        <v>89</v>
      </c>
      <c r="L42" s="18" t="str">
        <f>IF(AND(K42="Geschenk",Overview!E42=1,Overview!F42=0),'Logic ID'!$E$12,
IF(AND(K42="Geschenk",Overview!E42=1.2,Overview!F42=0),'Logic ID'!$E$13,
IF(AND(K42="Geschenk",Overview!E42=3.4,Overview!F42=0),'Logic ID'!$E$14,
IF(K42="Geschenk",'Logic ID'!$E$2,
IF(AND(K42="Aktivierung",Overview!E42=4,Overview!F42=2),'Logic ID'!$E$3,
IF(AND(K42="Aktivierung",Overview!E42=4,Overview!F42=1),'Logic ID'!$E$4,
IF(AND(K42="Aktivierung",Overview!E42="1,2,3"),'Logic ID'!$E$5,
IF(K42="Keine Aktivierung",'Logic ID'!$E$6,
IF(AND(K42="WVDV",Overview!E42=4,F42=2),'Logic ID'!$E$7,
IF(AND(K42="WVDV",F42=1),'Logic ID'!$E$8,
IF(K42='Logic ID'!$B$9,'Logic ID'!$E$9,
IF(K42='Logic ID'!$B$10,'Logic ID'!$E$10,
IF(K42='Logic ID'!$B$11,'Logic ID'!$E$11,"missing")))))))))))))</f>
        <v>Instandhaltung</v>
      </c>
    </row>
    <row r="43" spans="1:12" ht="17.399999999999999" customHeight="1">
      <c r="A43" s="13">
        <v>613350</v>
      </c>
      <c r="B43" s="12" t="s">
        <v>105</v>
      </c>
      <c r="C43" s="12" t="s">
        <v>106</v>
      </c>
      <c r="D43" s="12" t="s">
        <v>259</v>
      </c>
      <c r="E43" s="21">
        <v>0</v>
      </c>
      <c r="F43" s="13">
        <v>0</v>
      </c>
      <c r="G43" s="13">
        <v>34</v>
      </c>
      <c r="H43" s="28" t="str">
        <f>VLOOKUP(L43,'Logic ID'!$E:$F,2,0)</f>
        <v>Entscheidungsbaum (Instandhaltung)</v>
      </c>
      <c r="I43" s="28" t="str">
        <f>VLOOKUP(L43,'Logic ID'!$E:$G,3,0)</f>
        <v>Usage, Null, Null</v>
      </c>
      <c r="J43" s="20" t="s">
        <v>272</v>
      </c>
      <c r="K43" s="12" t="s">
        <v>89</v>
      </c>
      <c r="L43" s="18" t="str">
        <f>IF(AND(K43="Geschenk",Overview!E43=1,Overview!F43=0),'Logic ID'!$E$12,
IF(AND(K43="Geschenk",Overview!E43=1.2,Overview!F43=0),'Logic ID'!$E$13,
IF(AND(K43="Geschenk",Overview!E43=3.4,Overview!F43=0),'Logic ID'!$E$14,
IF(K43="Geschenk",'Logic ID'!$E$2,
IF(AND(K43="Aktivierung",Overview!E43=4,Overview!F43=2),'Logic ID'!$E$3,
IF(AND(K43="Aktivierung",Overview!E43=4,Overview!F43=1),'Logic ID'!$E$4,
IF(AND(K43="Aktivierung",Overview!E43="1,2,3"),'Logic ID'!$E$5,
IF(K43="Keine Aktivierung",'Logic ID'!$E$6,
IF(AND(K43="WVDV",Overview!E43=4,F43=2),'Logic ID'!$E$7,
IF(AND(K43="WVDV",F43=1),'Logic ID'!$E$8,
IF(K43='Logic ID'!$B$9,'Logic ID'!$E$9,
IF(K43='Logic ID'!$B$10,'Logic ID'!$E$10,
IF(K43='Logic ID'!$B$11,'Logic ID'!$E$11,"missing")))))))))))))</f>
        <v>Instandhaltung</v>
      </c>
    </row>
    <row r="44" spans="1:12" ht="17.399999999999999" customHeight="1">
      <c r="A44" s="13">
        <v>661300</v>
      </c>
      <c r="B44" s="12" t="s">
        <v>108</v>
      </c>
      <c r="C44" s="12" t="s">
        <v>109</v>
      </c>
      <c r="D44" s="12" t="s">
        <v>259</v>
      </c>
      <c r="E44" s="21">
        <v>0</v>
      </c>
      <c r="F44" s="13">
        <v>0</v>
      </c>
      <c r="G44" s="13">
        <v>35</v>
      </c>
      <c r="H44" s="28" t="str">
        <f>VLOOKUP(L44,'Logic ID'!$E:$F,2,0)</f>
        <v>Account ID</v>
      </c>
      <c r="I44" s="28" t="str">
        <f>VLOOKUP(L44,'Logic ID'!$E:$G,3,0)</f>
        <v>Usage, Null, Null</v>
      </c>
      <c r="J44" s="20" t="s">
        <v>270</v>
      </c>
      <c r="K44" s="12" t="s">
        <v>35</v>
      </c>
      <c r="L44" s="18" t="str">
        <f>IF(AND(K44="Geschenk",Overview!E44=1,Overview!F44=0),'Logic ID'!$E$12,
IF(AND(K44="Geschenk",Overview!E44=1.2,Overview!F44=0),'Logic ID'!$E$13,
IF(AND(K44="Geschenk",Overview!E44=3.4,Overview!F44=0),'Logic ID'!$E$14,
IF(K44="Geschenk",'Logic ID'!$E$2,
IF(AND(K44="Aktivierung",Overview!E44=4,Overview!F44=2),'Logic ID'!$E$3,
IF(AND(K44="Aktivierung",Overview!E44=4,Overview!F44=1),'Logic ID'!$E$4,
IF(AND(K44="Aktivierung",Overview!E44="1,2,3"),'Logic ID'!$E$5,
IF(K44="Keine Aktivierung",'Logic ID'!$E$6,
IF(AND(K44="WVDV",Overview!E44=4,F44=2),'Logic ID'!$E$7,
IF(AND(K44="WVDV",F44=1),'Logic ID'!$E$8,
IF(K44='Logic ID'!$B$9,'Logic ID'!$E$9,
IF(K44='Logic ID'!$B$10,'Logic ID'!$E$10,
IF(K44='Logic ID'!$B$11,'Logic ID'!$E$11,"missing")))))))))))))</f>
        <v>Keine Aktivierung</v>
      </c>
    </row>
    <row r="45" spans="1:12" ht="17.399999999999999" customHeight="1">
      <c r="A45" s="13">
        <v>674300</v>
      </c>
      <c r="B45" s="12" t="s">
        <v>110</v>
      </c>
      <c r="C45" s="12" t="s">
        <v>111</v>
      </c>
      <c r="D45" s="12" t="s">
        <v>259</v>
      </c>
      <c r="E45" s="21">
        <v>0</v>
      </c>
      <c r="F45" s="13">
        <v>0</v>
      </c>
      <c r="G45" s="13">
        <v>36</v>
      </c>
      <c r="H45" s="28" t="str">
        <f>VLOOKUP(L45,'Logic ID'!$E:$F,2,0)</f>
        <v>Account ID</v>
      </c>
      <c r="I45" s="28" t="str">
        <f>VLOOKUP(L45,'Logic ID'!$E:$G,3,0)</f>
        <v>Usage, Null, Null</v>
      </c>
      <c r="J45" s="20" t="s">
        <v>270</v>
      </c>
      <c r="K45" s="12" t="s">
        <v>35</v>
      </c>
      <c r="L45" s="18" t="str">
        <f>IF(AND(K45="Geschenk",Overview!E45=1,Overview!F45=0),'Logic ID'!$E$12,
IF(AND(K45="Geschenk",Overview!E45=1.2,Overview!F45=0),'Logic ID'!$E$13,
IF(AND(K45="Geschenk",Overview!E45=3.4,Overview!F45=0),'Logic ID'!$E$14,
IF(K45="Geschenk",'Logic ID'!$E$2,
IF(AND(K45="Aktivierung",Overview!E45=4,Overview!F45=2),'Logic ID'!$E$3,
IF(AND(K45="Aktivierung",Overview!E45=4,Overview!F45=1),'Logic ID'!$E$4,
IF(AND(K45="Aktivierung",Overview!E45="1,2,3"),'Logic ID'!$E$5,
IF(K45="Keine Aktivierung",'Logic ID'!$E$6,
IF(AND(K45="WVDV",Overview!E45=4,F45=2),'Logic ID'!$E$7,
IF(AND(K45="WVDV",F45=1),'Logic ID'!$E$8,
IF(K45='Logic ID'!$B$9,'Logic ID'!$E$9,
IF(K45='Logic ID'!$B$10,'Logic ID'!$E$10,
IF(K45='Logic ID'!$B$11,'Logic ID'!$E$11,"missing")))))))))))))</f>
        <v>Keine Aktivierung</v>
      </c>
    </row>
    <row r="46" spans="1:12" ht="17.399999999999999" customHeight="1">
      <c r="A46" s="13">
        <v>605300</v>
      </c>
      <c r="B46" s="12" t="s">
        <v>113</v>
      </c>
      <c r="C46" s="12" t="s">
        <v>114</v>
      </c>
      <c r="D46" s="12" t="s">
        <v>259</v>
      </c>
      <c r="E46" s="17">
        <v>4</v>
      </c>
      <c r="F46" s="17">
        <v>1</v>
      </c>
      <c r="G46" s="13">
        <v>37</v>
      </c>
      <c r="H46" s="28" t="str">
        <f>VLOOKUP(L46,'Logic ID'!$E:$F,2,0)</f>
        <v>Account ID</v>
      </c>
      <c r="I46" s="28" t="str">
        <f>VLOOKUP(L46,'Logic ID'!$E:$G,3,0)</f>
        <v>Amount, Usage, Duration</v>
      </c>
      <c r="J46" s="13" t="s">
        <v>269</v>
      </c>
      <c r="K46" s="12" t="s">
        <v>22</v>
      </c>
      <c r="L46" s="18" t="str">
        <f>IF(AND(K46="Geschenk",Overview!E46=1,Overview!F46=0),'Logic ID'!$E$12,
IF(AND(K46="Geschenk",Overview!E46=1.2,Overview!F46=0),'Logic ID'!$E$13,
IF(AND(K46="Geschenk",Overview!E46=3.4,Overview!F46=0),'Logic ID'!$E$14,
IF(K46="Geschenk",'Logic ID'!$E$2,
IF(AND(K46="Aktivierung",Overview!E46=4,Overview!F46=2),'Logic ID'!$E$3,
IF(AND(K46="Aktivierung",Overview!E46=4,Overview!F46=1),'Logic ID'!$E$4,
IF(AND(K46="Aktivierung",Overview!E46="1,2,3"),'Logic ID'!$E$5,
IF(K46="Keine Aktivierung",'Logic ID'!$E$6,
IF(AND(K46="WVDV",Overview!E46=4,F46=2),'Logic ID'!$E$7,
IF(AND(K46="WVDV",F46=1),'Logic ID'!$E$8,
IF(K46='Logic ID'!$B$9,'Logic ID'!$E$9,
IF(K46='Logic ID'!$B$10,'Logic ID'!$E$10,
IF(K46='Logic ID'!$B$11,'Logic ID'!$E$11,"missing")))))))))))))</f>
        <v>Aktivierung2</v>
      </c>
    </row>
    <row r="47" spans="1:12" ht="17.399999999999999" customHeight="1">
      <c r="A47" s="13">
        <v>605300</v>
      </c>
      <c r="B47" s="12" t="s">
        <v>113</v>
      </c>
      <c r="C47" s="12" t="s">
        <v>114</v>
      </c>
      <c r="D47" s="12" t="s">
        <v>259</v>
      </c>
      <c r="E47" s="17">
        <v>4</v>
      </c>
      <c r="F47" s="17">
        <v>2</v>
      </c>
      <c r="G47" s="13">
        <v>37</v>
      </c>
      <c r="H47" s="28" t="str">
        <f>VLOOKUP(L47,'Logic ID'!$E:$F,2,0)</f>
        <v>Dummy</v>
      </c>
      <c r="I47" s="28" t="str">
        <f>VLOOKUP(L47,'Logic ID'!$E:$G,3,0)</f>
        <v>Amount, Usage, Duration</v>
      </c>
      <c r="J47" s="13" t="s">
        <v>269</v>
      </c>
      <c r="K47" s="12" t="s">
        <v>22</v>
      </c>
      <c r="L47" s="18" t="str">
        <f>IF(AND(K47="Geschenk",Overview!E47=1,Overview!F47=0),'Logic ID'!$E$12,
IF(AND(K47="Geschenk",Overview!E47=1.2,Overview!F47=0),'Logic ID'!$E$13,
IF(AND(K47="Geschenk",Overview!E47=3.4,Overview!F47=0),'Logic ID'!$E$14,
IF(K47="Geschenk",'Logic ID'!$E$2,
IF(AND(K47="Aktivierung",Overview!E47=4,Overview!F47=2),'Logic ID'!$E$3,
IF(AND(K47="Aktivierung",Overview!E47=4,Overview!F47=1),'Logic ID'!$E$4,
IF(AND(K47="Aktivierung",Overview!E47="1,2,3"),'Logic ID'!$E$5,
IF(K47="Keine Aktivierung",'Logic ID'!$E$6,
IF(AND(K47="WVDV",Overview!E47=4,F47=2),'Logic ID'!$E$7,
IF(AND(K47="WVDV",F47=1),'Logic ID'!$E$8,
IF(K47='Logic ID'!$B$9,'Logic ID'!$E$9,
IF(K47='Logic ID'!$B$10,'Logic ID'!$E$10,
IF(K47='Logic ID'!$B$11,'Logic ID'!$E$11,"missing")))))))))))))</f>
        <v>Aktivierung1</v>
      </c>
    </row>
    <row r="48" spans="1:12" ht="17.399999999999999" customHeight="1">
      <c r="A48" s="13">
        <v>605300</v>
      </c>
      <c r="B48" s="12" t="s">
        <v>113</v>
      </c>
      <c r="C48" s="12" t="s">
        <v>114</v>
      </c>
      <c r="D48" s="12" t="s">
        <v>259</v>
      </c>
      <c r="E48" s="21" t="s">
        <v>252</v>
      </c>
      <c r="F48" s="17">
        <v>0</v>
      </c>
      <c r="G48" s="13">
        <v>37</v>
      </c>
      <c r="H48" s="28" t="str">
        <f>VLOOKUP(L48,'Logic ID'!$E:$F,2,0)</f>
        <v>Entscheidungsbaum (Sachgesamtheit)</v>
      </c>
      <c r="I48" s="28" t="str">
        <f>VLOOKUP(L48,'Logic ID'!$E:$G,3,0)</f>
        <v>Amount, Usage, Null</v>
      </c>
      <c r="J48" s="13" t="s">
        <v>269</v>
      </c>
      <c r="K48" s="12" t="s">
        <v>22</v>
      </c>
      <c r="L48" s="18" t="str">
        <f>IF(AND(K48="Geschenk",Overview!E48=1,Overview!F48=0),'Logic ID'!$E$12,
IF(AND(K48="Geschenk",Overview!E48=1.2,Overview!F48=0),'Logic ID'!$E$13,
IF(AND(K48="Geschenk",Overview!E48=3.4,Overview!F48=0),'Logic ID'!$E$14,
IF(K48="Geschenk",'Logic ID'!$E$2,
IF(AND(K48="Aktivierung",Overview!E48=4,Overview!F48=2),'Logic ID'!$E$3,
IF(AND(K48="Aktivierung",Overview!E48=4,Overview!F48=1),'Logic ID'!$E$4,
IF(AND(K48="Aktivierung",Overview!E48="1,2,3"),'Logic ID'!$E$5,
IF(K48="Keine Aktivierung",'Logic ID'!$E$6,
IF(AND(K48="WVDV",Overview!E48=4,F48=2),'Logic ID'!$E$7,
IF(AND(K48="WVDV",F48=1),'Logic ID'!$E$8,
IF(K48='Logic ID'!$B$9,'Logic ID'!$E$9,
IF(K48='Logic ID'!$B$10,'Logic ID'!$E$10,
IF(K48='Logic ID'!$B$11,'Logic ID'!$E$11,"missing")))))))))))))</f>
        <v>Aktivierung3</v>
      </c>
    </row>
    <row r="49" spans="1:12" ht="17.399999999999999" customHeight="1">
      <c r="A49" s="13">
        <v>673901</v>
      </c>
      <c r="B49" s="12" t="s">
        <v>116</v>
      </c>
      <c r="C49" s="12" t="s">
        <v>117</v>
      </c>
      <c r="D49" s="12" t="s">
        <v>259</v>
      </c>
      <c r="E49" s="21">
        <v>0</v>
      </c>
      <c r="F49" s="13">
        <v>0</v>
      </c>
      <c r="G49" s="13">
        <v>38</v>
      </c>
      <c r="H49" s="28" t="str">
        <f>VLOOKUP(L49,'Logic ID'!$E:$F,2,0)</f>
        <v>Account ID</v>
      </c>
      <c r="I49" s="28" t="str">
        <f>VLOOKUP(L49,'Logic ID'!$E:$G,3,0)</f>
        <v>Usage, Null, Null</v>
      </c>
      <c r="J49" s="20" t="s">
        <v>270</v>
      </c>
      <c r="K49" s="12" t="s">
        <v>35</v>
      </c>
      <c r="L49" s="18" t="str">
        <f>IF(AND(K49="Geschenk",Overview!E49=1,Overview!F49=0),'Logic ID'!$E$12,
IF(AND(K49="Geschenk",Overview!E49=1.2,Overview!F49=0),'Logic ID'!$E$13,
IF(AND(K49="Geschenk",Overview!E49=3.4,Overview!F49=0),'Logic ID'!$E$14,
IF(K49="Geschenk",'Logic ID'!$E$2,
IF(AND(K49="Aktivierung",Overview!E49=4,Overview!F49=2),'Logic ID'!$E$3,
IF(AND(K49="Aktivierung",Overview!E49=4,Overview!F49=1),'Logic ID'!$E$4,
IF(AND(K49="Aktivierung",Overview!E49="1,2,3"),'Logic ID'!$E$5,
IF(K49="Keine Aktivierung",'Logic ID'!$E$6,
IF(AND(K49="WVDV",Overview!E49=4,F49=2),'Logic ID'!$E$7,
IF(AND(K49="WVDV",F49=1),'Logic ID'!$E$8,
IF(K49='Logic ID'!$B$9,'Logic ID'!$E$9,
IF(K49='Logic ID'!$B$10,'Logic ID'!$E$10,
IF(K49='Logic ID'!$B$11,'Logic ID'!$E$11,"missing")))))))))))))</f>
        <v>Keine Aktivierung</v>
      </c>
    </row>
    <row r="50" spans="1:12" ht="18" customHeight="1" thickBot="1">
      <c r="A50" s="13">
        <v>673902</v>
      </c>
      <c r="B50" s="23" t="s">
        <v>119</v>
      </c>
      <c r="C50" s="12" t="s">
        <v>120</v>
      </c>
      <c r="D50" s="12" t="s">
        <v>259</v>
      </c>
      <c r="E50" s="17">
        <v>4</v>
      </c>
      <c r="F50" s="17">
        <v>2</v>
      </c>
      <c r="G50" s="13">
        <v>39</v>
      </c>
      <c r="H50" s="28" t="str">
        <f>VLOOKUP(L50,'Logic ID'!$E:$F,2,0)</f>
        <v>Entscheidungsbaum (WVDV)</v>
      </c>
      <c r="I50" s="28" t="str">
        <f>VLOOKUP(L50,'Logic ID'!$E:$G,3,0)</f>
        <v>Amount, Usage, Duration</v>
      </c>
      <c r="J50" s="20" t="s">
        <v>271</v>
      </c>
      <c r="K50" s="12" t="s">
        <v>60</v>
      </c>
      <c r="L50" s="18" t="str">
        <f>IF(AND(K50="Geschenk",Overview!E50=1,Overview!F50=0),'Logic ID'!$E$12,
IF(AND(K50="Geschenk",Overview!E50=1.2,Overview!F50=0),'Logic ID'!$E$13,
IF(AND(K50="Geschenk",Overview!E50=3.4,Overview!F50=0),'Logic ID'!$E$14,
IF(K50="Geschenk",'Logic ID'!$E$2,
IF(AND(K50="Aktivierung",Overview!E50=4,Overview!F50=2),'Logic ID'!$E$3,
IF(AND(K50="Aktivierung",Overview!E50=4,Overview!F50=1),'Logic ID'!$E$4,
IF(AND(K50="Aktivierung",Overview!E50="1,2,3"),'Logic ID'!$E$5,
IF(K50="Keine Aktivierung",'Logic ID'!$E$6,
IF(AND(K50="WVDV",Overview!E50=4,F50=2),'Logic ID'!$E$7,
IF(AND(K50="WVDV",F50=1),'Logic ID'!$E$8,
IF(K50='Logic ID'!$B$9,'Logic ID'!$E$9,
IF(K50='Logic ID'!$B$10,'Logic ID'!$E$10,
IF(K50='Logic ID'!$B$11,'Logic ID'!$E$11,"missing")))))))))))))</f>
        <v>WVDV1</v>
      </c>
    </row>
    <row r="51" spans="1:12" ht="18" customHeight="1" thickBot="1">
      <c r="A51" s="13">
        <v>673902</v>
      </c>
      <c r="B51" s="23" t="s">
        <v>119</v>
      </c>
      <c r="C51" s="12" t="s">
        <v>120</v>
      </c>
      <c r="D51" s="12" t="s">
        <v>259</v>
      </c>
      <c r="E51" s="17">
        <v>0</v>
      </c>
      <c r="F51" s="17">
        <v>1</v>
      </c>
      <c r="G51" s="13">
        <v>39</v>
      </c>
      <c r="H51" s="28" t="str">
        <f>VLOOKUP(L51,'Logic ID'!$E:$F,2,0)</f>
        <v>Account ID</v>
      </c>
      <c r="I51" s="28" t="str">
        <f>VLOOKUP(L51,'Logic ID'!$E:$G,3,0)</f>
        <v>Usage, Duration, Null</v>
      </c>
      <c r="J51" s="20" t="s">
        <v>271</v>
      </c>
      <c r="K51" s="12" t="s">
        <v>60</v>
      </c>
      <c r="L51" s="18" t="str">
        <f>IF(AND(K51="Geschenk",Overview!E51=1,Overview!F51=0),'Logic ID'!$E$12,
IF(AND(K51="Geschenk",Overview!E51=1.2,Overview!F51=0),'Logic ID'!$E$13,
IF(AND(K51="Geschenk",Overview!E51=3.4,Overview!F51=0),'Logic ID'!$E$14,
IF(K51="Geschenk",'Logic ID'!$E$2,
IF(AND(K51="Aktivierung",Overview!E51=4,Overview!F51=2),'Logic ID'!$E$3,
IF(AND(K51="Aktivierung",Overview!E51=4,Overview!F51=1),'Logic ID'!$E$4,
IF(AND(K51="Aktivierung",Overview!E51="1,2,3"),'Logic ID'!$E$5,
IF(K51="Keine Aktivierung",'Logic ID'!$E$6,
IF(AND(K51="WVDV",Overview!E51=4,F51=2),'Logic ID'!$E$7,
IF(AND(K51="WVDV",F51=1),'Logic ID'!$E$8,
IF(K51='Logic ID'!$B$9,'Logic ID'!$E$9,
IF(K51='Logic ID'!$B$10,'Logic ID'!$E$10,
IF(K51='Logic ID'!$B$11,'Logic ID'!$E$11,"missing")))))))))))))</f>
        <v>WVDV2</v>
      </c>
    </row>
    <row r="52" spans="1:12" ht="17.399999999999999" customHeight="1">
      <c r="A52" s="13">
        <v>613300</v>
      </c>
      <c r="B52" s="24" t="s">
        <v>122</v>
      </c>
      <c r="C52" s="12" t="s">
        <v>123</v>
      </c>
      <c r="D52" s="12" t="s">
        <v>259</v>
      </c>
      <c r="E52" s="21">
        <v>0</v>
      </c>
      <c r="F52" s="13">
        <v>0</v>
      </c>
      <c r="G52" s="13">
        <v>40</v>
      </c>
      <c r="H52" s="28" t="str">
        <f>VLOOKUP(L52,'Logic ID'!$E:$F,2,0)</f>
        <v>Account ID</v>
      </c>
      <c r="I52" s="28" t="str">
        <f>VLOOKUP(L52,'Logic ID'!$E:$G,3,0)</f>
        <v>Usage, Null, Null</v>
      </c>
      <c r="J52" s="13" t="s">
        <v>270</v>
      </c>
      <c r="K52" s="12" t="s">
        <v>35</v>
      </c>
      <c r="L52" s="18" t="str">
        <f>IF(AND(K52="Geschenk",Overview!E52=1,Overview!F52=0),'Logic ID'!$E$12,
IF(AND(K52="Geschenk",Overview!E52=1.2,Overview!F52=0),'Logic ID'!$E$13,
IF(AND(K52="Geschenk",Overview!E52=3.4,Overview!F52=0),'Logic ID'!$E$14,
IF(K52="Geschenk",'Logic ID'!$E$2,
IF(AND(K52="Aktivierung",Overview!E52=4,Overview!F52=2),'Logic ID'!$E$3,
IF(AND(K52="Aktivierung",Overview!E52=4,Overview!F52=1),'Logic ID'!$E$4,
IF(AND(K52="Aktivierung",Overview!E52="1,2,3"),'Logic ID'!$E$5,
IF(K52="Keine Aktivierung",'Logic ID'!$E$6,
IF(AND(K52="WVDV",Overview!E52=4,F52=2),'Logic ID'!$E$7,
IF(AND(K52="WVDV",F52=1),'Logic ID'!$E$8,
IF(K52='Logic ID'!$B$9,'Logic ID'!$E$9,
IF(K52='Logic ID'!$B$10,'Logic ID'!$E$10,
IF(K52='Logic ID'!$B$11,'Logic ID'!$E$11,"missing")))))))))))))</f>
        <v>Keine Aktivierung</v>
      </c>
    </row>
    <row r="53" spans="1:12" ht="17.399999999999999" customHeight="1">
      <c r="A53" s="13">
        <v>691000</v>
      </c>
      <c r="B53" s="12" t="s">
        <v>125</v>
      </c>
      <c r="C53" s="12" t="s">
        <v>126</v>
      </c>
      <c r="D53" s="12" t="s">
        <v>259</v>
      </c>
      <c r="E53" s="21">
        <v>0</v>
      </c>
      <c r="F53" s="13">
        <v>0</v>
      </c>
      <c r="G53" s="13">
        <v>41</v>
      </c>
      <c r="H53" s="28" t="str">
        <f>VLOOKUP(L53,'Logic ID'!$E:$F,2,0)</f>
        <v>Entscheidungsbaum (Einkauf/Vertrieb)</v>
      </c>
      <c r="I53" s="28" t="str">
        <f>VLOOKUP(L53,'Logic ID'!$E:$G,3,0)</f>
        <v>Usage, Null, Null</v>
      </c>
      <c r="J53" s="20" t="s">
        <v>272</v>
      </c>
      <c r="K53" s="12" t="s">
        <v>128</v>
      </c>
      <c r="L53" s="18" t="str">
        <f>IF(AND(K53="Geschenk",Overview!E53=1,Overview!F53=0),'Logic ID'!$E$12,
IF(AND(K53="Geschenk",Overview!E53=1.2,Overview!F53=0),'Logic ID'!$E$13,
IF(AND(K53="Geschenk",Overview!E53=3.4,Overview!F53=0),'Logic ID'!$E$14,
IF(K53="Geschenk",'Logic ID'!$E$2,
IF(AND(K53="Aktivierung",Overview!E53=4,Overview!F53=2),'Logic ID'!$E$3,
IF(AND(K53="Aktivierung",Overview!E53=4,Overview!F53=1),'Logic ID'!$E$4,
IF(AND(K53="Aktivierung",Overview!E53="1,2,3"),'Logic ID'!$E$5,
IF(K53="Keine Aktivierung",'Logic ID'!$E$6,
IF(AND(K53="WVDV",Overview!E53=4,F53=2),'Logic ID'!$E$7,
IF(AND(K53="WVDV",F53=1),'Logic ID'!$E$8,
IF(K53='Logic ID'!$B$9,'Logic ID'!$E$9,
IF(K53='Logic ID'!$B$10,'Logic ID'!$E$10,
IF(K53='Logic ID'!$B$11,'Logic ID'!$E$11,"missing")))))))))))))</f>
        <v>Einkauf/Vertrieb</v>
      </c>
    </row>
    <row r="54" spans="1:12" ht="17.399999999999999" customHeight="1">
      <c r="A54" s="13">
        <v>691100</v>
      </c>
      <c r="B54" s="12" t="s">
        <v>129</v>
      </c>
      <c r="C54" s="12" t="s">
        <v>130</v>
      </c>
      <c r="D54" s="12" t="s">
        <v>259</v>
      </c>
      <c r="E54" s="21">
        <v>0</v>
      </c>
      <c r="F54" s="13">
        <v>0</v>
      </c>
      <c r="G54" s="13">
        <v>42</v>
      </c>
      <c r="H54" s="28" t="str">
        <f>VLOOKUP(L54,'Logic ID'!$E:$F,2,0)</f>
        <v>Entscheidungsbaum (Einkauf/Vertrieb)</v>
      </c>
      <c r="I54" s="28" t="str">
        <f>VLOOKUP(L54,'Logic ID'!$E:$G,3,0)</f>
        <v>Usage, Null, Null</v>
      </c>
      <c r="J54" s="20" t="s">
        <v>272</v>
      </c>
      <c r="K54" s="12" t="s">
        <v>128</v>
      </c>
      <c r="L54" s="18" t="str">
        <f>IF(AND(K54="Geschenk",Overview!E54=1,Overview!F54=0),'Logic ID'!$E$12,
IF(AND(K54="Geschenk",Overview!E54=1.2,Overview!F54=0),'Logic ID'!$E$13,
IF(AND(K54="Geschenk",Overview!E54=3.4,Overview!F54=0),'Logic ID'!$E$14,
IF(K54="Geschenk",'Logic ID'!$E$2,
IF(AND(K54="Aktivierung",Overview!E54=4,Overview!F54=2),'Logic ID'!$E$3,
IF(AND(K54="Aktivierung",Overview!E54=4,Overview!F54=1),'Logic ID'!$E$4,
IF(AND(K54="Aktivierung",Overview!E54="1,2,3"),'Logic ID'!$E$5,
IF(K54="Keine Aktivierung",'Logic ID'!$E$6,
IF(AND(K54="WVDV",Overview!E54=4,F54=2),'Logic ID'!$E$7,
IF(AND(K54="WVDV",F54=1),'Logic ID'!$E$8,
IF(K54='Logic ID'!$B$9,'Logic ID'!$E$9,
IF(K54='Logic ID'!$B$10,'Logic ID'!$E$10,
IF(K54='Logic ID'!$B$11,'Logic ID'!$E$11,"missing")))))))))))))</f>
        <v>Einkauf/Vertrieb</v>
      </c>
    </row>
    <row r="55" spans="1:12" ht="17.399999999999999" customHeight="1">
      <c r="A55" s="13">
        <v>691200</v>
      </c>
      <c r="B55" s="12" t="s">
        <v>132</v>
      </c>
      <c r="C55" s="12" t="s">
        <v>133</v>
      </c>
      <c r="D55" s="12" t="s">
        <v>259</v>
      </c>
      <c r="E55" s="21">
        <v>0</v>
      </c>
      <c r="F55" s="13">
        <v>0</v>
      </c>
      <c r="G55" s="13">
        <v>43</v>
      </c>
      <c r="H55" s="28" t="str">
        <f>VLOOKUP(L55,'Logic ID'!$E:$F,2,0)</f>
        <v>Entscheidungsbaum (Einkauf/Vertrieb)</v>
      </c>
      <c r="I55" s="28" t="str">
        <f>VLOOKUP(L55,'Logic ID'!$E:$G,3,0)</f>
        <v>Usage, Null, Null</v>
      </c>
      <c r="J55" s="20" t="s">
        <v>272</v>
      </c>
      <c r="K55" s="11" t="s">
        <v>128</v>
      </c>
      <c r="L55" s="18" t="str">
        <f>IF(AND(K55="Geschenk",Overview!E55=1,Overview!F55=0),'Logic ID'!$E$12,
IF(AND(K55="Geschenk",Overview!E55=1.2,Overview!F55=0),'Logic ID'!$E$13,
IF(AND(K55="Geschenk",Overview!E55=3.4,Overview!F55=0),'Logic ID'!$E$14,
IF(K55="Geschenk",'Logic ID'!$E$2,
IF(AND(K55="Aktivierung",Overview!E55=4,Overview!F55=2),'Logic ID'!$E$3,
IF(AND(K55="Aktivierung",Overview!E55=4,Overview!F55=1),'Logic ID'!$E$4,
IF(AND(K55="Aktivierung",Overview!E55="1,2,3"),'Logic ID'!$E$5,
IF(K55="Keine Aktivierung",'Logic ID'!$E$6,
IF(AND(K55="WVDV",Overview!E55=4,F55=2),'Logic ID'!$E$7,
IF(AND(K55="WVDV",F55=1),'Logic ID'!$E$8,
IF(K55='Logic ID'!$B$9,'Logic ID'!$E$9,
IF(K55='Logic ID'!$B$10,'Logic ID'!$E$10,
IF(K55='Logic ID'!$B$11,'Logic ID'!$E$11,"missing")))))))))))))</f>
        <v>Einkauf/Vertrieb</v>
      </c>
    </row>
    <row r="56" spans="1:12" ht="17.399999999999999" customHeight="1">
      <c r="A56" s="13">
        <v>691210</v>
      </c>
      <c r="B56" s="12" t="s">
        <v>135</v>
      </c>
      <c r="C56" s="12" t="s">
        <v>136</v>
      </c>
      <c r="D56" s="12" t="s">
        <v>259</v>
      </c>
      <c r="E56" s="21">
        <v>0</v>
      </c>
      <c r="F56" s="13">
        <v>0</v>
      </c>
      <c r="G56" s="13">
        <v>44</v>
      </c>
      <c r="H56" s="28" t="str">
        <f>VLOOKUP(L56,'Logic ID'!$E:$F,2,0)</f>
        <v>Entscheidungsbaum (Einkauf/Vertrieb)</v>
      </c>
      <c r="I56" s="28" t="str">
        <f>VLOOKUP(L56,'Logic ID'!$E:$G,3,0)</f>
        <v>Usage, Null, Null</v>
      </c>
      <c r="J56" s="20" t="s">
        <v>272</v>
      </c>
      <c r="K56" s="12" t="s">
        <v>128</v>
      </c>
      <c r="L56" s="18" t="str">
        <f>IF(AND(K56="Geschenk",Overview!E56=1,Overview!F56=0),'Logic ID'!$E$12,
IF(AND(K56="Geschenk",Overview!E56=1.2,Overview!F56=0),'Logic ID'!$E$13,
IF(AND(K56="Geschenk",Overview!E56=3.4,Overview!F56=0),'Logic ID'!$E$14,
IF(K56="Geschenk",'Logic ID'!$E$2,
IF(AND(K56="Aktivierung",Overview!E56=4,Overview!F56=2),'Logic ID'!$E$3,
IF(AND(K56="Aktivierung",Overview!E56=4,Overview!F56=1),'Logic ID'!$E$4,
IF(AND(K56="Aktivierung",Overview!E56="1,2,3"),'Logic ID'!$E$5,
IF(K56="Keine Aktivierung",'Logic ID'!$E$6,
IF(AND(K56="WVDV",Overview!E56=4,F56=2),'Logic ID'!$E$7,
IF(AND(K56="WVDV",F56=1),'Logic ID'!$E$8,
IF(K56='Logic ID'!$B$9,'Logic ID'!$E$9,
IF(K56='Logic ID'!$B$10,'Logic ID'!$E$10,
IF(K56='Logic ID'!$B$11,'Logic ID'!$E$11,"missing")))))))))))))</f>
        <v>Einkauf/Vertrieb</v>
      </c>
    </row>
    <row r="57" spans="1:12" ht="17.399999999999999" customHeight="1">
      <c r="A57" s="13">
        <v>661711</v>
      </c>
      <c r="B57" s="12" t="s">
        <v>137</v>
      </c>
      <c r="C57" s="12" t="s">
        <v>138</v>
      </c>
      <c r="D57" s="12" t="s">
        <v>259</v>
      </c>
      <c r="E57" s="21">
        <v>0</v>
      </c>
      <c r="F57" s="13">
        <v>0</v>
      </c>
      <c r="G57" s="13">
        <v>45</v>
      </c>
      <c r="H57" s="28" t="str">
        <f>VLOOKUP(L57,'Logic ID'!$E:$F,2,0)</f>
        <v>Account ID</v>
      </c>
      <c r="I57" s="28" t="str">
        <f>VLOOKUP(L57,'Logic ID'!$E:$G,3,0)</f>
        <v>Usage, Null, Null</v>
      </c>
      <c r="J57" s="13" t="s">
        <v>270</v>
      </c>
      <c r="K57" s="12" t="s">
        <v>35</v>
      </c>
      <c r="L57" s="18" t="str">
        <f>IF(AND(K57="Geschenk",Overview!E57=1,Overview!F57=0),'Logic ID'!$E$12,
IF(AND(K57="Geschenk",Overview!E57=1.2,Overview!F57=0),'Logic ID'!$E$13,
IF(AND(K57="Geschenk",Overview!E57=3.4,Overview!F57=0),'Logic ID'!$E$14,
IF(K57="Geschenk",'Logic ID'!$E$2,
IF(AND(K57="Aktivierung",Overview!E57=4,Overview!F57=2),'Logic ID'!$E$3,
IF(AND(K57="Aktivierung",Overview!E57=4,Overview!F57=1),'Logic ID'!$E$4,
IF(AND(K57="Aktivierung",Overview!E57="1,2,3"),'Logic ID'!$E$5,
IF(K57="Keine Aktivierung",'Logic ID'!$E$6,
IF(AND(K57="WVDV",Overview!E57=4,F57=2),'Logic ID'!$E$7,
IF(AND(K57="WVDV",F57=1),'Logic ID'!$E$8,
IF(K57='Logic ID'!$B$9,'Logic ID'!$E$9,
IF(K57='Logic ID'!$B$10,'Logic ID'!$E$10,
IF(K57='Logic ID'!$B$11,'Logic ID'!$E$11,"missing")))))))))))))</f>
        <v>Keine Aktivierung</v>
      </c>
    </row>
    <row r="58" spans="1:12" ht="17.399999999999999" customHeight="1">
      <c r="A58" s="13">
        <v>673300</v>
      </c>
      <c r="B58" s="12" t="s">
        <v>140</v>
      </c>
      <c r="C58" s="12" t="s">
        <v>141</v>
      </c>
      <c r="D58" s="12" t="s">
        <v>259</v>
      </c>
      <c r="E58" s="21">
        <v>0</v>
      </c>
      <c r="F58" s="13">
        <v>0</v>
      </c>
      <c r="G58" s="13">
        <v>46</v>
      </c>
      <c r="H58" s="28" t="str">
        <f>VLOOKUP(L58,'Logic ID'!$E:$F,2,0)</f>
        <v>Account ID</v>
      </c>
      <c r="I58" s="28" t="str">
        <f>VLOOKUP(L58,'Logic ID'!$E:$G,3,0)</f>
        <v>Usage, Null, Null</v>
      </c>
      <c r="J58" s="13" t="s">
        <v>270</v>
      </c>
      <c r="K58" s="12" t="s">
        <v>35</v>
      </c>
      <c r="L58" s="18" t="str">
        <f>IF(AND(K58="Geschenk",Overview!E58=1,Overview!F58=0),'Logic ID'!$E$12,
IF(AND(K58="Geschenk",Overview!E58=1.2,Overview!F58=0),'Logic ID'!$E$13,
IF(AND(K58="Geschenk",Overview!E58=3.4,Overview!F58=0),'Logic ID'!$E$14,
IF(K58="Geschenk",'Logic ID'!$E$2,
IF(AND(K58="Aktivierung",Overview!E58=4,Overview!F58=2),'Logic ID'!$E$3,
IF(AND(K58="Aktivierung",Overview!E58=4,Overview!F58=1),'Logic ID'!$E$4,
IF(AND(K58="Aktivierung",Overview!E58="1,2,3"),'Logic ID'!$E$5,
IF(K58="Keine Aktivierung",'Logic ID'!$E$6,
IF(AND(K58="WVDV",Overview!E58=4,F58=2),'Logic ID'!$E$7,
IF(AND(K58="WVDV",F58=1),'Logic ID'!$E$8,
IF(K58='Logic ID'!$B$9,'Logic ID'!$E$9,
IF(K58='Logic ID'!$B$10,'Logic ID'!$E$10,
IF(K58='Logic ID'!$B$11,'Logic ID'!$E$11,"missing")))))))))))))</f>
        <v>Keine Aktivierung</v>
      </c>
    </row>
    <row r="59" spans="1:12" ht="17.399999999999999" customHeight="1">
      <c r="A59" s="13">
        <v>673500</v>
      </c>
      <c r="B59" s="12" t="s">
        <v>143</v>
      </c>
      <c r="C59" s="12" t="s">
        <v>144</v>
      </c>
      <c r="D59" s="12" t="s">
        <v>259</v>
      </c>
      <c r="E59" s="17">
        <v>4</v>
      </c>
      <c r="F59" s="17">
        <v>2</v>
      </c>
      <c r="G59" s="13">
        <v>47</v>
      </c>
      <c r="H59" s="28" t="str">
        <f>VLOOKUP(L59,'Logic ID'!$E:$F,2,0)</f>
        <v>Entscheidungsbaum (WVDV)</v>
      </c>
      <c r="I59" s="28" t="str">
        <f>VLOOKUP(L59,'Logic ID'!$E:$G,3,0)</f>
        <v>Amount, Usage, Duration</v>
      </c>
      <c r="J59" s="20" t="s">
        <v>271</v>
      </c>
      <c r="K59" s="12" t="s">
        <v>60</v>
      </c>
      <c r="L59" s="18" t="str">
        <f>IF(AND(K59="Geschenk",Overview!E59=1,Overview!F59=0),'Logic ID'!$E$12,
IF(AND(K59="Geschenk",Overview!E59=1.2,Overview!F59=0),'Logic ID'!$E$13,
IF(AND(K59="Geschenk",Overview!E59=3.4,Overview!F59=0),'Logic ID'!$E$14,
IF(K59="Geschenk",'Logic ID'!$E$2,
IF(AND(K59="Aktivierung",Overview!E59=4,Overview!F59=2),'Logic ID'!$E$3,
IF(AND(K59="Aktivierung",Overview!E59=4,Overview!F59=1),'Logic ID'!$E$4,
IF(AND(K59="Aktivierung",Overview!E59="1,2,3"),'Logic ID'!$E$5,
IF(K59="Keine Aktivierung",'Logic ID'!$E$6,
IF(AND(K59="WVDV",Overview!E59=4,F59=2),'Logic ID'!$E$7,
IF(AND(K59="WVDV",F59=1),'Logic ID'!$E$8,
IF(K59='Logic ID'!$B$9,'Logic ID'!$E$9,
IF(K59='Logic ID'!$B$10,'Logic ID'!$E$10,
IF(K59='Logic ID'!$B$11,'Logic ID'!$E$11,"missing")))))))))))))</f>
        <v>WVDV1</v>
      </c>
    </row>
    <row r="60" spans="1:12" ht="17.399999999999999" customHeight="1">
      <c r="A60" s="13">
        <v>673500</v>
      </c>
      <c r="B60" s="12" t="s">
        <v>143</v>
      </c>
      <c r="C60" s="12" t="s">
        <v>144</v>
      </c>
      <c r="D60" s="12" t="s">
        <v>259</v>
      </c>
      <c r="E60" s="17">
        <v>0</v>
      </c>
      <c r="F60" s="17">
        <v>1</v>
      </c>
      <c r="G60" s="13">
        <v>47</v>
      </c>
      <c r="H60" s="28" t="str">
        <f>VLOOKUP(L60,'Logic ID'!$E:$F,2,0)</f>
        <v>Account ID</v>
      </c>
      <c r="I60" s="28" t="str">
        <f>VLOOKUP(L60,'Logic ID'!$E:$G,3,0)</f>
        <v>Usage, Duration, Null</v>
      </c>
      <c r="J60" s="20" t="s">
        <v>271</v>
      </c>
      <c r="K60" s="12" t="s">
        <v>60</v>
      </c>
      <c r="L60" s="18" t="str">
        <f>IF(AND(K60="Geschenk",Overview!E60=1,Overview!F60=0),'Logic ID'!$E$12,
IF(AND(K60="Geschenk",Overview!E60=1.2,Overview!F60=0),'Logic ID'!$E$13,
IF(AND(K60="Geschenk",Overview!E60=3.4,Overview!F60=0),'Logic ID'!$E$14,
IF(K60="Geschenk",'Logic ID'!$E$2,
IF(AND(K60="Aktivierung",Overview!E60=4,Overview!F60=2),'Logic ID'!$E$3,
IF(AND(K60="Aktivierung",Overview!E60=4,Overview!F60=1),'Logic ID'!$E$4,
IF(AND(K60="Aktivierung",Overview!E60="1,2,3"),'Logic ID'!$E$5,
IF(K60="Keine Aktivierung",'Logic ID'!$E$6,
IF(AND(K60="WVDV",Overview!E60=4,F60=2),'Logic ID'!$E$7,
IF(AND(K60="WVDV",F60=1),'Logic ID'!$E$8,
IF(K60='Logic ID'!$B$9,'Logic ID'!$E$9,
IF(K60='Logic ID'!$B$10,'Logic ID'!$E$10,
IF(K60='Logic ID'!$B$11,'Logic ID'!$E$11,"missing")))))))))))))</f>
        <v>WVDV2</v>
      </c>
    </row>
    <row r="61" spans="1:12" ht="17.399999999999999" customHeight="1">
      <c r="A61" s="13">
        <v>673501</v>
      </c>
      <c r="B61" s="12" t="s">
        <v>146</v>
      </c>
      <c r="C61" s="12" t="s">
        <v>147</v>
      </c>
      <c r="D61" s="12" t="s">
        <v>259</v>
      </c>
      <c r="E61" s="21">
        <v>0</v>
      </c>
      <c r="F61" s="13">
        <v>0</v>
      </c>
      <c r="G61" s="13">
        <v>48</v>
      </c>
      <c r="H61" s="28" t="str">
        <f>VLOOKUP(L61,'Logic ID'!$E:$F,2,0)</f>
        <v>Account ID</v>
      </c>
      <c r="I61" s="28" t="str">
        <f>VLOOKUP(L61,'Logic ID'!$E:$G,3,0)</f>
        <v>Usage, Null, Null</v>
      </c>
      <c r="J61" s="13" t="s">
        <v>270</v>
      </c>
      <c r="K61" s="12" t="s">
        <v>35</v>
      </c>
      <c r="L61" s="18" t="str">
        <f>IF(AND(K61="Geschenk",Overview!E61=1,Overview!F61=0),'Logic ID'!$E$12,
IF(AND(K61="Geschenk",Overview!E61=1.2,Overview!F61=0),'Logic ID'!$E$13,
IF(AND(K61="Geschenk",Overview!E61=3.4,Overview!F61=0),'Logic ID'!$E$14,
IF(K61="Geschenk",'Logic ID'!$E$2,
IF(AND(K61="Aktivierung",Overview!E61=4,Overview!F61=2),'Logic ID'!$E$3,
IF(AND(K61="Aktivierung",Overview!E61=4,Overview!F61=1),'Logic ID'!$E$4,
IF(AND(K61="Aktivierung",Overview!E61="1,2,3"),'Logic ID'!$E$5,
IF(K61="Keine Aktivierung",'Logic ID'!$E$6,
IF(AND(K61="WVDV",Overview!E61=4,F61=2),'Logic ID'!$E$7,
IF(AND(K61="WVDV",F61=1),'Logic ID'!$E$8,
IF(K61='Logic ID'!$B$9,'Logic ID'!$E$9,
IF(K61='Logic ID'!$B$10,'Logic ID'!$E$10,
IF(K61='Logic ID'!$B$11,'Logic ID'!$E$11,"missing")))))))))))))</f>
        <v>Keine Aktivierung</v>
      </c>
    </row>
    <row r="62" spans="1:12" ht="17.399999999999999" customHeight="1">
      <c r="A62" s="13">
        <v>661000</v>
      </c>
      <c r="B62" s="12" t="s">
        <v>149</v>
      </c>
      <c r="C62" s="12" t="s">
        <v>150</v>
      </c>
      <c r="D62" s="12" t="s">
        <v>259</v>
      </c>
      <c r="E62" s="21">
        <v>0</v>
      </c>
      <c r="F62" s="13">
        <v>0</v>
      </c>
      <c r="G62" s="13">
        <v>49</v>
      </c>
      <c r="H62" s="28" t="str">
        <f>VLOOKUP(L62,'Logic ID'!$E:$F,2,0)</f>
        <v>Account ID</v>
      </c>
      <c r="I62" s="28" t="str">
        <f>VLOOKUP(L62,'Logic ID'!$E:$G,3,0)</f>
        <v>Usage, Null, Null</v>
      </c>
      <c r="J62" s="13" t="s">
        <v>270</v>
      </c>
      <c r="K62" s="12" t="s">
        <v>35</v>
      </c>
      <c r="L62" s="18" t="str">
        <f>IF(AND(K62="Geschenk",Overview!E62=1,Overview!F62=0),'Logic ID'!$E$12,
IF(AND(K62="Geschenk",Overview!E62=1.2,Overview!F62=0),'Logic ID'!$E$13,
IF(AND(K62="Geschenk",Overview!E62=3.4,Overview!F62=0),'Logic ID'!$E$14,
IF(K62="Geschenk",'Logic ID'!$E$2,
IF(AND(K62="Aktivierung",Overview!E62=4,Overview!F62=2),'Logic ID'!$E$3,
IF(AND(K62="Aktivierung",Overview!E62=4,Overview!F62=1),'Logic ID'!$E$4,
IF(AND(K62="Aktivierung",Overview!E62="1,2,3"),'Logic ID'!$E$5,
IF(K62="Keine Aktivierung",'Logic ID'!$E$6,
IF(AND(K62="WVDV",Overview!E62=4,F62=2),'Logic ID'!$E$7,
IF(AND(K62="WVDV",F62=1),'Logic ID'!$E$8,
IF(K62='Logic ID'!$B$9,'Logic ID'!$E$9,
IF(K62='Logic ID'!$B$10,'Logic ID'!$E$10,
IF(K62='Logic ID'!$B$11,'Logic ID'!$E$11,"missing")))))))))))))</f>
        <v>Keine Aktivierung</v>
      </c>
    </row>
    <row r="63" spans="1:12" ht="17.399999999999999" customHeight="1">
      <c r="A63" s="13">
        <v>661400</v>
      </c>
      <c r="B63" s="12" t="s">
        <v>151</v>
      </c>
      <c r="C63" s="12" t="s">
        <v>152</v>
      </c>
      <c r="D63" s="12" t="s">
        <v>259</v>
      </c>
      <c r="E63" s="21">
        <v>0</v>
      </c>
      <c r="F63" s="13">
        <v>0</v>
      </c>
      <c r="G63" s="13">
        <v>50</v>
      </c>
      <c r="H63" s="28" t="str">
        <f>VLOOKUP(L63,'Logic ID'!$E:$F,2,0)</f>
        <v>Account ID</v>
      </c>
      <c r="I63" s="28" t="str">
        <f>VLOOKUP(L63,'Logic ID'!$E:$G,3,0)</f>
        <v>Usage, Null, Null</v>
      </c>
      <c r="J63" s="13" t="s">
        <v>270</v>
      </c>
      <c r="K63" s="12" t="s">
        <v>35</v>
      </c>
      <c r="L63" s="18" t="str">
        <f>IF(AND(K63="Geschenk",Overview!E63=1,Overview!F63=0),'Logic ID'!$E$12,
IF(AND(K63="Geschenk",Overview!E63=1.2,Overview!F63=0),'Logic ID'!$E$13,
IF(AND(K63="Geschenk",Overview!E63=3.4,Overview!F63=0),'Logic ID'!$E$14,
IF(K63="Geschenk",'Logic ID'!$E$2,
IF(AND(K63="Aktivierung",Overview!E63=4,Overview!F63=2),'Logic ID'!$E$3,
IF(AND(K63="Aktivierung",Overview!E63=4,Overview!F63=1),'Logic ID'!$E$4,
IF(AND(K63="Aktivierung",Overview!E63="1,2,3"),'Logic ID'!$E$5,
IF(K63="Keine Aktivierung",'Logic ID'!$E$6,
IF(AND(K63="WVDV",Overview!E63=4,F63=2),'Logic ID'!$E$7,
IF(AND(K63="WVDV",F63=1),'Logic ID'!$E$8,
IF(K63='Logic ID'!$B$9,'Logic ID'!$E$9,
IF(K63='Logic ID'!$B$10,'Logic ID'!$E$10,
IF(K63='Logic ID'!$B$11,'Logic ID'!$E$11,"missing")))))))))))))</f>
        <v>Keine Aktivierung</v>
      </c>
    </row>
    <row r="64" spans="1:12" ht="17.399999999999999" customHeight="1">
      <c r="A64" s="13">
        <v>661500</v>
      </c>
      <c r="B64" s="12" t="s">
        <v>153</v>
      </c>
      <c r="C64" s="12" t="s">
        <v>154</v>
      </c>
      <c r="D64" s="12" t="s">
        <v>259</v>
      </c>
      <c r="E64" s="21">
        <v>0</v>
      </c>
      <c r="F64" s="13">
        <v>0</v>
      </c>
      <c r="G64" s="13">
        <v>51</v>
      </c>
      <c r="H64" s="28" t="str">
        <f>VLOOKUP(L64,'Logic ID'!$E:$F,2,0)</f>
        <v>Account ID</v>
      </c>
      <c r="I64" s="28" t="str">
        <f>VLOOKUP(L64,'Logic ID'!$E:$G,3,0)</f>
        <v>Usage, Null, Null</v>
      </c>
      <c r="J64" s="13" t="s">
        <v>270</v>
      </c>
      <c r="K64" s="12" t="s">
        <v>35</v>
      </c>
      <c r="L64" s="18" t="str">
        <f>IF(AND(K64="Geschenk",Overview!E64=1,Overview!F64=0),'Logic ID'!$E$12,
IF(AND(K64="Geschenk",Overview!E64=1.2,Overview!F64=0),'Logic ID'!$E$13,
IF(AND(K64="Geschenk",Overview!E64=3.4,Overview!F64=0),'Logic ID'!$E$14,
IF(K64="Geschenk",'Logic ID'!$E$2,
IF(AND(K64="Aktivierung",Overview!E64=4,Overview!F64=2),'Logic ID'!$E$3,
IF(AND(K64="Aktivierung",Overview!E64=4,Overview!F64=1),'Logic ID'!$E$4,
IF(AND(K64="Aktivierung",Overview!E64="1,2,3"),'Logic ID'!$E$5,
IF(K64="Keine Aktivierung",'Logic ID'!$E$6,
IF(AND(K64="WVDV",Overview!E64=4,F64=2),'Logic ID'!$E$7,
IF(AND(K64="WVDV",F64=1),'Logic ID'!$E$8,
IF(K64='Logic ID'!$B$9,'Logic ID'!$E$9,
IF(K64='Logic ID'!$B$10,'Logic ID'!$E$10,
IF(K64='Logic ID'!$B$11,'Logic ID'!$E$11,"missing")))))))))))))</f>
        <v>Keine Aktivierung</v>
      </c>
    </row>
    <row r="65" spans="1:12" ht="17.399999999999999" customHeight="1">
      <c r="A65" s="13">
        <v>671600</v>
      </c>
      <c r="B65" s="12" t="s">
        <v>156</v>
      </c>
      <c r="C65" s="12" t="s">
        <v>157</v>
      </c>
      <c r="D65" s="12" t="s">
        <v>259</v>
      </c>
      <c r="E65" s="21">
        <v>0</v>
      </c>
      <c r="F65" s="13">
        <v>0</v>
      </c>
      <c r="G65" s="13">
        <v>52</v>
      </c>
      <c r="H65" s="28" t="str">
        <f>VLOOKUP(L65,'Logic ID'!$E:$F,2,0)</f>
        <v>Account ID</v>
      </c>
      <c r="I65" s="28" t="str">
        <f>VLOOKUP(L65,'Logic ID'!$E:$G,3,0)</f>
        <v>Usage, Null, Null</v>
      </c>
      <c r="J65" s="13" t="s">
        <v>270</v>
      </c>
      <c r="K65" s="12" t="s">
        <v>35</v>
      </c>
      <c r="L65" s="18" t="str">
        <f>IF(AND(K65="Geschenk",Overview!E65=1,Overview!F65=0),'Logic ID'!$E$12,
IF(AND(K65="Geschenk",Overview!E65=1.2,Overview!F65=0),'Logic ID'!$E$13,
IF(AND(K65="Geschenk",Overview!E65=3.4,Overview!F65=0),'Logic ID'!$E$14,
IF(K65="Geschenk",'Logic ID'!$E$2,
IF(AND(K65="Aktivierung",Overview!E65=4,Overview!F65=2),'Logic ID'!$E$3,
IF(AND(K65="Aktivierung",Overview!E65=4,Overview!F65=1),'Logic ID'!$E$4,
IF(AND(K65="Aktivierung",Overview!E65="1,2,3"),'Logic ID'!$E$5,
IF(K65="Keine Aktivierung",'Logic ID'!$E$6,
IF(AND(K65="WVDV",Overview!E65=4,F65=2),'Logic ID'!$E$7,
IF(AND(K65="WVDV",F65=1),'Logic ID'!$E$8,
IF(K65='Logic ID'!$B$9,'Logic ID'!$E$9,
IF(K65='Logic ID'!$B$10,'Logic ID'!$E$10,
IF(K65='Logic ID'!$B$11,'Logic ID'!$E$11,"missing")))))))))))))</f>
        <v>Keine Aktivierung</v>
      </c>
    </row>
    <row r="66" spans="1:12" ht="17.399999999999999" customHeight="1">
      <c r="A66" s="13">
        <v>673700</v>
      </c>
      <c r="B66" s="12" t="s">
        <v>159</v>
      </c>
      <c r="C66" s="12" t="s">
        <v>160</v>
      </c>
      <c r="D66" s="12" t="s">
        <v>259</v>
      </c>
      <c r="E66" s="17">
        <v>4</v>
      </c>
      <c r="F66" s="17">
        <v>2</v>
      </c>
      <c r="G66" s="13">
        <v>53</v>
      </c>
      <c r="H66" s="28" t="str">
        <f>VLOOKUP(L66,'Logic ID'!$E:$F,2,0)</f>
        <v>Entscheidungsbaum (WVDV)</v>
      </c>
      <c r="I66" s="28" t="str">
        <f>VLOOKUP(L66,'Logic ID'!$E:$G,3,0)</f>
        <v>Amount, Usage, Duration</v>
      </c>
      <c r="J66" s="20" t="s">
        <v>271</v>
      </c>
      <c r="K66" s="12" t="s">
        <v>60</v>
      </c>
      <c r="L66" s="18" t="str">
        <f>IF(AND(K66="Geschenk",Overview!E66=1,Overview!F66=0),'Logic ID'!$E$12,
IF(AND(K66="Geschenk",Overview!E66=1.2,Overview!F66=0),'Logic ID'!$E$13,
IF(AND(K66="Geschenk",Overview!E66=3.4,Overview!F66=0),'Logic ID'!$E$14,
IF(K66="Geschenk",'Logic ID'!$E$2,
IF(AND(K66="Aktivierung",Overview!E66=4,Overview!F66=2),'Logic ID'!$E$3,
IF(AND(K66="Aktivierung",Overview!E66=4,Overview!F66=1),'Logic ID'!$E$4,
IF(AND(K66="Aktivierung",Overview!E66="1,2,3"),'Logic ID'!$E$5,
IF(K66="Keine Aktivierung",'Logic ID'!$E$6,
IF(AND(K66="WVDV",Overview!E66=4,F66=2),'Logic ID'!$E$7,
IF(AND(K66="WVDV",F66=1),'Logic ID'!$E$8,
IF(K66='Logic ID'!$B$9,'Logic ID'!$E$9,
IF(K66='Logic ID'!$B$10,'Logic ID'!$E$10,
IF(K66='Logic ID'!$B$11,'Logic ID'!$E$11,"missing")))))))))))))</f>
        <v>WVDV1</v>
      </c>
    </row>
    <row r="67" spans="1:12" ht="17.399999999999999" customHeight="1">
      <c r="A67" s="13">
        <v>673700</v>
      </c>
      <c r="B67" s="12" t="s">
        <v>159</v>
      </c>
      <c r="C67" s="12" t="s">
        <v>160</v>
      </c>
      <c r="D67" s="12" t="s">
        <v>259</v>
      </c>
      <c r="E67" s="17">
        <v>0</v>
      </c>
      <c r="F67" s="17">
        <v>1</v>
      </c>
      <c r="G67" s="13">
        <v>53</v>
      </c>
      <c r="H67" s="28" t="str">
        <f>VLOOKUP(L67,'Logic ID'!$E:$F,2,0)</f>
        <v>Account ID</v>
      </c>
      <c r="I67" s="28" t="str">
        <f>VLOOKUP(L67,'Logic ID'!$E:$G,3,0)</f>
        <v>Usage, Duration, Null</v>
      </c>
      <c r="J67" s="20" t="s">
        <v>271</v>
      </c>
      <c r="K67" s="12" t="s">
        <v>60</v>
      </c>
      <c r="L67" s="18" t="str">
        <f>IF(AND(K67="Geschenk",Overview!E67=1,Overview!F67=0),'Logic ID'!$E$12,
IF(AND(K67="Geschenk",Overview!E67=1.2,Overview!F67=0),'Logic ID'!$E$13,
IF(AND(K67="Geschenk",Overview!E67=3.4,Overview!F67=0),'Logic ID'!$E$14,
IF(K67="Geschenk",'Logic ID'!$E$2,
IF(AND(K67="Aktivierung",Overview!E67=4,Overview!F67=2),'Logic ID'!$E$3,
IF(AND(K67="Aktivierung",Overview!E67=4,Overview!F67=1),'Logic ID'!$E$4,
IF(AND(K67="Aktivierung",Overview!E67="1,2,3"),'Logic ID'!$E$5,
IF(K67="Keine Aktivierung",'Logic ID'!$E$6,
IF(AND(K67="WVDV",Overview!E67=4,F67=2),'Logic ID'!$E$7,
IF(AND(K67="WVDV",F67=1),'Logic ID'!$E$8,
IF(K67='Logic ID'!$B$9,'Logic ID'!$E$9,
IF(K67='Logic ID'!$B$10,'Logic ID'!$E$10,
IF(K67='Logic ID'!$B$11,'Logic ID'!$E$11,"missing")))))))))))))</f>
        <v>WVDV2</v>
      </c>
    </row>
    <row r="68" spans="1:12" ht="17.399999999999999" customHeight="1">
      <c r="A68" s="13">
        <v>674100</v>
      </c>
      <c r="B68" s="12" t="s">
        <v>162</v>
      </c>
      <c r="C68" s="12" t="s">
        <v>163</v>
      </c>
      <c r="D68" s="12" t="s">
        <v>259</v>
      </c>
      <c r="E68" s="17">
        <v>4</v>
      </c>
      <c r="F68" s="17">
        <v>2</v>
      </c>
      <c r="G68" s="13">
        <v>54</v>
      </c>
      <c r="H68" s="28" t="str">
        <f>VLOOKUP(L68,'Logic ID'!$E:$F,2,0)</f>
        <v>Entscheidungsbaum (WVDV)</v>
      </c>
      <c r="I68" s="28" t="str">
        <f>VLOOKUP(L68,'Logic ID'!$E:$G,3,0)</f>
        <v>Amount, Usage, Duration</v>
      </c>
      <c r="J68" s="20" t="s">
        <v>271</v>
      </c>
      <c r="K68" s="12" t="s">
        <v>60</v>
      </c>
      <c r="L68" s="18" t="str">
        <f>IF(AND(K68="Geschenk",Overview!E68=1,Overview!F68=0),'Logic ID'!$E$12,
IF(AND(K68="Geschenk",Overview!E68=1.2,Overview!F68=0),'Logic ID'!$E$13,
IF(AND(K68="Geschenk",Overview!E68=3.4,Overview!F68=0),'Logic ID'!$E$14,
IF(K68="Geschenk",'Logic ID'!$E$2,
IF(AND(K68="Aktivierung",Overview!E68=4,Overview!F68=2),'Logic ID'!$E$3,
IF(AND(K68="Aktivierung",Overview!E68=4,Overview!F68=1),'Logic ID'!$E$4,
IF(AND(K68="Aktivierung",Overview!E68="1,2,3"),'Logic ID'!$E$5,
IF(K68="Keine Aktivierung",'Logic ID'!$E$6,
IF(AND(K68="WVDV",Overview!E68=4,F68=2),'Logic ID'!$E$7,
IF(AND(K68="WVDV",F68=1),'Logic ID'!$E$8,
IF(K68='Logic ID'!$B$9,'Logic ID'!$E$9,
IF(K68='Logic ID'!$B$10,'Logic ID'!$E$10,
IF(K68='Logic ID'!$B$11,'Logic ID'!$E$11,"missing")))))))))))))</f>
        <v>WVDV1</v>
      </c>
    </row>
    <row r="69" spans="1:12" ht="17.399999999999999" customHeight="1">
      <c r="A69" s="13">
        <v>674100</v>
      </c>
      <c r="B69" s="12" t="s">
        <v>162</v>
      </c>
      <c r="C69" s="12" t="s">
        <v>163</v>
      </c>
      <c r="D69" s="12" t="s">
        <v>259</v>
      </c>
      <c r="E69" s="17">
        <v>0</v>
      </c>
      <c r="F69" s="17">
        <v>1</v>
      </c>
      <c r="G69" s="13">
        <v>54</v>
      </c>
      <c r="H69" s="28" t="str">
        <f>VLOOKUP(L69,'Logic ID'!$E:$F,2,0)</f>
        <v>Account ID</v>
      </c>
      <c r="I69" s="28" t="str">
        <f>VLOOKUP(L69,'Logic ID'!$E:$G,3,0)</f>
        <v>Usage, Duration, Null</v>
      </c>
      <c r="J69" s="20" t="s">
        <v>271</v>
      </c>
      <c r="K69" s="12" t="s">
        <v>60</v>
      </c>
      <c r="L69" s="18" t="str">
        <f>IF(AND(K69="Geschenk",Overview!E69=1,Overview!F69=0),'Logic ID'!$E$12,
IF(AND(K69="Geschenk",Overview!E69=1.2,Overview!F69=0),'Logic ID'!$E$13,
IF(AND(K69="Geschenk",Overview!E69=3.4,Overview!F69=0),'Logic ID'!$E$14,
IF(K69="Geschenk",'Logic ID'!$E$2,
IF(AND(K69="Aktivierung",Overview!E69=4,Overview!F69=2),'Logic ID'!$E$3,
IF(AND(K69="Aktivierung",Overview!E69=4,Overview!F69=1),'Logic ID'!$E$4,
IF(AND(K69="Aktivierung",Overview!E69="1,2,3"),'Logic ID'!$E$5,
IF(K69="Keine Aktivierung",'Logic ID'!$E$6,
IF(AND(K69="WVDV",Overview!E69=4,F69=2),'Logic ID'!$E$7,
IF(AND(K69="WVDV",F69=1),'Logic ID'!$E$8,
IF(K69='Logic ID'!$B$9,'Logic ID'!$E$9,
IF(K69='Logic ID'!$B$10,'Logic ID'!$E$10,
IF(K69='Logic ID'!$B$11,'Logic ID'!$E$11,"missing")))))))))))))</f>
        <v>WVDV2</v>
      </c>
    </row>
    <row r="70" spans="1:12" ht="17.399999999999999" customHeight="1">
      <c r="A70" s="13">
        <v>674600</v>
      </c>
      <c r="B70" s="12" t="s">
        <v>165</v>
      </c>
      <c r="C70" s="12" t="s">
        <v>166</v>
      </c>
      <c r="D70" s="12" t="s">
        <v>259</v>
      </c>
      <c r="E70" s="21">
        <v>0</v>
      </c>
      <c r="F70" s="13">
        <v>0</v>
      </c>
      <c r="G70" s="13">
        <v>55</v>
      </c>
      <c r="H70" s="28" t="str">
        <f>VLOOKUP(L70,'Logic ID'!$E:$F,2,0)</f>
        <v>Account ID</v>
      </c>
      <c r="I70" s="28" t="str">
        <f>VLOOKUP(L70,'Logic ID'!$E:$G,3,0)</f>
        <v>Usage, Null, Null</v>
      </c>
      <c r="J70" s="13" t="s">
        <v>270</v>
      </c>
      <c r="K70" s="12" t="s">
        <v>35</v>
      </c>
      <c r="L70" s="18" t="str">
        <f>IF(AND(K70="Geschenk",Overview!E70=1,Overview!F70=0),'Logic ID'!$E$12,
IF(AND(K70="Geschenk",Overview!E70=1.2,Overview!F70=0),'Logic ID'!$E$13,
IF(AND(K70="Geschenk",Overview!E70=3.4,Overview!F70=0),'Logic ID'!$E$14,
IF(K70="Geschenk",'Logic ID'!$E$2,
IF(AND(K70="Aktivierung",Overview!E70=4,Overview!F70=2),'Logic ID'!$E$3,
IF(AND(K70="Aktivierung",Overview!E70=4,Overview!F70=1),'Logic ID'!$E$4,
IF(AND(K70="Aktivierung",Overview!E70="1,2,3"),'Logic ID'!$E$5,
IF(K70="Keine Aktivierung",'Logic ID'!$E$6,
IF(AND(K70="WVDV",Overview!E70=4,F70=2),'Logic ID'!$E$7,
IF(AND(K70="WVDV",F70=1),'Logic ID'!$E$8,
IF(K70='Logic ID'!$B$9,'Logic ID'!$E$9,
IF(K70='Logic ID'!$B$10,'Logic ID'!$E$10,
IF(K70='Logic ID'!$B$11,'Logic ID'!$E$11,"missing")))))))))))))</f>
        <v>Keine Aktivierung</v>
      </c>
    </row>
    <row r="71" spans="1:12" ht="17.399999999999999" customHeight="1">
      <c r="A71" s="13">
        <v>605200</v>
      </c>
      <c r="B71" s="12" t="s">
        <v>167</v>
      </c>
      <c r="C71" s="12" t="s">
        <v>168</v>
      </c>
      <c r="D71" s="12" t="s">
        <v>259</v>
      </c>
      <c r="E71" s="17">
        <v>4</v>
      </c>
      <c r="F71" s="17">
        <v>1</v>
      </c>
      <c r="G71" s="13">
        <v>56</v>
      </c>
      <c r="H71" s="28" t="str">
        <f>VLOOKUP(L71,'Logic ID'!$E:$F,2,0)</f>
        <v>Account ID</v>
      </c>
      <c r="I71" s="28" t="str">
        <f>VLOOKUP(L71,'Logic ID'!$E:$G,3,0)</f>
        <v>Amount, Usage, Duration</v>
      </c>
      <c r="J71" s="20" t="s">
        <v>269</v>
      </c>
      <c r="K71" s="12" t="s">
        <v>22</v>
      </c>
      <c r="L71" s="18" t="str">
        <f>IF(AND(K71="Geschenk",Overview!E71=1,Overview!F71=0),'Logic ID'!$E$12,
IF(AND(K71="Geschenk",Overview!E71=1.2,Overview!F71=0),'Logic ID'!$E$13,
IF(AND(K71="Geschenk",Overview!E71=3.4,Overview!F71=0),'Logic ID'!$E$14,
IF(K71="Geschenk",'Logic ID'!$E$2,
IF(AND(K71="Aktivierung",Overview!E71=4,Overview!F71=2),'Logic ID'!$E$3,
IF(AND(K71="Aktivierung",Overview!E71=4,Overview!F71=1),'Logic ID'!$E$4,
IF(AND(K71="Aktivierung",Overview!E71="1,2,3"),'Logic ID'!$E$5,
IF(K71="Keine Aktivierung",'Logic ID'!$E$6,
IF(AND(K71="WVDV",Overview!E71=4,F71=2),'Logic ID'!$E$7,
IF(AND(K71="WVDV",F71=1),'Logic ID'!$E$8,
IF(K71='Logic ID'!$B$9,'Logic ID'!$E$9,
IF(K71='Logic ID'!$B$10,'Logic ID'!$E$10,
IF(K71='Logic ID'!$B$11,'Logic ID'!$E$11,"missing")))))))))))))</f>
        <v>Aktivierung2</v>
      </c>
    </row>
    <row r="72" spans="1:12" ht="17.399999999999999" customHeight="1">
      <c r="A72" s="13">
        <v>605200</v>
      </c>
      <c r="B72" s="12" t="s">
        <v>167</v>
      </c>
      <c r="C72" s="12" t="s">
        <v>168</v>
      </c>
      <c r="D72" s="12" t="s">
        <v>259</v>
      </c>
      <c r="E72" s="17">
        <v>4</v>
      </c>
      <c r="F72" s="17">
        <v>2</v>
      </c>
      <c r="G72" s="13">
        <v>56</v>
      </c>
      <c r="H72" s="28" t="str">
        <f>VLOOKUP(L72,'Logic ID'!$E:$F,2,0)</f>
        <v>Dummy</v>
      </c>
      <c r="I72" s="28" t="str">
        <f>VLOOKUP(L72,'Logic ID'!$E:$G,3,0)</f>
        <v>Amount, Usage, Duration</v>
      </c>
      <c r="J72" s="20" t="s">
        <v>269</v>
      </c>
      <c r="K72" s="12" t="s">
        <v>22</v>
      </c>
      <c r="L72" s="18" t="str">
        <f>IF(AND(K72="Geschenk",Overview!E72=1,Overview!F72=0),'Logic ID'!$E$12,
IF(AND(K72="Geschenk",Overview!E72=1.2,Overview!F72=0),'Logic ID'!$E$13,
IF(AND(K72="Geschenk",Overview!E72=3.4,Overview!F72=0),'Logic ID'!$E$14,
IF(K72="Geschenk",'Logic ID'!$E$2,
IF(AND(K72="Aktivierung",Overview!E72=4,Overview!F72=2),'Logic ID'!$E$3,
IF(AND(K72="Aktivierung",Overview!E72=4,Overview!F72=1),'Logic ID'!$E$4,
IF(AND(K72="Aktivierung",Overview!E72="1,2,3"),'Logic ID'!$E$5,
IF(K72="Keine Aktivierung",'Logic ID'!$E$6,
IF(AND(K72="WVDV",Overview!E72=4,F72=2),'Logic ID'!$E$7,
IF(AND(K72="WVDV",F72=1),'Logic ID'!$E$8,
IF(K72='Logic ID'!$B$9,'Logic ID'!$E$9,
IF(K72='Logic ID'!$B$10,'Logic ID'!$E$10,
IF(K72='Logic ID'!$B$11,'Logic ID'!$E$11,"missing")))))))))))))</f>
        <v>Aktivierung1</v>
      </c>
    </row>
    <row r="73" spans="1:12" ht="17.399999999999999" customHeight="1">
      <c r="A73" s="13">
        <v>605200</v>
      </c>
      <c r="B73" s="12" t="s">
        <v>167</v>
      </c>
      <c r="C73" s="12" t="s">
        <v>168</v>
      </c>
      <c r="D73" s="12" t="s">
        <v>259</v>
      </c>
      <c r="E73" s="21" t="s">
        <v>252</v>
      </c>
      <c r="F73" s="17">
        <v>0</v>
      </c>
      <c r="G73" s="13">
        <v>56</v>
      </c>
      <c r="H73" s="28" t="str">
        <f>VLOOKUP(L73,'Logic ID'!$E:$F,2,0)</f>
        <v>Entscheidungsbaum (Sachgesamtheit)</v>
      </c>
      <c r="I73" s="28" t="str">
        <f>VLOOKUP(L73,'Logic ID'!$E:$G,3,0)</f>
        <v>Amount, Usage, Null</v>
      </c>
      <c r="J73" s="20" t="s">
        <v>269</v>
      </c>
      <c r="K73" s="12" t="s">
        <v>22</v>
      </c>
      <c r="L73" s="18" t="str">
        <f>IF(AND(K73="Geschenk",Overview!E73=1,Overview!F73=0),'Logic ID'!$E$12,
IF(AND(K73="Geschenk",Overview!E73=1.2,Overview!F73=0),'Logic ID'!$E$13,
IF(AND(K73="Geschenk",Overview!E73=3.4,Overview!F73=0),'Logic ID'!$E$14,
IF(K73="Geschenk",'Logic ID'!$E$2,
IF(AND(K73="Aktivierung",Overview!E73=4,Overview!F73=2),'Logic ID'!$E$3,
IF(AND(K73="Aktivierung",Overview!E73=4,Overview!F73=1),'Logic ID'!$E$4,
IF(AND(K73="Aktivierung",Overview!E73="1,2,3"),'Logic ID'!$E$5,
IF(K73="Keine Aktivierung",'Logic ID'!$E$6,
IF(AND(K73="WVDV",Overview!E73=4,F73=2),'Logic ID'!$E$7,
IF(AND(K73="WVDV",F73=1),'Logic ID'!$E$8,
IF(K73='Logic ID'!$B$9,'Logic ID'!$E$9,
IF(K73='Logic ID'!$B$10,'Logic ID'!$E$10,
IF(K73='Logic ID'!$B$11,'Logic ID'!$E$11,"missing")))))))))))))</f>
        <v>Aktivierung3</v>
      </c>
    </row>
    <row r="74" spans="1:12" ht="17.399999999999999" customHeight="1">
      <c r="A74" s="13">
        <v>681200</v>
      </c>
      <c r="B74" s="12" t="s">
        <v>170</v>
      </c>
      <c r="C74" s="12" t="s">
        <v>171</v>
      </c>
      <c r="D74" s="12" t="s">
        <v>259</v>
      </c>
      <c r="E74" s="17">
        <v>4</v>
      </c>
      <c r="F74" s="17">
        <v>2</v>
      </c>
      <c r="G74" s="13">
        <v>57</v>
      </c>
      <c r="H74" s="28" t="str">
        <f>VLOOKUP(L74,'Logic ID'!$E:$F,2,0)</f>
        <v>Entscheidungsbaum (WVDV)</v>
      </c>
      <c r="I74" s="28" t="str">
        <f>VLOOKUP(L74,'Logic ID'!$E:$G,3,0)</f>
        <v>Amount, Usage, Duration</v>
      </c>
      <c r="J74" s="20" t="s">
        <v>271</v>
      </c>
      <c r="K74" s="12" t="s">
        <v>60</v>
      </c>
      <c r="L74" s="18" t="str">
        <f>IF(AND(K74="Geschenk",Overview!E74=1,Overview!F74=0),'Logic ID'!$E$12,
IF(AND(K74="Geschenk",Overview!E74=1.2,Overview!F74=0),'Logic ID'!$E$13,
IF(AND(K74="Geschenk",Overview!E74=3.4,Overview!F74=0),'Logic ID'!$E$14,
IF(K74="Geschenk",'Logic ID'!$E$2,
IF(AND(K74="Aktivierung",Overview!E74=4,Overview!F74=2),'Logic ID'!$E$3,
IF(AND(K74="Aktivierung",Overview!E74=4,Overview!F74=1),'Logic ID'!$E$4,
IF(AND(K74="Aktivierung",Overview!E74="1,2,3"),'Logic ID'!$E$5,
IF(K74="Keine Aktivierung",'Logic ID'!$E$6,
IF(AND(K74="WVDV",Overview!E74=4,F74=2),'Logic ID'!$E$7,
IF(AND(K74="WVDV",F74=1),'Logic ID'!$E$8,
IF(K74='Logic ID'!$B$9,'Logic ID'!$E$9,
IF(K74='Logic ID'!$B$10,'Logic ID'!$E$10,
IF(K74='Logic ID'!$B$11,'Logic ID'!$E$11,"missing")))))))))))))</f>
        <v>WVDV1</v>
      </c>
    </row>
    <row r="75" spans="1:12" ht="17.399999999999999" customHeight="1">
      <c r="A75" s="13">
        <v>681200</v>
      </c>
      <c r="B75" s="12" t="s">
        <v>170</v>
      </c>
      <c r="C75" s="12" t="s">
        <v>171</v>
      </c>
      <c r="D75" s="12" t="s">
        <v>259</v>
      </c>
      <c r="E75" s="17">
        <v>0</v>
      </c>
      <c r="F75" s="17">
        <v>1</v>
      </c>
      <c r="G75" s="13">
        <v>57</v>
      </c>
      <c r="H75" s="28" t="str">
        <f>VLOOKUP(L75,'Logic ID'!$E:$F,2,0)</f>
        <v>Account ID</v>
      </c>
      <c r="I75" s="28" t="str">
        <f>VLOOKUP(L75,'Logic ID'!$E:$G,3,0)</f>
        <v>Usage, Duration, Null</v>
      </c>
      <c r="J75" s="20" t="s">
        <v>271</v>
      </c>
      <c r="K75" s="12" t="s">
        <v>60</v>
      </c>
      <c r="L75" s="18" t="str">
        <f>IF(AND(K75="Geschenk",Overview!E75=1,Overview!F75=0),'Logic ID'!$E$12,
IF(AND(K75="Geschenk",Overview!E75=1.2,Overview!F75=0),'Logic ID'!$E$13,
IF(AND(K75="Geschenk",Overview!E75=3.4,Overview!F75=0),'Logic ID'!$E$14,
IF(K75="Geschenk",'Logic ID'!$E$2,
IF(AND(K75="Aktivierung",Overview!E75=4,Overview!F75=2),'Logic ID'!$E$3,
IF(AND(K75="Aktivierung",Overview!E75=4,Overview!F75=1),'Logic ID'!$E$4,
IF(AND(K75="Aktivierung",Overview!E75="1,2,3"),'Logic ID'!$E$5,
IF(K75="Keine Aktivierung",'Logic ID'!$E$6,
IF(AND(K75="WVDV",Overview!E75=4,F75=2),'Logic ID'!$E$7,
IF(AND(K75="WVDV",F75=1),'Logic ID'!$E$8,
IF(K75='Logic ID'!$B$9,'Logic ID'!$E$9,
IF(K75='Logic ID'!$B$10,'Logic ID'!$E$10,
IF(K75='Logic ID'!$B$11,'Logic ID'!$E$11,"missing")))))))))))))</f>
        <v>WVDV2</v>
      </c>
    </row>
    <row r="76" spans="1:12" ht="17.399999999999999" customHeight="1">
      <c r="A76" s="13">
        <v>603400</v>
      </c>
      <c r="B76" s="12" t="s">
        <v>173</v>
      </c>
      <c r="C76" s="12" t="s">
        <v>174</v>
      </c>
      <c r="D76" s="12" t="s">
        <v>259</v>
      </c>
      <c r="E76" s="17">
        <v>4</v>
      </c>
      <c r="F76" s="17">
        <v>1</v>
      </c>
      <c r="G76" s="13">
        <v>58</v>
      </c>
      <c r="H76" s="28" t="str">
        <f>VLOOKUP(L76,'Logic ID'!$E:$F,2,0)</f>
        <v>Account ID</v>
      </c>
      <c r="I76" s="28" t="str">
        <f>VLOOKUP(L76,'Logic ID'!$E:$G,3,0)</f>
        <v>Amount, Usage, Duration</v>
      </c>
      <c r="J76" s="20" t="s">
        <v>269</v>
      </c>
      <c r="K76" s="12" t="s">
        <v>22</v>
      </c>
      <c r="L76" s="18" t="str">
        <f>IF(AND(K76="Geschenk",Overview!E76=1,Overview!F76=0),'Logic ID'!$E$12,
IF(AND(K76="Geschenk",Overview!E76=1.2,Overview!F76=0),'Logic ID'!$E$13,
IF(AND(K76="Geschenk",Overview!E76=3.4,Overview!F76=0),'Logic ID'!$E$14,
IF(K76="Geschenk",'Logic ID'!$E$2,
IF(AND(K76="Aktivierung",Overview!E76=4,Overview!F76=2),'Logic ID'!$E$3,
IF(AND(K76="Aktivierung",Overview!E76=4,Overview!F76=1),'Logic ID'!$E$4,
IF(AND(K76="Aktivierung",Overview!E76="1,2,3"),'Logic ID'!$E$5,
IF(K76="Keine Aktivierung",'Logic ID'!$E$6,
IF(AND(K76="WVDV",Overview!E76=4,F76=2),'Logic ID'!$E$7,
IF(AND(K76="WVDV",F76=1),'Logic ID'!$E$8,
IF(K76='Logic ID'!$B$9,'Logic ID'!$E$9,
IF(K76='Logic ID'!$B$10,'Logic ID'!$E$10,
IF(K76='Logic ID'!$B$11,'Logic ID'!$E$11,"missing")))))))))))))</f>
        <v>Aktivierung2</v>
      </c>
    </row>
    <row r="77" spans="1:12" ht="17.399999999999999" customHeight="1">
      <c r="A77" s="13">
        <v>603400</v>
      </c>
      <c r="B77" s="12" t="s">
        <v>173</v>
      </c>
      <c r="C77" s="12" t="s">
        <v>174</v>
      </c>
      <c r="D77" s="12" t="s">
        <v>259</v>
      </c>
      <c r="E77" s="17">
        <v>4</v>
      </c>
      <c r="F77" s="17">
        <v>2</v>
      </c>
      <c r="G77" s="13">
        <v>58</v>
      </c>
      <c r="H77" s="28" t="str">
        <f>VLOOKUP(L77,'Logic ID'!$E:$F,2,0)</f>
        <v>Dummy</v>
      </c>
      <c r="I77" s="28" t="str">
        <f>VLOOKUP(L77,'Logic ID'!$E:$G,3,0)</f>
        <v>Amount, Usage, Duration</v>
      </c>
      <c r="J77" s="20" t="s">
        <v>269</v>
      </c>
      <c r="K77" s="12" t="s">
        <v>22</v>
      </c>
      <c r="L77" s="18" t="str">
        <f>IF(AND(K77="Geschenk",Overview!E77=1,Overview!F77=0),'Logic ID'!$E$12,
IF(AND(K77="Geschenk",Overview!E77=1.2,Overview!F77=0),'Logic ID'!$E$13,
IF(AND(K77="Geschenk",Overview!E77=3.4,Overview!F77=0),'Logic ID'!$E$14,
IF(K77="Geschenk",'Logic ID'!$E$2,
IF(AND(K77="Aktivierung",Overview!E77=4,Overview!F77=2),'Logic ID'!$E$3,
IF(AND(K77="Aktivierung",Overview!E77=4,Overview!F77=1),'Logic ID'!$E$4,
IF(AND(K77="Aktivierung",Overview!E77="1,2,3"),'Logic ID'!$E$5,
IF(K77="Keine Aktivierung",'Logic ID'!$E$6,
IF(AND(K77="WVDV",Overview!E77=4,F77=2),'Logic ID'!$E$7,
IF(AND(K77="WVDV",F77=1),'Logic ID'!$E$8,
IF(K77='Logic ID'!$B$9,'Logic ID'!$E$9,
IF(K77='Logic ID'!$B$10,'Logic ID'!$E$10,
IF(K77='Logic ID'!$B$11,'Logic ID'!$E$11,"missing")))))))))))))</f>
        <v>Aktivierung1</v>
      </c>
    </row>
    <row r="78" spans="1:12" ht="17.399999999999999" customHeight="1">
      <c r="A78" s="13">
        <v>603400</v>
      </c>
      <c r="B78" s="12" t="s">
        <v>173</v>
      </c>
      <c r="C78" s="12" t="s">
        <v>174</v>
      </c>
      <c r="D78" s="12" t="s">
        <v>259</v>
      </c>
      <c r="E78" s="21" t="s">
        <v>252</v>
      </c>
      <c r="F78" s="17">
        <v>0</v>
      </c>
      <c r="G78" s="13">
        <v>58</v>
      </c>
      <c r="H78" s="28" t="str">
        <f>VLOOKUP(L78,'Logic ID'!$E:$F,2,0)</f>
        <v>Entscheidungsbaum (Sachgesamtheit)</v>
      </c>
      <c r="I78" s="28" t="str">
        <f>VLOOKUP(L78,'Logic ID'!$E:$G,3,0)</f>
        <v>Amount, Usage, Null</v>
      </c>
      <c r="J78" s="20" t="s">
        <v>269</v>
      </c>
      <c r="K78" s="12" t="s">
        <v>22</v>
      </c>
      <c r="L78" s="18" t="str">
        <f>IF(AND(K78="Geschenk",Overview!E78=1,Overview!F78=0),'Logic ID'!$E$12,
IF(AND(K78="Geschenk",Overview!E78=1.2,Overview!F78=0),'Logic ID'!$E$13,
IF(AND(K78="Geschenk",Overview!E78=3.4,Overview!F78=0),'Logic ID'!$E$14,
IF(K78="Geschenk",'Logic ID'!$E$2,
IF(AND(K78="Aktivierung",Overview!E78=4,Overview!F78=2),'Logic ID'!$E$3,
IF(AND(K78="Aktivierung",Overview!E78=4,Overview!F78=1),'Logic ID'!$E$4,
IF(AND(K78="Aktivierung",Overview!E78="1,2,3"),'Logic ID'!$E$5,
IF(K78="Keine Aktivierung",'Logic ID'!$E$6,
IF(AND(K78="WVDV",Overview!E78=4,F78=2),'Logic ID'!$E$7,
IF(AND(K78="WVDV",F78=1),'Logic ID'!$E$8,
IF(K78='Logic ID'!$B$9,'Logic ID'!$E$9,
IF(K78='Logic ID'!$B$10,'Logic ID'!$E$10,
IF(K78='Logic ID'!$B$11,'Logic ID'!$E$11,"missing")))))))))))))</f>
        <v>Aktivierung3</v>
      </c>
    </row>
    <row r="79" spans="1:12" ht="17.399999999999999" customHeight="1">
      <c r="A79" s="13">
        <v>605210</v>
      </c>
      <c r="B79" s="12" t="s">
        <v>175</v>
      </c>
      <c r="C79" s="12" t="s">
        <v>284</v>
      </c>
      <c r="D79" s="12" t="s">
        <v>259</v>
      </c>
      <c r="E79" s="17">
        <v>4</v>
      </c>
      <c r="F79" s="17">
        <v>1</v>
      </c>
      <c r="G79" s="13">
        <v>59</v>
      </c>
      <c r="H79" s="28" t="str">
        <f>VLOOKUP(L79,'Logic ID'!$E:$F,2,0)</f>
        <v>Account ID</v>
      </c>
      <c r="I79" s="28" t="str">
        <f>VLOOKUP(L79,'Logic ID'!$E:$G,3,0)</f>
        <v>Amount, Usage, Duration</v>
      </c>
      <c r="J79" s="20" t="s">
        <v>269</v>
      </c>
      <c r="K79" s="12" t="s">
        <v>22</v>
      </c>
      <c r="L79" s="18" t="str">
        <f>IF(AND(K79="Geschenk",Overview!E79=1,Overview!F79=0),'Logic ID'!$E$12,
IF(AND(K79="Geschenk",Overview!E79=1.2,Overview!F79=0),'Logic ID'!$E$13,
IF(AND(K79="Geschenk",Overview!E79=3.4,Overview!F79=0),'Logic ID'!$E$14,
IF(K79="Geschenk",'Logic ID'!$E$2,
IF(AND(K79="Aktivierung",Overview!E79=4,Overview!F79=2),'Logic ID'!$E$3,
IF(AND(K79="Aktivierung",Overview!E79=4,Overview!F79=1),'Logic ID'!$E$4,
IF(AND(K79="Aktivierung",Overview!E79="1,2,3"),'Logic ID'!$E$5,
IF(K79="Keine Aktivierung",'Logic ID'!$E$6,
IF(AND(K79="WVDV",Overview!E79=4,F79=2),'Logic ID'!$E$7,
IF(AND(K79="WVDV",F79=1),'Logic ID'!$E$8,
IF(K79='Logic ID'!$B$9,'Logic ID'!$E$9,
IF(K79='Logic ID'!$B$10,'Logic ID'!$E$10,
IF(K79='Logic ID'!$B$11,'Logic ID'!$E$11,"missing")))))))))))))</f>
        <v>Aktivierung2</v>
      </c>
    </row>
    <row r="80" spans="1:12" ht="17.399999999999999" customHeight="1">
      <c r="A80" s="13">
        <v>605210</v>
      </c>
      <c r="B80" s="12" t="s">
        <v>175</v>
      </c>
      <c r="C80" s="12" t="s">
        <v>284</v>
      </c>
      <c r="D80" s="12" t="s">
        <v>259</v>
      </c>
      <c r="E80" s="17">
        <v>4</v>
      </c>
      <c r="F80" s="17">
        <v>2</v>
      </c>
      <c r="G80" s="13">
        <v>59</v>
      </c>
      <c r="H80" s="28" t="str">
        <f>VLOOKUP(L80,'Logic ID'!$E:$F,2,0)</f>
        <v>Dummy</v>
      </c>
      <c r="I80" s="28" t="str">
        <f>VLOOKUP(L80,'Logic ID'!$E:$G,3,0)</f>
        <v>Amount, Usage, Duration</v>
      </c>
      <c r="J80" s="20" t="s">
        <v>269</v>
      </c>
      <c r="K80" s="12" t="s">
        <v>22</v>
      </c>
      <c r="L80" s="18" t="str">
        <f>IF(AND(K80="Geschenk",Overview!E80=1,Overview!F80=0),'Logic ID'!$E$12,
IF(AND(K80="Geschenk",Overview!E80=1.2,Overview!F80=0),'Logic ID'!$E$13,
IF(AND(K80="Geschenk",Overview!E80=3.4,Overview!F80=0),'Logic ID'!$E$14,
IF(K80="Geschenk",'Logic ID'!$E$2,
IF(AND(K80="Aktivierung",Overview!E80=4,Overview!F80=2),'Logic ID'!$E$3,
IF(AND(K80="Aktivierung",Overview!E80=4,Overview!F80=1),'Logic ID'!$E$4,
IF(AND(K80="Aktivierung",Overview!E80="1,2,3"),'Logic ID'!$E$5,
IF(K80="Keine Aktivierung",'Logic ID'!$E$6,
IF(AND(K80="WVDV",Overview!E80=4,F80=2),'Logic ID'!$E$7,
IF(AND(K80="WVDV",F80=1),'Logic ID'!$E$8,
IF(K80='Logic ID'!$B$9,'Logic ID'!$E$9,
IF(K80='Logic ID'!$B$10,'Logic ID'!$E$10,
IF(K80='Logic ID'!$B$11,'Logic ID'!$E$11,"missing")))))))))))))</f>
        <v>Aktivierung1</v>
      </c>
    </row>
    <row r="81" spans="1:12" ht="17.399999999999999" customHeight="1">
      <c r="A81" s="13">
        <v>605210</v>
      </c>
      <c r="B81" s="12" t="s">
        <v>175</v>
      </c>
      <c r="C81" s="12" t="s">
        <v>284</v>
      </c>
      <c r="D81" s="12" t="s">
        <v>259</v>
      </c>
      <c r="E81" s="21" t="s">
        <v>252</v>
      </c>
      <c r="F81" s="17">
        <v>0</v>
      </c>
      <c r="G81" s="13">
        <v>59</v>
      </c>
      <c r="H81" s="28" t="str">
        <f>VLOOKUP(L81,'Logic ID'!$E:$F,2,0)</f>
        <v>Entscheidungsbaum (Sachgesamtheit)</v>
      </c>
      <c r="I81" s="28" t="str">
        <f>VLOOKUP(L81,'Logic ID'!$E:$G,3,0)</f>
        <v>Amount, Usage, Null</v>
      </c>
      <c r="J81" s="20" t="s">
        <v>269</v>
      </c>
      <c r="K81" s="12" t="s">
        <v>22</v>
      </c>
      <c r="L81" s="18" t="str">
        <f>IF(AND(K81="Geschenk",Overview!E81=1,Overview!F81=0),'Logic ID'!$E$12,
IF(AND(K81="Geschenk",Overview!E81=1.2,Overview!F81=0),'Logic ID'!$E$13,
IF(AND(K81="Geschenk",Overview!E81=3.4,Overview!F81=0),'Logic ID'!$E$14,
IF(K81="Geschenk",'Logic ID'!$E$2,
IF(AND(K81="Aktivierung",Overview!E81=4,Overview!F81=2),'Logic ID'!$E$3,
IF(AND(K81="Aktivierung",Overview!E81=4,Overview!F81=1),'Logic ID'!$E$4,
IF(AND(K81="Aktivierung",Overview!E81="1,2,3"),'Logic ID'!$E$5,
IF(K81="Keine Aktivierung",'Logic ID'!$E$6,
IF(AND(K81="WVDV",Overview!E81=4,F81=2),'Logic ID'!$E$7,
IF(AND(K81="WVDV",F81=1),'Logic ID'!$E$8,
IF(K81='Logic ID'!$B$9,'Logic ID'!$E$9,
IF(K81='Logic ID'!$B$10,'Logic ID'!$E$10,
IF(K81='Logic ID'!$B$11,'Logic ID'!$E$11,"missing")))))))))))))</f>
        <v>Aktivierung3</v>
      </c>
    </row>
    <row r="82" spans="1:12" ht="17.399999999999999" customHeight="1">
      <c r="A82" s="13">
        <v>673200</v>
      </c>
      <c r="B82" s="12" t="s">
        <v>176</v>
      </c>
      <c r="C82" s="12" t="s">
        <v>177</v>
      </c>
      <c r="D82" s="12" t="s">
        <v>259</v>
      </c>
      <c r="E82" s="21">
        <v>0</v>
      </c>
      <c r="F82" s="13">
        <v>0</v>
      </c>
      <c r="G82" s="13">
        <v>60</v>
      </c>
      <c r="H82" s="28" t="str">
        <f>VLOOKUP(L82,'Logic ID'!$E:$F,2,0)</f>
        <v>Account ID</v>
      </c>
      <c r="I82" s="28" t="str">
        <f>VLOOKUP(L82,'Logic ID'!$E:$G,3,0)</f>
        <v>Usage, Null, Null</v>
      </c>
      <c r="J82" s="13" t="s">
        <v>270</v>
      </c>
      <c r="K82" s="11" t="s">
        <v>35</v>
      </c>
      <c r="L82" s="18" t="str">
        <f>IF(AND(K82="Geschenk",Overview!E82=1,Overview!F82=0),'Logic ID'!$E$12,
IF(AND(K82="Geschenk",Overview!E82=1.2,Overview!F82=0),'Logic ID'!$E$13,
IF(AND(K82="Geschenk",Overview!E82=3.4,Overview!F82=0),'Logic ID'!$E$14,
IF(K82="Geschenk",'Logic ID'!$E$2,
IF(AND(K82="Aktivierung",Overview!E82=4,Overview!F82=2),'Logic ID'!$E$3,
IF(AND(K82="Aktivierung",Overview!E82=4,Overview!F82=1),'Logic ID'!$E$4,
IF(AND(K82="Aktivierung",Overview!E82="1,2,3"),'Logic ID'!$E$5,
IF(K82="Keine Aktivierung",'Logic ID'!$E$6,
IF(AND(K82="WVDV",Overview!E82=4,F82=2),'Logic ID'!$E$7,
IF(AND(K82="WVDV",F82=1),'Logic ID'!$E$8,
IF(K82='Logic ID'!$B$9,'Logic ID'!$E$9,
IF(K82='Logic ID'!$B$10,'Logic ID'!$E$10,
IF(K82='Logic ID'!$B$11,'Logic ID'!$E$11,"missing")))))))))))))</f>
        <v>Keine Aktivierung</v>
      </c>
    </row>
    <row r="83" spans="1:12" ht="17.399999999999999" customHeight="1">
      <c r="A83" s="13">
        <v>673400</v>
      </c>
      <c r="B83" s="12" t="s">
        <v>178</v>
      </c>
      <c r="C83" s="12" t="s">
        <v>179</v>
      </c>
      <c r="D83" s="12" t="s">
        <v>259</v>
      </c>
      <c r="E83" s="21">
        <v>0</v>
      </c>
      <c r="F83" s="13">
        <v>0</v>
      </c>
      <c r="G83" s="13">
        <v>61</v>
      </c>
      <c r="H83" s="28" t="str">
        <f>VLOOKUP(L83,'Logic ID'!$E:$F,2,0)</f>
        <v>Account ID</v>
      </c>
      <c r="I83" s="28" t="str">
        <f>VLOOKUP(L83,'Logic ID'!$E:$G,3,0)</f>
        <v>Usage, Null, Null</v>
      </c>
      <c r="J83" s="13" t="s">
        <v>270</v>
      </c>
      <c r="K83" s="11" t="s">
        <v>35</v>
      </c>
      <c r="L83" s="18" t="str">
        <f>IF(AND(K83="Geschenk",Overview!E83=1,Overview!F83=0),'Logic ID'!$E$12,
IF(AND(K83="Geschenk",Overview!E83=1.2,Overview!F83=0),'Logic ID'!$E$13,
IF(AND(K83="Geschenk",Overview!E83=3.4,Overview!F83=0),'Logic ID'!$E$14,
IF(K83="Geschenk",'Logic ID'!$E$2,
IF(AND(K83="Aktivierung",Overview!E83=4,Overview!F83=2),'Logic ID'!$E$3,
IF(AND(K83="Aktivierung",Overview!E83=4,Overview!F83=1),'Logic ID'!$E$4,
IF(AND(K83="Aktivierung",Overview!E83="1,2,3"),'Logic ID'!$E$5,
IF(K83="Keine Aktivierung",'Logic ID'!$E$6,
IF(AND(K83="WVDV",Overview!E83=4,F83=2),'Logic ID'!$E$7,
IF(AND(K83="WVDV",F83=1),'Logic ID'!$E$8,
IF(K83='Logic ID'!$B$9,'Logic ID'!$E$9,
IF(K83='Logic ID'!$B$10,'Logic ID'!$E$10,
IF(K83='Logic ID'!$B$11,'Logic ID'!$E$11,"missing")))))))))))))</f>
        <v>Keine Aktivierung</v>
      </c>
    </row>
    <row r="84" spans="1:12" ht="17.399999999999999" customHeight="1">
      <c r="A84" s="13">
        <v>695300</v>
      </c>
      <c r="B84" s="12" t="s">
        <v>181</v>
      </c>
      <c r="C84" s="12" t="s">
        <v>182</v>
      </c>
      <c r="D84" s="12" t="s">
        <v>259</v>
      </c>
      <c r="E84" s="21">
        <v>0</v>
      </c>
      <c r="F84" s="13">
        <v>0</v>
      </c>
      <c r="G84" s="13">
        <v>62</v>
      </c>
      <c r="H84" s="28" t="str">
        <f>VLOOKUP(L84,'Logic ID'!$E:$F,2,0)</f>
        <v>Account ID</v>
      </c>
      <c r="I84" s="28" t="str">
        <f>VLOOKUP(L84,'Logic ID'!$E:$G,3,0)</f>
        <v>Usage, Null, Null</v>
      </c>
      <c r="J84" s="13" t="s">
        <v>270</v>
      </c>
      <c r="K84" s="11" t="s">
        <v>35</v>
      </c>
      <c r="L84" s="18" t="str">
        <f>IF(AND(K84="Geschenk",Overview!E84=1,Overview!F84=0),'Logic ID'!$E$12,
IF(AND(K84="Geschenk",Overview!E84=1.2,Overview!F84=0),'Logic ID'!$E$13,
IF(AND(K84="Geschenk",Overview!E84=3.4,Overview!F84=0),'Logic ID'!$E$14,
IF(K84="Geschenk",'Logic ID'!$E$2,
IF(AND(K84="Aktivierung",Overview!E84=4,Overview!F84=2),'Logic ID'!$E$3,
IF(AND(K84="Aktivierung",Overview!E84=4,Overview!F84=1),'Logic ID'!$E$4,
IF(AND(K84="Aktivierung",Overview!E84="1,2,3"),'Logic ID'!$E$5,
IF(K84="Keine Aktivierung",'Logic ID'!$E$6,
IF(AND(K84="WVDV",Overview!E84=4,F84=2),'Logic ID'!$E$7,
IF(AND(K84="WVDV",F84=1),'Logic ID'!$E$8,
IF(K84='Logic ID'!$B$9,'Logic ID'!$E$9,
IF(K84='Logic ID'!$B$10,'Logic ID'!$E$10,
IF(K84='Logic ID'!$B$11,'Logic ID'!$E$11,"missing")))))))))))))</f>
        <v>Keine Aktivierung</v>
      </c>
    </row>
    <row r="85" spans="1:12" ht="17.399999999999999" customHeight="1">
      <c r="A85" s="13">
        <v>695400</v>
      </c>
      <c r="B85" s="12" t="s">
        <v>184</v>
      </c>
      <c r="C85" s="12" t="s">
        <v>185</v>
      </c>
      <c r="D85" s="12" t="s">
        <v>259</v>
      </c>
      <c r="E85" s="17">
        <v>4</v>
      </c>
      <c r="F85" s="17">
        <v>1</v>
      </c>
      <c r="G85" s="13">
        <v>63</v>
      </c>
      <c r="H85" s="28" t="str">
        <f>VLOOKUP(L85,'Logic ID'!$E:$F,2,0)</f>
        <v>Account ID</v>
      </c>
      <c r="I85" s="28" t="str">
        <f>VLOOKUP(L85,'Logic ID'!$E:$G,3,0)</f>
        <v>Amount, Usage, Duration</v>
      </c>
      <c r="J85" s="20" t="s">
        <v>269</v>
      </c>
      <c r="K85" s="12" t="s">
        <v>22</v>
      </c>
      <c r="L85" s="18" t="str">
        <f>IF(AND(K85="Geschenk",Overview!E85=1,Overview!F85=0),'Logic ID'!$E$12,
IF(AND(K85="Geschenk",Overview!E85=1.2,Overview!F85=0),'Logic ID'!$E$13,
IF(AND(K85="Geschenk",Overview!E85=3.4,Overview!F85=0),'Logic ID'!$E$14,
IF(K85="Geschenk",'Logic ID'!$E$2,
IF(AND(K85="Aktivierung",Overview!E85=4,Overview!F85=2),'Logic ID'!$E$3,
IF(AND(K85="Aktivierung",Overview!E85=4,Overview!F85=1),'Logic ID'!$E$4,
IF(AND(K85="Aktivierung",Overview!E85="1,2,3"),'Logic ID'!$E$5,
IF(K85="Keine Aktivierung",'Logic ID'!$E$6,
IF(AND(K85="WVDV",Overview!E85=4,F85=2),'Logic ID'!$E$7,
IF(AND(K85="WVDV",F85=1),'Logic ID'!$E$8,
IF(K85='Logic ID'!$B$9,'Logic ID'!$E$9,
IF(K85='Logic ID'!$B$10,'Logic ID'!$E$10,
IF(K85='Logic ID'!$B$11,'Logic ID'!$E$11,"missing")))))))))))))</f>
        <v>Aktivierung2</v>
      </c>
    </row>
    <row r="86" spans="1:12" ht="17.399999999999999" customHeight="1">
      <c r="A86" s="13">
        <v>695400</v>
      </c>
      <c r="B86" s="12" t="s">
        <v>184</v>
      </c>
      <c r="C86" s="12" t="s">
        <v>185</v>
      </c>
      <c r="D86" s="12" t="s">
        <v>259</v>
      </c>
      <c r="E86" s="17">
        <v>4</v>
      </c>
      <c r="F86" s="17">
        <v>2</v>
      </c>
      <c r="G86" s="13">
        <v>63</v>
      </c>
      <c r="H86" s="28" t="str">
        <f>VLOOKUP(L86,'Logic ID'!$E:$F,2,0)</f>
        <v>Dummy</v>
      </c>
      <c r="I86" s="28" t="str">
        <f>VLOOKUP(L86,'Logic ID'!$E:$G,3,0)</f>
        <v>Amount, Usage, Duration</v>
      </c>
      <c r="J86" s="20" t="s">
        <v>269</v>
      </c>
      <c r="K86" s="12" t="s">
        <v>22</v>
      </c>
      <c r="L86" s="18" t="str">
        <f>IF(AND(K86="Geschenk",Overview!E86=1,Overview!F86=0),'Logic ID'!$E$12,
IF(AND(K86="Geschenk",Overview!E86=1.2,Overview!F86=0),'Logic ID'!$E$13,
IF(AND(K86="Geschenk",Overview!E86=3.4,Overview!F86=0),'Logic ID'!$E$14,
IF(K86="Geschenk",'Logic ID'!$E$2,
IF(AND(K86="Aktivierung",Overview!E86=4,Overview!F86=2),'Logic ID'!$E$3,
IF(AND(K86="Aktivierung",Overview!E86=4,Overview!F86=1),'Logic ID'!$E$4,
IF(AND(K86="Aktivierung",Overview!E86="1,2,3"),'Logic ID'!$E$5,
IF(K86="Keine Aktivierung",'Logic ID'!$E$6,
IF(AND(K86="WVDV",Overview!E86=4,F86=2),'Logic ID'!$E$7,
IF(AND(K86="WVDV",F86=1),'Logic ID'!$E$8,
IF(K86='Logic ID'!$B$9,'Logic ID'!$E$9,
IF(K86='Logic ID'!$B$10,'Logic ID'!$E$10,
IF(K86='Logic ID'!$B$11,'Logic ID'!$E$11,"missing")))))))))))))</f>
        <v>Aktivierung1</v>
      </c>
    </row>
    <row r="87" spans="1:12" ht="17.399999999999999" customHeight="1">
      <c r="A87" s="13">
        <v>695400</v>
      </c>
      <c r="B87" s="12" t="s">
        <v>184</v>
      </c>
      <c r="C87" s="12" t="s">
        <v>185</v>
      </c>
      <c r="D87" s="12" t="s">
        <v>259</v>
      </c>
      <c r="E87" s="21" t="s">
        <v>252</v>
      </c>
      <c r="F87" s="17">
        <v>0</v>
      </c>
      <c r="G87" s="13">
        <v>63</v>
      </c>
      <c r="H87" s="28" t="str">
        <f>VLOOKUP(L87,'Logic ID'!$E:$F,2,0)</f>
        <v>Entscheidungsbaum (Sachgesamtheit)</v>
      </c>
      <c r="I87" s="28" t="str">
        <f>VLOOKUP(L87,'Logic ID'!$E:$G,3,0)</f>
        <v>Amount, Usage, Null</v>
      </c>
      <c r="J87" s="20" t="s">
        <v>269</v>
      </c>
      <c r="K87" s="12" t="s">
        <v>22</v>
      </c>
      <c r="L87" s="18" t="str">
        <f>IF(AND(K87="Geschenk",Overview!E87=1,Overview!F87=0),'Logic ID'!$E$12,
IF(AND(K87="Geschenk",Overview!E87=1.2,Overview!F87=0),'Logic ID'!$E$13,
IF(AND(K87="Geschenk",Overview!E87=3.4,Overview!F87=0),'Logic ID'!$E$14,
IF(K87="Geschenk",'Logic ID'!$E$2,
IF(AND(K87="Aktivierung",Overview!E87=4,Overview!F87=2),'Logic ID'!$E$3,
IF(AND(K87="Aktivierung",Overview!E87=4,Overview!F87=1),'Logic ID'!$E$4,
IF(AND(K87="Aktivierung",Overview!E87="1,2,3"),'Logic ID'!$E$5,
IF(K87="Keine Aktivierung",'Logic ID'!$E$6,
IF(AND(K87="WVDV",Overview!E87=4,F87=2),'Logic ID'!$E$7,
IF(AND(K87="WVDV",F87=1),'Logic ID'!$E$8,
IF(K87='Logic ID'!$B$9,'Logic ID'!$E$9,
IF(K87='Logic ID'!$B$10,'Logic ID'!$E$10,
IF(K87='Logic ID'!$B$11,'Logic ID'!$E$11,"missing")))))))))))))</f>
        <v>Aktivierung3</v>
      </c>
    </row>
    <row r="88" spans="1:12" ht="17.399999999999999" customHeight="1">
      <c r="A88" s="13">
        <v>605100</v>
      </c>
      <c r="B88" s="12" t="s">
        <v>187</v>
      </c>
      <c r="C88" s="12" t="s">
        <v>188</v>
      </c>
      <c r="D88" s="12" t="s">
        <v>259</v>
      </c>
      <c r="E88" s="17">
        <v>4</v>
      </c>
      <c r="F88" s="17">
        <v>1</v>
      </c>
      <c r="G88" s="13">
        <v>64</v>
      </c>
      <c r="H88" s="28" t="str">
        <f>VLOOKUP(L88,'Logic ID'!$E:$F,2,0)</f>
        <v>Account ID</v>
      </c>
      <c r="I88" s="28" t="str">
        <f>VLOOKUP(L88,'Logic ID'!$E:$G,3,0)</f>
        <v>Amount, Usage, Duration</v>
      </c>
      <c r="J88" s="20" t="s">
        <v>269</v>
      </c>
      <c r="K88" s="12" t="s">
        <v>22</v>
      </c>
      <c r="L88" s="18" t="str">
        <f>IF(AND(K88="Geschenk",Overview!E88=1,Overview!F88=0),'Logic ID'!$E$12,
IF(AND(K88="Geschenk",Overview!E88=1.2,Overview!F88=0),'Logic ID'!$E$13,
IF(AND(K88="Geschenk",Overview!E88=3.4,Overview!F88=0),'Logic ID'!$E$14,
IF(K88="Geschenk",'Logic ID'!$E$2,
IF(AND(K88="Aktivierung",Overview!E88=4,Overview!F88=2),'Logic ID'!$E$3,
IF(AND(K88="Aktivierung",Overview!E88=4,Overview!F88=1),'Logic ID'!$E$4,
IF(AND(K88="Aktivierung",Overview!E88="1,2,3"),'Logic ID'!$E$5,
IF(K88="Keine Aktivierung",'Logic ID'!$E$6,
IF(AND(K88="WVDV",Overview!E88=4,F88=2),'Logic ID'!$E$7,
IF(AND(K88="WVDV",F88=1),'Logic ID'!$E$8,
IF(K88='Logic ID'!$B$9,'Logic ID'!$E$9,
IF(K88='Logic ID'!$B$10,'Logic ID'!$E$10,
IF(K88='Logic ID'!$B$11,'Logic ID'!$E$11,"missing")))))))))))))</f>
        <v>Aktivierung2</v>
      </c>
    </row>
    <row r="89" spans="1:12" ht="17.399999999999999" customHeight="1">
      <c r="A89" s="13">
        <v>605100</v>
      </c>
      <c r="B89" s="12" t="s">
        <v>187</v>
      </c>
      <c r="C89" s="12" t="s">
        <v>188</v>
      </c>
      <c r="D89" s="12" t="s">
        <v>259</v>
      </c>
      <c r="E89" s="17">
        <v>4</v>
      </c>
      <c r="F89" s="17">
        <v>2</v>
      </c>
      <c r="G89" s="13">
        <v>64</v>
      </c>
      <c r="H89" s="28" t="str">
        <f>VLOOKUP(L89,'Logic ID'!$E:$F,2,0)</f>
        <v>Dummy</v>
      </c>
      <c r="I89" s="28" t="str">
        <f>VLOOKUP(L89,'Logic ID'!$E:$G,3,0)</f>
        <v>Amount, Usage, Duration</v>
      </c>
      <c r="J89" s="20" t="s">
        <v>269</v>
      </c>
      <c r="K89" s="12" t="s">
        <v>22</v>
      </c>
      <c r="L89" s="18" t="str">
        <f>IF(AND(K89="Geschenk",Overview!E89=1,Overview!F89=0),'Logic ID'!$E$12,
IF(AND(K89="Geschenk",Overview!E89=1.2,Overview!F89=0),'Logic ID'!$E$13,
IF(AND(K89="Geschenk",Overview!E89=3.4,Overview!F89=0),'Logic ID'!$E$14,
IF(K89="Geschenk",'Logic ID'!$E$2,
IF(AND(K89="Aktivierung",Overview!E89=4,Overview!F89=2),'Logic ID'!$E$3,
IF(AND(K89="Aktivierung",Overview!E89=4,Overview!F89=1),'Logic ID'!$E$4,
IF(AND(K89="Aktivierung",Overview!E89="1,2,3"),'Logic ID'!$E$5,
IF(K89="Keine Aktivierung",'Logic ID'!$E$6,
IF(AND(K89="WVDV",Overview!E89=4,F89=2),'Logic ID'!$E$7,
IF(AND(K89="WVDV",F89=1),'Logic ID'!$E$8,
IF(K89='Logic ID'!$B$9,'Logic ID'!$E$9,
IF(K89='Logic ID'!$B$10,'Logic ID'!$E$10,
IF(K89='Logic ID'!$B$11,'Logic ID'!$E$11,"missing")))))))))))))</f>
        <v>Aktivierung1</v>
      </c>
    </row>
    <row r="90" spans="1:12" ht="17.399999999999999" customHeight="1">
      <c r="A90" s="13">
        <v>605100</v>
      </c>
      <c r="B90" s="12" t="s">
        <v>187</v>
      </c>
      <c r="C90" s="12" t="s">
        <v>188</v>
      </c>
      <c r="D90" s="12" t="s">
        <v>259</v>
      </c>
      <c r="E90" s="21" t="s">
        <v>252</v>
      </c>
      <c r="F90" s="17">
        <v>0</v>
      </c>
      <c r="G90" s="13">
        <v>64</v>
      </c>
      <c r="H90" s="28" t="str">
        <f>VLOOKUP(L90,'Logic ID'!$E:$F,2,0)</f>
        <v>Entscheidungsbaum (Sachgesamtheit)</v>
      </c>
      <c r="I90" s="28" t="str">
        <f>VLOOKUP(L90,'Logic ID'!$E:$G,3,0)</f>
        <v>Amount, Usage, Null</v>
      </c>
      <c r="J90" s="20" t="s">
        <v>269</v>
      </c>
      <c r="K90" s="12" t="s">
        <v>22</v>
      </c>
      <c r="L90" s="18" t="str">
        <f>IF(AND(K90="Geschenk",Overview!E90=1,Overview!F90=0),'Logic ID'!$E$12,
IF(AND(K90="Geschenk",Overview!E90=1.2,Overview!F90=0),'Logic ID'!$E$13,
IF(AND(K90="Geschenk",Overview!E90=3.4,Overview!F90=0),'Logic ID'!$E$14,
IF(K90="Geschenk",'Logic ID'!$E$2,
IF(AND(K90="Aktivierung",Overview!E90=4,Overview!F90=2),'Logic ID'!$E$3,
IF(AND(K90="Aktivierung",Overview!E90=4,Overview!F90=1),'Logic ID'!$E$4,
IF(AND(K90="Aktivierung",Overview!E90="1,2,3"),'Logic ID'!$E$5,
IF(K90="Keine Aktivierung",'Logic ID'!$E$6,
IF(AND(K90="WVDV",Overview!E90=4,F90=2),'Logic ID'!$E$7,
IF(AND(K90="WVDV",F90=1),'Logic ID'!$E$8,
IF(K90='Logic ID'!$B$9,'Logic ID'!$E$9,
IF(K90='Logic ID'!$B$10,'Logic ID'!$E$10,
IF(K90='Logic ID'!$B$11,'Logic ID'!$E$11,"missing")))))))))))))</f>
        <v>Aktivierung3</v>
      </c>
    </row>
    <row r="91" spans="1:12" ht="17.399999999999999" customHeight="1">
      <c r="A91" s="13">
        <v>674400</v>
      </c>
      <c r="B91" s="12" t="s">
        <v>190</v>
      </c>
      <c r="C91" s="12" t="s">
        <v>191</v>
      </c>
      <c r="D91" s="12" t="s">
        <v>259</v>
      </c>
      <c r="E91" s="17">
        <v>4</v>
      </c>
      <c r="F91" s="17">
        <v>2</v>
      </c>
      <c r="G91" s="13">
        <v>65</v>
      </c>
      <c r="H91" s="28" t="str">
        <f>VLOOKUP(L91,'Logic ID'!$E:$F,2,0)</f>
        <v>Entscheidungsbaum (WVDV)</v>
      </c>
      <c r="I91" s="28" t="str">
        <f>VLOOKUP(L91,'Logic ID'!$E:$G,3,0)</f>
        <v>Amount, Usage, Duration</v>
      </c>
      <c r="J91" s="13" t="s">
        <v>271</v>
      </c>
      <c r="K91" s="12" t="s">
        <v>60</v>
      </c>
      <c r="L91" s="18" t="str">
        <f>IF(AND(K91="Geschenk",Overview!E91=1,Overview!F91=0),'Logic ID'!$E$12,
IF(AND(K91="Geschenk",Overview!E91=1.2,Overview!F91=0),'Logic ID'!$E$13,
IF(AND(K91="Geschenk",Overview!E91=3.4,Overview!F91=0),'Logic ID'!$E$14,
IF(K91="Geschenk",'Logic ID'!$E$2,
IF(AND(K91="Aktivierung",Overview!E91=4,Overview!F91=2),'Logic ID'!$E$3,
IF(AND(K91="Aktivierung",Overview!E91=4,Overview!F91=1),'Logic ID'!$E$4,
IF(AND(K91="Aktivierung",Overview!E91="1,2,3"),'Logic ID'!$E$5,
IF(K91="Keine Aktivierung",'Logic ID'!$E$6,
IF(AND(K91="WVDV",Overview!E91=4,F91=2),'Logic ID'!$E$7,
IF(AND(K91="WVDV",F91=1),'Logic ID'!$E$8,
IF(K91='Logic ID'!$B$9,'Logic ID'!$E$9,
IF(K91='Logic ID'!$B$10,'Logic ID'!$E$10,
IF(K91='Logic ID'!$B$11,'Logic ID'!$E$11,"missing")))))))))))))</f>
        <v>WVDV1</v>
      </c>
    </row>
    <row r="92" spans="1:12" ht="17.399999999999999" customHeight="1">
      <c r="A92" s="13">
        <v>674400</v>
      </c>
      <c r="B92" s="12" t="s">
        <v>190</v>
      </c>
      <c r="C92" s="12" t="s">
        <v>191</v>
      </c>
      <c r="D92" s="12" t="s">
        <v>259</v>
      </c>
      <c r="E92" s="17">
        <v>0</v>
      </c>
      <c r="F92" s="17">
        <v>1</v>
      </c>
      <c r="G92" s="13">
        <v>65</v>
      </c>
      <c r="H92" s="28" t="str">
        <f>VLOOKUP(L92,'Logic ID'!$E:$F,2,0)</f>
        <v>Account ID</v>
      </c>
      <c r="I92" s="28" t="str">
        <f>VLOOKUP(L92,'Logic ID'!$E:$G,3,0)</f>
        <v>Usage, Duration, Null</v>
      </c>
      <c r="J92" s="13" t="s">
        <v>271</v>
      </c>
      <c r="K92" s="12" t="s">
        <v>60</v>
      </c>
      <c r="L92" s="18" t="str">
        <f>IF(AND(K92="Geschenk",Overview!E92=1,Overview!F92=0),'Logic ID'!$E$12,
IF(AND(K92="Geschenk",Overview!E92=1.2,Overview!F92=0),'Logic ID'!$E$13,
IF(AND(K92="Geschenk",Overview!E92=3.4,Overview!F92=0),'Logic ID'!$E$14,
IF(K92="Geschenk",'Logic ID'!$E$2,
IF(AND(K92="Aktivierung",Overview!E92=4,Overview!F92=2),'Logic ID'!$E$3,
IF(AND(K92="Aktivierung",Overview!E92=4,Overview!F92=1),'Logic ID'!$E$4,
IF(AND(K92="Aktivierung",Overview!E92="1,2,3"),'Logic ID'!$E$5,
IF(K92="Keine Aktivierung",'Logic ID'!$E$6,
IF(AND(K92="WVDV",Overview!E92=4,F92=2),'Logic ID'!$E$7,
IF(AND(K92="WVDV",F92=1),'Logic ID'!$E$8,
IF(K92='Logic ID'!$B$9,'Logic ID'!$E$9,
IF(K92='Logic ID'!$B$10,'Logic ID'!$E$10,
IF(K92='Logic ID'!$B$11,'Logic ID'!$E$11,"missing")))))))))))))</f>
        <v>WVDV2</v>
      </c>
    </row>
    <row r="93" spans="1:12" ht="17.399999999999999" customHeight="1">
      <c r="A93" s="13">
        <v>607700</v>
      </c>
      <c r="B93" s="12" t="s">
        <v>193</v>
      </c>
      <c r="C93" s="12" t="s">
        <v>194</v>
      </c>
      <c r="D93" s="12" t="s">
        <v>259</v>
      </c>
      <c r="E93" s="21">
        <v>0</v>
      </c>
      <c r="F93" s="13">
        <v>0</v>
      </c>
      <c r="G93" s="13">
        <v>66</v>
      </c>
      <c r="H93" s="28" t="str">
        <f>VLOOKUP(L93,'Logic ID'!$E:$F,2,0)</f>
        <v>Account ID</v>
      </c>
      <c r="I93" s="28" t="str">
        <f>VLOOKUP(L93,'Logic ID'!$E:$G,3,0)</f>
        <v>Usage, Null, Null</v>
      </c>
      <c r="J93" s="20" t="s">
        <v>270</v>
      </c>
      <c r="K93" s="12" t="s">
        <v>35</v>
      </c>
      <c r="L93" s="18" t="str">
        <f>IF(AND(K93="Geschenk",Overview!E93=1,Overview!F93=0),'Logic ID'!$E$12,
IF(AND(K93="Geschenk",Overview!E93=1.2,Overview!F93=0),'Logic ID'!$E$13,
IF(AND(K93="Geschenk",Overview!E93=3.4,Overview!F93=0),'Logic ID'!$E$14,
IF(K93="Geschenk",'Logic ID'!$E$2,
IF(AND(K93="Aktivierung",Overview!E93=4,Overview!F93=2),'Logic ID'!$E$3,
IF(AND(K93="Aktivierung",Overview!E93=4,Overview!F93=1),'Logic ID'!$E$4,
IF(AND(K93="Aktivierung",Overview!E93="1,2,3"),'Logic ID'!$E$5,
IF(K93="Keine Aktivierung",'Logic ID'!$E$6,
IF(AND(K93="WVDV",Overview!E93=4,F93=2),'Logic ID'!$E$7,
IF(AND(K93="WVDV",F93=1),'Logic ID'!$E$8,
IF(K93='Logic ID'!$B$9,'Logic ID'!$E$9,
IF(K93='Logic ID'!$B$10,'Logic ID'!$E$10,
IF(K93='Logic ID'!$B$11,'Logic ID'!$E$11,"missing")))))))))))))</f>
        <v>Keine Aktivierung</v>
      </c>
    </row>
    <row r="94" spans="1:12" ht="17.399999999999999" customHeight="1">
      <c r="A94" s="13">
        <v>608030</v>
      </c>
      <c r="B94" s="12" t="s">
        <v>196</v>
      </c>
      <c r="C94" s="12" t="s">
        <v>194</v>
      </c>
      <c r="D94" s="12" t="s">
        <v>259</v>
      </c>
      <c r="E94" s="21">
        <v>0</v>
      </c>
      <c r="F94" s="13">
        <v>0</v>
      </c>
      <c r="G94" s="13">
        <v>67</v>
      </c>
      <c r="H94" s="28" t="str">
        <f>VLOOKUP(L94,'Logic ID'!$E:$F,2,0)</f>
        <v>Account ID</v>
      </c>
      <c r="I94" s="28" t="str">
        <f>VLOOKUP(L94,'Logic ID'!$E:$G,3,0)</f>
        <v>Usage, Null, Null</v>
      </c>
      <c r="J94" s="20" t="s">
        <v>270</v>
      </c>
      <c r="K94" s="12" t="s">
        <v>35</v>
      </c>
      <c r="L94" s="18" t="str">
        <f>IF(AND(K94="Geschenk",Overview!E94=1,Overview!F94=0),'Logic ID'!$E$12,
IF(AND(K94="Geschenk",Overview!E94=1.2,Overview!F94=0),'Logic ID'!$E$13,
IF(AND(K94="Geschenk",Overview!E94=3.4,Overview!F94=0),'Logic ID'!$E$14,
IF(K94="Geschenk",'Logic ID'!$E$2,
IF(AND(K94="Aktivierung",Overview!E94=4,Overview!F94=2),'Logic ID'!$E$3,
IF(AND(K94="Aktivierung",Overview!E94=4,Overview!F94=1),'Logic ID'!$E$4,
IF(AND(K94="Aktivierung",Overview!E94="1,2,3"),'Logic ID'!$E$5,
IF(K94="Keine Aktivierung",'Logic ID'!$E$6,
IF(AND(K94="WVDV",Overview!E94=4,F94=2),'Logic ID'!$E$7,
IF(AND(K94="WVDV",F94=1),'Logic ID'!$E$8,
IF(K94='Logic ID'!$B$9,'Logic ID'!$E$9,
IF(K94='Logic ID'!$B$10,'Logic ID'!$E$10,
IF(K94='Logic ID'!$B$11,'Logic ID'!$E$11,"missing")))))))))))))</f>
        <v>Keine Aktivierung</v>
      </c>
    </row>
    <row r="95" spans="1:12" ht="17.399999999999999" customHeight="1">
      <c r="A95" s="13">
        <v>605400</v>
      </c>
      <c r="B95" s="12" t="s">
        <v>198</v>
      </c>
      <c r="C95" s="12" t="s">
        <v>199</v>
      </c>
      <c r="D95" s="12" t="s">
        <v>259</v>
      </c>
      <c r="E95" s="21">
        <v>0</v>
      </c>
      <c r="F95" s="13">
        <v>0</v>
      </c>
      <c r="G95" s="13">
        <v>68</v>
      </c>
      <c r="H95" s="28" t="str">
        <f>VLOOKUP(L95,'Logic ID'!$E:$F,2,0)</f>
        <v>Account ID</v>
      </c>
      <c r="I95" s="28" t="str">
        <f>VLOOKUP(L95,'Logic ID'!$E:$G,3,0)</f>
        <v>Usage, Null, Null</v>
      </c>
      <c r="J95" s="20" t="s">
        <v>270</v>
      </c>
      <c r="K95" s="12" t="s">
        <v>35</v>
      </c>
      <c r="L95" s="18" t="str">
        <f>IF(AND(K95="Geschenk",Overview!E95=1,Overview!F95=0),'Logic ID'!$E$12,
IF(AND(K95="Geschenk",Overview!E95=1.2,Overview!F95=0),'Logic ID'!$E$13,
IF(AND(K95="Geschenk",Overview!E95=3.4,Overview!F95=0),'Logic ID'!$E$14,
IF(K95="Geschenk",'Logic ID'!$E$2,
IF(AND(K95="Aktivierung",Overview!E95=4,Overview!F95=2),'Logic ID'!$E$3,
IF(AND(K95="Aktivierung",Overview!E95=4,Overview!F95=1),'Logic ID'!$E$4,
IF(AND(K95="Aktivierung",Overview!E95="1,2,3"),'Logic ID'!$E$5,
IF(K95="Keine Aktivierung",'Logic ID'!$E$6,
IF(AND(K95="WVDV",Overview!E95=4,F95=2),'Logic ID'!$E$7,
IF(AND(K95="WVDV",F95=1),'Logic ID'!$E$8,
IF(K95='Logic ID'!$B$9,'Logic ID'!$E$9,
IF(K95='Logic ID'!$B$10,'Logic ID'!$E$10,
IF(K95='Logic ID'!$B$11,'Logic ID'!$E$11,"missing")))))))))))))</f>
        <v>Keine Aktivierung</v>
      </c>
    </row>
    <row r="96" spans="1:12" ht="17.399999999999999" customHeight="1">
      <c r="A96" s="13">
        <v>694900</v>
      </c>
      <c r="B96" s="12" t="s">
        <v>200</v>
      </c>
      <c r="C96" s="12" t="s">
        <v>200</v>
      </c>
      <c r="D96" s="12" t="s">
        <v>259</v>
      </c>
      <c r="E96" s="21">
        <v>0</v>
      </c>
      <c r="F96" s="13">
        <v>0</v>
      </c>
      <c r="G96" s="13">
        <v>69</v>
      </c>
      <c r="H96" s="28" t="str">
        <f>VLOOKUP(L96,'Logic ID'!$E:$F,2,0)</f>
        <v>Account ID</v>
      </c>
      <c r="I96" s="28" t="str">
        <f>VLOOKUP(L96,'Logic ID'!$E:$G,3,0)</f>
        <v>Usage, Null, Null</v>
      </c>
      <c r="J96" s="20" t="s">
        <v>270</v>
      </c>
      <c r="K96" s="12" t="s">
        <v>35</v>
      </c>
      <c r="L96" s="18" t="str">
        <f>IF(AND(K96="Geschenk",Overview!E96=1,Overview!F96=0),'Logic ID'!$E$12,
IF(AND(K96="Geschenk",Overview!E96=1.2,Overview!F96=0),'Logic ID'!$E$13,
IF(AND(K96="Geschenk",Overview!E96=3.4,Overview!F96=0),'Logic ID'!$E$14,
IF(K96="Geschenk",'Logic ID'!$E$2,
IF(AND(K96="Aktivierung",Overview!E96=4,Overview!F96=2),'Logic ID'!$E$3,
IF(AND(K96="Aktivierung",Overview!E96=4,Overview!F96=1),'Logic ID'!$E$4,
IF(AND(K96="Aktivierung",Overview!E96="1,2,3"),'Logic ID'!$E$5,
IF(K96="Keine Aktivierung",'Logic ID'!$E$6,
IF(AND(K96="WVDV",Overview!E96=4,F96=2),'Logic ID'!$E$7,
IF(AND(K96="WVDV",F96=1),'Logic ID'!$E$8,
IF(K96='Logic ID'!$B$9,'Logic ID'!$E$9,
IF(K96='Logic ID'!$B$10,'Logic ID'!$E$10,
IF(K96='Logic ID'!$B$11,'Logic ID'!$E$11,"missing")))))))))))))</f>
        <v>Keine Aktivierung</v>
      </c>
    </row>
    <row r="97" spans="1:12" ht="17.399999999999999" customHeight="1">
      <c r="A97" s="13">
        <v>695000</v>
      </c>
      <c r="B97" s="12" t="s">
        <v>201</v>
      </c>
      <c r="C97" s="12" t="s">
        <v>201</v>
      </c>
      <c r="D97" s="12" t="s">
        <v>259</v>
      </c>
      <c r="E97" s="21">
        <v>0</v>
      </c>
      <c r="F97" s="13">
        <v>0</v>
      </c>
      <c r="G97" s="13">
        <v>70</v>
      </c>
      <c r="H97" s="28" t="str">
        <f>VLOOKUP(L97,'Logic ID'!$E:$F,2,0)</f>
        <v>Account ID</v>
      </c>
      <c r="I97" s="28" t="str">
        <f>VLOOKUP(L97,'Logic ID'!$E:$G,3,0)</f>
        <v>Usage, Null, Null</v>
      </c>
      <c r="J97" s="20" t="s">
        <v>270</v>
      </c>
      <c r="K97" s="11" t="s">
        <v>35</v>
      </c>
      <c r="L97" s="18" t="str">
        <f>IF(AND(K97="Geschenk",Overview!E97=1,Overview!F97=0),'Logic ID'!$E$12,
IF(AND(K97="Geschenk",Overview!E97=1.2,Overview!F97=0),'Logic ID'!$E$13,
IF(AND(K97="Geschenk",Overview!E97=3.4,Overview!F97=0),'Logic ID'!$E$14,
IF(K97="Geschenk",'Logic ID'!$E$2,
IF(AND(K97="Aktivierung",Overview!E97=4,Overview!F97=2),'Logic ID'!$E$3,
IF(AND(K97="Aktivierung",Overview!E97=4,Overview!F97=1),'Logic ID'!$E$4,
IF(AND(K97="Aktivierung",Overview!E97="1,2,3"),'Logic ID'!$E$5,
IF(K97="Keine Aktivierung",'Logic ID'!$E$6,
IF(AND(K97="WVDV",Overview!E97=4,F97=2),'Logic ID'!$E$7,
IF(AND(K97="WVDV",F97=1),'Logic ID'!$E$8,
IF(K97='Logic ID'!$B$9,'Logic ID'!$E$9,
IF(K97='Logic ID'!$B$10,'Logic ID'!$E$10,
IF(K97='Logic ID'!$B$11,'Logic ID'!$E$11,"missing")))))))))))))</f>
        <v>Keine Aktivierung</v>
      </c>
    </row>
    <row r="98" spans="1:12" ht="17.399999999999999" customHeight="1">
      <c r="A98" s="13">
        <v>695100</v>
      </c>
      <c r="B98" s="12" t="s">
        <v>202</v>
      </c>
      <c r="C98" s="12" t="s">
        <v>203</v>
      </c>
      <c r="D98" s="12" t="s">
        <v>259</v>
      </c>
      <c r="E98" s="21">
        <v>0</v>
      </c>
      <c r="F98" s="13">
        <v>0</v>
      </c>
      <c r="G98" s="13">
        <v>71</v>
      </c>
      <c r="H98" s="28" t="str">
        <f>VLOOKUP(L98,'Logic ID'!$E:$F,2,0)</f>
        <v>Account ID</v>
      </c>
      <c r="I98" s="28" t="str">
        <f>VLOOKUP(L98,'Logic ID'!$E:$G,3,0)</f>
        <v>Usage, Null, Null</v>
      </c>
      <c r="J98" s="20" t="s">
        <v>270</v>
      </c>
      <c r="K98" s="12" t="s">
        <v>35</v>
      </c>
      <c r="L98" s="18" t="str">
        <f>IF(AND(K98="Geschenk",Overview!E98=1,Overview!F98=0),'Logic ID'!$E$12,
IF(AND(K98="Geschenk",Overview!E98=1.2,Overview!F98=0),'Logic ID'!$E$13,
IF(AND(K98="Geschenk",Overview!E98=3.4,Overview!F98=0),'Logic ID'!$E$14,
IF(K98="Geschenk",'Logic ID'!$E$2,
IF(AND(K98="Aktivierung",Overview!E98=4,Overview!F98=2),'Logic ID'!$E$3,
IF(AND(K98="Aktivierung",Overview!E98=4,Overview!F98=1),'Logic ID'!$E$4,
IF(AND(K98="Aktivierung",Overview!E98="1,2,3"),'Logic ID'!$E$5,
IF(K98="Keine Aktivierung",'Logic ID'!$E$6,
IF(AND(K98="WVDV",Overview!E98=4,F98=2),'Logic ID'!$E$7,
IF(AND(K98="WVDV",F98=1),'Logic ID'!$E$8,
IF(K98='Logic ID'!$B$9,'Logic ID'!$E$9,
IF(K98='Logic ID'!$B$10,'Logic ID'!$E$10,
IF(K98='Logic ID'!$B$11,'Logic ID'!$E$11,"missing")))))))))))))</f>
        <v>Keine Aktivierung</v>
      </c>
    </row>
    <row r="99" spans="1:12" ht="17.399999999999999" customHeight="1">
      <c r="A99" s="13">
        <v>695200</v>
      </c>
      <c r="B99" s="12" t="s">
        <v>204</v>
      </c>
      <c r="C99" s="12" t="s">
        <v>204</v>
      </c>
      <c r="D99" s="12" t="s">
        <v>259</v>
      </c>
      <c r="E99" s="21">
        <v>0</v>
      </c>
      <c r="F99" s="13">
        <v>0</v>
      </c>
      <c r="G99" s="13">
        <v>72</v>
      </c>
      <c r="H99" s="28" t="str">
        <f>VLOOKUP(L99,'Logic ID'!$E:$F,2,0)</f>
        <v>Account ID</v>
      </c>
      <c r="I99" s="28" t="str">
        <f>VLOOKUP(L99,'Logic ID'!$E:$G,3,0)</f>
        <v>Usage, Null, Null</v>
      </c>
      <c r="J99" s="20" t="s">
        <v>270</v>
      </c>
      <c r="K99" s="11" t="s">
        <v>35</v>
      </c>
      <c r="L99" s="18" t="str">
        <f>IF(AND(K99="Geschenk",Overview!E99=1,Overview!F99=0),'Logic ID'!$E$12,
IF(AND(K99="Geschenk",Overview!E99=1.2,Overview!F99=0),'Logic ID'!$E$13,
IF(AND(K99="Geschenk",Overview!E99=3.4,Overview!F99=0),'Logic ID'!$E$14,
IF(K99="Geschenk",'Logic ID'!$E$2,
IF(AND(K99="Aktivierung",Overview!E99=4,Overview!F99=2),'Logic ID'!$E$3,
IF(AND(K99="Aktivierung",Overview!E99=4,Overview!F99=1),'Logic ID'!$E$4,
IF(AND(K99="Aktivierung",Overview!E99="1,2,3"),'Logic ID'!$E$5,
IF(K99="Keine Aktivierung",'Logic ID'!$E$6,
IF(AND(K99="WVDV",Overview!E99=4,F99=2),'Logic ID'!$E$7,
IF(AND(K99="WVDV",F99=1),'Logic ID'!$E$8,
IF(K99='Logic ID'!$B$9,'Logic ID'!$E$9,
IF(K99='Logic ID'!$B$10,'Logic ID'!$E$10,
IF(K99='Logic ID'!$B$11,'Logic ID'!$E$11,"missing")))))))))))))</f>
        <v>Keine Aktivierung</v>
      </c>
    </row>
    <row r="100" spans="1:12" ht="17.399999999999999" customHeight="1">
      <c r="A100" s="13">
        <v>673600</v>
      </c>
      <c r="B100" s="12" t="s">
        <v>205</v>
      </c>
      <c r="C100" s="12" t="s">
        <v>206</v>
      </c>
      <c r="D100" s="12" t="s">
        <v>259</v>
      </c>
      <c r="E100" s="21">
        <v>0</v>
      </c>
      <c r="F100" s="13">
        <v>0</v>
      </c>
      <c r="G100" s="13">
        <v>73</v>
      </c>
      <c r="H100" s="28" t="str">
        <f>VLOOKUP(L100,'Logic ID'!$E:$F,2,0)</f>
        <v>Account ID</v>
      </c>
      <c r="I100" s="28" t="str">
        <f>VLOOKUP(L100,'Logic ID'!$E:$G,3,0)</f>
        <v>Usage, Null, Null</v>
      </c>
      <c r="J100" s="20" t="s">
        <v>270</v>
      </c>
      <c r="K100" s="11" t="s">
        <v>35</v>
      </c>
      <c r="L100" s="18" t="str">
        <f>IF(AND(K100="Geschenk",Overview!E100=1,Overview!F100=0),'Logic ID'!$E$12,
IF(AND(K100="Geschenk",Overview!E100=1.2,Overview!F100=0),'Logic ID'!$E$13,
IF(AND(K100="Geschenk",Overview!E100=3.4,Overview!F100=0),'Logic ID'!$E$14,
IF(K100="Geschenk",'Logic ID'!$E$2,
IF(AND(K100="Aktivierung",Overview!E100=4,Overview!F100=2),'Logic ID'!$E$3,
IF(AND(K100="Aktivierung",Overview!E100=4,Overview!F100=1),'Logic ID'!$E$4,
IF(AND(K100="Aktivierung",Overview!E100="1,2,3"),'Logic ID'!$E$5,
IF(K100="Keine Aktivierung",'Logic ID'!$E$6,
IF(AND(K100="WVDV",Overview!E100=4,F100=2),'Logic ID'!$E$7,
IF(AND(K100="WVDV",F100=1),'Logic ID'!$E$8,
IF(K100='Logic ID'!$B$9,'Logic ID'!$E$9,
IF(K100='Logic ID'!$B$10,'Logic ID'!$E$10,
IF(K100='Logic ID'!$B$11,'Logic ID'!$E$11,"missing")))))))))))))</f>
        <v>Keine Aktivierung</v>
      </c>
    </row>
    <row r="101" spans="1:12" ht="17.399999999999999" customHeight="1">
      <c r="A101" s="13">
        <v>662400</v>
      </c>
      <c r="B101" s="12" t="s">
        <v>207</v>
      </c>
      <c r="C101" s="12" t="s">
        <v>208</v>
      </c>
      <c r="D101" s="12" t="s">
        <v>259</v>
      </c>
      <c r="E101" s="21">
        <v>0</v>
      </c>
      <c r="F101" s="13">
        <v>0</v>
      </c>
      <c r="G101" s="13">
        <v>74</v>
      </c>
      <c r="H101" s="28" t="str">
        <f>VLOOKUP(L101,'Logic ID'!$E:$F,2,0)</f>
        <v>Account ID</v>
      </c>
      <c r="I101" s="28" t="str">
        <f>VLOOKUP(L101,'Logic ID'!$E:$G,3,0)</f>
        <v>Usage, Null, Null</v>
      </c>
      <c r="J101" s="20" t="s">
        <v>270</v>
      </c>
      <c r="K101" s="12" t="s">
        <v>35</v>
      </c>
      <c r="L101" s="18" t="str">
        <f>IF(AND(K101="Geschenk",Overview!E101=1,Overview!F101=0),'Logic ID'!$E$12,
IF(AND(K101="Geschenk",Overview!E101=1.2,Overview!F101=0),'Logic ID'!$E$13,
IF(AND(K101="Geschenk",Overview!E101=3.4,Overview!F101=0),'Logic ID'!$E$14,
IF(K101="Geschenk",'Logic ID'!$E$2,
IF(AND(K101="Aktivierung",Overview!E101=4,Overview!F101=2),'Logic ID'!$E$3,
IF(AND(K101="Aktivierung",Overview!E101=4,Overview!F101=1),'Logic ID'!$E$4,
IF(AND(K101="Aktivierung",Overview!E101="1,2,3"),'Logic ID'!$E$5,
IF(K101="Keine Aktivierung",'Logic ID'!$E$6,
IF(AND(K101="WVDV",Overview!E101=4,F101=2),'Logic ID'!$E$7,
IF(AND(K101="WVDV",F101=1),'Logic ID'!$E$8,
IF(K101='Logic ID'!$B$9,'Logic ID'!$E$9,
IF(K101='Logic ID'!$B$10,'Logic ID'!$E$10,
IF(K101='Logic ID'!$B$11,'Logic ID'!$E$11,"missing")))))))))))))</f>
        <v>Keine Aktivierung</v>
      </c>
    </row>
    <row r="102" spans="1:12" ht="17.399999999999999" customHeight="1">
      <c r="A102" s="13">
        <v>662500</v>
      </c>
      <c r="B102" s="12" t="s">
        <v>209</v>
      </c>
      <c r="C102" s="12" t="s">
        <v>210</v>
      </c>
      <c r="D102" s="12" t="s">
        <v>259</v>
      </c>
      <c r="E102" s="21">
        <v>0</v>
      </c>
      <c r="F102" s="13">
        <v>0</v>
      </c>
      <c r="G102" s="13">
        <v>75</v>
      </c>
      <c r="H102" s="28" t="str">
        <f>VLOOKUP(L102,'Logic ID'!$E:$F,2,0)</f>
        <v>Account ID</v>
      </c>
      <c r="I102" s="28" t="str">
        <f>VLOOKUP(L102,'Logic ID'!$E:$G,3,0)</f>
        <v>Usage, Null, Null</v>
      </c>
      <c r="J102" s="20" t="s">
        <v>270</v>
      </c>
      <c r="K102" s="12" t="s">
        <v>35</v>
      </c>
      <c r="L102" s="18" t="str">
        <f>IF(AND(K102="Geschenk",Overview!E102=1,Overview!F102=0),'Logic ID'!$E$12,
IF(AND(K102="Geschenk",Overview!E102=1.2,Overview!F102=0),'Logic ID'!$E$13,
IF(AND(K102="Geschenk",Overview!E102=3.4,Overview!F102=0),'Logic ID'!$E$14,
IF(K102="Geschenk",'Logic ID'!$E$2,
IF(AND(K102="Aktivierung",Overview!E102=4,Overview!F102=2),'Logic ID'!$E$3,
IF(AND(K102="Aktivierung",Overview!E102=4,Overview!F102=1),'Logic ID'!$E$4,
IF(AND(K102="Aktivierung",Overview!E102="1,2,3"),'Logic ID'!$E$5,
IF(K102="Keine Aktivierung",'Logic ID'!$E$6,
IF(AND(K102="WVDV",Overview!E102=4,F102=2),'Logic ID'!$E$7,
IF(AND(K102="WVDV",F102=1),'Logic ID'!$E$8,
IF(K102='Logic ID'!$B$9,'Logic ID'!$E$9,
IF(K102='Logic ID'!$B$10,'Logic ID'!$E$10,
IF(K102='Logic ID'!$B$11,'Logic ID'!$E$11,"missing")))))))))))))</f>
        <v>Keine Aktivierung</v>
      </c>
    </row>
    <row r="103" spans="1:12" ht="17.399999999999999" customHeight="1">
      <c r="A103" s="13">
        <v>672310</v>
      </c>
      <c r="B103" s="12" t="s">
        <v>211</v>
      </c>
      <c r="C103" s="12" t="s">
        <v>212</v>
      </c>
      <c r="D103" s="12" t="s">
        <v>259</v>
      </c>
      <c r="E103" s="21">
        <v>0</v>
      </c>
      <c r="F103" s="13">
        <v>0</v>
      </c>
      <c r="G103" s="13">
        <v>76</v>
      </c>
      <c r="H103" s="28" t="str">
        <f>VLOOKUP(L103,'Logic ID'!$E:$F,2,0)</f>
        <v>Account ID</v>
      </c>
      <c r="I103" s="28" t="str">
        <f>VLOOKUP(L103,'Logic ID'!$E:$G,3,0)</f>
        <v>Usage, Null, Null</v>
      </c>
      <c r="J103" s="20" t="s">
        <v>270</v>
      </c>
      <c r="K103" s="11" t="s">
        <v>35</v>
      </c>
      <c r="L103" s="18" t="str">
        <f>IF(AND(K103="Geschenk",Overview!E103=1,Overview!F103=0),'Logic ID'!$E$12,
IF(AND(K103="Geschenk",Overview!E103=1.2,Overview!F103=0),'Logic ID'!$E$13,
IF(AND(K103="Geschenk",Overview!E103=3.4,Overview!F103=0),'Logic ID'!$E$14,
IF(K103="Geschenk",'Logic ID'!$E$2,
IF(AND(K103="Aktivierung",Overview!E103=4,Overview!F103=2),'Logic ID'!$E$3,
IF(AND(K103="Aktivierung",Overview!E103=4,Overview!F103=1),'Logic ID'!$E$4,
IF(AND(K103="Aktivierung",Overview!E103="1,2,3"),'Logic ID'!$E$5,
IF(K103="Keine Aktivierung",'Logic ID'!$E$6,
IF(AND(K103="WVDV",Overview!E103=4,F103=2),'Logic ID'!$E$7,
IF(AND(K103="WVDV",F103=1),'Logic ID'!$E$8,
IF(K103='Logic ID'!$B$9,'Logic ID'!$E$9,
IF(K103='Logic ID'!$B$10,'Logic ID'!$E$10,
IF(K103='Logic ID'!$B$11,'Logic ID'!$E$11,"missing")))))))))))))</f>
        <v>Keine Aktivierung</v>
      </c>
    </row>
    <row r="104" spans="1:12" ht="17.399999999999999" customHeight="1">
      <c r="A104" s="13">
        <v>672320</v>
      </c>
      <c r="B104" s="12" t="s">
        <v>213</v>
      </c>
      <c r="C104" s="12" t="s">
        <v>214</v>
      </c>
      <c r="D104" s="12" t="s">
        <v>259</v>
      </c>
      <c r="E104" s="21">
        <v>0</v>
      </c>
      <c r="F104" s="13">
        <v>0</v>
      </c>
      <c r="G104" s="13">
        <v>77</v>
      </c>
      <c r="H104" s="28" t="str">
        <f>VLOOKUP(L104,'Logic ID'!$E:$F,2,0)</f>
        <v>Account ID</v>
      </c>
      <c r="I104" s="28" t="str">
        <f>VLOOKUP(L104,'Logic ID'!$E:$G,3,0)</f>
        <v>Usage, Null, Null</v>
      </c>
      <c r="J104" s="20" t="s">
        <v>270</v>
      </c>
      <c r="K104" s="11" t="s">
        <v>35</v>
      </c>
      <c r="L104" s="18" t="str">
        <f>IF(AND(K104="Geschenk",Overview!E104=1,Overview!F104=0),'Logic ID'!$E$12,
IF(AND(K104="Geschenk",Overview!E104=1.2,Overview!F104=0),'Logic ID'!$E$13,
IF(AND(K104="Geschenk",Overview!E104=3.4,Overview!F104=0),'Logic ID'!$E$14,
IF(K104="Geschenk",'Logic ID'!$E$2,
IF(AND(K104="Aktivierung",Overview!E104=4,Overview!F104=2),'Logic ID'!$E$3,
IF(AND(K104="Aktivierung",Overview!E104=4,Overview!F104=1),'Logic ID'!$E$4,
IF(AND(K104="Aktivierung",Overview!E104="1,2,3"),'Logic ID'!$E$5,
IF(K104="Keine Aktivierung",'Logic ID'!$E$6,
IF(AND(K104="WVDV",Overview!E104=4,F104=2),'Logic ID'!$E$7,
IF(AND(K104="WVDV",F104=1),'Logic ID'!$E$8,
IF(K104='Logic ID'!$B$9,'Logic ID'!$E$9,
IF(K104='Logic ID'!$B$10,'Logic ID'!$E$10,
IF(K104='Logic ID'!$B$11,'Logic ID'!$E$11,"missing")))))))))))))</f>
        <v>Keine Aktivierung</v>
      </c>
    </row>
    <row r="105" spans="1:12" ht="17.399999999999999" customHeight="1">
      <c r="A105" s="13">
        <v>672400</v>
      </c>
      <c r="B105" s="12" t="s">
        <v>215</v>
      </c>
      <c r="C105" s="12" t="s">
        <v>216</v>
      </c>
      <c r="D105" s="12" t="s">
        <v>259</v>
      </c>
      <c r="E105" s="21">
        <v>0</v>
      </c>
      <c r="F105" s="13">
        <v>0</v>
      </c>
      <c r="G105" s="13">
        <v>78</v>
      </c>
      <c r="H105" s="28" t="str">
        <f>VLOOKUP(L105,'Logic ID'!$E:$F,2,0)</f>
        <v>Account ID</v>
      </c>
      <c r="I105" s="28" t="str">
        <f>VLOOKUP(L105,'Logic ID'!$E:$G,3,0)</f>
        <v>Usage, Null, Null</v>
      </c>
      <c r="J105" s="20" t="s">
        <v>270</v>
      </c>
      <c r="K105" s="11" t="s">
        <v>35</v>
      </c>
      <c r="L105" s="18" t="str">
        <f>IF(AND(K105="Geschenk",Overview!E105=1,Overview!F105=0),'Logic ID'!$E$12,
IF(AND(K105="Geschenk",Overview!E105=1.2,Overview!F105=0),'Logic ID'!$E$13,
IF(AND(K105="Geschenk",Overview!E105=3.4,Overview!F105=0),'Logic ID'!$E$14,
IF(K105="Geschenk",'Logic ID'!$E$2,
IF(AND(K105="Aktivierung",Overview!E105=4,Overview!F105=2),'Logic ID'!$E$3,
IF(AND(K105="Aktivierung",Overview!E105=4,Overview!F105=1),'Logic ID'!$E$4,
IF(AND(K105="Aktivierung",Overview!E105="1,2,3"),'Logic ID'!$E$5,
IF(K105="Keine Aktivierung",'Logic ID'!$E$6,
IF(AND(K105="WVDV",Overview!E105=4,F105=2),'Logic ID'!$E$7,
IF(AND(K105="WVDV",F105=1),'Logic ID'!$E$8,
IF(K105='Logic ID'!$B$9,'Logic ID'!$E$9,
IF(K105='Logic ID'!$B$10,'Logic ID'!$E$10,
IF(K105='Logic ID'!$B$11,'Logic ID'!$E$11,"missing")))))))))))))</f>
        <v>Keine Aktivierung</v>
      </c>
    </row>
    <row r="106" spans="1:12" ht="17.399999999999999" customHeight="1">
      <c r="A106" s="13">
        <v>672500</v>
      </c>
      <c r="B106" s="12" t="s">
        <v>217</v>
      </c>
      <c r="C106" s="12" t="s">
        <v>218</v>
      </c>
      <c r="D106" s="12" t="s">
        <v>259</v>
      </c>
      <c r="E106" s="21">
        <v>0</v>
      </c>
      <c r="F106" s="13">
        <v>0</v>
      </c>
      <c r="G106" s="13">
        <v>79</v>
      </c>
      <c r="H106" s="28" t="str">
        <f>VLOOKUP(L106,'Logic ID'!$E:$F,2,0)</f>
        <v>Account ID</v>
      </c>
      <c r="I106" s="28" t="str">
        <f>VLOOKUP(L106,'Logic ID'!$E:$G,3,0)</f>
        <v>Usage, Null, Null</v>
      </c>
      <c r="J106" s="20" t="s">
        <v>270</v>
      </c>
      <c r="K106" s="11" t="s">
        <v>35</v>
      </c>
      <c r="L106" s="18" t="str">
        <f>IF(AND(K106="Geschenk",Overview!E106=1,Overview!F106=0),'Logic ID'!$E$12,
IF(AND(K106="Geschenk",Overview!E106=1.2,Overview!F106=0),'Logic ID'!$E$13,
IF(AND(K106="Geschenk",Overview!E106=3.4,Overview!F106=0),'Logic ID'!$E$14,
IF(K106="Geschenk",'Logic ID'!$E$2,
IF(AND(K106="Aktivierung",Overview!E106=4,Overview!F106=2),'Logic ID'!$E$3,
IF(AND(K106="Aktivierung",Overview!E106=4,Overview!F106=1),'Logic ID'!$E$4,
IF(AND(K106="Aktivierung",Overview!E106="1,2,3"),'Logic ID'!$E$5,
IF(K106="Keine Aktivierung",'Logic ID'!$E$6,
IF(AND(K106="WVDV",Overview!E106=4,F106=2),'Logic ID'!$E$7,
IF(AND(K106="WVDV",F106=1),'Logic ID'!$E$8,
IF(K106='Logic ID'!$B$9,'Logic ID'!$E$9,
IF(K106='Logic ID'!$B$10,'Logic ID'!$E$10,
IF(K106='Logic ID'!$B$11,'Logic ID'!$E$11,"missing")))))))))))))</f>
        <v>Keine Aktivierung</v>
      </c>
    </row>
    <row r="107" spans="1:12" ht="17.399999999999999" customHeight="1">
      <c r="A107" s="13">
        <v>672600</v>
      </c>
      <c r="B107" s="12" t="s">
        <v>219</v>
      </c>
      <c r="C107" s="12" t="s">
        <v>220</v>
      </c>
      <c r="D107" s="12" t="s">
        <v>259</v>
      </c>
      <c r="E107" s="21">
        <v>0</v>
      </c>
      <c r="F107" s="13">
        <v>0</v>
      </c>
      <c r="G107" s="13">
        <v>80</v>
      </c>
      <c r="H107" s="28" t="str">
        <f>VLOOKUP(L107,'Logic ID'!$E:$F,2,0)</f>
        <v>Account ID</v>
      </c>
      <c r="I107" s="28" t="str">
        <f>VLOOKUP(L107,'Logic ID'!$E:$G,3,0)</f>
        <v>Usage, Null, Null</v>
      </c>
      <c r="J107" s="20" t="s">
        <v>270</v>
      </c>
      <c r="K107" s="11" t="s">
        <v>35</v>
      </c>
      <c r="L107" s="18" t="str">
        <f>IF(AND(K107="Geschenk",Overview!E107=1,Overview!F107=0),'Logic ID'!$E$12,
IF(AND(K107="Geschenk",Overview!E107=1.2,Overview!F107=0),'Logic ID'!$E$13,
IF(AND(K107="Geschenk",Overview!E107=3.4,Overview!F107=0),'Logic ID'!$E$14,
IF(K107="Geschenk",'Logic ID'!$E$2,
IF(AND(K107="Aktivierung",Overview!E107=4,Overview!F107=2),'Logic ID'!$E$3,
IF(AND(K107="Aktivierung",Overview!E107=4,Overview!F107=1),'Logic ID'!$E$4,
IF(AND(K107="Aktivierung",Overview!E107="1,2,3"),'Logic ID'!$E$5,
IF(K107="Keine Aktivierung",'Logic ID'!$E$6,
IF(AND(K107="WVDV",Overview!E107=4,F107=2),'Logic ID'!$E$7,
IF(AND(K107="WVDV",F107=1),'Logic ID'!$E$8,
IF(K107='Logic ID'!$B$9,'Logic ID'!$E$9,
IF(K107='Logic ID'!$B$10,'Logic ID'!$E$10,
IF(K107='Logic ID'!$B$11,'Logic ID'!$E$11,"missing")))))))))))))</f>
        <v>Keine Aktivierung</v>
      </c>
    </row>
    <row r="108" spans="1:12" ht="17.399999999999999" customHeight="1">
      <c r="A108" s="13">
        <v>672700</v>
      </c>
      <c r="B108" s="12" t="s">
        <v>221</v>
      </c>
      <c r="C108" s="12" t="s">
        <v>222</v>
      </c>
      <c r="D108" s="12" t="s">
        <v>259</v>
      </c>
      <c r="E108" s="21">
        <v>0</v>
      </c>
      <c r="F108" s="13">
        <v>0</v>
      </c>
      <c r="G108" s="13">
        <v>81</v>
      </c>
      <c r="H108" s="28" t="str">
        <f>VLOOKUP(L108,'Logic ID'!$E:$F,2,0)</f>
        <v>Account ID</v>
      </c>
      <c r="I108" s="28" t="str">
        <f>VLOOKUP(L108,'Logic ID'!$E:$G,3,0)</f>
        <v>Usage, Null, Null</v>
      </c>
      <c r="J108" s="20" t="s">
        <v>270</v>
      </c>
      <c r="K108" s="11" t="s">
        <v>35</v>
      </c>
      <c r="L108" s="18" t="str">
        <f>IF(AND(K108="Geschenk",Overview!E108=1,Overview!F108=0),'Logic ID'!$E$12,
IF(AND(K108="Geschenk",Overview!E108=1.2,Overview!F108=0),'Logic ID'!$E$13,
IF(AND(K108="Geschenk",Overview!E108=3.4,Overview!F108=0),'Logic ID'!$E$14,
IF(K108="Geschenk",'Logic ID'!$E$2,
IF(AND(K108="Aktivierung",Overview!E108=4,Overview!F108=2),'Logic ID'!$E$3,
IF(AND(K108="Aktivierung",Overview!E108=4,Overview!F108=1),'Logic ID'!$E$4,
IF(AND(K108="Aktivierung",Overview!E108="1,2,3"),'Logic ID'!$E$5,
IF(K108="Keine Aktivierung",'Logic ID'!$E$6,
IF(AND(K108="WVDV",Overview!E108=4,F108=2),'Logic ID'!$E$7,
IF(AND(K108="WVDV",F108=1),'Logic ID'!$E$8,
IF(K108='Logic ID'!$B$9,'Logic ID'!$E$9,
IF(K108='Logic ID'!$B$10,'Logic ID'!$E$10,
IF(K108='Logic ID'!$B$11,'Logic ID'!$E$11,"missing")))))))))))))</f>
        <v>Keine Aktivierung</v>
      </c>
    </row>
    <row r="109" spans="1:12" ht="17.399999999999999" customHeight="1">
      <c r="A109" s="13">
        <v>604400</v>
      </c>
      <c r="B109" s="12" t="s">
        <v>223</v>
      </c>
      <c r="C109" s="12" t="s">
        <v>224</v>
      </c>
      <c r="D109" s="12" t="s">
        <v>259</v>
      </c>
      <c r="E109" s="21">
        <v>0</v>
      </c>
      <c r="F109" s="13">
        <v>0</v>
      </c>
      <c r="G109" s="13">
        <v>82</v>
      </c>
      <c r="H109" s="28" t="str">
        <f>VLOOKUP(L109,'Logic ID'!$E:$F,2,0)</f>
        <v>Entscheidungsbaum (Einkauf/Vertrieb)</v>
      </c>
      <c r="I109" s="28" t="str">
        <f>VLOOKUP(L109,'Logic ID'!$E:$G,3,0)</f>
        <v>Usage, Null, Null</v>
      </c>
      <c r="J109" s="20" t="s">
        <v>272</v>
      </c>
      <c r="K109" s="12" t="s">
        <v>128</v>
      </c>
      <c r="L109" s="18" t="str">
        <f>IF(AND(K109="Geschenk",Overview!E109=1,Overview!F109=0),'Logic ID'!$E$12,
IF(AND(K109="Geschenk",Overview!E109=1.2,Overview!F109=0),'Logic ID'!$E$13,
IF(AND(K109="Geschenk",Overview!E109=3.4,Overview!F109=0),'Logic ID'!$E$14,
IF(K109="Geschenk",'Logic ID'!$E$2,
IF(AND(K109="Aktivierung",Overview!E109=4,Overview!F109=2),'Logic ID'!$E$3,
IF(AND(K109="Aktivierung",Overview!E109=4,Overview!F109=1),'Logic ID'!$E$4,
IF(AND(K109="Aktivierung",Overview!E109="1,2,3"),'Logic ID'!$E$5,
IF(K109="Keine Aktivierung",'Logic ID'!$E$6,
IF(AND(K109="WVDV",Overview!E109=4,F109=2),'Logic ID'!$E$7,
IF(AND(K109="WVDV",F109=1),'Logic ID'!$E$8,
IF(K109='Logic ID'!$B$9,'Logic ID'!$E$9,
IF(K109='Logic ID'!$B$10,'Logic ID'!$E$10,
IF(K109='Logic ID'!$B$11,'Logic ID'!$E$11,"missing")))))))))))))</f>
        <v>Einkauf/Vertrieb</v>
      </c>
    </row>
    <row r="110" spans="1:12" ht="17.399999999999999" customHeight="1">
      <c r="A110" s="13">
        <v>604300</v>
      </c>
      <c r="B110" s="12" t="s">
        <v>225</v>
      </c>
      <c r="C110" s="12" t="s">
        <v>226</v>
      </c>
      <c r="D110" s="12" t="s">
        <v>259</v>
      </c>
      <c r="E110" s="21">
        <v>0</v>
      </c>
      <c r="F110" s="13">
        <v>0</v>
      </c>
      <c r="G110" s="13">
        <v>83</v>
      </c>
      <c r="H110" s="28" t="str">
        <f>VLOOKUP(L110,'Logic ID'!$E:$F,2,0)</f>
        <v>Entscheidungsbaum (Einkauf/Vertrieb)</v>
      </c>
      <c r="I110" s="28" t="str">
        <f>VLOOKUP(L110,'Logic ID'!$E:$G,3,0)</f>
        <v>Usage, Null, Null</v>
      </c>
      <c r="J110" s="20" t="s">
        <v>272</v>
      </c>
      <c r="K110" s="12" t="s">
        <v>128</v>
      </c>
      <c r="L110" s="18" t="str">
        <f>IF(AND(K110="Geschenk",Overview!E110=1,Overview!F110=0),'Logic ID'!$E$12,
IF(AND(K110="Geschenk",Overview!E110=1.2,Overview!F110=0),'Logic ID'!$E$13,
IF(AND(K110="Geschenk",Overview!E110=3.4,Overview!F110=0),'Logic ID'!$E$14,
IF(K110="Geschenk",'Logic ID'!$E$2,
IF(AND(K110="Aktivierung",Overview!E110=4,Overview!F110=2),'Logic ID'!$E$3,
IF(AND(K110="Aktivierung",Overview!E110=4,Overview!F110=1),'Logic ID'!$E$4,
IF(AND(K110="Aktivierung",Overview!E110="1,2,3"),'Logic ID'!$E$5,
IF(K110="Keine Aktivierung",'Logic ID'!$E$6,
IF(AND(K110="WVDV",Overview!E110=4,F110=2),'Logic ID'!$E$7,
IF(AND(K110="WVDV",F110=1),'Logic ID'!$E$8,
IF(K110='Logic ID'!$B$9,'Logic ID'!$E$9,
IF(K110='Logic ID'!$B$10,'Logic ID'!$E$10,
IF(K110='Logic ID'!$B$11,'Logic ID'!$E$11,"missing")))))))))))))</f>
        <v>Einkauf/Vertrieb</v>
      </c>
    </row>
    <row r="111" spans="1:12" ht="17.399999999999999" customHeight="1">
      <c r="A111" s="13">
        <v>604310</v>
      </c>
      <c r="B111" s="12" t="s">
        <v>227</v>
      </c>
      <c r="C111" s="12" t="s">
        <v>228</v>
      </c>
      <c r="D111" s="12" t="s">
        <v>259</v>
      </c>
      <c r="E111" s="21">
        <v>0</v>
      </c>
      <c r="F111" s="13">
        <v>0</v>
      </c>
      <c r="G111" s="13">
        <v>84</v>
      </c>
      <c r="H111" s="28" t="str">
        <f>VLOOKUP(L111,'Logic ID'!$E:$F,2,0)</f>
        <v>Entscheidungsbaum (Einkauf/Vertrieb)</v>
      </c>
      <c r="I111" s="28" t="str">
        <f>VLOOKUP(L111,'Logic ID'!$E:$G,3,0)</f>
        <v>Usage, Null, Null</v>
      </c>
      <c r="J111" s="20" t="s">
        <v>272</v>
      </c>
      <c r="K111" s="12" t="s">
        <v>128</v>
      </c>
      <c r="L111" s="18" t="str">
        <f>IF(AND(K111="Geschenk",Overview!E111=1,Overview!F111=0),'Logic ID'!$E$12,
IF(AND(K111="Geschenk",Overview!E111=1.2,Overview!F111=0),'Logic ID'!$E$13,
IF(AND(K111="Geschenk",Overview!E111=3.4,Overview!F111=0),'Logic ID'!$E$14,
IF(K111="Geschenk",'Logic ID'!$E$2,
IF(AND(K111="Aktivierung",Overview!E111=4,Overview!F111=2),'Logic ID'!$E$3,
IF(AND(K111="Aktivierung",Overview!E111=4,Overview!F111=1),'Logic ID'!$E$4,
IF(AND(K111="Aktivierung",Overview!E111="1,2,3"),'Logic ID'!$E$5,
IF(K111="Keine Aktivierung",'Logic ID'!$E$6,
IF(AND(K111="WVDV",Overview!E111=4,F111=2),'Logic ID'!$E$7,
IF(AND(K111="WVDV",F111=1),'Logic ID'!$E$8,
IF(K111='Logic ID'!$B$9,'Logic ID'!$E$9,
IF(K111='Logic ID'!$B$10,'Logic ID'!$E$10,
IF(K111='Logic ID'!$B$11,'Logic ID'!$E$11,"missing")))))))))))))</f>
        <v>Einkauf/Vertrieb</v>
      </c>
    </row>
    <row r="112" spans="1:12" ht="17.399999999999999" customHeight="1">
      <c r="A112" s="13">
        <v>604000</v>
      </c>
      <c r="B112" s="12" t="s">
        <v>229</v>
      </c>
      <c r="C112" s="12" t="s">
        <v>230</v>
      </c>
      <c r="D112" s="12" t="s">
        <v>259</v>
      </c>
      <c r="E112" s="21">
        <v>0</v>
      </c>
      <c r="F112" s="13">
        <v>0</v>
      </c>
      <c r="G112" s="13">
        <v>85</v>
      </c>
      <c r="H112" s="28" t="str">
        <f>VLOOKUP(L112,'Logic ID'!$E:$F,2,0)</f>
        <v>Entscheidungsbaum (Einkauf/Vertrieb)</v>
      </c>
      <c r="I112" s="28" t="str">
        <f>VLOOKUP(L112,'Logic ID'!$E:$G,3,0)</f>
        <v>Usage, Null, Null</v>
      </c>
      <c r="J112" s="20" t="s">
        <v>272</v>
      </c>
      <c r="K112" s="12" t="s">
        <v>128</v>
      </c>
      <c r="L112" s="18" t="str">
        <f>IF(AND(K112="Geschenk",Overview!E112=1,Overview!F112=0),'Logic ID'!$E$12,
IF(AND(K112="Geschenk",Overview!E112=1.2,Overview!F112=0),'Logic ID'!$E$13,
IF(AND(K112="Geschenk",Overview!E112=3.4,Overview!F112=0),'Logic ID'!$E$14,
IF(K112="Geschenk",'Logic ID'!$E$2,
IF(AND(K112="Aktivierung",Overview!E112=4,Overview!F112=2),'Logic ID'!$E$3,
IF(AND(K112="Aktivierung",Overview!E112=4,Overview!F112=1),'Logic ID'!$E$4,
IF(AND(K112="Aktivierung",Overview!E112="1,2,3"),'Logic ID'!$E$5,
IF(K112="Keine Aktivierung",'Logic ID'!$E$6,
IF(AND(K112="WVDV",Overview!E112=4,F112=2),'Logic ID'!$E$7,
IF(AND(K112="WVDV",F112=1),'Logic ID'!$E$8,
IF(K112='Logic ID'!$B$9,'Logic ID'!$E$9,
IF(K112='Logic ID'!$B$10,'Logic ID'!$E$10,
IF(K112='Logic ID'!$B$11,'Logic ID'!$E$11,"missing")))))))))))))</f>
        <v>Einkauf/Vertrieb</v>
      </c>
    </row>
    <row r="113" spans="1:12" ht="17.399999999999999" customHeight="1">
      <c r="A113" s="13">
        <v>691300</v>
      </c>
      <c r="B113" s="12" t="s">
        <v>231</v>
      </c>
      <c r="C113" s="12" t="s">
        <v>232</v>
      </c>
      <c r="D113" s="12" t="s">
        <v>259</v>
      </c>
      <c r="E113" s="21">
        <v>0</v>
      </c>
      <c r="F113" s="13">
        <v>0</v>
      </c>
      <c r="G113" s="13">
        <v>86</v>
      </c>
      <c r="H113" s="28" t="str">
        <f>VLOOKUP(L113,'Logic ID'!$E:$F,2,0)</f>
        <v>Entscheidungsbaum (Einkauf/Vertrieb)</v>
      </c>
      <c r="I113" s="28" t="str">
        <f>VLOOKUP(L113,'Logic ID'!$E:$G,3,0)</f>
        <v>Usage, Null, Null</v>
      </c>
      <c r="J113" s="20" t="s">
        <v>272</v>
      </c>
      <c r="K113" s="12" t="s">
        <v>128</v>
      </c>
      <c r="L113" s="18" t="str">
        <f>IF(AND(K113="Geschenk",Overview!E113=1,Overview!F113=0),'Logic ID'!$E$12,
IF(AND(K113="Geschenk",Overview!E113=1.2,Overview!F113=0),'Logic ID'!$E$13,
IF(AND(K113="Geschenk",Overview!E113=3.4,Overview!F113=0),'Logic ID'!$E$14,
IF(K113="Geschenk",'Logic ID'!$E$2,
IF(AND(K113="Aktivierung",Overview!E113=4,Overview!F113=2),'Logic ID'!$E$3,
IF(AND(K113="Aktivierung",Overview!E113=4,Overview!F113=1),'Logic ID'!$E$4,
IF(AND(K113="Aktivierung",Overview!E113="1,2,3"),'Logic ID'!$E$5,
IF(K113="Keine Aktivierung",'Logic ID'!$E$6,
IF(AND(K113="WVDV",Overview!E113=4,F113=2),'Logic ID'!$E$7,
IF(AND(K113="WVDV",F113=1),'Logic ID'!$E$8,
IF(K113='Logic ID'!$B$9,'Logic ID'!$E$9,
IF(K113='Logic ID'!$B$10,'Logic ID'!$E$10,
IF(K113='Logic ID'!$B$11,'Logic ID'!$E$11,"missing")))))))))))))</f>
        <v>Einkauf/Vertrieb</v>
      </c>
    </row>
    <row r="114" spans="1:12" ht="17.399999999999999" customHeight="1">
      <c r="A114" s="13">
        <v>691310</v>
      </c>
      <c r="B114" s="12" t="s">
        <v>233</v>
      </c>
      <c r="C114" s="12" t="s">
        <v>234</v>
      </c>
      <c r="D114" s="12" t="s">
        <v>259</v>
      </c>
      <c r="E114" s="21">
        <v>0</v>
      </c>
      <c r="F114" s="13">
        <v>0</v>
      </c>
      <c r="G114" s="13">
        <v>87</v>
      </c>
      <c r="H114" s="28" t="str">
        <f>VLOOKUP(L114,'Logic ID'!$E:$F,2,0)</f>
        <v>Entscheidungsbaum (Einkauf/Vertrieb)</v>
      </c>
      <c r="I114" s="28" t="str">
        <f>VLOOKUP(L114,'Logic ID'!$E:$G,3,0)</f>
        <v>Usage, Null, Null</v>
      </c>
      <c r="J114" s="20" t="s">
        <v>272</v>
      </c>
      <c r="K114" s="12" t="s">
        <v>128</v>
      </c>
      <c r="L114" s="18" t="str">
        <f>IF(AND(K114="Geschenk",Overview!E114=1,Overview!F114=0),'Logic ID'!$E$12,
IF(AND(K114="Geschenk",Overview!E114=1.2,Overview!F114=0),'Logic ID'!$E$13,
IF(AND(K114="Geschenk",Overview!E114=3.4,Overview!F114=0),'Logic ID'!$E$14,
IF(K114="Geschenk",'Logic ID'!$E$2,
IF(AND(K114="Aktivierung",Overview!E114=4,Overview!F114=2),'Logic ID'!$E$3,
IF(AND(K114="Aktivierung",Overview!E114=4,Overview!F114=1),'Logic ID'!$E$4,
IF(AND(K114="Aktivierung",Overview!E114="1,2,3"),'Logic ID'!$E$5,
IF(K114="Keine Aktivierung",'Logic ID'!$E$6,
IF(AND(K114="WVDV",Overview!E114=4,F114=2),'Logic ID'!$E$7,
IF(AND(K114="WVDV",F114=1),'Logic ID'!$E$8,
IF(K114='Logic ID'!$B$9,'Logic ID'!$E$9,
IF(K114='Logic ID'!$B$10,'Logic ID'!$E$10,
IF(K114='Logic ID'!$B$11,'Logic ID'!$E$11,"missing")))))))))))))</f>
        <v>Einkauf/Vertrieb</v>
      </c>
    </row>
    <row r="115" spans="1:12" ht="17.399999999999999" customHeight="1">
      <c r="A115" s="13">
        <v>691350</v>
      </c>
      <c r="B115" s="12" t="s">
        <v>235</v>
      </c>
      <c r="C115" s="12" t="s">
        <v>236</v>
      </c>
      <c r="D115" s="12" t="s">
        <v>259</v>
      </c>
      <c r="E115" s="21">
        <v>0</v>
      </c>
      <c r="F115" s="13">
        <v>0</v>
      </c>
      <c r="G115" s="13">
        <v>88</v>
      </c>
      <c r="H115" s="28" t="str">
        <f>VLOOKUP(L115,'Logic ID'!$E:$F,2,0)</f>
        <v>Entscheidungsbaum (Einkauf/Vertrieb)</v>
      </c>
      <c r="I115" s="28" t="str">
        <f>VLOOKUP(L115,'Logic ID'!$E:$G,3,0)</f>
        <v>Usage, Null, Null</v>
      </c>
      <c r="J115" s="20" t="s">
        <v>272</v>
      </c>
      <c r="K115" s="12" t="s">
        <v>128</v>
      </c>
      <c r="L115" s="18" t="str">
        <f>IF(AND(K115="Geschenk",Overview!E115=1,Overview!F115=0),'Logic ID'!$E$12,
IF(AND(K115="Geschenk",Overview!E115=1.2,Overview!F115=0),'Logic ID'!$E$13,
IF(AND(K115="Geschenk",Overview!E115=3.4,Overview!F115=0),'Logic ID'!$E$14,
IF(K115="Geschenk",'Logic ID'!$E$2,
IF(AND(K115="Aktivierung",Overview!E115=4,Overview!F115=2),'Logic ID'!$E$3,
IF(AND(K115="Aktivierung",Overview!E115=4,Overview!F115=1),'Logic ID'!$E$4,
IF(AND(K115="Aktivierung",Overview!E115="1,2,3"),'Logic ID'!$E$5,
IF(K115="Keine Aktivierung",'Logic ID'!$E$6,
IF(AND(K115="WVDV",Overview!E115=4,F115=2),'Logic ID'!$E$7,
IF(AND(K115="WVDV",F115=1),'Logic ID'!$E$8,
IF(K115='Logic ID'!$B$9,'Logic ID'!$E$9,
IF(K115='Logic ID'!$B$10,'Logic ID'!$E$10,
IF(K115='Logic ID'!$B$11,'Logic ID'!$E$11,"missing")))))))))))))</f>
        <v>Einkauf/Vertrieb</v>
      </c>
    </row>
    <row r="116" spans="1:12" ht="17.399999999999999" customHeight="1">
      <c r="A116" s="13">
        <v>661150</v>
      </c>
      <c r="B116" s="12" t="s">
        <v>237</v>
      </c>
      <c r="C116" s="12" t="s">
        <v>238</v>
      </c>
      <c r="D116" s="12" t="s">
        <v>259</v>
      </c>
      <c r="E116" s="21">
        <v>0</v>
      </c>
      <c r="F116" s="13">
        <v>0</v>
      </c>
      <c r="G116" s="13">
        <v>89</v>
      </c>
      <c r="H116" s="28" t="str">
        <f>VLOOKUP(L116,'Logic ID'!$E:$F,2,0)</f>
        <v>Account ID</v>
      </c>
      <c r="I116" s="28" t="str">
        <f>VLOOKUP(L116,'Logic ID'!$E:$G,3,0)</f>
        <v>Usage, Null, Null</v>
      </c>
      <c r="J116" s="20" t="s">
        <v>270</v>
      </c>
      <c r="K116" s="12" t="s">
        <v>35</v>
      </c>
      <c r="L116" s="18" t="str">
        <f>IF(AND(K116="Geschenk",Overview!E116=1,Overview!F116=0),'Logic ID'!$E$12,
IF(AND(K116="Geschenk",Overview!E116=1.2,Overview!F116=0),'Logic ID'!$E$13,
IF(AND(K116="Geschenk",Overview!E116=3.4,Overview!F116=0),'Logic ID'!$E$14,
IF(K116="Geschenk",'Logic ID'!$E$2,
IF(AND(K116="Aktivierung",Overview!E116=4,Overview!F116=2),'Logic ID'!$E$3,
IF(AND(K116="Aktivierung",Overview!E116=4,Overview!F116=1),'Logic ID'!$E$4,
IF(AND(K116="Aktivierung",Overview!E116="1,2,3"),'Logic ID'!$E$5,
IF(K116="Keine Aktivierung",'Logic ID'!$E$6,
IF(AND(K116="WVDV",Overview!E116=4,F116=2),'Logic ID'!$E$7,
IF(AND(K116="WVDV",F116=1),'Logic ID'!$E$8,
IF(K116='Logic ID'!$B$9,'Logic ID'!$E$9,
IF(K116='Logic ID'!$B$10,'Logic ID'!$E$10,
IF(K116='Logic ID'!$B$11,'Logic ID'!$E$11,"missing")))))))))))))</f>
        <v>Keine Aktivierung</v>
      </c>
    </row>
    <row r="117" spans="1:12" ht="17.399999999999999" customHeight="1">
      <c r="A117" s="13">
        <v>999910</v>
      </c>
      <c r="B117" s="12" t="s">
        <v>239</v>
      </c>
      <c r="C117" s="12" t="s">
        <v>240</v>
      </c>
      <c r="D117" s="12" t="s">
        <v>259</v>
      </c>
      <c r="E117" s="21">
        <v>0</v>
      </c>
      <c r="F117" s="13">
        <v>0</v>
      </c>
      <c r="G117" s="13">
        <v>90</v>
      </c>
      <c r="H117" s="28" t="str">
        <f>VLOOKUP(L117,'Logic ID'!$E:$F,2,0)</f>
        <v>Account ID</v>
      </c>
      <c r="I117" s="28" t="str">
        <f>VLOOKUP(L117,'Logic ID'!$E:$G,3,0)</f>
        <v>Usage, Null, Null</v>
      </c>
      <c r="J117" s="20" t="s">
        <v>270</v>
      </c>
      <c r="K117" s="12" t="s">
        <v>35</v>
      </c>
      <c r="L117" s="18" t="str">
        <f>IF(AND(K117="Geschenk",Overview!E117=1,Overview!F117=0),'Logic ID'!$E$12,
IF(AND(K117="Geschenk",Overview!E117=1.2,Overview!F117=0),'Logic ID'!$E$13,
IF(AND(K117="Geschenk",Overview!E117=3.4,Overview!F117=0),'Logic ID'!$E$14,
IF(K117="Geschenk",'Logic ID'!$E$2,
IF(AND(K117="Aktivierung",Overview!E117=4,Overview!F117=2),'Logic ID'!$E$3,
IF(AND(K117="Aktivierung",Overview!E117=4,Overview!F117=1),'Logic ID'!$E$4,
IF(AND(K117="Aktivierung",Overview!E117="1,2,3"),'Logic ID'!$E$5,
IF(K117="Keine Aktivierung",'Logic ID'!$E$6,
IF(AND(K117="WVDV",Overview!E117=4,F117=2),'Logic ID'!$E$7,
IF(AND(K117="WVDV",F117=1),'Logic ID'!$E$8,
IF(K117='Logic ID'!$B$9,'Logic ID'!$E$9,
IF(K117='Logic ID'!$B$10,'Logic ID'!$E$10,
IF(K117='Logic ID'!$B$11,'Logic ID'!$E$11,"missing")))))))))))))</f>
        <v>Keine Aktivierung</v>
      </c>
    </row>
  </sheetData>
  <autoFilter ref="A1:L117" xr:uid="{A2546393-D3F3-4891-9180-301BCA80D3AD}"/>
  <conditionalFormatting sqref="L1:L1048576">
    <cfRule type="cellIs" dxfId="26" priority="29" operator="equal">
      <formula>"missing"</formula>
    </cfRule>
  </conditionalFormatting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V12"/>
  <sheetViews>
    <sheetView showGridLines="0" workbookViewId="0">
      <selection activeCell="A6" sqref="A6"/>
    </sheetView>
  </sheetViews>
  <sheetFormatPr defaultColWidth="8.88671875" defaultRowHeight="14.4" customHeight="1"/>
  <cols>
    <col min="1" max="1" width="8.88671875" style="5" customWidth="1"/>
    <col min="2" max="2" width="10.33203125" style="5" customWidth="1"/>
    <col min="3" max="256" width="8.88671875" style="5" customWidth="1"/>
  </cols>
  <sheetData>
    <row r="1" spans="1:256" ht="14.4" customHeight="1">
      <c r="A1" s="10" t="s">
        <v>249</v>
      </c>
      <c r="B1" s="10" t="s">
        <v>265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10"/>
      <c r="BK1" s="10"/>
      <c r="BL1" s="10"/>
      <c r="BM1" s="10"/>
      <c r="BN1" s="10"/>
      <c r="BO1" s="10"/>
      <c r="BP1" s="10"/>
      <c r="BQ1" s="10"/>
      <c r="BR1" s="10"/>
      <c r="BS1" s="10"/>
      <c r="BT1" s="10"/>
      <c r="BU1" s="10"/>
      <c r="BV1" s="10"/>
      <c r="BW1" s="10"/>
      <c r="BX1" s="10"/>
      <c r="BY1" s="10"/>
      <c r="BZ1" s="10"/>
      <c r="CA1" s="10"/>
      <c r="CB1" s="10"/>
      <c r="CC1" s="10"/>
      <c r="CD1" s="10"/>
      <c r="CE1" s="10"/>
      <c r="CF1" s="10"/>
      <c r="CG1" s="10"/>
      <c r="CH1" s="10"/>
      <c r="CI1" s="10"/>
      <c r="CJ1" s="10"/>
      <c r="CK1" s="10"/>
      <c r="CL1" s="10"/>
      <c r="CM1" s="10"/>
      <c r="CN1" s="10"/>
      <c r="CO1" s="10"/>
      <c r="CP1" s="10"/>
      <c r="CQ1" s="10"/>
      <c r="CR1" s="10"/>
      <c r="CS1" s="10"/>
      <c r="CT1" s="10"/>
      <c r="CU1" s="10"/>
      <c r="CV1" s="10"/>
      <c r="CW1" s="10"/>
      <c r="CX1" s="10"/>
      <c r="CY1" s="10"/>
      <c r="CZ1" s="10"/>
      <c r="DA1" s="10"/>
      <c r="DB1" s="10"/>
      <c r="DC1" s="10"/>
      <c r="DD1" s="10"/>
      <c r="DE1" s="10"/>
      <c r="DF1" s="10"/>
      <c r="DG1" s="10"/>
      <c r="DH1" s="10"/>
      <c r="DI1" s="10"/>
      <c r="DJ1" s="10"/>
      <c r="DK1" s="10"/>
      <c r="DL1" s="10"/>
      <c r="DM1" s="10"/>
      <c r="DN1" s="10"/>
      <c r="DO1" s="10"/>
      <c r="DP1" s="10"/>
      <c r="DQ1" s="10"/>
      <c r="DR1" s="10"/>
      <c r="DS1" s="10"/>
      <c r="DT1" s="10"/>
      <c r="DU1" s="10"/>
      <c r="DV1" s="10"/>
      <c r="DW1" s="10"/>
      <c r="DX1" s="10"/>
      <c r="DY1" s="10"/>
      <c r="DZ1" s="10"/>
      <c r="EA1" s="10"/>
      <c r="EB1" s="10"/>
      <c r="EC1" s="10"/>
      <c r="ED1" s="10"/>
      <c r="EE1" s="10"/>
      <c r="EF1" s="10"/>
      <c r="EG1" s="10"/>
      <c r="EH1" s="10"/>
      <c r="EI1" s="10"/>
      <c r="EJ1" s="10"/>
      <c r="EK1" s="10"/>
      <c r="EL1" s="10"/>
      <c r="EM1" s="10"/>
      <c r="EN1" s="10"/>
      <c r="EO1" s="10"/>
      <c r="EP1" s="10"/>
      <c r="EQ1" s="10"/>
      <c r="ER1" s="10"/>
      <c r="ES1" s="10"/>
      <c r="ET1" s="10"/>
      <c r="EU1" s="10"/>
      <c r="EV1" s="10"/>
      <c r="EW1" s="10"/>
      <c r="EX1" s="10"/>
      <c r="EY1" s="10"/>
      <c r="EZ1" s="10"/>
      <c r="FA1" s="10"/>
      <c r="FB1" s="10"/>
      <c r="FC1" s="10"/>
      <c r="FD1" s="10"/>
      <c r="FE1" s="10"/>
      <c r="FF1" s="10"/>
      <c r="FG1" s="10"/>
      <c r="FH1" s="10"/>
      <c r="FI1" s="10"/>
      <c r="FJ1" s="10"/>
      <c r="FK1" s="10"/>
      <c r="FL1" s="10"/>
      <c r="FM1" s="10"/>
      <c r="FN1" s="10"/>
      <c r="FO1" s="10"/>
      <c r="FP1" s="10"/>
      <c r="FQ1" s="10"/>
      <c r="FR1" s="10"/>
      <c r="FS1" s="10"/>
      <c r="FT1" s="10"/>
      <c r="FU1" s="10"/>
      <c r="FV1" s="10"/>
      <c r="FW1" s="10"/>
      <c r="FX1" s="10"/>
      <c r="FY1" s="10"/>
      <c r="FZ1" s="10"/>
      <c r="GA1" s="10"/>
      <c r="GB1" s="10"/>
      <c r="GC1" s="10"/>
      <c r="GD1" s="10"/>
      <c r="GE1" s="10"/>
      <c r="GF1" s="10"/>
      <c r="GG1" s="10"/>
      <c r="GH1" s="10"/>
      <c r="GI1" s="10"/>
      <c r="GJ1" s="10"/>
      <c r="GK1" s="10"/>
      <c r="GL1" s="10"/>
      <c r="GM1" s="10"/>
      <c r="GN1" s="10"/>
      <c r="GO1" s="10"/>
      <c r="GP1" s="10"/>
      <c r="GQ1" s="10"/>
      <c r="GR1" s="10"/>
      <c r="GS1" s="10"/>
      <c r="GT1" s="10"/>
      <c r="GU1" s="10"/>
      <c r="GV1" s="10"/>
      <c r="GW1" s="10"/>
      <c r="GX1" s="10"/>
      <c r="GY1" s="10"/>
      <c r="GZ1" s="10"/>
      <c r="HA1" s="10"/>
      <c r="HB1" s="10"/>
      <c r="HC1" s="10"/>
      <c r="HD1" s="10"/>
      <c r="HE1" s="10"/>
      <c r="HF1" s="10"/>
      <c r="HG1" s="10"/>
      <c r="HH1" s="10"/>
      <c r="HI1" s="10"/>
      <c r="HJ1" s="10"/>
      <c r="HK1" s="10"/>
      <c r="HL1" s="10"/>
      <c r="HM1" s="10"/>
      <c r="HN1" s="10"/>
      <c r="HO1" s="10"/>
      <c r="HP1" s="10"/>
      <c r="HQ1" s="10"/>
      <c r="HR1" s="10"/>
      <c r="HS1" s="10"/>
      <c r="HT1" s="10"/>
      <c r="HU1" s="10"/>
      <c r="HV1" s="10"/>
      <c r="HW1" s="10"/>
      <c r="HX1" s="10"/>
      <c r="HY1" s="10"/>
      <c r="HZ1" s="10"/>
      <c r="IA1" s="10"/>
      <c r="IB1" s="10"/>
      <c r="IC1" s="10"/>
      <c r="ID1" s="10"/>
      <c r="IE1" s="10"/>
      <c r="IF1" s="10"/>
      <c r="IG1" s="10"/>
      <c r="IH1" s="10"/>
      <c r="II1" s="10"/>
      <c r="IJ1" s="10"/>
      <c r="IK1" s="10"/>
      <c r="IL1" s="10"/>
      <c r="IM1" s="10"/>
      <c r="IN1" s="10"/>
      <c r="IO1" s="10"/>
      <c r="IP1" s="10"/>
      <c r="IQ1" s="10"/>
      <c r="IR1" s="10"/>
      <c r="IS1" s="10"/>
      <c r="IT1" s="10"/>
      <c r="IU1" s="10"/>
      <c r="IV1" s="10"/>
    </row>
    <row r="2" spans="1:256" ht="14.4" customHeight="1">
      <c r="A2" s="2">
        <v>0</v>
      </c>
      <c r="B2" s="1" t="s">
        <v>242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</row>
    <row r="3" spans="1:256" ht="14.4" customHeight="1">
      <c r="A3" s="2">
        <v>1</v>
      </c>
      <c r="B3" s="1" t="s">
        <v>243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</row>
    <row r="4" spans="1:256" ht="14.4" customHeight="1">
      <c r="A4" s="2">
        <v>2</v>
      </c>
      <c r="B4" s="1" t="s">
        <v>244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</row>
    <row r="5" spans="1:256" ht="14.4" customHeight="1">
      <c r="A5" s="2">
        <v>3</v>
      </c>
      <c r="B5" s="1" t="s">
        <v>245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</row>
    <row r="6" spans="1:256" ht="14.4" customHeight="1">
      <c r="A6" s="2">
        <v>4</v>
      </c>
      <c r="B6" s="1" t="s">
        <v>246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</row>
    <row r="7" spans="1:256" ht="14.4" customHeight="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</row>
    <row r="8" spans="1:256" ht="14.4" customHeight="1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</row>
    <row r="9" spans="1:256" ht="14.4" customHeight="1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</row>
    <row r="10" spans="1:256" ht="14.4" customHeight="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</row>
    <row r="11" spans="1:256" ht="14.4" customHeight="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</row>
    <row r="12" spans="1:256" ht="14.4" customHeight="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</row>
  </sheetData>
  <pageMargins left="0.7" right="0.7" top="0.75" bottom="0.75" header="0.3" footer="0.3"/>
  <pageSetup orientation="portrait"/>
  <headerFooter>
    <oddFooter>&amp;C&amp;"Helvetica Neue,Regular"&amp;12&amp;K000000&amp;P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V11"/>
  <sheetViews>
    <sheetView showGridLines="0" workbookViewId="0">
      <selection activeCell="D6" sqref="D6"/>
    </sheetView>
  </sheetViews>
  <sheetFormatPr defaultColWidth="8.88671875" defaultRowHeight="14.4" customHeight="1"/>
  <cols>
    <col min="1" max="256" width="8.88671875" style="6" customWidth="1"/>
  </cols>
  <sheetData>
    <row r="1" spans="1:256" ht="14.4" customHeight="1">
      <c r="A1" s="10" t="s">
        <v>249</v>
      </c>
      <c r="B1" s="10" t="s">
        <v>265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10"/>
      <c r="BK1" s="10"/>
      <c r="BL1" s="10"/>
      <c r="BM1" s="10"/>
      <c r="BN1" s="10"/>
      <c r="BO1" s="10"/>
      <c r="BP1" s="10"/>
      <c r="BQ1" s="10"/>
      <c r="BR1" s="10"/>
      <c r="BS1" s="10"/>
      <c r="BT1" s="10"/>
      <c r="BU1" s="10"/>
      <c r="BV1" s="10"/>
      <c r="BW1" s="10"/>
      <c r="BX1" s="10"/>
      <c r="BY1" s="10"/>
      <c r="BZ1" s="10"/>
      <c r="CA1" s="10"/>
      <c r="CB1" s="10"/>
      <c r="CC1" s="10"/>
      <c r="CD1" s="10"/>
      <c r="CE1" s="10"/>
      <c r="CF1" s="10"/>
      <c r="CG1" s="10"/>
      <c r="CH1" s="10"/>
      <c r="CI1" s="10"/>
      <c r="CJ1" s="10"/>
      <c r="CK1" s="10"/>
      <c r="CL1" s="10"/>
      <c r="CM1" s="10"/>
      <c r="CN1" s="10"/>
      <c r="CO1" s="10"/>
      <c r="CP1" s="10"/>
      <c r="CQ1" s="10"/>
      <c r="CR1" s="10"/>
      <c r="CS1" s="10"/>
      <c r="CT1" s="10"/>
      <c r="CU1" s="10"/>
      <c r="CV1" s="10"/>
      <c r="CW1" s="10"/>
      <c r="CX1" s="10"/>
      <c r="CY1" s="10"/>
      <c r="CZ1" s="10"/>
      <c r="DA1" s="10"/>
      <c r="DB1" s="10"/>
      <c r="DC1" s="10"/>
      <c r="DD1" s="10"/>
      <c r="DE1" s="10"/>
      <c r="DF1" s="10"/>
      <c r="DG1" s="10"/>
      <c r="DH1" s="10"/>
      <c r="DI1" s="10"/>
      <c r="DJ1" s="10"/>
      <c r="DK1" s="10"/>
      <c r="DL1" s="10"/>
      <c r="DM1" s="10"/>
      <c r="DN1" s="10"/>
      <c r="DO1" s="10"/>
      <c r="DP1" s="10"/>
      <c r="DQ1" s="10"/>
      <c r="DR1" s="10"/>
      <c r="DS1" s="10"/>
      <c r="DT1" s="10"/>
      <c r="DU1" s="10"/>
      <c r="DV1" s="10"/>
      <c r="DW1" s="10"/>
      <c r="DX1" s="10"/>
      <c r="DY1" s="10"/>
      <c r="DZ1" s="10"/>
      <c r="EA1" s="10"/>
      <c r="EB1" s="10"/>
      <c r="EC1" s="10"/>
      <c r="ED1" s="10"/>
      <c r="EE1" s="10"/>
      <c r="EF1" s="10"/>
      <c r="EG1" s="10"/>
      <c r="EH1" s="10"/>
      <c r="EI1" s="10"/>
      <c r="EJ1" s="10"/>
      <c r="EK1" s="10"/>
      <c r="EL1" s="10"/>
      <c r="EM1" s="10"/>
      <c r="EN1" s="10"/>
      <c r="EO1" s="10"/>
      <c r="EP1" s="10"/>
      <c r="EQ1" s="10"/>
      <c r="ER1" s="10"/>
      <c r="ES1" s="10"/>
      <c r="ET1" s="10"/>
      <c r="EU1" s="10"/>
      <c r="EV1" s="10"/>
      <c r="EW1" s="10"/>
      <c r="EX1" s="10"/>
      <c r="EY1" s="10"/>
      <c r="EZ1" s="10"/>
      <c r="FA1" s="10"/>
      <c r="FB1" s="10"/>
      <c r="FC1" s="10"/>
      <c r="FD1" s="10"/>
      <c r="FE1" s="10"/>
      <c r="FF1" s="10"/>
      <c r="FG1" s="10"/>
      <c r="FH1" s="10"/>
      <c r="FI1" s="10"/>
      <c r="FJ1" s="10"/>
      <c r="FK1" s="10"/>
      <c r="FL1" s="10"/>
      <c r="FM1" s="10"/>
      <c r="FN1" s="10"/>
      <c r="FO1" s="10"/>
      <c r="FP1" s="10"/>
      <c r="FQ1" s="10"/>
      <c r="FR1" s="10"/>
      <c r="FS1" s="10"/>
      <c r="FT1" s="10"/>
      <c r="FU1" s="10"/>
      <c r="FV1" s="10"/>
      <c r="FW1" s="10"/>
      <c r="FX1" s="10"/>
      <c r="FY1" s="10"/>
      <c r="FZ1" s="10"/>
      <c r="GA1" s="10"/>
      <c r="GB1" s="10"/>
      <c r="GC1" s="10"/>
      <c r="GD1" s="10"/>
      <c r="GE1" s="10"/>
      <c r="GF1" s="10"/>
      <c r="GG1" s="10"/>
      <c r="GH1" s="10"/>
      <c r="GI1" s="10"/>
      <c r="GJ1" s="10"/>
      <c r="GK1" s="10"/>
      <c r="GL1" s="10"/>
      <c r="GM1" s="10"/>
      <c r="GN1" s="10"/>
      <c r="GO1" s="10"/>
      <c r="GP1" s="10"/>
      <c r="GQ1" s="10"/>
      <c r="GR1" s="10"/>
      <c r="GS1" s="10"/>
      <c r="GT1" s="10"/>
      <c r="GU1" s="10"/>
      <c r="GV1" s="10"/>
      <c r="GW1" s="10"/>
      <c r="GX1" s="10"/>
      <c r="GY1" s="10"/>
      <c r="GZ1" s="10"/>
      <c r="HA1" s="10"/>
      <c r="HB1" s="10"/>
      <c r="HC1" s="10"/>
      <c r="HD1" s="10"/>
      <c r="HE1" s="10"/>
      <c r="HF1" s="10"/>
      <c r="HG1" s="10"/>
      <c r="HH1" s="10"/>
      <c r="HI1" s="10"/>
      <c r="HJ1" s="10"/>
      <c r="HK1" s="10"/>
      <c r="HL1" s="10"/>
      <c r="HM1" s="10"/>
      <c r="HN1" s="10"/>
      <c r="HO1" s="10"/>
      <c r="HP1" s="10"/>
      <c r="HQ1" s="10"/>
      <c r="HR1" s="10"/>
      <c r="HS1" s="10"/>
      <c r="HT1" s="10"/>
      <c r="HU1" s="10"/>
      <c r="HV1" s="10"/>
      <c r="HW1" s="10"/>
      <c r="HX1" s="10"/>
      <c r="HY1" s="10"/>
      <c r="HZ1" s="10"/>
      <c r="IA1" s="10"/>
      <c r="IB1" s="10"/>
      <c r="IC1" s="10"/>
      <c r="ID1" s="10"/>
      <c r="IE1" s="10"/>
      <c r="IF1" s="10"/>
      <c r="IG1" s="10"/>
      <c r="IH1" s="10"/>
      <c r="II1" s="10"/>
      <c r="IJ1" s="10"/>
      <c r="IK1" s="10"/>
      <c r="IL1" s="10"/>
      <c r="IM1" s="10"/>
      <c r="IN1" s="10"/>
      <c r="IO1" s="10"/>
      <c r="IP1" s="10"/>
      <c r="IQ1" s="10"/>
      <c r="IR1" s="10"/>
      <c r="IS1" s="10"/>
      <c r="IT1" s="10"/>
      <c r="IU1" s="10"/>
      <c r="IV1" s="10"/>
    </row>
    <row r="2" spans="1:256" ht="14.4" customHeight="1">
      <c r="A2" s="2">
        <v>0</v>
      </c>
      <c r="B2" s="1" t="s">
        <v>242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1:256" ht="14.4" customHeight="1">
      <c r="A3" s="2">
        <v>1</v>
      </c>
      <c r="B3" s="1" t="s">
        <v>247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</row>
    <row r="4" spans="1:256" ht="14.4" customHeight="1">
      <c r="A4" s="2">
        <v>2</v>
      </c>
      <c r="B4" s="1" t="s">
        <v>248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</row>
    <row r="5" spans="1:256" ht="14.4" customHeight="1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</row>
    <row r="6" spans="1:256" ht="14.4" customHeigh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</row>
    <row r="7" spans="1:256" ht="14.4" customHeight="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</row>
    <row r="8" spans="1:256" ht="14.4" customHeight="1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</row>
    <row r="9" spans="1:256" ht="14.4" customHeight="1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</row>
    <row r="10" spans="1:256" ht="14.4" customHeight="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</row>
    <row r="11" spans="1:256" ht="14.4" customHeight="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</row>
  </sheetData>
  <pageMargins left="0.7" right="0.7" top="0.75" bottom="0.75" header="0.3" footer="0.3"/>
  <pageSetup orientation="portrait"/>
  <headerFooter>
    <oddFooter>&amp;C&amp;"Helvetica Neue,Regular"&amp;12&amp;K000000&amp;P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S91"/>
  <sheetViews>
    <sheetView showGridLines="0" workbookViewId="0">
      <selection activeCell="B1" sqref="B1"/>
    </sheetView>
  </sheetViews>
  <sheetFormatPr defaultColWidth="8.88671875" defaultRowHeight="14.4" customHeight="1"/>
  <cols>
    <col min="1" max="1" width="8.88671875" style="7" customWidth="1"/>
    <col min="2" max="2" width="127.88671875" style="7" bestFit="1" customWidth="1"/>
    <col min="3" max="253" width="8.88671875" style="7" customWidth="1"/>
  </cols>
  <sheetData>
    <row r="1" spans="1:2" ht="15" customHeight="1">
      <c r="A1" s="1" t="s">
        <v>249</v>
      </c>
      <c r="B1" s="1" t="s">
        <v>265</v>
      </c>
    </row>
    <row r="2" spans="1:2" ht="17.399999999999999" customHeight="1">
      <c r="A2" s="2">
        <v>1</v>
      </c>
      <c r="B2" s="3" t="s">
        <v>8</v>
      </c>
    </row>
    <row r="3" spans="1:2" ht="17.399999999999999" customHeight="1">
      <c r="A3" s="2">
        <v>2</v>
      </c>
      <c r="B3" s="3" t="s">
        <v>12</v>
      </c>
    </row>
    <row r="4" spans="1:2" ht="17.399999999999999" customHeight="1">
      <c r="A4" s="2">
        <v>3</v>
      </c>
      <c r="B4" s="3" t="s">
        <v>15</v>
      </c>
    </row>
    <row r="5" spans="1:2" ht="17.399999999999999" customHeight="1">
      <c r="A5" s="2">
        <v>4</v>
      </c>
      <c r="B5" s="3" t="s">
        <v>18</v>
      </c>
    </row>
    <row r="6" spans="1:2" ht="17.399999999999999" customHeight="1">
      <c r="A6" s="2">
        <v>5</v>
      </c>
      <c r="B6" s="3" t="s">
        <v>21</v>
      </c>
    </row>
    <row r="7" spans="1:2" ht="17.399999999999999" customHeight="1">
      <c r="A7" s="2">
        <v>6</v>
      </c>
      <c r="B7" s="3" t="s">
        <v>25</v>
      </c>
    </row>
    <row r="8" spans="1:2" ht="17.399999999999999" customHeight="1">
      <c r="A8" s="2">
        <v>7</v>
      </c>
      <c r="B8" s="3" t="s">
        <v>28</v>
      </c>
    </row>
    <row r="9" spans="1:2" ht="17.399999999999999" customHeight="1">
      <c r="A9" s="2">
        <v>8</v>
      </c>
      <c r="B9" s="3" t="s">
        <v>31</v>
      </c>
    </row>
    <row r="10" spans="1:2" ht="17.399999999999999" customHeight="1">
      <c r="A10" s="2">
        <v>9</v>
      </c>
      <c r="B10" s="3" t="s">
        <v>34</v>
      </c>
    </row>
    <row r="11" spans="1:2" ht="17.399999999999999" customHeight="1">
      <c r="A11" s="2">
        <v>10</v>
      </c>
      <c r="B11" s="3" t="s">
        <v>38</v>
      </c>
    </row>
    <row r="12" spans="1:2" ht="17.399999999999999" customHeight="1">
      <c r="A12" s="2">
        <v>11</v>
      </c>
      <c r="B12" s="3" t="s">
        <v>41</v>
      </c>
    </row>
    <row r="13" spans="1:2" ht="17.399999999999999" customHeight="1">
      <c r="A13" s="2">
        <v>12</v>
      </c>
      <c r="B13" s="3" t="s">
        <v>44</v>
      </c>
    </row>
    <row r="14" spans="1:2" ht="17.399999999999999" customHeight="1">
      <c r="A14" s="2">
        <v>13</v>
      </c>
      <c r="B14" s="3" t="s">
        <v>47</v>
      </c>
    </row>
    <row r="15" spans="1:2" ht="17.399999999999999" customHeight="1">
      <c r="A15" s="2">
        <v>14</v>
      </c>
      <c r="B15" s="3" t="s">
        <v>50</v>
      </c>
    </row>
    <row r="16" spans="1:2" ht="17.399999999999999" customHeight="1">
      <c r="A16" s="2">
        <v>15</v>
      </c>
      <c r="B16" s="3" t="s">
        <v>53</v>
      </c>
    </row>
    <row r="17" spans="1:2" ht="17.399999999999999" customHeight="1">
      <c r="A17" s="2">
        <v>16</v>
      </c>
      <c r="B17" s="3" t="s">
        <v>56</v>
      </c>
    </row>
    <row r="18" spans="1:2" ht="17.399999999999999" customHeight="1">
      <c r="A18" s="2">
        <v>17</v>
      </c>
      <c r="B18" s="3" t="s">
        <v>59</v>
      </c>
    </row>
    <row r="19" spans="1:2" ht="17.399999999999999" customHeight="1">
      <c r="A19" s="2">
        <v>18</v>
      </c>
      <c r="B19" s="3" t="s">
        <v>63</v>
      </c>
    </row>
    <row r="20" spans="1:2" ht="17.399999999999999" customHeight="1">
      <c r="A20" s="2">
        <v>19</v>
      </c>
      <c r="B20" s="3" t="s">
        <v>64</v>
      </c>
    </row>
    <row r="21" spans="1:2" ht="17.399999999999999" customHeight="1">
      <c r="A21" s="2">
        <v>20</v>
      </c>
      <c r="B21" s="3" t="s">
        <v>66</v>
      </c>
    </row>
    <row r="22" spans="1:2" ht="17.399999999999999" customHeight="1">
      <c r="A22" s="2">
        <v>21</v>
      </c>
      <c r="B22" s="3" t="s">
        <v>68</v>
      </c>
    </row>
    <row r="23" spans="1:2" ht="17.399999999999999" customHeight="1">
      <c r="A23" s="2">
        <v>22</v>
      </c>
      <c r="B23" s="3" t="s">
        <v>72</v>
      </c>
    </row>
    <row r="24" spans="1:2" ht="17.399999999999999" customHeight="1">
      <c r="A24" s="2">
        <v>23</v>
      </c>
      <c r="B24" s="3" t="s">
        <v>73</v>
      </c>
    </row>
    <row r="25" spans="1:2" ht="17.399999999999999" customHeight="1">
      <c r="A25" s="2">
        <v>24</v>
      </c>
      <c r="B25" s="3" t="s">
        <v>75</v>
      </c>
    </row>
    <row r="26" spans="1:2" ht="17.399999999999999" customHeight="1">
      <c r="A26" s="2">
        <v>25</v>
      </c>
      <c r="B26" s="3" t="s">
        <v>79</v>
      </c>
    </row>
    <row r="27" spans="1:2" ht="17.399999999999999" customHeight="1">
      <c r="A27" s="2">
        <v>26</v>
      </c>
      <c r="B27" s="3" t="s">
        <v>82</v>
      </c>
    </row>
    <row r="28" spans="1:2" ht="17.399999999999999" customHeight="1">
      <c r="A28" s="2">
        <v>27</v>
      </c>
      <c r="B28" s="3" t="s">
        <v>85</v>
      </c>
    </row>
    <row r="29" spans="1:2" ht="17.399999999999999" customHeight="1">
      <c r="A29" s="2">
        <v>28</v>
      </c>
      <c r="B29" s="3" t="s">
        <v>88</v>
      </c>
    </row>
    <row r="30" spans="1:2" ht="17.399999999999999" customHeight="1">
      <c r="A30" s="2">
        <v>29</v>
      </c>
      <c r="B30" s="3" t="s">
        <v>92</v>
      </c>
    </row>
    <row r="31" spans="1:2" ht="17.399999999999999" customHeight="1">
      <c r="A31" s="2">
        <v>30</v>
      </c>
      <c r="B31" s="3" t="s">
        <v>95</v>
      </c>
    </row>
    <row r="32" spans="1:2" ht="17.399999999999999" customHeight="1">
      <c r="A32" s="2">
        <v>31</v>
      </c>
      <c r="B32" s="3" t="s">
        <v>98</v>
      </c>
    </row>
    <row r="33" spans="1:2" ht="17.399999999999999" customHeight="1">
      <c r="A33" s="2">
        <v>32</v>
      </c>
      <c r="B33" s="3" t="s">
        <v>101</v>
      </c>
    </row>
    <row r="34" spans="1:2" ht="17.399999999999999" customHeight="1">
      <c r="A34" s="2">
        <v>33</v>
      </c>
      <c r="B34" s="3" t="s">
        <v>104</v>
      </c>
    </row>
    <row r="35" spans="1:2" ht="17.399999999999999" customHeight="1">
      <c r="A35" s="2">
        <v>34</v>
      </c>
      <c r="B35" s="3" t="s">
        <v>107</v>
      </c>
    </row>
    <row r="36" spans="1:2" ht="17.399999999999999" customHeight="1">
      <c r="A36" s="2">
        <v>35</v>
      </c>
      <c r="B36" s="3" t="s">
        <v>108</v>
      </c>
    </row>
    <row r="37" spans="1:2" ht="17.399999999999999" customHeight="1">
      <c r="A37" s="2">
        <v>36</v>
      </c>
      <c r="B37" s="3" t="s">
        <v>112</v>
      </c>
    </row>
    <row r="38" spans="1:2" ht="17.399999999999999" customHeight="1">
      <c r="A38" s="2">
        <v>37</v>
      </c>
      <c r="B38" s="3" t="s">
        <v>115</v>
      </c>
    </row>
    <row r="39" spans="1:2" ht="17.399999999999999" customHeight="1">
      <c r="A39" s="2">
        <v>38</v>
      </c>
      <c r="B39" s="3" t="s">
        <v>118</v>
      </c>
    </row>
    <row r="40" spans="1:2" ht="18" customHeight="1">
      <c r="A40" s="2">
        <v>39</v>
      </c>
      <c r="B40" s="3" t="s">
        <v>121</v>
      </c>
    </row>
    <row r="41" spans="1:2" ht="17.399999999999999" customHeight="1">
      <c r="A41" s="2">
        <v>40</v>
      </c>
      <c r="B41" s="3" t="s">
        <v>124</v>
      </c>
    </row>
    <row r="42" spans="1:2" ht="17.399999999999999" customHeight="1">
      <c r="A42" s="2">
        <v>41</v>
      </c>
      <c r="B42" s="3" t="s">
        <v>127</v>
      </c>
    </row>
    <row r="43" spans="1:2" ht="17.399999999999999" customHeight="1">
      <c r="A43" s="2">
        <v>42</v>
      </c>
      <c r="B43" s="3" t="s">
        <v>131</v>
      </c>
    </row>
    <row r="44" spans="1:2" ht="17.399999999999999" customHeight="1">
      <c r="A44" s="2">
        <v>43</v>
      </c>
      <c r="B44" s="3" t="s">
        <v>134</v>
      </c>
    </row>
    <row r="45" spans="1:2" ht="17.399999999999999" customHeight="1">
      <c r="A45" s="2">
        <v>44</v>
      </c>
      <c r="B45" s="3" t="s">
        <v>135</v>
      </c>
    </row>
    <row r="46" spans="1:2" ht="17.399999999999999" customHeight="1">
      <c r="A46" s="2">
        <v>45</v>
      </c>
      <c r="B46" s="3" t="s">
        <v>139</v>
      </c>
    </row>
    <row r="47" spans="1:2" ht="17.399999999999999" customHeight="1">
      <c r="A47" s="2">
        <v>46</v>
      </c>
      <c r="B47" s="3" t="s">
        <v>142</v>
      </c>
    </row>
    <row r="48" spans="1:2" ht="17.399999999999999" customHeight="1">
      <c r="A48" s="2">
        <v>47</v>
      </c>
      <c r="B48" s="3" t="s">
        <v>145</v>
      </c>
    </row>
    <row r="49" spans="1:2" ht="17.399999999999999" customHeight="1">
      <c r="A49" s="2">
        <v>48</v>
      </c>
      <c r="B49" s="3" t="s">
        <v>146</v>
      </c>
    </row>
    <row r="50" spans="1:2" ht="17.399999999999999" customHeight="1">
      <c r="A50" s="2">
        <v>49</v>
      </c>
      <c r="B50" s="3" t="s">
        <v>149</v>
      </c>
    </row>
    <row r="51" spans="1:2" ht="17.399999999999999" customHeight="1">
      <c r="A51" s="2">
        <v>50</v>
      </c>
      <c r="B51" s="3" t="s">
        <v>151</v>
      </c>
    </row>
    <row r="52" spans="1:2" ht="17.399999999999999" customHeight="1">
      <c r="A52" s="2">
        <v>51</v>
      </c>
      <c r="B52" s="3" t="s">
        <v>155</v>
      </c>
    </row>
    <row r="53" spans="1:2" ht="17.399999999999999" customHeight="1">
      <c r="A53" s="2">
        <v>52</v>
      </c>
      <c r="B53" s="3" t="s">
        <v>158</v>
      </c>
    </row>
    <row r="54" spans="1:2" ht="17.399999999999999" customHeight="1">
      <c r="A54" s="2">
        <v>53</v>
      </c>
      <c r="B54" s="3" t="s">
        <v>161</v>
      </c>
    </row>
    <row r="55" spans="1:2" ht="17.399999999999999" customHeight="1">
      <c r="A55" s="2">
        <v>54</v>
      </c>
      <c r="B55" s="3" t="s">
        <v>164</v>
      </c>
    </row>
    <row r="56" spans="1:2" ht="17.399999999999999" customHeight="1">
      <c r="A56" s="2">
        <v>55</v>
      </c>
      <c r="B56" s="3" t="s">
        <v>165</v>
      </c>
    </row>
    <row r="57" spans="1:2" ht="17.399999999999999" customHeight="1">
      <c r="A57" s="2">
        <v>56</v>
      </c>
      <c r="B57" s="3" t="s">
        <v>169</v>
      </c>
    </row>
    <row r="58" spans="1:2" ht="17.399999999999999" customHeight="1">
      <c r="A58" s="2">
        <v>57</v>
      </c>
      <c r="B58" s="3" t="s">
        <v>172</v>
      </c>
    </row>
    <row r="59" spans="1:2" ht="17.399999999999999" customHeight="1">
      <c r="A59" s="2">
        <v>58</v>
      </c>
      <c r="B59" s="3" t="s">
        <v>173</v>
      </c>
    </row>
    <row r="60" spans="1:2" ht="17.399999999999999" customHeight="1">
      <c r="A60" s="2">
        <v>59</v>
      </c>
      <c r="B60" s="3" t="s">
        <v>175</v>
      </c>
    </row>
    <row r="61" spans="1:2" ht="17.399999999999999" customHeight="1">
      <c r="A61" s="2">
        <v>60</v>
      </c>
      <c r="B61" s="3" t="s">
        <v>176</v>
      </c>
    </row>
    <row r="62" spans="1:2" ht="17.399999999999999" customHeight="1">
      <c r="A62" s="2">
        <v>61</v>
      </c>
      <c r="B62" s="3" t="s">
        <v>180</v>
      </c>
    </row>
    <row r="63" spans="1:2" ht="17.399999999999999" customHeight="1">
      <c r="A63" s="2">
        <v>62</v>
      </c>
      <c r="B63" s="3" t="s">
        <v>183</v>
      </c>
    </row>
    <row r="64" spans="1:2" ht="17.399999999999999" customHeight="1">
      <c r="A64" s="2">
        <v>63</v>
      </c>
      <c r="B64" s="3" t="s">
        <v>186</v>
      </c>
    </row>
    <row r="65" spans="1:2" ht="17.399999999999999" customHeight="1">
      <c r="A65" s="2">
        <v>64</v>
      </c>
      <c r="B65" s="3" t="s">
        <v>189</v>
      </c>
    </row>
    <row r="66" spans="1:2" ht="17.399999999999999" customHeight="1">
      <c r="A66" s="2">
        <v>65</v>
      </c>
      <c r="B66" s="3" t="s">
        <v>192</v>
      </c>
    </row>
    <row r="67" spans="1:2" ht="17.399999999999999" customHeight="1">
      <c r="A67" s="2">
        <v>66</v>
      </c>
      <c r="B67" s="3" t="s">
        <v>195</v>
      </c>
    </row>
    <row r="68" spans="1:2" ht="17.399999999999999" customHeight="1">
      <c r="A68" s="2">
        <v>67</v>
      </c>
      <c r="B68" s="3" t="s">
        <v>197</v>
      </c>
    </row>
    <row r="69" spans="1:2" ht="17.399999999999999" customHeight="1">
      <c r="A69" s="2">
        <v>68</v>
      </c>
      <c r="B69" s="3" t="s">
        <v>198</v>
      </c>
    </row>
    <row r="70" spans="1:2" ht="17.399999999999999" customHeight="1">
      <c r="A70" s="2">
        <v>69</v>
      </c>
      <c r="B70" s="3" t="s">
        <v>200</v>
      </c>
    </row>
    <row r="71" spans="1:2" ht="17.399999999999999" customHeight="1">
      <c r="A71" s="2">
        <v>70</v>
      </c>
      <c r="B71" s="3" t="s">
        <v>201</v>
      </c>
    </row>
    <row r="72" spans="1:2" ht="17.399999999999999" customHeight="1">
      <c r="A72" s="2">
        <v>71</v>
      </c>
      <c r="B72" s="3" t="s">
        <v>202</v>
      </c>
    </row>
    <row r="73" spans="1:2" ht="17.399999999999999" customHeight="1">
      <c r="A73" s="2">
        <v>72</v>
      </c>
      <c r="B73" s="3" t="s">
        <v>204</v>
      </c>
    </row>
    <row r="74" spans="1:2" ht="17.399999999999999" customHeight="1">
      <c r="A74" s="2">
        <v>73</v>
      </c>
      <c r="B74" s="3" t="s">
        <v>205</v>
      </c>
    </row>
    <row r="75" spans="1:2" ht="17.399999999999999" customHeight="1">
      <c r="A75" s="2">
        <v>74</v>
      </c>
      <c r="B75" s="3" t="s">
        <v>207</v>
      </c>
    </row>
    <row r="76" spans="1:2" ht="17.399999999999999" customHeight="1">
      <c r="A76" s="2">
        <v>75</v>
      </c>
      <c r="B76" s="3" t="s">
        <v>209</v>
      </c>
    </row>
    <row r="77" spans="1:2" ht="17.399999999999999" customHeight="1">
      <c r="A77" s="2">
        <v>76</v>
      </c>
      <c r="B77" s="3" t="s">
        <v>211</v>
      </c>
    </row>
    <row r="78" spans="1:2" ht="17.399999999999999" customHeight="1">
      <c r="A78" s="2">
        <v>77</v>
      </c>
      <c r="B78" s="3" t="s">
        <v>213</v>
      </c>
    </row>
    <row r="79" spans="1:2" ht="17.399999999999999" customHeight="1">
      <c r="A79" s="2">
        <v>78</v>
      </c>
      <c r="B79" s="3" t="s">
        <v>215</v>
      </c>
    </row>
    <row r="80" spans="1:2" ht="17.399999999999999" customHeight="1">
      <c r="A80" s="2">
        <v>79</v>
      </c>
      <c r="B80" s="3" t="s">
        <v>217</v>
      </c>
    </row>
    <row r="81" spans="1:2" ht="17.399999999999999" customHeight="1">
      <c r="A81" s="2">
        <v>80</v>
      </c>
      <c r="B81" s="3" t="s">
        <v>219</v>
      </c>
    </row>
    <row r="82" spans="1:2" ht="17.399999999999999" customHeight="1">
      <c r="A82" s="2">
        <v>81</v>
      </c>
      <c r="B82" s="3" t="s">
        <v>221</v>
      </c>
    </row>
    <row r="83" spans="1:2" ht="17.399999999999999" customHeight="1">
      <c r="A83" s="2">
        <v>82</v>
      </c>
      <c r="B83" s="3" t="s">
        <v>223</v>
      </c>
    </row>
    <row r="84" spans="1:2" ht="17.399999999999999" customHeight="1">
      <c r="A84" s="2">
        <v>83</v>
      </c>
      <c r="B84" s="3" t="s">
        <v>225</v>
      </c>
    </row>
    <row r="85" spans="1:2" ht="17.399999999999999" customHeight="1">
      <c r="A85" s="2">
        <v>84</v>
      </c>
      <c r="B85" s="3" t="s">
        <v>227</v>
      </c>
    </row>
    <row r="86" spans="1:2" ht="17.399999999999999" customHeight="1">
      <c r="A86" s="2">
        <v>85</v>
      </c>
      <c r="B86" s="3" t="s">
        <v>229</v>
      </c>
    </row>
    <row r="87" spans="1:2" ht="17.399999999999999" customHeight="1">
      <c r="A87" s="2">
        <v>86</v>
      </c>
      <c r="B87" s="3" t="s">
        <v>231</v>
      </c>
    </row>
    <row r="88" spans="1:2" ht="17.399999999999999" customHeight="1">
      <c r="A88" s="2">
        <v>87</v>
      </c>
      <c r="B88" s="3" t="s">
        <v>233</v>
      </c>
    </row>
    <row r="89" spans="1:2" ht="17.399999999999999" customHeight="1">
      <c r="A89" s="2">
        <v>88</v>
      </c>
      <c r="B89" s="3" t="s">
        <v>235</v>
      </c>
    </row>
    <row r="90" spans="1:2" ht="17.399999999999999" customHeight="1">
      <c r="A90" s="2">
        <v>89</v>
      </c>
      <c r="B90" s="3" t="s">
        <v>237</v>
      </c>
    </row>
    <row r="91" spans="1:2" ht="17.399999999999999" customHeight="1">
      <c r="A91" s="2">
        <v>90</v>
      </c>
      <c r="B91" s="3" t="s">
        <v>241</v>
      </c>
    </row>
  </sheetData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DCB46-8C9D-4F41-BE01-4AA6C9FAE314}">
  <dimension ref="A1:B6"/>
  <sheetViews>
    <sheetView workbookViewId="0">
      <selection activeCell="C1" sqref="C1:C1048576"/>
    </sheetView>
  </sheetViews>
  <sheetFormatPr defaultColWidth="8.77734375" defaultRowHeight="14.4"/>
  <cols>
    <col min="2" max="2" width="14.21875" bestFit="1" customWidth="1"/>
  </cols>
  <sheetData>
    <row r="1" spans="1:2">
      <c r="A1" t="s">
        <v>249</v>
      </c>
      <c r="B1" t="s">
        <v>265</v>
      </c>
    </row>
    <row r="2" spans="1:2">
      <c r="A2" t="s">
        <v>268</v>
      </c>
      <c r="B2" s="1" t="s">
        <v>9</v>
      </c>
    </row>
    <row r="3" spans="1:2">
      <c r="A3" t="s">
        <v>269</v>
      </c>
      <c r="B3" s="1" t="s">
        <v>262</v>
      </c>
    </row>
    <row r="4" spans="1:2">
      <c r="A4" t="s">
        <v>270</v>
      </c>
      <c r="B4" s="1" t="s">
        <v>263</v>
      </c>
    </row>
    <row r="5" spans="1:2">
      <c r="A5" t="s">
        <v>271</v>
      </c>
      <c r="B5" s="1" t="s">
        <v>264</v>
      </c>
    </row>
    <row r="6" spans="1:2">
      <c r="A6" t="s">
        <v>272</v>
      </c>
      <c r="B6" s="1" t="s">
        <v>89</v>
      </c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W24"/>
  <sheetViews>
    <sheetView showGridLines="0" tabSelected="1" zoomScale="80" zoomScaleNormal="80" workbookViewId="0">
      <selection activeCell="B1" sqref="B1"/>
    </sheetView>
  </sheetViews>
  <sheetFormatPr defaultColWidth="8.88671875" defaultRowHeight="14.4" customHeight="1"/>
  <cols>
    <col min="1" max="1" width="3.5546875" style="8" customWidth="1"/>
    <col min="2" max="2" width="16.5546875" style="8" bestFit="1" customWidth="1"/>
    <col min="3" max="3" width="9.88671875" style="8" customWidth="1"/>
    <col min="4" max="4" width="8.88671875" style="8" customWidth="1"/>
    <col min="5" max="5" width="18.6640625" style="10" customWidth="1"/>
    <col min="6" max="6" width="32.6640625" style="8" customWidth="1"/>
    <col min="7" max="7" width="32.6640625" style="10" customWidth="1"/>
    <col min="8" max="21" width="8.88671875" style="8" customWidth="1"/>
    <col min="22" max="22" width="22.6640625" style="8" customWidth="1"/>
    <col min="23" max="257" width="8.88671875" style="8" customWidth="1"/>
  </cols>
  <sheetData>
    <row r="1" spans="1:257" ht="14.4" customHeight="1">
      <c r="A1" s="4"/>
      <c r="B1" s="4"/>
      <c r="C1" s="31" t="s">
        <v>3</v>
      </c>
      <c r="D1" s="31" t="s">
        <v>266</v>
      </c>
      <c r="E1" s="31" t="s">
        <v>279</v>
      </c>
      <c r="F1" s="31" t="s">
        <v>250</v>
      </c>
      <c r="G1" s="31" t="s">
        <v>280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</row>
    <row r="2" spans="1:257" ht="14.4" customHeight="1">
      <c r="A2" s="2">
        <v>1</v>
      </c>
      <c r="B2" s="1" t="s">
        <v>9</v>
      </c>
      <c r="C2" s="2">
        <v>0</v>
      </c>
      <c r="D2" s="2">
        <v>0</v>
      </c>
      <c r="E2" s="1" t="s">
        <v>9</v>
      </c>
      <c r="F2" s="1" t="s">
        <v>0</v>
      </c>
      <c r="G2" s="1" t="s">
        <v>282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</row>
    <row r="3" spans="1:257" ht="14.4" customHeight="1">
      <c r="A3" s="2">
        <v>2</v>
      </c>
      <c r="B3" s="1" t="s">
        <v>22</v>
      </c>
      <c r="C3" s="2">
        <v>4</v>
      </c>
      <c r="D3" s="2">
        <v>2</v>
      </c>
      <c r="E3" s="1" t="s">
        <v>274</v>
      </c>
      <c r="F3" s="1" t="s">
        <v>251</v>
      </c>
      <c r="G3" s="1" t="s">
        <v>288</v>
      </c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</row>
    <row r="4" spans="1:257" ht="14.4" customHeight="1">
      <c r="A4" s="2">
        <v>3</v>
      </c>
      <c r="B4" s="1" t="s">
        <v>22</v>
      </c>
      <c r="C4" s="2">
        <v>4</v>
      </c>
      <c r="D4" s="2">
        <v>1</v>
      </c>
      <c r="E4" s="1" t="s">
        <v>275</v>
      </c>
      <c r="F4" s="1" t="s">
        <v>0</v>
      </c>
      <c r="G4" s="1" t="s">
        <v>288</v>
      </c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</row>
    <row r="5" spans="1:257" ht="14.4" customHeight="1">
      <c r="A5" s="2">
        <v>4</v>
      </c>
      <c r="B5" s="1" t="s">
        <v>22</v>
      </c>
      <c r="C5" s="9" t="s">
        <v>252</v>
      </c>
      <c r="D5" s="2">
        <v>0</v>
      </c>
      <c r="E5" s="1" t="s">
        <v>276</v>
      </c>
      <c r="F5" s="1" t="s">
        <v>253</v>
      </c>
      <c r="G5" s="1" t="s">
        <v>281</v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</row>
    <row r="6" spans="1:257" ht="14.4" customHeight="1">
      <c r="A6" s="2">
        <v>5</v>
      </c>
      <c r="B6" s="1" t="s">
        <v>35</v>
      </c>
      <c r="C6" s="2">
        <v>0</v>
      </c>
      <c r="D6" s="2">
        <v>0</v>
      </c>
      <c r="E6" s="1" t="s">
        <v>35</v>
      </c>
      <c r="F6" s="1" t="s">
        <v>0</v>
      </c>
      <c r="G6" s="1" t="s">
        <v>282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/>
    </row>
    <row r="7" spans="1:257" ht="14.4" customHeight="1">
      <c r="A7" s="2">
        <v>6</v>
      </c>
      <c r="B7" s="1" t="s">
        <v>60</v>
      </c>
      <c r="C7" s="2">
        <v>4</v>
      </c>
      <c r="D7" s="2">
        <v>2</v>
      </c>
      <c r="E7" s="1" t="s">
        <v>277</v>
      </c>
      <c r="F7" s="1" t="s">
        <v>254</v>
      </c>
      <c r="G7" s="1" t="s">
        <v>288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</row>
    <row r="8" spans="1:257" ht="14.4" customHeight="1">
      <c r="A8" s="2">
        <v>7</v>
      </c>
      <c r="B8" s="1" t="s">
        <v>60</v>
      </c>
      <c r="C8" s="2">
        <v>0</v>
      </c>
      <c r="D8" s="2">
        <v>1</v>
      </c>
      <c r="E8" s="1" t="s">
        <v>278</v>
      </c>
      <c r="F8" s="1" t="s">
        <v>0</v>
      </c>
      <c r="G8" s="1" t="s">
        <v>289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/>
    </row>
    <row r="9" spans="1:257" ht="14.4" customHeight="1">
      <c r="A9" s="2">
        <v>8</v>
      </c>
      <c r="B9" s="1" t="s">
        <v>89</v>
      </c>
      <c r="C9" s="2">
        <v>0</v>
      </c>
      <c r="D9" s="2">
        <v>0</v>
      </c>
      <c r="E9" s="1" t="s">
        <v>89</v>
      </c>
      <c r="F9" s="1" t="s">
        <v>255</v>
      </c>
      <c r="G9" s="1" t="s">
        <v>282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/>
    </row>
    <row r="10" spans="1:257" ht="14.4" customHeight="1">
      <c r="A10" s="2">
        <v>9</v>
      </c>
      <c r="B10" s="1" t="s">
        <v>128</v>
      </c>
      <c r="C10" s="2">
        <v>0</v>
      </c>
      <c r="D10" s="2">
        <v>0</v>
      </c>
      <c r="E10" s="1" t="s">
        <v>256</v>
      </c>
      <c r="F10" s="1" t="s">
        <v>257</v>
      </c>
      <c r="G10" s="1" t="s">
        <v>282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</row>
    <row r="11" spans="1:257" ht="14.4" customHeight="1">
      <c r="A11" s="2">
        <v>10</v>
      </c>
      <c r="B11" s="1" t="s">
        <v>148</v>
      </c>
      <c r="C11" s="2">
        <v>0</v>
      </c>
      <c r="D11" s="2">
        <v>0</v>
      </c>
      <c r="E11" s="1" t="s">
        <v>148</v>
      </c>
      <c r="F11" s="1" t="s">
        <v>0</v>
      </c>
      <c r="G11" s="1" t="s">
        <v>282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</row>
    <row r="12" spans="1:257" ht="14.4" customHeight="1">
      <c r="A12" s="2">
        <v>11</v>
      </c>
      <c r="B12" s="1" t="s">
        <v>9</v>
      </c>
      <c r="C12" s="2">
        <v>1</v>
      </c>
      <c r="D12" s="2">
        <v>0</v>
      </c>
      <c r="E12" s="1" t="s">
        <v>285</v>
      </c>
      <c r="F12" s="1" t="s">
        <v>0</v>
      </c>
      <c r="G12" s="1" t="s">
        <v>281</v>
      </c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</row>
    <row r="13" spans="1:257" ht="14.4" customHeight="1">
      <c r="A13" s="2">
        <v>12</v>
      </c>
      <c r="B13" s="1" t="s">
        <v>9</v>
      </c>
      <c r="C13" s="2">
        <v>1.2</v>
      </c>
      <c r="D13" s="2">
        <v>0</v>
      </c>
      <c r="E13" s="1" t="s">
        <v>286</v>
      </c>
      <c r="F13" s="1" t="s">
        <v>0</v>
      </c>
      <c r="G13" s="1" t="s">
        <v>281</v>
      </c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</row>
    <row r="14" spans="1:257" ht="14.4" customHeight="1">
      <c r="A14" s="2">
        <v>13</v>
      </c>
      <c r="B14" s="1" t="s">
        <v>9</v>
      </c>
      <c r="C14" s="2">
        <v>3.4</v>
      </c>
      <c r="D14" s="2">
        <v>0</v>
      </c>
      <c r="E14" s="1" t="s">
        <v>287</v>
      </c>
      <c r="F14" s="1" t="s">
        <v>0</v>
      </c>
      <c r="G14" s="1" t="s">
        <v>281</v>
      </c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/>
    </row>
    <row r="15" spans="1:257" ht="14.4" customHeight="1">
      <c r="A15" s="2"/>
      <c r="B15" s="1"/>
      <c r="C15" s="2"/>
      <c r="D15" s="2"/>
      <c r="E15" s="1"/>
      <c r="F15" s="1"/>
      <c r="G15" s="1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0"/>
      <c r="BC15" s="10"/>
      <c r="BD15" s="10"/>
      <c r="BE15" s="10"/>
      <c r="BF15" s="10"/>
      <c r="BG15" s="10"/>
      <c r="BH15" s="10"/>
      <c r="BI15" s="10"/>
      <c r="BJ15" s="10"/>
      <c r="BK15" s="10"/>
      <c r="BL15" s="10"/>
      <c r="BM15" s="10"/>
      <c r="BN15" s="10"/>
      <c r="BO15" s="10"/>
      <c r="BP15" s="10"/>
      <c r="BQ15" s="10"/>
      <c r="BR15" s="10"/>
      <c r="BS15" s="10"/>
      <c r="BT15" s="10"/>
      <c r="BU15" s="10"/>
      <c r="BV15" s="10"/>
      <c r="BW15" s="10"/>
      <c r="BX15" s="10"/>
      <c r="BY15" s="10"/>
      <c r="BZ15" s="10"/>
      <c r="CA15" s="10"/>
      <c r="CB15" s="10"/>
      <c r="CC15" s="10"/>
      <c r="CD15" s="10"/>
      <c r="CE15" s="10"/>
      <c r="CF15" s="10"/>
      <c r="CG15" s="10"/>
      <c r="CH15" s="10"/>
      <c r="CI15" s="10"/>
      <c r="CJ15" s="10"/>
      <c r="CK15" s="10"/>
      <c r="CL15" s="10"/>
      <c r="CM15" s="10"/>
      <c r="CN15" s="10"/>
      <c r="CO15" s="10"/>
      <c r="CP15" s="10"/>
      <c r="CQ15" s="10"/>
      <c r="CR15" s="10"/>
      <c r="CS15" s="10"/>
      <c r="CT15" s="10"/>
      <c r="CU15" s="10"/>
      <c r="CV15" s="10"/>
      <c r="CW15" s="10"/>
      <c r="CX15" s="10"/>
      <c r="CY15" s="10"/>
      <c r="CZ15" s="10"/>
      <c r="DA15" s="10"/>
      <c r="DB15" s="10"/>
      <c r="DC15" s="10"/>
      <c r="DD15" s="10"/>
      <c r="DE15" s="10"/>
      <c r="DF15" s="10"/>
      <c r="DG15" s="10"/>
      <c r="DH15" s="10"/>
      <c r="DI15" s="10"/>
      <c r="DJ15" s="10"/>
      <c r="DK15" s="10"/>
      <c r="DL15" s="10"/>
      <c r="DM15" s="10"/>
      <c r="DN15" s="10"/>
      <c r="DO15" s="10"/>
      <c r="DP15" s="10"/>
      <c r="DQ15" s="10"/>
      <c r="DR15" s="10"/>
      <c r="DS15" s="10"/>
      <c r="DT15" s="10"/>
      <c r="DU15" s="10"/>
      <c r="DV15" s="10"/>
      <c r="DW15" s="10"/>
      <c r="DX15" s="10"/>
      <c r="DY15" s="10"/>
      <c r="DZ15" s="10"/>
      <c r="EA15" s="10"/>
      <c r="EB15" s="10"/>
      <c r="EC15" s="10"/>
      <c r="ED15" s="10"/>
      <c r="EE15" s="10"/>
      <c r="EF15" s="10"/>
      <c r="EG15" s="10"/>
      <c r="EH15" s="10"/>
      <c r="EI15" s="10"/>
      <c r="EJ15" s="10"/>
      <c r="EK15" s="10"/>
      <c r="EL15" s="10"/>
      <c r="EM15" s="10"/>
      <c r="EN15" s="10"/>
      <c r="EO15" s="10"/>
      <c r="EP15" s="10"/>
      <c r="EQ15" s="10"/>
      <c r="ER15" s="10"/>
      <c r="ES15" s="10"/>
      <c r="ET15" s="10"/>
      <c r="EU15" s="10"/>
      <c r="EV15" s="10"/>
      <c r="EW15" s="10"/>
      <c r="EX15" s="10"/>
      <c r="EY15" s="10"/>
      <c r="EZ15" s="10"/>
      <c r="FA15" s="10"/>
      <c r="FB15" s="10"/>
      <c r="FC15" s="10"/>
      <c r="FD15" s="10"/>
      <c r="FE15" s="10"/>
      <c r="FF15" s="10"/>
      <c r="FG15" s="10"/>
      <c r="FH15" s="10"/>
      <c r="FI15" s="10"/>
      <c r="FJ15" s="10"/>
      <c r="FK15" s="10"/>
      <c r="FL15" s="10"/>
      <c r="FM15" s="10"/>
      <c r="FN15" s="10"/>
      <c r="FO15" s="10"/>
      <c r="FP15" s="10"/>
      <c r="FQ15" s="10"/>
      <c r="FR15" s="10"/>
      <c r="FS15" s="10"/>
      <c r="FT15" s="10"/>
      <c r="FU15" s="10"/>
      <c r="FV15" s="10"/>
      <c r="FW15" s="10"/>
      <c r="FX15" s="10"/>
      <c r="FY15" s="10"/>
      <c r="FZ15" s="10"/>
      <c r="GA15" s="10"/>
      <c r="GB15" s="10"/>
      <c r="GC15" s="10"/>
      <c r="GD15" s="10"/>
      <c r="GE15" s="10"/>
      <c r="GF15" s="10"/>
      <c r="GG15" s="10"/>
      <c r="GH15" s="10"/>
      <c r="GI15" s="10"/>
      <c r="GJ15" s="10"/>
      <c r="GK15" s="10"/>
      <c r="GL15" s="10"/>
      <c r="GM15" s="10"/>
      <c r="GN15" s="10"/>
      <c r="GO15" s="10"/>
      <c r="GP15" s="10"/>
      <c r="GQ15" s="10"/>
      <c r="GR15" s="10"/>
      <c r="GS15" s="10"/>
      <c r="GT15" s="10"/>
      <c r="GU15" s="10"/>
      <c r="GV15" s="10"/>
      <c r="GW15" s="10"/>
      <c r="GX15" s="10"/>
      <c r="GY15" s="10"/>
      <c r="GZ15" s="10"/>
      <c r="HA15" s="10"/>
      <c r="HB15" s="10"/>
      <c r="HC15" s="10"/>
      <c r="HD15" s="10"/>
      <c r="HE15" s="10"/>
      <c r="HF15" s="10"/>
      <c r="HG15" s="10"/>
      <c r="HH15" s="10"/>
      <c r="HI15" s="10"/>
      <c r="HJ15" s="10"/>
      <c r="HK15" s="10"/>
      <c r="HL15" s="10"/>
      <c r="HM15" s="10"/>
      <c r="HN15" s="10"/>
      <c r="HO15" s="10"/>
      <c r="HP15" s="10"/>
      <c r="HQ15" s="10"/>
      <c r="HR15" s="10"/>
      <c r="HS15" s="10"/>
      <c r="HT15" s="10"/>
      <c r="HU15" s="10"/>
      <c r="HV15" s="10"/>
      <c r="HW15" s="10"/>
      <c r="HX15" s="10"/>
      <c r="HY15" s="10"/>
      <c r="HZ15" s="10"/>
      <c r="IA15" s="10"/>
      <c r="IB15" s="10"/>
      <c r="IC15" s="10"/>
      <c r="ID15" s="10"/>
      <c r="IE15" s="10"/>
      <c r="IF15" s="10"/>
      <c r="IG15" s="10"/>
      <c r="IH15" s="10"/>
      <c r="II15" s="10"/>
      <c r="IJ15" s="10"/>
      <c r="IK15" s="10"/>
      <c r="IL15" s="10"/>
      <c r="IM15" s="10"/>
      <c r="IN15" s="10"/>
      <c r="IO15" s="10"/>
      <c r="IP15" s="10"/>
      <c r="IQ15" s="10"/>
      <c r="IR15" s="10"/>
      <c r="IS15" s="10"/>
      <c r="IT15" s="10"/>
      <c r="IU15" s="10"/>
      <c r="IV15" s="10"/>
      <c r="IW15" s="10"/>
    </row>
    <row r="16" spans="1:257" ht="14.4" customHeight="1">
      <c r="A16" s="2"/>
      <c r="B16" s="1"/>
      <c r="C16" s="2"/>
      <c r="D16" s="2"/>
      <c r="E16" s="1"/>
      <c r="F16" s="1"/>
      <c r="G16" s="1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  <c r="BG16" s="10"/>
      <c r="BH16" s="10"/>
      <c r="BI16" s="10"/>
      <c r="BJ16" s="10"/>
      <c r="BK16" s="10"/>
      <c r="BL16" s="10"/>
      <c r="BM16" s="10"/>
      <c r="BN16" s="10"/>
      <c r="BO16" s="10"/>
      <c r="BP16" s="10"/>
      <c r="BQ16" s="10"/>
      <c r="BR16" s="10"/>
      <c r="BS16" s="10"/>
      <c r="BT16" s="10"/>
      <c r="BU16" s="10"/>
      <c r="BV16" s="10"/>
      <c r="BW16" s="10"/>
      <c r="BX16" s="10"/>
      <c r="BY16" s="10"/>
      <c r="BZ16" s="10"/>
      <c r="CA16" s="10"/>
      <c r="CB16" s="10"/>
      <c r="CC16" s="10"/>
      <c r="CD16" s="10"/>
      <c r="CE16" s="10"/>
      <c r="CF16" s="10"/>
      <c r="CG16" s="10"/>
      <c r="CH16" s="10"/>
      <c r="CI16" s="10"/>
      <c r="CJ16" s="10"/>
      <c r="CK16" s="10"/>
      <c r="CL16" s="10"/>
      <c r="CM16" s="10"/>
      <c r="CN16" s="10"/>
      <c r="CO16" s="10"/>
      <c r="CP16" s="10"/>
      <c r="CQ16" s="10"/>
      <c r="CR16" s="10"/>
      <c r="CS16" s="10"/>
      <c r="CT16" s="10"/>
      <c r="CU16" s="10"/>
      <c r="CV16" s="10"/>
      <c r="CW16" s="10"/>
      <c r="CX16" s="10"/>
      <c r="CY16" s="10"/>
      <c r="CZ16" s="10"/>
      <c r="DA16" s="10"/>
      <c r="DB16" s="10"/>
      <c r="DC16" s="10"/>
      <c r="DD16" s="10"/>
      <c r="DE16" s="10"/>
      <c r="DF16" s="10"/>
      <c r="DG16" s="10"/>
      <c r="DH16" s="10"/>
      <c r="DI16" s="10"/>
      <c r="DJ16" s="10"/>
      <c r="DK16" s="10"/>
      <c r="DL16" s="10"/>
      <c r="DM16" s="10"/>
      <c r="DN16" s="10"/>
      <c r="DO16" s="10"/>
      <c r="DP16" s="10"/>
      <c r="DQ16" s="10"/>
      <c r="DR16" s="10"/>
      <c r="DS16" s="10"/>
      <c r="DT16" s="10"/>
      <c r="DU16" s="10"/>
      <c r="DV16" s="10"/>
      <c r="DW16" s="10"/>
      <c r="DX16" s="10"/>
      <c r="DY16" s="10"/>
      <c r="DZ16" s="10"/>
      <c r="EA16" s="10"/>
      <c r="EB16" s="10"/>
      <c r="EC16" s="10"/>
      <c r="ED16" s="10"/>
      <c r="EE16" s="10"/>
      <c r="EF16" s="10"/>
      <c r="EG16" s="10"/>
      <c r="EH16" s="10"/>
      <c r="EI16" s="10"/>
      <c r="EJ16" s="10"/>
      <c r="EK16" s="10"/>
      <c r="EL16" s="10"/>
      <c r="EM16" s="10"/>
      <c r="EN16" s="10"/>
      <c r="EO16" s="10"/>
      <c r="EP16" s="10"/>
      <c r="EQ16" s="10"/>
      <c r="ER16" s="10"/>
      <c r="ES16" s="10"/>
      <c r="ET16" s="10"/>
      <c r="EU16" s="10"/>
      <c r="EV16" s="10"/>
      <c r="EW16" s="10"/>
      <c r="EX16" s="10"/>
      <c r="EY16" s="10"/>
      <c r="EZ16" s="10"/>
      <c r="FA16" s="10"/>
      <c r="FB16" s="10"/>
      <c r="FC16" s="10"/>
      <c r="FD16" s="10"/>
      <c r="FE16" s="10"/>
      <c r="FF16" s="10"/>
      <c r="FG16" s="10"/>
      <c r="FH16" s="10"/>
      <c r="FI16" s="10"/>
      <c r="FJ16" s="10"/>
      <c r="FK16" s="10"/>
      <c r="FL16" s="10"/>
      <c r="FM16" s="10"/>
      <c r="FN16" s="10"/>
      <c r="FO16" s="10"/>
      <c r="FP16" s="10"/>
      <c r="FQ16" s="10"/>
      <c r="FR16" s="10"/>
      <c r="FS16" s="10"/>
      <c r="FT16" s="10"/>
      <c r="FU16" s="10"/>
      <c r="FV16" s="10"/>
      <c r="FW16" s="10"/>
      <c r="FX16" s="10"/>
      <c r="FY16" s="10"/>
      <c r="FZ16" s="10"/>
      <c r="GA16" s="10"/>
      <c r="GB16" s="10"/>
      <c r="GC16" s="10"/>
      <c r="GD16" s="10"/>
      <c r="GE16" s="10"/>
      <c r="GF16" s="10"/>
      <c r="GG16" s="10"/>
      <c r="GH16" s="10"/>
      <c r="GI16" s="10"/>
      <c r="GJ16" s="10"/>
      <c r="GK16" s="10"/>
      <c r="GL16" s="10"/>
      <c r="GM16" s="10"/>
      <c r="GN16" s="10"/>
      <c r="GO16" s="10"/>
      <c r="GP16" s="10"/>
      <c r="GQ16" s="10"/>
      <c r="GR16" s="10"/>
      <c r="GS16" s="10"/>
      <c r="GT16" s="10"/>
      <c r="GU16" s="10"/>
      <c r="GV16" s="10"/>
      <c r="GW16" s="10"/>
      <c r="GX16" s="10"/>
      <c r="GY16" s="10"/>
      <c r="GZ16" s="10"/>
      <c r="HA16" s="10"/>
      <c r="HB16" s="10"/>
      <c r="HC16" s="10"/>
      <c r="HD16" s="10"/>
      <c r="HE16" s="10"/>
      <c r="HF16" s="10"/>
      <c r="HG16" s="10"/>
      <c r="HH16" s="10"/>
      <c r="HI16" s="10"/>
      <c r="HJ16" s="10"/>
      <c r="HK16" s="10"/>
      <c r="HL16" s="10"/>
      <c r="HM16" s="10"/>
      <c r="HN16" s="10"/>
      <c r="HO16" s="10"/>
      <c r="HP16" s="10"/>
      <c r="HQ16" s="10"/>
      <c r="HR16" s="10"/>
      <c r="HS16" s="10"/>
      <c r="HT16" s="10"/>
      <c r="HU16" s="10"/>
      <c r="HV16" s="10"/>
      <c r="HW16" s="10"/>
      <c r="HX16" s="10"/>
      <c r="HY16" s="10"/>
      <c r="HZ16" s="10"/>
      <c r="IA16" s="10"/>
      <c r="IB16" s="10"/>
      <c r="IC16" s="10"/>
      <c r="ID16" s="10"/>
      <c r="IE16" s="10"/>
      <c r="IF16" s="10"/>
      <c r="IG16" s="10"/>
      <c r="IH16" s="10"/>
      <c r="II16" s="10"/>
      <c r="IJ16" s="10"/>
      <c r="IK16" s="10"/>
      <c r="IL16" s="10"/>
      <c r="IM16" s="10"/>
      <c r="IN16" s="10"/>
      <c r="IO16" s="10"/>
      <c r="IP16" s="10"/>
      <c r="IQ16" s="10"/>
      <c r="IR16" s="10"/>
      <c r="IS16" s="10"/>
      <c r="IT16" s="10"/>
      <c r="IU16" s="10"/>
      <c r="IV16" s="10"/>
      <c r="IW16" s="10"/>
    </row>
    <row r="17" spans="1:257" ht="14.4" customHeight="1">
      <c r="A17" s="2"/>
      <c r="B17" s="1"/>
      <c r="C17" s="2"/>
      <c r="D17" s="2"/>
      <c r="E17" s="1"/>
      <c r="F17" s="1"/>
      <c r="G17" s="1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  <c r="BC17" s="10"/>
      <c r="BD17" s="10"/>
      <c r="BE17" s="10"/>
      <c r="BF17" s="10"/>
      <c r="BG17" s="10"/>
      <c r="BH17" s="10"/>
      <c r="BI17" s="10"/>
      <c r="BJ17" s="10"/>
      <c r="BK17" s="10"/>
      <c r="BL17" s="10"/>
      <c r="BM17" s="10"/>
      <c r="BN17" s="10"/>
      <c r="BO17" s="10"/>
      <c r="BP17" s="10"/>
      <c r="BQ17" s="10"/>
      <c r="BR17" s="10"/>
      <c r="BS17" s="10"/>
      <c r="BT17" s="10"/>
      <c r="BU17" s="10"/>
      <c r="BV17" s="10"/>
      <c r="BW17" s="10"/>
      <c r="BX17" s="10"/>
      <c r="BY17" s="10"/>
      <c r="BZ17" s="10"/>
      <c r="CA17" s="10"/>
      <c r="CB17" s="10"/>
      <c r="CC17" s="10"/>
      <c r="CD17" s="10"/>
      <c r="CE17" s="10"/>
      <c r="CF17" s="10"/>
      <c r="CG17" s="10"/>
      <c r="CH17" s="10"/>
      <c r="CI17" s="10"/>
      <c r="CJ17" s="10"/>
      <c r="CK17" s="10"/>
      <c r="CL17" s="10"/>
      <c r="CM17" s="10"/>
      <c r="CN17" s="10"/>
      <c r="CO17" s="10"/>
      <c r="CP17" s="10"/>
      <c r="CQ17" s="10"/>
      <c r="CR17" s="10"/>
      <c r="CS17" s="10"/>
      <c r="CT17" s="10"/>
      <c r="CU17" s="10"/>
      <c r="CV17" s="10"/>
      <c r="CW17" s="10"/>
      <c r="CX17" s="10"/>
      <c r="CY17" s="10"/>
      <c r="CZ17" s="10"/>
      <c r="DA17" s="10"/>
      <c r="DB17" s="10"/>
      <c r="DC17" s="10"/>
      <c r="DD17" s="10"/>
      <c r="DE17" s="10"/>
      <c r="DF17" s="10"/>
      <c r="DG17" s="10"/>
      <c r="DH17" s="10"/>
      <c r="DI17" s="10"/>
      <c r="DJ17" s="10"/>
      <c r="DK17" s="10"/>
      <c r="DL17" s="10"/>
      <c r="DM17" s="10"/>
      <c r="DN17" s="10"/>
      <c r="DO17" s="10"/>
      <c r="DP17" s="10"/>
      <c r="DQ17" s="10"/>
      <c r="DR17" s="10"/>
      <c r="DS17" s="10"/>
      <c r="DT17" s="10"/>
      <c r="DU17" s="10"/>
      <c r="DV17" s="10"/>
      <c r="DW17" s="10"/>
      <c r="DX17" s="10"/>
      <c r="DY17" s="10"/>
      <c r="DZ17" s="10"/>
      <c r="EA17" s="10"/>
      <c r="EB17" s="10"/>
      <c r="EC17" s="10"/>
      <c r="ED17" s="10"/>
      <c r="EE17" s="10"/>
      <c r="EF17" s="10"/>
      <c r="EG17" s="10"/>
      <c r="EH17" s="10"/>
      <c r="EI17" s="10"/>
      <c r="EJ17" s="10"/>
      <c r="EK17" s="10"/>
      <c r="EL17" s="10"/>
      <c r="EM17" s="10"/>
      <c r="EN17" s="10"/>
      <c r="EO17" s="10"/>
      <c r="EP17" s="10"/>
      <c r="EQ17" s="10"/>
      <c r="ER17" s="10"/>
      <c r="ES17" s="10"/>
      <c r="ET17" s="10"/>
      <c r="EU17" s="10"/>
      <c r="EV17" s="10"/>
      <c r="EW17" s="10"/>
      <c r="EX17" s="10"/>
      <c r="EY17" s="10"/>
      <c r="EZ17" s="10"/>
      <c r="FA17" s="10"/>
      <c r="FB17" s="10"/>
      <c r="FC17" s="10"/>
      <c r="FD17" s="10"/>
      <c r="FE17" s="10"/>
      <c r="FF17" s="10"/>
      <c r="FG17" s="10"/>
      <c r="FH17" s="10"/>
      <c r="FI17" s="10"/>
      <c r="FJ17" s="10"/>
      <c r="FK17" s="10"/>
      <c r="FL17" s="10"/>
      <c r="FM17" s="10"/>
      <c r="FN17" s="10"/>
      <c r="FO17" s="10"/>
      <c r="FP17" s="10"/>
      <c r="FQ17" s="10"/>
      <c r="FR17" s="10"/>
      <c r="FS17" s="10"/>
      <c r="FT17" s="10"/>
      <c r="FU17" s="10"/>
      <c r="FV17" s="10"/>
      <c r="FW17" s="10"/>
      <c r="FX17" s="10"/>
      <c r="FY17" s="10"/>
      <c r="FZ17" s="10"/>
      <c r="GA17" s="10"/>
      <c r="GB17" s="10"/>
      <c r="GC17" s="10"/>
      <c r="GD17" s="10"/>
      <c r="GE17" s="10"/>
      <c r="GF17" s="10"/>
      <c r="GG17" s="10"/>
      <c r="GH17" s="10"/>
      <c r="GI17" s="10"/>
      <c r="GJ17" s="10"/>
      <c r="GK17" s="10"/>
      <c r="GL17" s="10"/>
      <c r="GM17" s="10"/>
      <c r="GN17" s="10"/>
      <c r="GO17" s="10"/>
      <c r="GP17" s="10"/>
      <c r="GQ17" s="10"/>
      <c r="GR17" s="10"/>
      <c r="GS17" s="10"/>
      <c r="GT17" s="10"/>
      <c r="GU17" s="10"/>
      <c r="GV17" s="10"/>
      <c r="GW17" s="10"/>
      <c r="GX17" s="10"/>
      <c r="GY17" s="10"/>
      <c r="GZ17" s="10"/>
      <c r="HA17" s="10"/>
      <c r="HB17" s="10"/>
      <c r="HC17" s="10"/>
      <c r="HD17" s="10"/>
      <c r="HE17" s="10"/>
      <c r="HF17" s="10"/>
      <c r="HG17" s="10"/>
      <c r="HH17" s="10"/>
      <c r="HI17" s="10"/>
      <c r="HJ17" s="10"/>
      <c r="HK17" s="10"/>
      <c r="HL17" s="10"/>
      <c r="HM17" s="10"/>
      <c r="HN17" s="10"/>
      <c r="HO17" s="10"/>
      <c r="HP17" s="10"/>
      <c r="HQ17" s="10"/>
      <c r="HR17" s="10"/>
      <c r="HS17" s="10"/>
      <c r="HT17" s="10"/>
      <c r="HU17" s="10"/>
      <c r="HV17" s="10"/>
      <c r="HW17" s="10"/>
      <c r="HX17" s="10"/>
      <c r="HY17" s="10"/>
      <c r="HZ17" s="10"/>
      <c r="IA17" s="10"/>
      <c r="IB17" s="10"/>
      <c r="IC17" s="10"/>
      <c r="ID17" s="10"/>
      <c r="IE17" s="10"/>
      <c r="IF17" s="10"/>
      <c r="IG17" s="10"/>
      <c r="IH17" s="10"/>
      <c r="II17" s="10"/>
      <c r="IJ17" s="10"/>
      <c r="IK17" s="10"/>
      <c r="IL17" s="10"/>
      <c r="IM17" s="10"/>
      <c r="IN17" s="10"/>
      <c r="IO17" s="10"/>
      <c r="IP17" s="10"/>
      <c r="IQ17" s="10"/>
      <c r="IR17" s="10"/>
      <c r="IS17" s="10"/>
      <c r="IT17" s="10"/>
      <c r="IU17" s="10"/>
      <c r="IV17" s="10"/>
      <c r="IW17" s="10"/>
    </row>
    <row r="18" spans="1:257" ht="14.4" customHeight="1">
      <c r="A18" s="2"/>
      <c r="B18" s="1"/>
      <c r="C18" s="2"/>
      <c r="D18" s="2"/>
      <c r="E18" s="1"/>
      <c r="F18" s="1"/>
      <c r="G18" s="1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0"/>
      <c r="BB18" s="10"/>
      <c r="BC18" s="10"/>
      <c r="BD18" s="10"/>
      <c r="BE18" s="10"/>
      <c r="BF18" s="10"/>
      <c r="BG18" s="10"/>
      <c r="BH18" s="10"/>
      <c r="BI18" s="10"/>
      <c r="BJ18" s="10"/>
      <c r="BK18" s="10"/>
      <c r="BL18" s="10"/>
      <c r="BM18" s="10"/>
      <c r="BN18" s="10"/>
      <c r="BO18" s="10"/>
      <c r="BP18" s="10"/>
      <c r="BQ18" s="10"/>
      <c r="BR18" s="10"/>
      <c r="BS18" s="10"/>
      <c r="BT18" s="10"/>
      <c r="BU18" s="10"/>
      <c r="BV18" s="10"/>
      <c r="BW18" s="10"/>
      <c r="BX18" s="10"/>
      <c r="BY18" s="10"/>
      <c r="BZ18" s="10"/>
      <c r="CA18" s="10"/>
      <c r="CB18" s="10"/>
      <c r="CC18" s="10"/>
      <c r="CD18" s="10"/>
      <c r="CE18" s="10"/>
      <c r="CF18" s="10"/>
      <c r="CG18" s="10"/>
      <c r="CH18" s="10"/>
      <c r="CI18" s="10"/>
      <c r="CJ18" s="10"/>
      <c r="CK18" s="10"/>
      <c r="CL18" s="10"/>
      <c r="CM18" s="10"/>
      <c r="CN18" s="10"/>
      <c r="CO18" s="10"/>
      <c r="CP18" s="10"/>
      <c r="CQ18" s="10"/>
      <c r="CR18" s="10"/>
      <c r="CS18" s="10"/>
      <c r="CT18" s="10"/>
      <c r="CU18" s="10"/>
      <c r="CV18" s="10"/>
      <c r="CW18" s="10"/>
      <c r="CX18" s="10"/>
      <c r="CY18" s="10"/>
      <c r="CZ18" s="10"/>
      <c r="DA18" s="10"/>
      <c r="DB18" s="10"/>
      <c r="DC18" s="10"/>
      <c r="DD18" s="10"/>
      <c r="DE18" s="10"/>
      <c r="DF18" s="10"/>
      <c r="DG18" s="10"/>
      <c r="DH18" s="10"/>
      <c r="DI18" s="10"/>
      <c r="DJ18" s="10"/>
      <c r="DK18" s="10"/>
      <c r="DL18" s="10"/>
      <c r="DM18" s="10"/>
      <c r="DN18" s="10"/>
      <c r="DO18" s="10"/>
      <c r="DP18" s="10"/>
      <c r="DQ18" s="10"/>
      <c r="DR18" s="10"/>
      <c r="DS18" s="10"/>
      <c r="DT18" s="10"/>
      <c r="DU18" s="10"/>
      <c r="DV18" s="10"/>
      <c r="DW18" s="10"/>
      <c r="DX18" s="10"/>
      <c r="DY18" s="10"/>
      <c r="DZ18" s="10"/>
      <c r="EA18" s="10"/>
      <c r="EB18" s="10"/>
      <c r="EC18" s="10"/>
      <c r="ED18" s="10"/>
      <c r="EE18" s="10"/>
      <c r="EF18" s="10"/>
      <c r="EG18" s="10"/>
      <c r="EH18" s="10"/>
      <c r="EI18" s="10"/>
      <c r="EJ18" s="10"/>
      <c r="EK18" s="10"/>
      <c r="EL18" s="10"/>
      <c r="EM18" s="10"/>
      <c r="EN18" s="10"/>
      <c r="EO18" s="10"/>
      <c r="EP18" s="10"/>
      <c r="EQ18" s="10"/>
      <c r="ER18" s="10"/>
      <c r="ES18" s="10"/>
      <c r="ET18" s="10"/>
      <c r="EU18" s="10"/>
      <c r="EV18" s="10"/>
      <c r="EW18" s="10"/>
      <c r="EX18" s="10"/>
      <c r="EY18" s="10"/>
      <c r="EZ18" s="10"/>
      <c r="FA18" s="10"/>
      <c r="FB18" s="10"/>
      <c r="FC18" s="10"/>
      <c r="FD18" s="10"/>
      <c r="FE18" s="10"/>
      <c r="FF18" s="10"/>
      <c r="FG18" s="10"/>
      <c r="FH18" s="10"/>
      <c r="FI18" s="10"/>
      <c r="FJ18" s="10"/>
      <c r="FK18" s="10"/>
      <c r="FL18" s="10"/>
      <c r="FM18" s="10"/>
      <c r="FN18" s="10"/>
      <c r="FO18" s="10"/>
      <c r="FP18" s="10"/>
      <c r="FQ18" s="10"/>
      <c r="FR18" s="10"/>
      <c r="FS18" s="10"/>
      <c r="FT18" s="10"/>
      <c r="FU18" s="10"/>
      <c r="FV18" s="10"/>
      <c r="FW18" s="10"/>
      <c r="FX18" s="10"/>
      <c r="FY18" s="10"/>
      <c r="FZ18" s="10"/>
      <c r="GA18" s="10"/>
      <c r="GB18" s="10"/>
      <c r="GC18" s="10"/>
      <c r="GD18" s="10"/>
      <c r="GE18" s="10"/>
      <c r="GF18" s="10"/>
      <c r="GG18" s="10"/>
      <c r="GH18" s="10"/>
      <c r="GI18" s="10"/>
      <c r="GJ18" s="10"/>
      <c r="GK18" s="10"/>
      <c r="GL18" s="10"/>
      <c r="GM18" s="10"/>
      <c r="GN18" s="10"/>
      <c r="GO18" s="10"/>
      <c r="GP18" s="10"/>
      <c r="GQ18" s="10"/>
      <c r="GR18" s="10"/>
      <c r="GS18" s="10"/>
      <c r="GT18" s="10"/>
      <c r="GU18" s="10"/>
      <c r="GV18" s="10"/>
      <c r="GW18" s="10"/>
      <c r="GX18" s="10"/>
      <c r="GY18" s="10"/>
      <c r="GZ18" s="10"/>
      <c r="HA18" s="10"/>
      <c r="HB18" s="10"/>
      <c r="HC18" s="10"/>
      <c r="HD18" s="10"/>
      <c r="HE18" s="10"/>
      <c r="HF18" s="10"/>
      <c r="HG18" s="10"/>
      <c r="HH18" s="10"/>
      <c r="HI18" s="10"/>
      <c r="HJ18" s="10"/>
      <c r="HK18" s="10"/>
      <c r="HL18" s="10"/>
      <c r="HM18" s="10"/>
      <c r="HN18" s="10"/>
      <c r="HO18" s="10"/>
      <c r="HP18" s="10"/>
      <c r="HQ18" s="10"/>
      <c r="HR18" s="10"/>
      <c r="HS18" s="10"/>
      <c r="HT18" s="10"/>
      <c r="HU18" s="10"/>
      <c r="HV18" s="10"/>
      <c r="HW18" s="10"/>
      <c r="HX18" s="10"/>
      <c r="HY18" s="10"/>
      <c r="HZ18" s="10"/>
      <c r="IA18" s="10"/>
      <c r="IB18" s="10"/>
      <c r="IC18" s="10"/>
      <c r="ID18" s="10"/>
      <c r="IE18" s="10"/>
      <c r="IF18" s="10"/>
      <c r="IG18" s="10"/>
      <c r="IH18" s="10"/>
      <c r="II18" s="10"/>
      <c r="IJ18" s="10"/>
      <c r="IK18" s="10"/>
      <c r="IL18" s="10"/>
      <c r="IM18" s="10"/>
      <c r="IN18" s="10"/>
      <c r="IO18" s="10"/>
      <c r="IP18" s="10"/>
      <c r="IQ18" s="10"/>
      <c r="IR18" s="10"/>
      <c r="IS18" s="10"/>
      <c r="IT18" s="10"/>
      <c r="IU18" s="10"/>
      <c r="IV18" s="10"/>
      <c r="IW18" s="10"/>
    </row>
    <row r="19" spans="1:257" ht="14.4" customHeight="1">
      <c r="A19" s="2"/>
      <c r="B19" s="1"/>
      <c r="C19" s="2"/>
      <c r="D19" s="2"/>
      <c r="E19" s="1"/>
      <c r="F19" s="1"/>
      <c r="G19" s="1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  <c r="BK19" s="10"/>
      <c r="BL19" s="10"/>
      <c r="BM19" s="10"/>
      <c r="BN19" s="10"/>
      <c r="BO19" s="10"/>
      <c r="BP19" s="10"/>
      <c r="BQ19" s="10"/>
      <c r="BR19" s="10"/>
      <c r="BS19" s="10"/>
      <c r="BT19" s="10"/>
      <c r="BU19" s="10"/>
      <c r="BV19" s="10"/>
      <c r="BW19" s="10"/>
      <c r="BX19" s="10"/>
      <c r="BY19" s="10"/>
      <c r="BZ19" s="10"/>
      <c r="CA19" s="10"/>
      <c r="CB19" s="10"/>
      <c r="CC19" s="10"/>
      <c r="CD19" s="10"/>
      <c r="CE19" s="10"/>
      <c r="CF19" s="10"/>
      <c r="CG19" s="10"/>
      <c r="CH19" s="10"/>
      <c r="CI19" s="10"/>
      <c r="CJ19" s="10"/>
      <c r="CK19" s="10"/>
      <c r="CL19" s="10"/>
      <c r="CM19" s="10"/>
      <c r="CN19" s="10"/>
      <c r="CO19" s="10"/>
      <c r="CP19" s="10"/>
      <c r="CQ19" s="10"/>
      <c r="CR19" s="10"/>
      <c r="CS19" s="10"/>
      <c r="CT19" s="10"/>
      <c r="CU19" s="10"/>
      <c r="CV19" s="10"/>
      <c r="CW19" s="10"/>
      <c r="CX19" s="10"/>
      <c r="CY19" s="10"/>
      <c r="CZ19" s="10"/>
      <c r="DA19" s="10"/>
      <c r="DB19" s="10"/>
      <c r="DC19" s="10"/>
      <c r="DD19" s="10"/>
      <c r="DE19" s="10"/>
      <c r="DF19" s="10"/>
      <c r="DG19" s="10"/>
      <c r="DH19" s="10"/>
      <c r="DI19" s="10"/>
      <c r="DJ19" s="10"/>
      <c r="DK19" s="10"/>
      <c r="DL19" s="10"/>
      <c r="DM19" s="10"/>
      <c r="DN19" s="10"/>
      <c r="DO19" s="10"/>
      <c r="DP19" s="10"/>
      <c r="DQ19" s="10"/>
      <c r="DR19" s="10"/>
      <c r="DS19" s="10"/>
      <c r="DT19" s="10"/>
      <c r="DU19" s="10"/>
      <c r="DV19" s="10"/>
      <c r="DW19" s="10"/>
      <c r="DX19" s="10"/>
      <c r="DY19" s="10"/>
      <c r="DZ19" s="10"/>
      <c r="EA19" s="10"/>
      <c r="EB19" s="10"/>
      <c r="EC19" s="10"/>
      <c r="ED19" s="10"/>
      <c r="EE19" s="10"/>
      <c r="EF19" s="10"/>
      <c r="EG19" s="10"/>
      <c r="EH19" s="10"/>
      <c r="EI19" s="10"/>
      <c r="EJ19" s="10"/>
      <c r="EK19" s="10"/>
      <c r="EL19" s="10"/>
      <c r="EM19" s="10"/>
      <c r="EN19" s="10"/>
      <c r="EO19" s="10"/>
      <c r="EP19" s="10"/>
      <c r="EQ19" s="10"/>
      <c r="ER19" s="10"/>
      <c r="ES19" s="10"/>
      <c r="ET19" s="10"/>
      <c r="EU19" s="10"/>
      <c r="EV19" s="10"/>
      <c r="EW19" s="10"/>
      <c r="EX19" s="10"/>
      <c r="EY19" s="10"/>
      <c r="EZ19" s="10"/>
      <c r="FA19" s="10"/>
      <c r="FB19" s="10"/>
      <c r="FC19" s="10"/>
      <c r="FD19" s="10"/>
      <c r="FE19" s="10"/>
      <c r="FF19" s="10"/>
      <c r="FG19" s="10"/>
      <c r="FH19" s="10"/>
      <c r="FI19" s="10"/>
      <c r="FJ19" s="10"/>
      <c r="FK19" s="10"/>
      <c r="FL19" s="10"/>
      <c r="FM19" s="10"/>
      <c r="FN19" s="10"/>
      <c r="FO19" s="10"/>
      <c r="FP19" s="10"/>
      <c r="FQ19" s="10"/>
      <c r="FR19" s="10"/>
      <c r="FS19" s="10"/>
      <c r="FT19" s="10"/>
      <c r="FU19" s="10"/>
      <c r="FV19" s="10"/>
      <c r="FW19" s="10"/>
      <c r="FX19" s="10"/>
      <c r="FY19" s="10"/>
      <c r="FZ19" s="10"/>
      <c r="GA19" s="10"/>
      <c r="GB19" s="10"/>
      <c r="GC19" s="10"/>
      <c r="GD19" s="10"/>
      <c r="GE19" s="10"/>
      <c r="GF19" s="10"/>
      <c r="GG19" s="10"/>
      <c r="GH19" s="10"/>
      <c r="GI19" s="10"/>
      <c r="GJ19" s="10"/>
      <c r="GK19" s="10"/>
      <c r="GL19" s="10"/>
      <c r="GM19" s="10"/>
      <c r="GN19" s="10"/>
      <c r="GO19" s="10"/>
      <c r="GP19" s="10"/>
      <c r="GQ19" s="10"/>
      <c r="GR19" s="10"/>
      <c r="GS19" s="10"/>
      <c r="GT19" s="10"/>
      <c r="GU19" s="10"/>
      <c r="GV19" s="10"/>
      <c r="GW19" s="10"/>
      <c r="GX19" s="10"/>
      <c r="GY19" s="10"/>
      <c r="GZ19" s="10"/>
      <c r="HA19" s="10"/>
      <c r="HB19" s="10"/>
      <c r="HC19" s="10"/>
      <c r="HD19" s="10"/>
      <c r="HE19" s="10"/>
      <c r="HF19" s="10"/>
      <c r="HG19" s="10"/>
      <c r="HH19" s="10"/>
      <c r="HI19" s="10"/>
      <c r="HJ19" s="10"/>
      <c r="HK19" s="10"/>
      <c r="HL19" s="10"/>
      <c r="HM19" s="10"/>
      <c r="HN19" s="10"/>
      <c r="HO19" s="10"/>
      <c r="HP19" s="10"/>
      <c r="HQ19" s="10"/>
      <c r="HR19" s="10"/>
      <c r="HS19" s="10"/>
      <c r="HT19" s="10"/>
      <c r="HU19" s="10"/>
      <c r="HV19" s="10"/>
      <c r="HW19" s="10"/>
      <c r="HX19" s="10"/>
      <c r="HY19" s="10"/>
      <c r="HZ19" s="10"/>
      <c r="IA19" s="10"/>
      <c r="IB19" s="10"/>
      <c r="IC19" s="10"/>
      <c r="ID19" s="10"/>
      <c r="IE19" s="10"/>
      <c r="IF19" s="10"/>
      <c r="IG19" s="10"/>
      <c r="IH19" s="10"/>
      <c r="II19" s="10"/>
      <c r="IJ19" s="10"/>
      <c r="IK19" s="10"/>
      <c r="IL19" s="10"/>
      <c r="IM19" s="10"/>
      <c r="IN19" s="10"/>
      <c r="IO19" s="10"/>
      <c r="IP19" s="10"/>
      <c r="IQ19" s="10"/>
      <c r="IR19" s="10"/>
      <c r="IS19" s="10"/>
      <c r="IT19" s="10"/>
      <c r="IU19" s="10"/>
      <c r="IV19" s="10"/>
      <c r="IW19" s="10"/>
    </row>
    <row r="20" spans="1:257" ht="14.4" customHeight="1">
      <c r="A20" s="2"/>
      <c r="B20" s="1"/>
      <c r="C20" s="2"/>
      <c r="D20" s="2"/>
      <c r="E20" s="1"/>
      <c r="F20" s="1"/>
      <c r="G20" s="1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0"/>
      <c r="BC20" s="10"/>
      <c r="BD20" s="10"/>
      <c r="BE20" s="10"/>
      <c r="BF20" s="10"/>
      <c r="BG20" s="10"/>
      <c r="BH20" s="10"/>
      <c r="BI20" s="10"/>
      <c r="BJ20" s="10"/>
      <c r="BK20" s="10"/>
      <c r="BL20" s="10"/>
      <c r="BM20" s="10"/>
      <c r="BN20" s="10"/>
      <c r="BO20" s="10"/>
      <c r="BP20" s="10"/>
      <c r="BQ20" s="10"/>
      <c r="BR20" s="10"/>
      <c r="BS20" s="10"/>
      <c r="BT20" s="10"/>
      <c r="BU20" s="10"/>
      <c r="BV20" s="10"/>
      <c r="BW20" s="10"/>
      <c r="BX20" s="10"/>
      <c r="BY20" s="10"/>
      <c r="BZ20" s="10"/>
      <c r="CA20" s="10"/>
      <c r="CB20" s="10"/>
      <c r="CC20" s="10"/>
      <c r="CD20" s="10"/>
      <c r="CE20" s="10"/>
      <c r="CF20" s="10"/>
      <c r="CG20" s="10"/>
      <c r="CH20" s="10"/>
      <c r="CI20" s="10"/>
      <c r="CJ20" s="10"/>
      <c r="CK20" s="10"/>
      <c r="CL20" s="10"/>
      <c r="CM20" s="10"/>
      <c r="CN20" s="10"/>
      <c r="CO20" s="10"/>
      <c r="CP20" s="10"/>
      <c r="CQ20" s="10"/>
      <c r="CR20" s="10"/>
      <c r="CS20" s="10"/>
      <c r="CT20" s="10"/>
      <c r="CU20" s="10"/>
      <c r="CV20" s="10"/>
      <c r="CW20" s="10"/>
      <c r="CX20" s="10"/>
      <c r="CY20" s="10"/>
      <c r="CZ20" s="10"/>
      <c r="DA20" s="10"/>
      <c r="DB20" s="10"/>
      <c r="DC20" s="10"/>
      <c r="DD20" s="10"/>
      <c r="DE20" s="10"/>
      <c r="DF20" s="10"/>
      <c r="DG20" s="10"/>
      <c r="DH20" s="10"/>
      <c r="DI20" s="10"/>
      <c r="DJ20" s="10"/>
      <c r="DK20" s="10"/>
      <c r="DL20" s="10"/>
      <c r="DM20" s="10"/>
      <c r="DN20" s="10"/>
      <c r="DO20" s="10"/>
      <c r="DP20" s="10"/>
      <c r="DQ20" s="10"/>
      <c r="DR20" s="10"/>
      <c r="DS20" s="10"/>
      <c r="DT20" s="10"/>
      <c r="DU20" s="10"/>
      <c r="DV20" s="10"/>
      <c r="DW20" s="10"/>
      <c r="DX20" s="10"/>
      <c r="DY20" s="10"/>
      <c r="DZ20" s="10"/>
      <c r="EA20" s="10"/>
      <c r="EB20" s="10"/>
      <c r="EC20" s="10"/>
      <c r="ED20" s="10"/>
      <c r="EE20" s="10"/>
      <c r="EF20" s="10"/>
      <c r="EG20" s="10"/>
      <c r="EH20" s="10"/>
      <c r="EI20" s="10"/>
      <c r="EJ20" s="10"/>
      <c r="EK20" s="10"/>
      <c r="EL20" s="10"/>
      <c r="EM20" s="10"/>
      <c r="EN20" s="10"/>
      <c r="EO20" s="10"/>
      <c r="EP20" s="10"/>
      <c r="EQ20" s="10"/>
      <c r="ER20" s="10"/>
      <c r="ES20" s="10"/>
      <c r="ET20" s="10"/>
      <c r="EU20" s="10"/>
      <c r="EV20" s="10"/>
      <c r="EW20" s="10"/>
      <c r="EX20" s="10"/>
      <c r="EY20" s="10"/>
      <c r="EZ20" s="10"/>
      <c r="FA20" s="10"/>
      <c r="FB20" s="10"/>
      <c r="FC20" s="10"/>
      <c r="FD20" s="10"/>
      <c r="FE20" s="10"/>
      <c r="FF20" s="10"/>
      <c r="FG20" s="10"/>
      <c r="FH20" s="10"/>
      <c r="FI20" s="10"/>
      <c r="FJ20" s="10"/>
      <c r="FK20" s="10"/>
      <c r="FL20" s="10"/>
      <c r="FM20" s="10"/>
      <c r="FN20" s="10"/>
      <c r="FO20" s="10"/>
      <c r="FP20" s="10"/>
      <c r="FQ20" s="10"/>
      <c r="FR20" s="10"/>
      <c r="FS20" s="10"/>
      <c r="FT20" s="10"/>
      <c r="FU20" s="10"/>
      <c r="FV20" s="10"/>
      <c r="FW20" s="10"/>
      <c r="FX20" s="10"/>
      <c r="FY20" s="10"/>
      <c r="FZ20" s="10"/>
      <c r="GA20" s="10"/>
      <c r="GB20" s="10"/>
      <c r="GC20" s="10"/>
      <c r="GD20" s="10"/>
      <c r="GE20" s="10"/>
      <c r="GF20" s="10"/>
      <c r="GG20" s="10"/>
      <c r="GH20" s="10"/>
      <c r="GI20" s="10"/>
      <c r="GJ20" s="10"/>
      <c r="GK20" s="10"/>
      <c r="GL20" s="10"/>
      <c r="GM20" s="10"/>
      <c r="GN20" s="10"/>
      <c r="GO20" s="10"/>
      <c r="GP20" s="10"/>
      <c r="GQ20" s="10"/>
      <c r="GR20" s="10"/>
      <c r="GS20" s="10"/>
      <c r="GT20" s="10"/>
      <c r="GU20" s="10"/>
      <c r="GV20" s="10"/>
      <c r="GW20" s="10"/>
      <c r="GX20" s="10"/>
      <c r="GY20" s="10"/>
      <c r="GZ20" s="10"/>
      <c r="HA20" s="10"/>
      <c r="HB20" s="10"/>
      <c r="HC20" s="10"/>
      <c r="HD20" s="10"/>
      <c r="HE20" s="10"/>
      <c r="HF20" s="10"/>
      <c r="HG20" s="10"/>
      <c r="HH20" s="10"/>
      <c r="HI20" s="10"/>
      <c r="HJ20" s="10"/>
      <c r="HK20" s="10"/>
      <c r="HL20" s="10"/>
      <c r="HM20" s="10"/>
      <c r="HN20" s="10"/>
      <c r="HO20" s="10"/>
      <c r="HP20" s="10"/>
      <c r="HQ20" s="10"/>
      <c r="HR20" s="10"/>
      <c r="HS20" s="10"/>
      <c r="HT20" s="10"/>
      <c r="HU20" s="10"/>
      <c r="HV20" s="10"/>
      <c r="HW20" s="10"/>
      <c r="HX20" s="10"/>
      <c r="HY20" s="10"/>
      <c r="HZ20" s="10"/>
      <c r="IA20" s="10"/>
      <c r="IB20" s="10"/>
      <c r="IC20" s="10"/>
      <c r="ID20" s="10"/>
      <c r="IE20" s="10"/>
      <c r="IF20" s="10"/>
      <c r="IG20" s="10"/>
      <c r="IH20" s="10"/>
      <c r="II20" s="10"/>
      <c r="IJ20" s="10"/>
      <c r="IK20" s="10"/>
      <c r="IL20" s="10"/>
      <c r="IM20" s="10"/>
      <c r="IN20" s="10"/>
      <c r="IO20" s="10"/>
      <c r="IP20" s="10"/>
      <c r="IQ20" s="10"/>
      <c r="IR20" s="10"/>
      <c r="IS20" s="10"/>
      <c r="IT20" s="10"/>
      <c r="IU20" s="10"/>
      <c r="IV20" s="10"/>
      <c r="IW20" s="10"/>
    </row>
    <row r="21" spans="1:257" ht="14.4" customHeight="1">
      <c r="A21" s="2"/>
      <c r="B21" s="1"/>
      <c r="C21" s="2"/>
      <c r="D21" s="2"/>
      <c r="E21" s="1"/>
      <c r="F21" s="1"/>
      <c r="G21" s="1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/>
      <c r="BC21" s="10"/>
      <c r="BD21" s="10"/>
      <c r="BE21" s="10"/>
      <c r="BF21" s="10"/>
      <c r="BG21" s="10"/>
      <c r="BH21" s="10"/>
      <c r="BI21" s="10"/>
      <c r="BJ21" s="10"/>
      <c r="BK21" s="10"/>
      <c r="BL21" s="10"/>
      <c r="BM21" s="10"/>
      <c r="BN21" s="10"/>
      <c r="BO21" s="10"/>
      <c r="BP21" s="10"/>
      <c r="BQ21" s="10"/>
      <c r="BR21" s="10"/>
      <c r="BS21" s="10"/>
      <c r="BT21" s="10"/>
      <c r="BU21" s="10"/>
      <c r="BV21" s="10"/>
      <c r="BW21" s="10"/>
      <c r="BX21" s="10"/>
      <c r="BY21" s="10"/>
      <c r="BZ21" s="10"/>
      <c r="CA21" s="10"/>
      <c r="CB21" s="10"/>
      <c r="CC21" s="10"/>
      <c r="CD21" s="10"/>
      <c r="CE21" s="10"/>
      <c r="CF21" s="10"/>
      <c r="CG21" s="10"/>
      <c r="CH21" s="10"/>
      <c r="CI21" s="10"/>
      <c r="CJ21" s="10"/>
      <c r="CK21" s="10"/>
      <c r="CL21" s="10"/>
      <c r="CM21" s="10"/>
      <c r="CN21" s="10"/>
      <c r="CO21" s="10"/>
      <c r="CP21" s="10"/>
      <c r="CQ21" s="10"/>
      <c r="CR21" s="10"/>
      <c r="CS21" s="10"/>
      <c r="CT21" s="10"/>
      <c r="CU21" s="10"/>
      <c r="CV21" s="10"/>
      <c r="CW21" s="10"/>
      <c r="CX21" s="10"/>
      <c r="CY21" s="10"/>
      <c r="CZ21" s="10"/>
      <c r="DA21" s="10"/>
      <c r="DB21" s="10"/>
      <c r="DC21" s="10"/>
      <c r="DD21" s="10"/>
      <c r="DE21" s="10"/>
      <c r="DF21" s="10"/>
      <c r="DG21" s="10"/>
      <c r="DH21" s="10"/>
      <c r="DI21" s="10"/>
      <c r="DJ21" s="10"/>
      <c r="DK21" s="10"/>
      <c r="DL21" s="10"/>
      <c r="DM21" s="10"/>
      <c r="DN21" s="10"/>
      <c r="DO21" s="10"/>
      <c r="DP21" s="10"/>
      <c r="DQ21" s="10"/>
      <c r="DR21" s="10"/>
      <c r="DS21" s="10"/>
      <c r="DT21" s="10"/>
      <c r="DU21" s="10"/>
      <c r="DV21" s="10"/>
      <c r="DW21" s="10"/>
      <c r="DX21" s="10"/>
      <c r="DY21" s="10"/>
      <c r="DZ21" s="10"/>
      <c r="EA21" s="10"/>
      <c r="EB21" s="10"/>
      <c r="EC21" s="10"/>
      <c r="ED21" s="10"/>
      <c r="EE21" s="10"/>
      <c r="EF21" s="10"/>
      <c r="EG21" s="10"/>
      <c r="EH21" s="10"/>
      <c r="EI21" s="10"/>
      <c r="EJ21" s="10"/>
      <c r="EK21" s="10"/>
      <c r="EL21" s="10"/>
      <c r="EM21" s="10"/>
      <c r="EN21" s="10"/>
      <c r="EO21" s="10"/>
      <c r="EP21" s="10"/>
      <c r="EQ21" s="10"/>
      <c r="ER21" s="10"/>
      <c r="ES21" s="10"/>
      <c r="ET21" s="10"/>
      <c r="EU21" s="10"/>
      <c r="EV21" s="10"/>
      <c r="EW21" s="10"/>
      <c r="EX21" s="10"/>
      <c r="EY21" s="10"/>
      <c r="EZ21" s="10"/>
      <c r="FA21" s="10"/>
      <c r="FB21" s="10"/>
      <c r="FC21" s="10"/>
      <c r="FD21" s="10"/>
      <c r="FE21" s="10"/>
      <c r="FF21" s="10"/>
      <c r="FG21" s="10"/>
      <c r="FH21" s="10"/>
      <c r="FI21" s="10"/>
      <c r="FJ21" s="10"/>
      <c r="FK21" s="10"/>
      <c r="FL21" s="10"/>
      <c r="FM21" s="10"/>
      <c r="FN21" s="10"/>
      <c r="FO21" s="10"/>
      <c r="FP21" s="10"/>
      <c r="FQ21" s="10"/>
      <c r="FR21" s="10"/>
      <c r="FS21" s="10"/>
      <c r="FT21" s="10"/>
      <c r="FU21" s="10"/>
      <c r="FV21" s="10"/>
      <c r="FW21" s="10"/>
      <c r="FX21" s="10"/>
      <c r="FY21" s="10"/>
      <c r="FZ21" s="10"/>
      <c r="GA21" s="10"/>
      <c r="GB21" s="10"/>
      <c r="GC21" s="10"/>
      <c r="GD21" s="10"/>
      <c r="GE21" s="10"/>
      <c r="GF21" s="10"/>
      <c r="GG21" s="10"/>
      <c r="GH21" s="10"/>
      <c r="GI21" s="10"/>
      <c r="GJ21" s="10"/>
      <c r="GK21" s="10"/>
      <c r="GL21" s="10"/>
      <c r="GM21" s="10"/>
      <c r="GN21" s="10"/>
      <c r="GO21" s="10"/>
      <c r="GP21" s="10"/>
      <c r="GQ21" s="10"/>
      <c r="GR21" s="10"/>
      <c r="GS21" s="10"/>
      <c r="GT21" s="10"/>
      <c r="GU21" s="10"/>
      <c r="GV21" s="10"/>
      <c r="GW21" s="10"/>
      <c r="GX21" s="10"/>
      <c r="GY21" s="10"/>
      <c r="GZ21" s="10"/>
      <c r="HA21" s="10"/>
      <c r="HB21" s="10"/>
      <c r="HC21" s="10"/>
      <c r="HD21" s="10"/>
      <c r="HE21" s="10"/>
      <c r="HF21" s="10"/>
      <c r="HG21" s="10"/>
      <c r="HH21" s="10"/>
      <c r="HI21" s="10"/>
      <c r="HJ21" s="10"/>
      <c r="HK21" s="10"/>
      <c r="HL21" s="10"/>
      <c r="HM21" s="10"/>
      <c r="HN21" s="10"/>
      <c r="HO21" s="10"/>
      <c r="HP21" s="10"/>
      <c r="HQ21" s="10"/>
      <c r="HR21" s="10"/>
      <c r="HS21" s="10"/>
      <c r="HT21" s="10"/>
      <c r="HU21" s="10"/>
      <c r="HV21" s="10"/>
      <c r="HW21" s="10"/>
      <c r="HX21" s="10"/>
      <c r="HY21" s="10"/>
      <c r="HZ21" s="10"/>
      <c r="IA21" s="10"/>
      <c r="IB21" s="10"/>
      <c r="IC21" s="10"/>
      <c r="ID21" s="10"/>
      <c r="IE21" s="10"/>
      <c r="IF21" s="10"/>
      <c r="IG21" s="10"/>
      <c r="IH21" s="10"/>
      <c r="II21" s="10"/>
      <c r="IJ21" s="10"/>
      <c r="IK21" s="10"/>
      <c r="IL21" s="10"/>
      <c r="IM21" s="10"/>
      <c r="IN21" s="10"/>
      <c r="IO21" s="10"/>
      <c r="IP21" s="10"/>
      <c r="IQ21" s="10"/>
      <c r="IR21" s="10"/>
      <c r="IS21" s="10"/>
      <c r="IT21" s="10"/>
      <c r="IU21" s="10"/>
      <c r="IV21" s="10"/>
      <c r="IW21" s="10"/>
    </row>
    <row r="22" spans="1:257" ht="14.4" customHeight="1">
      <c r="A22" s="2"/>
      <c r="B22" s="1"/>
      <c r="C22" s="2"/>
      <c r="D22" s="2"/>
      <c r="E22" s="1"/>
      <c r="F22" s="1"/>
      <c r="G22" s="1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10"/>
      <c r="BH22" s="10"/>
      <c r="BI22" s="10"/>
      <c r="BJ22" s="10"/>
      <c r="BK22" s="10"/>
      <c r="BL22" s="10"/>
      <c r="BM22" s="10"/>
      <c r="BN22" s="10"/>
      <c r="BO22" s="10"/>
      <c r="BP22" s="10"/>
      <c r="BQ22" s="10"/>
      <c r="BR22" s="10"/>
      <c r="BS22" s="10"/>
      <c r="BT22" s="10"/>
      <c r="BU22" s="10"/>
      <c r="BV22" s="10"/>
      <c r="BW22" s="10"/>
      <c r="BX22" s="10"/>
      <c r="BY22" s="10"/>
      <c r="BZ22" s="10"/>
      <c r="CA22" s="10"/>
      <c r="CB22" s="10"/>
      <c r="CC22" s="10"/>
      <c r="CD22" s="10"/>
      <c r="CE22" s="10"/>
      <c r="CF22" s="10"/>
      <c r="CG22" s="10"/>
      <c r="CH22" s="10"/>
      <c r="CI22" s="10"/>
      <c r="CJ22" s="10"/>
      <c r="CK22" s="10"/>
      <c r="CL22" s="10"/>
      <c r="CM22" s="10"/>
      <c r="CN22" s="10"/>
      <c r="CO22" s="10"/>
      <c r="CP22" s="10"/>
      <c r="CQ22" s="10"/>
      <c r="CR22" s="10"/>
      <c r="CS22" s="10"/>
      <c r="CT22" s="10"/>
      <c r="CU22" s="10"/>
      <c r="CV22" s="10"/>
      <c r="CW22" s="10"/>
      <c r="CX22" s="10"/>
      <c r="CY22" s="10"/>
      <c r="CZ22" s="10"/>
      <c r="DA22" s="10"/>
      <c r="DB22" s="10"/>
      <c r="DC22" s="10"/>
      <c r="DD22" s="10"/>
      <c r="DE22" s="10"/>
      <c r="DF22" s="10"/>
      <c r="DG22" s="10"/>
      <c r="DH22" s="10"/>
      <c r="DI22" s="10"/>
      <c r="DJ22" s="10"/>
      <c r="DK22" s="10"/>
      <c r="DL22" s="10"/>
      <c r="DM22" s="10"/>
      <c r="DN22" s="10"/>
      <c r="DO22" s="10"/>
      <c r="DP22" s="10"/>
      <c r="DQ22" s="10"/>
      <c r="DR22" s="10"/>
      <c r="DS22" s="10"/>
      <c r="DT22" s="10"/>
      <c r="DU22" s="10"/>
      <c r="DV22" s="10"/>
      <c r="DW22" s="10"/>
      <c r="DX22" s="10"/>
      <c r="DY22" s="10"/>
      <c r="DZ22" s="10"/>
      <c r="EA22" s="10"/>
      <c r="EB22" s="10"/>
      <c r="EC22" s="10"/>
      <c r="ED22" s="10"/>
      <c r="EE22" s="10"/>
      <c r="EF22" s="10"/>
      <c r="EG22" s="10"/>
      <c r="EH22" s="10"/>
      <c r="EI22" s="10"/>
      <c r="EJ22" s="10"/>
      <c r="EK22" s="10"/>
      <c r="EL22" s="10"/>
      <c r="EM22" s="10"/>
      <c r="EN22" s="10"/>
      <c r="EO22" s="10"/>
      <c r="EP22" s="10"/>
      <c r="EQ22" s="10"/>
      <c r="ER22" s="10"/>
      <c r="ES22" s="10"/>
      <c r="ET22" s="10"/>
      <c r="EU22" s="10"/>
      <c r="EV22" s="10"/>
      <c r="EW22" s="10"/>
      <c r="EX22" s="10"/>
      <c r="EY22" s="10"/>
      <c r="EZ22" s="10"/>
      <c r="FA22" s="10"/>
      <c r="FB22" s="10"/>
      <c r="FC22" s="10"/>
      <c r="FD22" s="10"/>
      <c r="FE22" s="10"/>
      <c r="FF22" s="10"/>
      <c r="FG22" s="10"/>
      <c r="FH22" s="10"/>
      <c r="FI22" s="10"/>
      <c r="FJ22" s="10"/>
      <c r="FK22" s="10"/>
      <c r="FL22" s="10"/>
      <c r="FM22" s="10"/>
      <c r="FN22" s="10"/>
      <c r="FO22" s="10"/>
      <c r="FP22" s="10"/>
      <c r="FQ22" s="10"/>
      <c r="FR22" s="10"/>
      <c r="FS22" s="10"/>
      <c r="FT22" s="10"/>
      <c r="FU22" s="10"/>
      <c r="FV22" s="10"/>
      <c r="FW22" s="10"/>
      <c r="FX22" s="10"/>
      <c r="FY22" s="10"/>
      <c r="FZ22" s="10"/>
      <c r="GA22" s="10"/>
      <c r="GB22" s="10"/>
      <c r="GC22" s="10"/>
      <c r="GD22" s="10"/>
      <c r="GE22" s="10"/>
      <c r="GF22" s="10"/>
      <c r="GG22" s="10"/>
      <c r="GH22" s="10"/>
      <c r="GI22" s="10"/>
      <c r="GJ22" s="10"/>
      <c r="GK22" s="10"/>
      <c r="GL22" s="10"/>
      <c r="GM22" s="10"/>
      <c r="GN22" s="10"/>
      <c r="GO22" s="10"/>
      <c r="GP22" s="10"/>
      <c r="GQ22" s="10"/>
      <c r="GR22" s="10"/>
      <c r="GS22" s="10"/>
      <c r="GT22" s="10"/>
      <c r="GU22" s="10"/>
      <c r="GV22" s="10"/>
      <c r="GW22" s="10"/>
      <c r="GX22" s="10"/>
      <c r="GY22" s="10"/>
      <c r="GZ22" s="10"/>
      <c r="HA22" s="10"/>
      <c r="HB22" s="10"/>
      <c r="HC22" s="10"/>
      <c r="HD22" s="10"/>
      <c r="HE22" s="10"/>
      <c r="HF22" s="10"/>
      <c r="HG22" s="10"/>
      <c r="HH22" s="10"/>
      <c r="HI22" s="10"/>
      <c r="HJ22" s="10"/>
      <c r="HK22" s="10"/>
      <c r="HL22" s="10"/>
      <c r="HM22" s="10"/>
      <c r="HN22" s="10"/>
      <c r="HO22" s="10"/>
      <c r="HP22" s="10"/>
      <c r="HQ22" s="10"/>
      <c r="HR22" s="10"/>
      <c r="HS22" s="10"/>
      <c r="HT22" s="10"/>
      <c r="HU22" s="10"/>
      <c r="HV22" s="10"/>
      <c r="HW22" s="10"/>
      <c r="HX22" s="10"/>
      <c r="HY22" s="10"/>
      <c r="HZ22" s="10"/>
      <c r="IA22" s="10"/>
      <c r="IB22" s="10"/>
      <c r="IC22" s="10"/>
      <c r="ID22" s="10"/>
      <c r="IE22" s="10"/>
      <c r="IF22" s="10"/>
      <c r="IG22" s="10"/>
      <c r="IH22" s="10"/>
      <c r="II22" s="10"/>
      <c r="IJ22" s="10"/>
      <c r="IK22" s="10"/>
      <c r="IL22" s="10"/>
      <c r="IM22" s="10"/>
      <c r="IN22" s="10"/>
      <c r="IO22" s="10"/>
      <c r="IP22" s="10"/>
      <c r="IQ22" s="10"/>
      <c r="IR22" s="10"/>
      <c r="IS22" s="10"/>
      <c r="IT22" s="10"/>
      <c r="IU22" s="10"/>
      <c r="IV22" s="10"/>
      <c r="IW22" s="10"/>
    </row>
    <row r="23" spans="1:257" ht="14.4" customHeight="1">
      <c r="A23" s="2"/>
      <c r="B23" s="1"/>
      <c r="C23" s="2"/>
      <c r="D23" s="2"/>
      <c r="E23" s="1"/>
      <c r="F23" s="1"/>
      <c r="G23" s="1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0"/>
      <c r="BB23" s="10"/>
      <c r="BC23" s="10"/>
      <c r="BD23" s="10"/>
      <c r="BE23" s="10"/>
      <c r="BF23" s="10"/>
      <c r="BG23" s="10"/>
      <c r="BH23" s="10"/>
      <c r="BI23" s="10"/>
      <c r="BJ23" s="10"/>
      <c r="BK23" s="10"/>
      <c r="BL23" s="10"/>
      <c r="BM23" s="10"/>
      <c r="BN23" s="10"/>
      <c r="BO23" s="10"/>
      <c r="BP23" s="10"/>
      <c r="BQ23" s="10"/>
      <c r="BR23" s="10"/>
      <c r="BS23" s="10"/>
      <c r="BT23" s="10"/>
      <c r="BU23" s="10"/>
      <c r="BV23" s="10"/>
      <c r="BW23" s="10"/>
      <c r="BX23" s="10"/>
      <c r="BY23" s="10"/>
      <c r="BZ23" s="10"/>
      <c r="CA23" s="10"/>
      <c r="CB23" s="10"/>
      <c r="CC23" s="10"/>
      <c r="CD23" s="10"/>
      <c r="CE23" s="10"/>
      <c r="CF23" s="10"/>
      <c r="CG23" s="10"/>
      <c r="CH23" s="10"/>
      <c r="CI23" s="10"/>
      <c r="CJ23" s="10"/>
      <c r="CK23" s="10"/>
      <c r="CL23" s="10"/>
      <c r="CM23" s="10"/>
      <c r="CN23" s="10"/>
      <c r="CO23" s="10"/>
      <c r="CP23" s="10"/>
      <c r="CQ23" s="10"/>
      <c r="CR23" s="10"/>
      <c r="CS23" s="10"/>
      <c r="CT23" s="10"/>
      <c r="CU23" s="10"/>
      <c r="CV23" s="10"/>
      <c r="CW23" s="10"/>
      <c r="CX23" s="10"/>
      <c r="CY23" s="10"/>
      <c r="CZ23" s="10"/>
      <c r="DA23" s="10"/>
      <c r="DB23" s="10"/>
      <c r="DC23" s="10"/>
      <c r="DD23" s="10"/>
      <c r="DE23" s="10"/>
      <c r="DF23" s="10"/>
      <c r="DG23" s="10"/>
      <c r="DH23" s="10"/>
      <c r="DI23" s="10"/>
      <c r="DJ23" s="10"/>
      <c r="DK23" s="10"/>
      <c r="DL23" s="10"/>
      <c r="DM23" s="10"/>
      <c r="DN23" s="10"/>
      <c r="DO23" s="10"/>
      <c r="DP23" s="10"/>
      <c r="DQ23" s="10"/>
      <c r="DR23" s="10"/>
      <c r="DS23" s="10"/>
      <c r="DT23" s="10"/>
      <c r="DU23" s="10"/>
      <c r="DV23" s="10"/>
      <c r="DW23" s="10"/>
      <c r="DX23" s="10"/>
      <c r="DY23" s="10"/>
      <c r="DZ23" s="10"/>
      <c r="EA23" s="10"/>
      <c r="EB23" s="10"/>
      <c r="EC23" s="10"/>
      <c r="ED23" s="10"/>
      <c r="EE23" s="10"/>
      <c r="EF23" s="10"/>
      <c r="EG23" s="10"/>
      <c r="EH23" s="10"/>
      <c r="EI23" s="10"/>
      <c r="EJ23" s="10"/>
      <c r="EK23" s="10"/>
      <c r="EL23" s="10"/>
      <c r="EM23" s="10"/>
      <c r="EN23" s="10"/>
      <c r="EO23" s="10"/>
      <c r="EP23" s="10"/>
      <c r="EQ23" s="10"/>
      <c r="ER23" s="10"/>
      <c r="ES23" s="10"/>
      <c r="ET23" s="10"/>
      <c r="EU23" s="10"/>
      <c r="EV23" s="10"/>
      <c r="EW23" s="10"/>
      <c r="EX23" s="10"/>
      <c r="EY23" s="10"/>
      <c r="EZ23" s="10"/>
      <c r="FA23" s="10"/>
      <c r="FB23" s="10"/>
      <c r="FC23" s="10"/>
      <c r="FD23" s="10"/>
      <c r="FE23" s="10"/>
      <c r="FF23" s="10"/>
      <c r="FG23" s="10"/>
      <c r="FH23" s="10"/>
      <c r="FI23" s="10"/>
      <c r="FJ23" s="10"/>
      <c r="FK23" s="10"/>
      <c r="FL23" s="10"/>
      <c r="FM23" s="10"/>
      <c r="FN23" s="10"/>
      <c r="FO23" s="10"/>
      <c r="FP23" s="10"/>
      <c r="FQ23" s="10"/>
      <c r="FR23" s="10"/>
      <c r="FS23" s="10"/>
      <c r="FT23" s="10"/>
      <c r="FU23" s="10"/>
      <c r="FV23" s="10"/>
      <c r="FW23" s="10"/>
      <c r="FX23" s="10"/>
      <c r="FY23" s="10"/>
      <c r="FZ23" s="10"/>
      <c r="GA23" s="10"/>
      <c r="GB23" s="10"/>
      <c r="GC23" s="10"/>
      <c r="GD23" s="10"/>
      <c r="GE23" s="10"/>
      <c r="GF23" s="10"/>
      <c r="GG23" s="10"/>
      <c r="GH23" s="10"/>
      <c r="GI23" s="10"/>
      <c r="GJ23" s="10"/>
      <c r="GK23" s="10"/>
      <c r="GL23" s="10"/>
      <c r="GM23" s="10"/>
      <c r="GN23" s="10"/>
      <c r="GO23" s="10"/>
      <c r="GP23" s="10"/>
      <c r="GQ23" s="10"/>
      <c r="GR23" s="10"/>
      <c r="GS23" s="10"/>
      <c r="GT23" s="10"/>
      <c r="GU23" s="10"/>
      <c r="GV23" s="10"/>
      <c r="GW23" s="10"/>
      <c r="GX23" s="10"/>
      <c r="GY23" s="10"/>
      <c r="GZ23" s="10"/>
      <c r="HA23" s="10"/>
      <c r="HB23" s="10"/>
      <c r="HC23" s="10"/>
      <c r="HD23" s="10"/>
      <c r="HE23" s="10"/>
      <c r="HF23" s="10"/>
      <c r="HG23" s="10"/>
      <c r="HH23" s="10"/>
      <c r="HI23" s="10"/>
      <c r="HJ23" s="10"/>
      <c r="HK23" s="10"/>
      <c r="HL23" s="10"/>
      <c r="HM23" s="10"/>
      <c r="HN23" s="10"/>
      <c r="HO23" s="10"/>
      <c r="HP23" s="10"/>
      <c r="HQ23" s="10"/>
      <c r="HR23" s="10"/>
      <c r="HS23" s="10"/>
      <c r="HT23" s="10"/>
      <c r="HU23" s="10"/>
      <c r="HV23" s="10"/>
      <c r="HW23" s="10"/>
      <c r="HX23" s="10"/>
      <c r="HY23" s="10"/>
      <c r="HZ23" s="10"/>
      <c r="IA23" s="10"/>
      <c r="IB23" s="10"/>
      <c r="IC23" s="10"/>
      <c r="ID23" s="10"/>
      <c r="IE23" s="10"/>
      <c r="IF23" s="10"/>
      <c r="IG23" s="10"/>
      <c r="IH23" s="10"/>
      <c r="II23" s="10"/>
      <c r="IJ23" s="10"/>
      <c r="IK23" s="10"/>
      <c r="IL23" s="10"/>
      <c r="IM23" s="10"/>
      <c r="IN23" s="10"/>
      <c r="IO23" s="10"/>
      <c r="IP23" s="10"/>
      <c r="IQ23" s="10"/>
      <c r="IR23" s="10"/>
      <c r="IS23" s="10"/>
      <c r="IT23" s="10"/>
      <c r="IU23" s="10"/>
      <c r="IV23" s="10"/>
      <c r="IW23" s="10"/>
    </row>
    <row r="24" spans="1:257" ht="14.4" customHeight="1">
      <c r="A24" s="2"/>
      <c r="B24" s="1"/>
      <c r="C24" s="2"/>
      <c r="D24" s="2"/>
      <c r="E24" s="1"/>
      <c r="F24" s="1"/>
      <c r="G24" s="1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0"/>
      <c r="BA24" s="10"/>
      <c r="BB24" s="10"/>
      <c r="BC24" s="10"/>
      <c r="BD24" s="10"/>
      <c r="BE24" s="10"/>
      <c r="BF24" s="10"/>
      <c r="BG24" s="10"/>
      <c r="BH24" s="10"/>
      <c r="BI24" s="10"/>
      <c r="BJ24" s="10"/>
      <c r="BK24" s="10"/>
      <c r="BL24" s="10"/>
      <c r="BM24" s="10"/>
      <c r="BN24" s="10"/>
      <c r="BO24" s="10"/>
      <c r="BP24" s="10"/>
      <c r="BQ24" s="10"/>
      <c r="BR24" s="10"/>
      <c r="BS24" s="10"/>
      <c r="BT24" s="10"/>
      <c r="BU24" s="10"/>
      <c r="BV24" s="10"/>
      <c r="BW24" s="10"/>
      <c r="BX24" s="10"/>
      <c r="BY24" s="10"/>
      <c r="BZ24" s="10"/>
      <c r="CA24" s="10"/>
      <c r="CB24" s="10"/>
      <c r="CC24" s="10"/>
      <c r="CD24" s="10"/>
      <c r="CE24" s="10"/>
      <c r="CF24" s="10"/>
      <c r="CG24" s="10"/>
      <c r="CH24" s="10"/>
      <c r="CI24" s="10"/>
      <c r="CJ24" s="10"/>
      <c r="CK24" s="10"/>
      <c r="CL24" s="10"/>
      <c r="CM24" s="10"/>
      <c r="CN24" s="10"/>
      <c r="CO24" s="10"/>
      <c r="CP24" s="10"/>
      <c r="CQ24" s="10"/>
      <c r="CR24" s="10"/>
      <c r="CS24" s="10"/>
      <c r="CT24" s="10"/>
      <c r="CU24" s="10"/>
      <c r="CV24" s="10"/>
      <c r="CW24" s="10"/>
      <c r="CX24" s="10"/>
      <c r="CY24" s="10"/>
      <c r="CZ24" s="10"/>
      <c r="DA24" s="10"/>
      <c r="DB24" s="10"/>
      <c r="DC24" s="10"/>
      <c r="DD24" s="10"/>
      <c r="DE24" s="10"/>
      <c r="DF24" s="10"/>
      <c r="DG24" s="10"/>
      <c r="DH24" s="10"/>
      <c r="DI24" s="10"/>
      <c r="DJ24" s="10"/>
      <c r="DK24" s="10"/>
      <c r="DL24" s="10"/>
      <c r="DM24" s="10"/>
      <c r="DN24" s="10"/>
      <c r="DO24" s="10"/>
      <c r="DP24" s="10"/>
      <c r="DQ24" s="10"/>
      <c r="DR24" s="10"/>
      <c r="DS24" s="10"/>
      <c r="DT24" s="10"/>
      <c r="DU24" s="10"/>
      <c r="DV24" s="10"/>
      <c r="DW24" s="10"/>
      <c r="DX24" s="10"/>
      <c r="DY24" s="10"/>
      <c r="DZ24" s="10"/>
      <c r="EA24" s="10"/>
      <c r="EB24" s="10"/>
      <c r="EC24" s="10"/>
      <c r="ED24" s="10"/>
      <c r="EE24" s="10"/>
      <c r="EF24" s="10"/>
      <c r="EG24" s="10"/>
      <c r="EH24" s="10"/>
      <c r="EI24" s="10"/>
      <c r="EJ24" s="10"/>
      <c r="EK24" s="10"/>
      <c r="EL24" s="10"/>
      <c r="EM24" s="10"/>
      <c r="EN24" s="10"/>
      <c r="EO24" s="10"/>
      <c r="EP24" s="10"/>
      <c r="EQ24" s="10"/>
      <c r="ER24" s="10"/>
      <c r="ES24" s="10"/>
      <c r="ET24" s="10"/>
      <c r="EU24" s="10"/>
      <c r="EV24" s="10"/>
      <c r="EW24" s="10"/>
      <c r="EX24" s="10"/>
      <c r="EY24" s="10"/>
      <c r="EZ24" s="10"/>
      <c r="FA24" s="10"/>
      <c r="FB24" s="10"/>
      <c r="FC24" s="10"/>
      <c r="FD24" s="10"/>
      <c r="FE24" s="10"/>
      <c r="FF24" s="10"/>
      <c r="FG24" s="10"/>
      <c r="FH24" s="10"/>
      <c r="FI24" s="10"/>
      <c r="FJ24" s="10"/>
      <c r="FK24" s="10"/>
      <c r="FL24" s="10"/>
      <c r="FM24" s="10"/>
      <c r="FN24" s="10"/>
      <c r="FO24" s="10"/>
      <c r="FP24" s="10"/>
      <c r="FQ24" s="10"/>
      <c r="FR24" s="10"/>
      <c r="FS24" s="10"/>
      <c r="FT24" s="10"/>
      <c r="FU24" s="10"/>
      <c r="FV24" s="10"/>
      <c r="FW24" s="10"/>
      <c r="FX24" s="10"/>
      <c r="FY24" s="10"/>
      <c r="FZ24" s="10"/>
      <c r="GA24" s="10"/>
      <c r="GB24" s="10"/>
      <c r="GC24" s="10"/>
      <c r="GD24" s="10"/>
      <c r="GE24" s="10"/>
      <c r="GF24" s="10"/>
      <c r="GG24" s="10"/>
      <c r="GH24" s="10"/>
      <c r="GI24" s="10"/>
      <c r="GJ24" s="10"/>
      <c r="GK24" s="10"/>
      <c r="GL24" s="10"/>
      <c r="GM24" s="10"/>
      <c r="GN24" s="10"/>
      <c r="GO24" s="10"/>
      <c r="GP24" s="10"/>
      <c r="GQ24" s="10"/>
      <c r="GR24" s="10"/>
      <c r="GS24" s="10"/>
      <c r="GT24" s="10"/>
      <c r="GU24" s="10"/>
      <c r="GV24" s="10"/>
      <c r="GW24" s="10"/>
      <c r="GX24" s="10"/>
      <c r="GY24" s="10"/>
      <c r="GZ24" s="10"/>
      <c r="HA24" s="10"/>
      <c r="HB24" s="10"/>
      <c r="HC24" s="10"/>
      <c r="HD24" s="10"/>
      <c r="HE24" s="10"/>
      <c r="HF24" s="10"/>
      <c r="HG24" s="10"/>
      <c r="HH24" s="10"/>
      <c r="HI24" s="10"/>
      <c r="HJ24" s="10"/>
      <c r="HK24" s="10"/>
      <c r="HL24" s="10"/>
      <c r="HM24" s="10"/>
      <c r="HN24" s="10"/>
      <c r="HO24" s="10"/>
      <c r="HP24" s="10"/>
      <c r="HQ24" s="10"/>
      <c r="HR24" s="10"/>
      <c r="HS24" s="10"/>
      <c r="HT24" s="10"/>
      <c r="HU24" s="10"/>
      <c r="HV24" s="10"/>
      <c r="HW24" s="10"/>
      <c r="HX24" s="10"/>
      <c r="HY24" s="10"/>
      <c r="HZ24" s="10"/>
      <c r="IA24" s="10"/>
      <c r="IB24" s="10"/>
      <c r="IC24" s="10"/>
      <c r="ID24" s="10"/>
      <c r="IE24" s="10"/>
      <c r="IF24" s="10"/>
      <c r="IG24" s="10"/>
      <c r="IH24" s="10"/>
      <c r="II24" s="10"/>
      <c r="IJ24" s="10"/>
      <c r="IK24" s="10"/>
      <c r="IL24" s="10"/>
      <c r="IM24" s="10"/>
      <c r="IN24" s="10"/>
      <c r="IO24" s="10"/>
      <c r="IP24" s="10"/>
      <c r="IQ24" s="10"/>
      <c r="IR24" s="10"/>
      <c r="IS24" s="10"/>
      <c r="IT24" s="10"/>
      <c r="IU24" s="10"/>
      <c r="IV24" s="10"/>
      <c r="IW24" s="10"/>
    </row>
  </sheetData>
  <pageMargins left="0.7" right="0.7" top="0.75" bottom="0.75" header="0.3" footer="0.3"/>
  <pageSetup orientation="portrait"/>
  <headerFooter>
    <oddFooter>&amp;C&amp;"Helvetica Neue,Regular"&amp;12&amp;K000000&amp;P</oddFooter>
  </headerFooter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um" ma:contentTypeID="0x0101008B0F08FECF9ACD44B69B0979475AA3A3" ma:contentTypeVersion="5" ma:contentTypeDescription="Új dokumentum létrehozása." ma:contentTypeScope="" ma:versionID="15e7cafbdefa31d60e781c5e4062628f">
  <xsd:schema xmlns:xsd="http://www.w3.org/2001/XMLSchema" xmlns:xs="http://www.w3.org/2001/XMLSchema" xmlns:p="http://schemas.microsoft.com/office/2006/metadata/properties" xmlns:ns2="45be70f0-66b9-4629-a389-4b080fc0dfa6" xmlns:ns3="cc54d3cb-87fe-4b6a-be2e-e1fd0be84e77" targetNamespace="http://schemas.microsoft.com/office/2006/metadata/properties" ma:root="true" ma:fieldsID="f81e6785b8b81ecd23d6e742c299b13f" ns2:_="" ns3:_="">
    <xsd:import namespace="45be70f0-66b9-4629-a389-4b080fc0dfa6"/>
    <xsd:import namespace="cc54d3cb-87fe-4b6a-be2e-e1fd0be84e77"/>
    <xsd:element name="properties">
      <xsd:complexType>
        <xsd:sequence>
          <xsd:element name="documentManagement">
            <xsd:complexType>
              <xsd:all>
                <xsd:element ref="ns2:TaxKeywordTaxHTField" minOccurs="0"/>
                <xsd:element ref="ns2:TaxCatchAll" minOccurs="0"/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be70f0-66b9-4629-a389-4b080fc0dfa6" elementFormDefault="qualified">
    <xsd:import namespace="http://schemas.microsoft.com/office/2006/documentManagement/types"/>
    <xsd:import namespace="http://schemas.microsoft.com/office/infopath/2007/PartnerControls"/>
    <xsd:element name="TaxKeywordTaxHTField" ma:index="9" nillable="true" ma:taxonomy="true" ma:internalName="TaxKeywordTaxHTField" ma:taxonomyFieldName="TaxKeyword" ma:displayName="Vállalati kulcsszavak" ma:fieldId="{23f27201-bee3-471e-b2e7-b64fd8b7ca38}" ma:taxonomyMulti="true" ma:sspId="aec5fc23-977e-45a2-a3e9-ebcc2a764215" ma:termSetId="00000000-0000-0000-0000-000000000000" ma:anchorId="00000000-0000-0000-0000-000000000000" ma:open="true" ma:isKeyword="true">
      <xsd:complexType>
        <xsd:sequence>
          <xsd:element ref="pc:Terms" minOccurs="0" maxOccurs="1"/>
        </xsd:sequence>
      </xsd:complexType>
    </xsd:element>
    <xsd:element name="TaxCatchAll" ma:index="10" nillable="true" ma:displayName="Taxonomy Catch All Column" ma:hidden="true" ma:list="{3cada497-9138-4774-ba84-f168c75e9181}" ma:internalName="TaxCatchAll" ma:showField="CatchAllData" ma:web="45be70f0-66b9-4629-a389-4b080fc0dfa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54d3cb-87fe-4b6a-be2e-e1fd0be84e7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artalomtípus"/>
        <xsd:element ref="dc:title" minOccurs="0" maxOccurs="1" ma:index="4" ma:displayName="Cím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KeywordTaxHTField xmlns="45be70f0-66b9-4629-a389-4b080fc0dfa6">
      <Terms xmlns="http://schemas.microsoft.com/office/infopath/2007/PartnerControls">
        <TermInfo xmlns="http://schemas.microsoft.com/office/infopath/2007/PartnerControls">
          <TermName xmlns="http://schemas.microsoft.com/office/infopath/2007/PartnerControls">t55170</TermName>
          <TermId xmlns="http://schemas.microsoft.com/office/infopath/2007/PartnerControls">2a7bebd1-4a65-4a83-8880-9af9f7738c6c</TermId>
        </TermInfo>
        <TermInfo xmlns="http://schemas.microsoft.com/office/infopath/2007/PartnerControls">
          <TermName xmlns="http://schemas.microsoft.com/office/infopath/2007/PartnerControls">HP SAP S4 ACCOUNT IDENTIFIER FEJLESZTES NP</TermName>
          <TermId xmlns="http://schemas.microsoft.com/office/infopath/2007/PartnerControls">2711dfa3-6ec1-413d-8823-997cd6be3ca9</TermId>
        </TermInfo>
        <TermInfo xmlns="http://schemas.microsoft.com/office/infopath/2007/PartnerControls">
          <TermName xmlns="http://schemas.microsoft.com/office/infopath/2007/PartnerControls">CO＆FI_S/4 HANA Concept</TermName>
          <TermId xmlns="http://schemas.microsoft.com/office/infopath/2007/PartnerControls">bfc7b42e-ea39-4d21-8ccd-32d67d914123</TermId>
        </TermInfo>
        <TermInfo xmlns="http://schemas.microsoft.com/office/infopath/2007/PartnerControls">
          <TermName xmlns="http://schemas.microsoft.com/office/infopath/2007/PartnerControls">O＆O_Procurement</TermName>
          <TermId xmlns="http://schemas.microsoft.com/office/infopath/2007/PartnerControls">68c352b4-4d41-43f2-b180-79522b747923</TermId>
        </TermInfo>
        <TermInfo xmlns="http://schemas.microsoft.com/office/infopath/2007/PartnerControls">
          <TermName xmlns="http://schemas.microsoft.com/office/infopath/2007/PartnerControls">CO＆FI_Accounting</TermName>
          <TermId xmlns="http://schemas.microsoft.com/office/infopath/2007/PartnerControls">df76b3e5-5a8d-4c97-a933-1c42bdf53c62</TermId>
        </TermInfo>
        <TermInfo xmlns="http://schemas.microsoft.com/office/infopath/2007/PartnerControls">
          <TermName xmlns="http://schemas.microsoft.com/office/infopath/2007/PartnerControls">Intercompany</TermName>
          <TermId xmlns="http://schemas.microsoft.com/office/infopath/2007/PartnerControls">4467356c-29d0-45c7-bb32-7599fd4b7437</TermId>
        </TermInfo>
        <TermInfo xmlns="http://schemas.microsoft.com/office/infopath/2007/PartnerControls">
          <TermName xmlns="http://schemas.microsoft.com/office/infopath/2007/PartnerControls">p_30003</TermName>
          <TermId xmlns="http://schemas.microsoft.com/office/infopath/2007/PartnerControls">530d64dc-cb80-49da-a923-511a942d9ac0</TermId>
        </TermInfo>
      </Terms>
    </TaxKeywordTaxHTField>
    <TaxCatchAll xmlns="45be70f0-66b9-4629-a389-4b080fc0dfa6">
      <Value>7</Value>
      <Value>6</Value>
      <Value>5</Value>
      <Value>4</Value>
      <Value>3</Value>
      <Value>2</Value>
      <Value>1</Value>
    </TaxCatchAll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7BF3E90-0828-4759-ACA7-3670C46D50E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5be70f0-66b9-4629-a389-4b080fc0dfa6"/>
    <ds:schemaRef ds:uri="cc54d3cb-87fe-4b6a-be2e-e1fd0be84e7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4141748-E8CF-4376-BEDF-0CE4C9A34F7B}">
  <ds:schemaRefs>
    <ds:schemaRef ds:uri="http://schemas.microsoft.com/office/2006/metadata/properties"/>
    <ds:schemaRef ds:uri="http://schemas.microsoft.com/office/infopath/2007/PartnerControls"/>
    <ds:schemaRef ds:uri="45be70f0-66b9-4629-a389-4b080fc0dfa6"/>
  </ds:schemaRefs>
</ds:datastoreItem>
</file>

<file path=customXml/itemProps3.xml><?xml version="1.0" encoding="utf-8"?>
<ds:datastoreItem xmlns:ds="http://schemas.openxmlformats.org/officeDocument/2006/customXml" ds:itemID="{DC021B46-1420-4ED7-AC55-8BF0CD9341B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6</vt:i4>
      </vt:variant>
    </vt:vector>
  </HeadingPairs>
  <TitlesOfParts>
    <vt:vector size="6" baseType="lpstr">
      <vt:lpstr>Overview</vt:lpstr>
      <vt:lpstr>Amount ID</vt:lpstr>
      <vt:lpstr>Duration ID</vt:lpstr>
      <vt:lpstr>Reason of use ID</vt:lpstr>
      <vt:lpstr>Category ID</vt:lpstr>
      <vt:lpstr>Logic ID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Cserni Tamás</dc:creator>
  <cp:keywords>t55170; CO＆FI_S/4 HANA Concept; CO＆FI_Accounting; HP SAP S4 ACCOUNT IDENTIFIER FEJLESZTES NP; Intercompany; p_30003; O＆O_Procurement</cp:keywords>
  <cp:lastModifiedBy>Hargitai Dóra</cp:lastModifiedBy>
  <dcterms:created xsi:type="dcterms:W3CDTF">2021-02-12T11:57:10Z</dcterms:created>
  <dcterms:modified xsi:type="dcterms:W3CDTF">2021-03-01T15:30:54Z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0x0101008B0F08FECF9ACD44B69B0979475AA3A3</vt:lpwstr>
  </property>
  <property fmtid="{D5CDD505-2E9C-101B-9397-08002B2CF9AE}" pid="3" name="TaxKeyword">
    <vt:lpwstr>7;#t55170|2a7bebd1-4a65-4a83-8880-9af9f7738c6c;#6;#HP SAP S4 ACCOUNT IDENTIFIER FEJLESZTES NP|2711dfa3-6ec1-413d-8823-997cd6be3ca9;#5;#CO＆FI_S/4 HANA Concept|bfc7b42e-ea39-4d21-8ccd-32d67d914123;#4;#O＆O_Procurement|68c352b4-4d41-43f2-b180-79522b747923;#3;#CO＆FI_Accounting|df76b3e5-5a8d-4c97-a933-1c42bdf53c62;#2;#Intercompany|4467356c-29d0-45c7-bb32-7599fd4b7437;#1;#p_30003|530d64dc-cb80-49da-a923-511a942d9ac0</vt:lpwstr>
  </property>
</Properties>
</file>