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465" windowWidth="25440" windowHeight="15990" activeTab="1"/>
  </bookViews>
  <sheets>
    <sheet name="Summary" sheetId="7" r:id="rId1"/>
    <sheet name="offerwall" sheetId="2" r:id="rId2"/>
    <sheet name="Interstitial" sheetId="5" r:id="rId3"/>
    <sheet name="SP Compatiblity" sheetId="6" r:id="rId4"/>
  </sheets>
  <definedNames>
    <definedName name="_xlnm._FilterDatabase" localSheetId="2" hidden="1">Interstitial!$A$7:$M$7</definedName>
    <definedName name="_xlnm._FilterDatabase" localSheetId="1" hidden="1">offerwall!$A$7:$M$7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6" l="1"/>
  <c r="C2" i="6"/>
  <c r="E2" i="6"/>
  <c r="C5" i="6"/>
  <c r="E1" i="6"/>
  <c r="F1" i="2"/>
  <c r="F1" i="5"/>
  <c r="E6" i="7"/>
  <c r="H3" i="2"/>
  <c r="H3" i="5"/>
  <c r="E5" i="7"/>
  <c r="F6" i="7"/>
  <c r="F2" i="2"/>
  <c r="F2" i="5"/>
  <c r="E7" i="7"/>
  <c r="F7" i="7"/>
  <c r="F3" i="2"/>
  <c r="F3" i="5"/>
  <c r="C3" i="6"/>
  <c r="E8" i="7"/>
  <c r="F8" i="7"/>
  <c r="F5" i="2"/>
  <c r="F5" i="5"/>
  <c r="E10" i="7"/>
  <c r="F10" i="7"/>
  <c r="F5" i="7"/>
  <c r="F4" i="2"/>
  <c r="F4" i="5"/>
  <c r="C4" i="6"/>
  <c r="E9" i="7"/>
  <c r="F9" i="7"/>
  <c r="E5" i="6"/>
  <c r="E4" i="6"/>
  <c r="H5" i="5"/>
  <c r="H4" i="5"/>
  <c r="H2" i="5"/>
  <c r="H1" i="5"/>
  <c r="H5" i="2"/>
  <c r="H4" i="2"/>
  <c r="H2" i="2"/>
  <c r="H1" i="2"/>
</calcChain>
</file>

<file path=xl/sharedStrings.xml><?xml version="1.0" encoding="utf-8"?>
<sst xmlns="http://schemas.openxmlformats.org/spreadsheetml/2006/main" count="962" uniqueCount="403">
  <si>
    <t>○</t>
  </si>
  <si>
    <t>To Do</t>
  </si>
  <si>
    <t>●</t>
  </si>
  <si>
    <t>Done</t>
  </si>
  <si>
    <t>×</t>
  </si>
  <si>
    <t>Total</t>
  </si>
  <si>
    <t>※</t>
  </si>
  <si>
    <t>Executed</t>
  </si>
  <si>
    <t>-</t>
  </si>
  <si>
    <t>Pass</t>
  </si>
  <si>
    <t>Class</t>
  </si>
  <si>
    <t>Sub Class</t>
  </si>
  <si>
    <t>Test Condition</t>
  </si>
  <si>
    <t>Operation</t>
  </si>
  <si>
    <t>Pri.</t>
  </si>
  <si>
    <t>Expectation</t>
  </si>
  <si>
    <t>Status</t>
  </si>
  <si>
    <t>BTS #</t>
  </si>
  <si>
    <t>Comment(QA)</t>
    <phoneticPr fontId="4"/>
  </si>
  <si>
    <t>Comment(PL)</t>
    <phoneticPr fontId="4"/>
  </si>
  <si>
    <t>Complete an achievement and get reward item</t>
    <phoneticPr fontId="4"/>
  </si>
  <si>
    <t>Unlock achievement</t>
    <phoneticPr fontId="4"/>
  </si>
  <si>
    <t>Set 'locked' and don't unlock achievement</t>
    <phoneticPr fontId="4"/>
  </si>
  <si>
    <t>Reward item</t>
    <phoneticPr fontId="4"/>
  </si>
  <si>
    <t>Schedule</t>
    <phoneticPr fontId="4"/>
  </si>
  <si>
    <t>irregular</t>
    <phoneticPr fontId="4"/>
  </si>
  <si>
    <t>Validity period of package</t>
    <phoneticPr fontId="4"/>
  </si>
  <si>
    <t>Items of package</t>
    <phoneticPr fontId="4"/>
  </si>
  <si>
    <t>Set Item ID</t>
    <phoneticPr fontId="4"/>
  </si>
  <si>
    <t>Set quantity 1</t>
    <phoneticPr fontId="4"/>
  </si>
  <si>
    <t>Set quantity more than 1</t>
    <phoneticPr fontId="4"/>
  </si>
  <si>
    <t>Set Item IDs more than 1</t>
    <phoneticPr fontId="4"/>
  </si>
  <si>
    <t>Can find achievement ID on the log data</t>
    <phoneticPr fontId="4"/>
  </si>
  <si>
    <t>Complete achievement and get reward.</t>
    <phoneticPr fontId="4"/>
  </si>
  <si>
    <t>Can't complete achievement</t>
    <phoneticPr fontId="4"/>
  </si>
  <si>
    <t>Complete log on log data, but can't get reward items.</t>
    <phoneticPr fontId="4"/>
  </si>
  <si>
    <t>Complete achievement and get appropriate reward packaged items</t>
    <phoneticPr fontId="4"/>
  </si>
  <si>
    <t>1) try to complete the achievement before start date(and end date)
2) try to complete the achievement after start date(and before end date)</t>
    <phoneticPr fontId="4"/>
  </si>
  <si>
    <t>1)Can't complete achievement
2)Complete achievement and get reward items</t>
    <phoneticPr fontId="4"/>
  </si>
  <si>
    <t>1) Complete achievement and get reward items
2) Can't complete achievement</t>
    <phoneticPr fontId="4"/>
  </si>
  <si>
    <t>Complete the achievement one more time</t>
    <phoneticPr fontId="4"/>
  </si>
  <si>
    <t>Complete achievement, but can't get reward items.（reward only once）</t>
    <phoneticPr fontId="4"/>
  </si>
  <si>
    <t>Complete related achievement</t>
    <phoneticPr fontId="4"/>
  </si>
  <si>
    <t>Can get reward  package item</t>
    <phoneticPr fontId="4"/>
  </si>
  <si>
    <t>1) Can get reward package item
2) Cannot get reward package item</t>
    <phoneticPr fontId="4"/>
  </si>
  <si>
    <t>Complete related achievement after the date.</t>
    <phoneticPr fontId="4"/>
  </si>
  <si>
    <t>Cannot get reward package item</t>
    <phoneticPr fontId="4"/>
  </si>
  <si>
    <t xml:space="preserve">Reward is the package item that consist of the items </t>
    <phoneticPr fontId="4"/>
  </si>
  <si>
    <t>Package is consisiting of 1 item</t>
    <phoneticPr fontId="4"/>
  </si>
  <si>
    <t>Package is consisiting of items that appropriate quantity</t>
    <phoneticPr fontId="4"/>
  </si>
  <si>
    <t>Package is consisiting of appropriate items</t>
    <phoneticPr fontId="4"/>
  </si>
  <si>
    <t>showAdContent</t>
    <phoneticPr fontId="4"/>
  </si>
  <si>
    <t>Offerwall Page</t>
    <phoneticPr fontId="4"/>
  </si>
  <si>
    <t>Show AD Offerwall</t>
    <phoneticPr fontId="4"/>
  </si>
  <si>
    <t>End AD Offerwall</t>
    <phoneticPr fontId="4"/>
  </si>
  <si>
    <t>showAdContent</t>
    <phoneticPr fontId="4"/>
  </si>
  <si>
    <t>don't desplay offerwall page</t>
    <phoneticPr fontId="4"/>
  </si>
  <si>
    <t>desplay offerwall page</t>
    <phoneticPr fontId="4"/>
  </si>
  <si>
    <t>when content is too long, use 「…」 to desplay
don't have garbling, content is desplay correctly</t>
    <phoneticPr fontId="4"/>
  </si>
  <si>
    <t>click Ads banner</t>
    <phoneticPr fontId="4"/>
  </si>
  <si>
    <t>open browser to download website</t>
    <phoneticPr fontId="4"/>
  </si>
  <si>
    <t>can start app</t>
    <phoneticPr fontId="4"/>
  </si>
  <si>
    <t>Offerwall</t>
    <phoneticPr fontId="4"/>
  </si>
  <si>
    <t>download app and start</t>
    <phoneticPr fontId="4"/>
  </si>
  <si>
    <t>Language</t>
    <phoneticPr fontId="4"/>
  </si>
  <si>
    <t>Set EN language</t>
    <phoneticPr fontId="4"/>
  </si>
  <si>
    <t>showAdContent</t>
    <phoneticPr fontId="4"/>
  </si>
  <si>
    <t>Set KN language</t>
    <phoneticPr fontId="4"/>
  </si>
  <si>
    <t>Set JP language</t>
    <phoneticPr fontId="4"/>
  </si>
  <si>
    <t>Set zh-hant language</t>
    <phoneticPr fontId="4"/>
  </si>
  <si>
    <t>desplay participate confirm page</t>
    <phoneticPr fontId="4"/>
  </si>
  <si>
    <t>participate confirm page's content is desplayed by EN language</t>
    <phoneticPr fontId="4"/>
  </si>
  <si>
    <t>participate confirm page's content is desplayed by KN language</t>
    <phoneticPr fontId="4"/>
  </si>
  <si>
    <t>participate confirm page's content is desplayed by JP language</t>
    <phoneticPr fontId="4"/>
  </si>
  <si>
    <t>Set zh-hans language</t>
    <phoneticPr fontId="4"/>
  </si>
  <si>
    <t>participate confirm page's content is desplayed by zh-hans language</t>
    <phoneticPr fontId="4"/>
  </si>
  <si>
    <t>offerwall page's content is desplayed by KN language</t>
  </si>
  <si>
    <t>offerwall page's content is desplayed by JP language</t>
  </si>
  <si>
    <t>offerwall page's content is desplayed by zh-hans language</t>
  </si>
  <si>
    <t>offerwall page's content is desplayed by zh-hant language</t>
    <phoneticPr fontId="4"/>
  </si>
  <si>
    <t>participate confirm page's content is desplayed by zh-hant language</t>
    <phoneticPr fontId="4"/>
  </si>
  <si>
    <t>Achievement</t>
    <phoneticPr fontId="4"/>
  </si>
  <si>
    <t>Data federation of  Game Achievement ID</t>
    <phoneticPr fontId="4"/>
  </si>
  <si>
    <t>complete the achievement after participate a offer</t>
    <phoneticPr fontId="4"/>
  </si>
  <si>
    <t>Set a Campaign ID by  IGAW admin</t>
    <phoneticPr fontId="4"/>
  </si>
  <si>
    <t>Can find inputed Campaign ID Key on the log data</t>
    <phoneticPr fontId="4"/>
  </si>
  <si>
    <t>Data federation of AD</t>
    <phoneticPr fontId="4"/>
  </si>
  <si>
    <t>Set 'Yes' and end date by achievement admin</t>
    <phoneticPr fontId="4"/>
  </si>
  <si>
    <t>Pri.1</t>
  </si>
  <si>
    <t>Pri.2</t>
  </si>
  <si>
    <t>Set 'Yes' and start date by achievement admin</t>
    <phoneticPr fontId="4"/>
  </si>
  <si>
    <t>Set a Achievement by achievement admin</t>
    <phoneticPr fontId="4"/>
  </si>
  <si>
    <t>already completed the achievement
achievement example： play once time</t>
    <phoneticPr fontId="4"/>
  </si>
  <si>
    <t>Set 'open' by achievement admin</t>
    <phoneticPr fontId="4"/>
  </si>
  <si>
    <t>Set 'lock' and Activity is 'sign_in' by achievement admin</t>
    <phoneticPr fontId="4"/>
  </si>
  <si>
    <t>Set 'lock' and Activity is 'sign_up' by achievement admin</t>
    <phoneticPr fontId="4"/>
  </si>
  <si>
    <t>unlock fail, Complete achievement, but can't get reward.</t>
    <phoneticPr fontId="4"/>
  </si>
  <si>
    <t>unlock success, Complete achievement and get reward.</t>
    <phoneticPr fontId="4"/>
  </si>
  <si>
    <t>Set 'lock' and Activity is 'sign_in' and 'sign_up' by achievement admin</t>
    <phoneticPr fontId="4"/>
  </si>
  <si>
    <t>Set 'lock' and Activity is 'session_start' and 'sign_up' by achievement admin</t>
    <phoneticPr fontId="4"/>
  </si>
  <si>
    <t>Set 'lock' and Activity is 'session_start' by achievement admin</t>
    <phoneticPr fontId="4"/>
  </si>
  <si>
    <t>Set start date by achievement admin</t>
    <phoneticPr fontId="4"/>
  </si>
  <si>
    <t>Set end date by achievement admin</t>
    <phoneticPr fontId="4"/>
  </si>
  <si>
    <t>Complete the achievement after participate a offer</t>
    <phoneticPr fontId="4"/>
  </si>
  <si>
    <t>Set 'lock' and Activity is 'session_start' and 'sign_in' by achievement admin</t>
    <phoneticPr fontId="4"/>
  </si>
  <si>
    <t>skip unlock, Complete achievement and get reward.</t>
    <phoneticPr fontId="4"/>
  </si>
  <si>
    <t>1) try to complete the achievement before end date(and after start date)
2) try to complete the achievement after end date</t>
    <phoneticPr fontId="4"/>
  </si>
  <si>
    <t>offerwall page's content is desplayed by EN language</t>
    <phoneticPr fontId="4"/>
  </si>
  <si>
    <t>set offerwall's content by  IGAW admin
 └ title's  character is max(Campagin Title)</t>
    <phoneticPr fontId="4"/>
  </si>
  <si>
    <t xml:space="preserve"> └ Set ON and before the period</t>
    <phoneticPr fontId="4"/>
  </si>
  <si>
    <t xml:space="preserve"> └ Set ON and after the period</t>
    <phoneticPr fontId="4"/>
  </si>
  <si>
    <t xml:space="preserve"> └ Set OFF and within the period</t>
    <phoneticPr fontId="4"/>
  </si>
  <si>
    <t>set offerwall by  IGAW admin
 └ one campagin</t>
    <phoneticPr fontId="4"/>
  </si>
  <si>
    <t xml:space="preserve"> └ multi- campagin = 1 page</t>
    <phoneticPr fontId="4"/>
  </si>
  <si>
    <t xml:space="preserve"> └ multi- campagin &gt; 1 page</t>
    <phoneticPr fontId="4"/>
  </si>
  <si>
    <t>all campagin is desplay correctly</t>
    <phoneticPr fontId="4"/>
  </si>
  <si>
    <t>show the scroll bar, all campagin is desplay correctly</t>
    <phoneticPr fontId="4"/>
  </si>
  <si>
    <t>have not participated
 └ advertiser APP is not installed</t>
    <phoneticPr fontId="4"/>
  </si>
  <si>
    <t>start app</t>
    <phoneticPr fontId="4"/>
  </si>
  <si>
    <t>confirm this campagin's UI</t>
    <phoneticPr fontId="4"/>
  </si>
  <si>
    <t xml:space="preserve"> └ advertiser APP have already installed</t>
    <phoneticPr fontId="4"/>
  </si>
  <si>
    <t>try to complete the achievement use sign_in  user after participate a campagin</t>
  </si>
  <si>
    <t>try to complete the achievement use sign_up  user after participate a campagin</t>
  </si>
  <si>
    <t>try to complete the achievement use sign_in  user after participate a campagin</t>
    <phoneticPr fontId="4"/>
  </si>
  <si>
    <t>try to complete the achievement use any user after participate a campagin</t>
  </si>
  <si>
    <t>try to complete the achievement use any user after participate a campagin</t>
    <phoneticPr fontId="4"/>
  </si>
  <si>
    <t>try to complete the achievement without participate a campagin</t>
  </si>
  <si>
    <t>try to complete the achievement after  participate a campagin</t>
  </si>
  <si>
    <t>try to complete the achievement after participate a campagin</t>
  </si>
  <si>
    <t>Set 'No' by achievement admin</t>
    <phoneticPr fontId="4"/>
  </si>
  <si>
    <t>1) Complete related achievement within the date.
2) Complete related achievement before the date.</t>
    <phoneticPr fontId="4"/>
  </si>
  <si>
    <t>Participate campagin</t>
    <phoneticPr fontId="4"/>
  </si>
  <si>
    <t>Interstitial</t>
    <phoneticPr fontId="4"/>
  </si>
  <si>
    <t>Interstitial  Popup</t>
    <phoneticPr fontId="4"/>
  </si>
  <si>
    <t>set Interstitial campagin by  IGAW admin
 └ title's  character is max(Campagin Title)</t>
    <phoneticPr fontId="4"/>
  </si>
  <si>
    <t>set Interstitial campagin by  IGAW admin
 └ one Interstitial img</t>
    <phoneticPr fontId="4"/>
  </si>
  <si>
    <t xml:space="preserve"> └ multi- Interstitial img &gt;=2</t>
    <phoneticPr fontId="4"/>
  </si>
  <si>
    <t>Set 'daily limit number'  and 'Package ID' by IGAW admin</t>
    <phoneticPr fontId="4"/>
  </si>
  <si>
    <t>Can't complete achievement</t>
    <phoneticPr fontId="4"/>
  </si>
  <si>
    <t>Only support Package ID 
when input item id, can't get the reward</t>
    <phoneticPr fontId="4"/>
  </si>
  <si>
    <t>Set 'no limit number'  and 'No Reward' by IGAW admin</t>
    <phoneticPr fontId="4"/>
  </si>
  <si>
    <t>Set 'limit number' and 'Item ID'  by IGAW admin</t>
    <phoneticPr fontId="4"/>
  </si>
  <si>
    <t>Set 'No' by IGAW admin</t>
    <phoneticPr fontId="4"/>
  </si>
  <si>
    <t>all campagin is desplay correctly</t>
    <phoneticPr fontId="4"/>
  </si>
  <si>
    <t>the campagin is desplay correctly</t>
    <phoneticPr fontId="4"/>
  </si>
  <si>
    <t>try to complete the achievement after participate a campagin</t>
    <phoneticPr fontId="4"/>
  </si>
  <si>
    <t>Complete the achievement after participate a campagin</t>
    <phoneticPr fontId="4"/>
  </si>
  <si>
    <t>complete the achievement after participate a campagin</t>
    <phoneticPr fontId="4"/>
  </si>
  <si>
    <t xml:space="preserve"> └ Set ON and before the period</t>
    <phoneticPr fontId="4"/>
  </si>
  <si>
    <t xml:space="preserve"> └ Set ON and after the period</t>
    <phoneticPr fontId="4"/>
  </si>
  <si>
    <t>desplay AD Popup
don't have garbling, desplay correctly</t>
    <phoneticPr fontId="4"/>
  </si>
  <si>
    <t>Show AD popup
(portrait_full)</t>
  </si>
  <si>
    <t>End AD popup</t>
  </si>
  <si>
    <t>click Ads popup</t>
  </si>
  <si>
    <t>Ad Popup page's content is desplayed by EN language</t>
    <phoneticPr fontId="4"/>
  </si>
  <si>
    <t>Ad Popup page's content is desplayed by KN language</t>
    <phoneticPr fontId="4"/>
  </si>
  <si>
    <t>Ad Popup page's content is desplayed by JP language</t>
    <phoneticPr fontId="4"/>
  </si>
  <si>
    <t>Ad Popup page's content is desplayed by zh-hans language</t>
    <phoneticPr fontId="4"/>
  </si>
  <si>
    <t>Ad Popup page's content is desplayed by zh-hant language</t>
    <phoneticPr fontId="4"/>
  </si>
  <si>
    <t>Show AD popup
(landscape_full)</t>
    <phoneticPr fontId="4"/>
  </si>
  <si>
    <t>have not participated
 └ advertiser APP is not installed</t>
    <phoneticPr fontId="4"/>
  </si>
  <si>
    <t>condition alert msg 's content is desplayed by EN language</t>
    <phoneticPr fontId="4"/>
  </si>
  <si>
    <t>condition alert msg 's content is desplayed by KN language</t>
    <phoneticPr fontId="4"/>
  </si>
  <si>
    <t>condition alert msg 's content is desplayed by JP language</t>
    <phoneticPr fontId="4"/>
  </si>
  <si>
    <t>condition alert msg 's content is desplayed by zh-hans language</t>
    <phoneticPr fontId="4"/>
  </si>
  <si>
    <t>condition alert msg 's content is desplayed by zh-hant language</t>
    <phoneticPr fontId="4"/>
  </si>
  <si>
    <t>click reward button</t>
    <phoneticPr fontId="4"/>
  </si>
  <si>
    <t>LGCP-4</t>
    <phoneticPr fontId="4"/>
  </si>
  <si>
    <t xml:space="preserve"> └ multi- campagin &lt; 1 page</t>
    <phoneticPr fontId="4"/>
  </si>
  <si>
    <t>unlock success, Complete achievement and get reward.</t>
    <phoneticPr fontId="4"/>
  </si>
  <si>
    <t>Promotion-Interstitial-TestApp</t>
    <phoneticPr fontId="4"/>
  </si>
  <si>
    <t>2or3,4</t>
    <phoneticPr fontId="4"/>
  </si>
  <si>
    <t xml:space="preserve"> Order</t>
    <phoneticPr fontId="4"/>
  </si>
  <si>
    <t>Samsung (2.3.6–800x480)</t>
  </si>
  <si>
    <t>Sony XPERIA Z3(5.1.1-1920x1080)</t>
  </si>
  <si>
    <t>Samsung Galaxy Note2 (4.1.2-1280x720)</t>
  </si>
  <si>
    <t>HTC One_M8(4.4.2 - 1920x1080)</t>
  </si>
  <si>
    <r>
      <t>Sony XperiaS3 SC-06D(4.0.4- 1280x720</t>
    </r>
    <r>
      <rPr>
        <sz val="10"/>
        <color rgb="FF444444"/>
        <rFont val="Hiragino Mincho ProN"/>
      </rPr>
      <t>）</t>
    </r>
  </si>
  <si>
    <r>
      <t>Samsung GT-I8552(4.1.2- 800x480</t>
    </r>
    <r>
      <rPr>
        <sz val="10"/>
        <color rgb="FF444444"/>
        <rFont val="Hiragino Mincho ProN"/>
      </rPr>
      <t>）</t>
    </r>
  </si>
  <si>
    <r>
      <t>Nexus6(5.0- 2560x1440</t>
    </r>
    <r>
      <rPr>
        <sz val="10"/>
        <color rgb="FF444444"/>
        <rFont val="Hiragino Mincho ProN"/>
      </rPr>
      <t>）</t>
    </r>
  </si>
  <si>
    <t>HTC One A9(6.0 - 1920x1080)</t>
  </si>
  <si>
    <r>
      <t>iPhone6</t>
    </r>
    <r>
      <rPr>
        <sz val="10"/>
        <color rgb="FF444444"/>
        <rFont val="Hiragino Mincho ProN"/>
      </rPr>
      <t>（</t>
    </r>
    <r>
      <rPr>
        <sz val="10"/>
        <color rgb="FF444444"/>
        <rFont val="Times"/>
      </rPr>
      <t>8.13</t>
    </r>
    <r>
      <rPr>
        <sz val="10"/>
        <color rgb="FF444444"/>
        <rFont val="Hiragino Mincho ProN"/>
      </rPr>
      <t>）</t>
    </r>
  </si>
  <si>
    <r>
      <t>iPhone6s plus</t>
    </r>
    <r>
      <rPr>
        <sz val="10"/>
        <color rgb="FF444444"/>
        <rFont val="Hiragino Mincho ProN"/>
      </rPr>
      <t>（</t>
    </r>
    <r>
      <rPr>
        <sz val="10"/>
        <color rgb="FF444444"/>
        <rFont val="Times"/>
      </rPr>
      <t>9.2.1</t>
    </r>
    <r>
      <rPr>
        <sz val="10"/>
        <color rgb="FF444444"/>
        <rFont val="Hiragino Mincho ProN"/>
      </rPr>
      <t>）</t>
    </r>
  </si>
  <si>
    <r>
      <t>iPhone5</t>
    </r>
    <r>
      <rPr>
        <sz val="10"/>
        <color rgb="FF444444"/>
        <rFont val="Hiragino Mincho ProN"/>
      </rPr>
      <t>（</t>
    </r>
    <r>
      <rPr>
        <sz val="10"/>
        <color rgb="FF444444"/>
        <rFont val="Times"/>
      </rPr>
      <t>7.0.4</t>
    </r>
    <r>
      <rPr>
        <sz val="10"/>
        <color rgb="FF444444"/>
        <rFont val="Hiragino Mincho ProN"/>
      </rPr>
      <t>）</t>
    </r>
  </si>
  <si>
    <r>
      <t>iPhone4S</t>
    </r>
    <r>
      <rPr>
        <sz val="10"/>
        <color rgb="FF444444"/>
        <rFont val="Hiragino Mincho ProN"/>
      </rPr>
      <t>（</t>
    </r>
    <r>
      <rPr>
        <sz val="10"/>
        <color rgb="FF444444"/>
        <rFont val="Times"/>
      </rPr>
      <t>7.0.3</t>
    </r>
    <r>
      <rPr>
        <sz val="10"/>
        <color rgb="FF444444"/>
        <rFont val="Hiragino Mincho ProN"/>
      </rPr>
      <t>）</t>
    </r>
  </si>
  <si>
    <t>Comment(PL)</t>
  </si>
  <si>
    <t>Comment(QA)</t>
  </si>
  <si>
    <t>Note</t>
  </si>
  <si>
    <t>NC-0212</t>
  </si>
  <si>
    <t>7418a9e5-ade5-4b82-9f80-8ae01e50db4d</t>
  </si>
  <si>
    <t>NC-0693</t>
  </si>
  <si>
    <t>0e05a80d-c5af-4364-81f8-e3da0fa485ec</t>
  </si>
  <si>
    <t>NC-0678</t>
  </si>
  <si>
    <t>39314e75-a0ed-41d2-988b-b405d3238751</t>
  </si>
  <si>
    <t>NC-0801</t>
  </si>
  <si>
    <t>cf068531-69d1-4ba4-a245-107e3c51aa0a</t>
  </si>
  <si>
    <t>NC-0666</t>
  </si>
  <si>
    <t>519d0603-5ec0-4905-ad70-5452df700243</t>
  </si>
  <si>
    <t>NC-0851</t>
  </si>
  <si>
    <t>cc3b4a86-04c2-4931-8323-f69a9c5c121e</t>
  </si>
  <si>
    <t>NC-0804</t>
  </si>
  <si>
    <t>9c7dee70-3193-49df-9a66-4bb08e321cf5</t>
  </si>
  <si>
    <t>NC-0798</t>
  </si>
  <si>
    <t>129c4e11-de7d-4c0c-a0a1-80e46136d796</t>
  </si>
  <si>
    <t>NC-0712</t>
  </si>
  <si>
    <t>3F93372D-CB9A-443B-B7FE-332D090DB16D</t>
  </si>
  <si>
    <t>NC-0285</t>
  </si>
  <si>
    <t>8615D782-2FCC-4CDC-9ABB-F01DC0CBF967</t>
  </si>
  <si>
    <t>NC-0197</t>
  </si>
  <si>
    <t>D44DD1C6-5E50-477C-8192-AB31233176F2</t>
  </si>
  <si>
    <t>NC-0203</t>
  </si>
  <si>
    <t>B082F4ED-782E-443A-9B16-64976299D5E3</t>
  </si>
  <si>
    <t>Terminals(iOS)</t>
  </si>
  <si>
    <t>Terminals(aOS)</t>
  </si>
  <si>
    <t>Show offerwall</t>
    <phoneticPr fontId="14" type="noConversion"/>
  </si>
  <si>
    <t>participate campagin</t>
    <phoneticPr fontId="4"/>
  </si>
  <si>
    <t>Achievement_lock</t>
    <phoneticPr fontId="4"/>
  </si>
  <si>
    <t>Achievement_open</t>
    <phoneticPr fontId="4"/>
  </si>
  <si>
    <t>Item Delivery</t>
    <phoneticPr fontId="14" type="noConversion"/>
  </si>
  <si>
    <t>offerwall</t>
    <phoneticPr fontId="4"/>
  </si>
  <si>
    <t>interstitial</t>
    <phoneticPr fontId="4"/>
  </si>
  <si>
    <t>◆   TC統計</t>
    <rPh sb="6" eb="8">
      <t>トウケイ</t>
    </rPh>
    <phoneticPr fontId="27"/>
  </si>
  <si>
    <t>自動計算領域</t>
    <phoneticPr fontId="28"/>
  </si>
  <si>
    <t>TC 項目</t>
    <phoneticPr fontId="32" type="noConversion"/>
  </si>
  <si>
    <t>TC進行率</t>
    <phoneticPr fontId="32" type="noConversion"/>
  </si>
  <si>
    <t>Total Case</t>
    <phoneticPr fontId="32" type="noConversion"/>
  </si>
  <si>
    <t>Item Delivery</t>
    <phoneticPr fontId="4"/>
  </si>
  <si>
    <t>SP Compatiblity</t>
    <phoneticPr fontId="4"/>
  </si>
  <si>
    <t>set offerwall by  IGAW admin
 └ Set ON and within the period</t>
    <phoneticPr fontId="4"/>
  </si>
  <si>
    <t xml:space="preserve"> └ Set ON and within the long period （eg. Above 10 years）</t>
    <phoneticPr fontId="4"/>
  </si>
  <si>
    <t>Show AD popup
(landscape_square)</t>
    <phoneticPr fontId="4"/>
  </si>
  <si>
    <t>This time square only support</t>
    <phoneticPr fontId="4"/>
  </si>
  <si>
    <t>Show AD popup
(portrait_square)</t>
    <phoneticPr fontId="4"/>
  </si>
  <si>
    <t>This time portrait only support</t>
    <phoneticPr fontId="4"/>
  </si>
  <si>
    <t>set Interstitial campagin by  IGAW admin
 └ within the period</t>
    <phoneticPr fontId="4"/>
  </si>
  <si>
    <t>set Interstitial campagin by  IGAW admin
 └ within the long period （eg. Above 10 years）</t>
    <phoneticPr fontId="4"/>
  </si>
  <si>
    <t>desplay offerwall page and can participate normally</t>
    <phoneticPr fontId="4"/>
  </si>
  <si>
    <t>desplay AD Popup and can participate normally</t>
    <phoneticPr fontId="4"/>
  </si>
  <si>
    <t>start app</t>
    <phoneticPr fontId="4"/>
  </si>
  <si>
    <t>can unlock campagin1 successfully and get item</t>
    <phoneticPr fontId="4"/>
  </si>
  <si>
    <t>reward to Publisher2</t>
    <phoneticPr fontId="4"/>
  </si>
  <si>
    <t>Achievement</t>
    <phoneticPr fontId="4"/>
  </si>
  <si>
    <t>6.*</t>
    <phoneticPr fontId="4"/>
  </si>
  <si>
    <t>pad</t>
    <phoneticPr fontId="4"/>
  </si>
  <si>
    <t>Participate campagin</t>
    <phoneticPr fontId="4"/>
  </si>
  <si>
    <t>click Ads banner</t>
    <phoneticPr fontId="4"/>
  </si>
  <si>
    <t>click Ads banner</t>
    <phoneticPr fontId="4"/>
  </si>
  <si>
    <t>this os can't support error is showed for user</t>
    <phoneticPr fontId="4"/>
  </si>
  <si>
    <t>B082F4ED-782E-443A-9B16-64976299D5E3</t>
    <phoneticPr fontId="4"/>
  </si>
  <si>
    <t>3F93372D-CB9A-443B-B7FE-332D090DB16D</t>
    <phoneticPr fontId="4"/>
  </si>
  <si>
    <t>reward to Publisher1</t>
    <phoneticPr fontId="4"/>
  </si>
  <si>
    <t>d</t>
    <phoneticPr fontId="4"/>
  </si>
  <si>
    <t>Set 'lock' and Activity is 'session_start' and 'sign_up' by achievement admin</t>
    <phoneticPr fontId="4"/>
  </si>
  <si>
    <t>Set 'lock' and Activity is 'sign_up' by achievement admin</t>
    <phoneticPr fontId="4"/>
  </si>
  <si>
    <t>can unlock campagin2 successfully and get item</t>
    <phoneticPr fontId="4"/>
  </si>
  <si>
    <t>unlock fail, Complete achievement, but can't get reward.</t>
    <phoneticPr fontId="4"/>
  </si>
  <si>
    <t>Can't complete achievement (we can't use session_start activity because there are no advertiser userKey in session_start unlock call)</t>
    <phoneticPr fontId="4"/>
  </si>
  <si>
    <t>Case No</t>
    <phoneticPr fontId="4"/>
  </si>
  <si>
    <t>Test</t>
    <phoneticPr fontId="4"/>
  </si>
  <si>
    <t>Case No</t>
    <phoneticPr fontId="4"/>
  </si>
  <si>
    <t>Test</t>
    <phoneticPr fontId="4"/>
  </si>
  <si>
    <t>11-2</t>
    <phoneticPr fontId="4"/>
  </si>
  <si>
    <t>11-1</t>
    <phoneticPr fontId="4"/>
  </si>
  <si>
    <r>
      <t xml:space="preserve"> └ detail's  character is max</t>
    </r>
    <r>
      <rPr>
        <sz val="11"/>
        <color rgb="FFFF0000"/>
        <rFont val="ＭＳ Ｐゴシック"/>
        <family val="2"/>
      </rPr>
      <t>(condition)</t>
    </r>
    <phoneticPr fontId="4"/>
  </si>
  <si>
    <r>
      <t xml:space="preserve"> └ detail's  character is max</t>
    </r>
    <r>
      <rPr>
        <sz val="11"/>
        <color rgb="FFFF0000"/>
        <rFont val="ＭＳ Ｐゴシック"/>
        <family val="2"/>
      </rPr>
      <t>(instruction, description)</t>
    </r>
    <phoneticPr fontId="4"/>
  </si>
  <si>
    <r>
      <t xml:space="preserve">when content is too long, use </t>
    </r>
    <r>
      <rPr>
        <sz val="11"/>
        <color rgb="FFFF0000"/>
        <rFont val="ＭＳ Ｐゴシック"/>
        <family val="2"/>
      </rPr>
      <t>marquee text (scrolling text)</t>
    </r>
    <r>
      <rPr>
        <sz val="11"/>
        <rFont val="ＭＳ Ｐゴシック"/>
        <family val="3"/>
        <charset val="128"/>
      </rPr>
      <t xml:space="preserve">
don't have garbling, content is desplay correctly</t>
    </r>
    <phoneticPr fontId="4"/>
  </si>
  <si>
    <t>LINE / IGAW</t>
  </si>
  <si>
    <t>LINE / IGAW</t>
    <phoneticPr fontId="4"/>
  </si>
  <si>
    <t>LINE / IGAW</t>
    <phoneticPr fontId="4"/>
  </si>
  <si>
    <r>
      <t xml:space="preserve">click </t>
    </r>
    <r>
      <rPr>
        <sz val="11"/>
        <color rgb="FFFF0000"/>
        <rFont val="ＭＳ Ｐゴシック"/>
        <family val="2"/>
      </rPr>
      <t>participate</t>
    </r>
    <r>
      <rPr>
        <sz val="11"/>
        <rFont val="ＭＳ Ｐゴシック"/>
        <family val="3"/>
        <charset val="128"/>
      </rPr>
      <t xml:space="preserve"> button</t>
    </r>
    <phoneticPr fontId="4"/>
  </si>
  <si>
    <t>display participate confirm page</t>
    <phoneticPr fontId="4"/>
  </si>
  <si>
    <t>※check condition:encryptedUserKey、Advertising Id(Google ADID or Apple IDFA)</t>
    <phoneticPr fontId="4"/>
  </si>
  <si>
    <t>inactive status（gray） to display the campagin correctly</t>
    <phoneticPr fontId="4"/>
  </si>
  <si>
    <t>Can't click this camapgin (campaing is disabled)</t>
    <phoneticPr fontId="4"/>
  </si>
  <si>
    <r>
      <t xml:space="preserve">same publisher - same device - </t>
    </r>
    <r>
      <rPr>
        <b/>
        <sz val="11"/>
        <rFont val="ＭＳ Ｐゴシック"/>
        <family val="2"/>
      </rPr>
      <t>different userKey</t>
    </r>
    <r>
      <rPr>
        <sz val="11"/>
        <rFont val="ＭＳ Ｐゴシック"/>
        <family val="2"/>
      </rPr>
      <t xml:space="preserve"> - same campaign - same achievement
 └ already participated and complete achievement</t>
    </r>
    <r>
      <rPr>
        <sz val="11"/>
        <rFont val="ＭＳ Ｐゴシック"/>
        <family val="3"/>
        <charset val="128"/>
      </rPr>
      <t xml:space="preserve">
 └ use the original UserKey  to check</t>
    </r>
    <phoneticPr fontId="4"/>
  </si>
  <si>
    <t xml:space="preserve"> └ reinstall the publisher app  to check</t>
    <phoneticPr fontId="4"/>
  </si>
  <si>
    <t xml:space="preserve"> └ change UserKey to check</t>
    <phoneticPr fontId="4"/>
  </si>
  <si>
    <t xml:space="preserve"> └ use device A, show campagin, but not participate the campagin
 └ use device B, the same UserKey to check</t>
    <phoneticPr fontId="4"/>
  </si>
  <si>
    <r>
      <t xml:space="preserve">same publisher - </t>
    </r>
    <r>
      <rPr>
        <b/>
        <sz val="11"/>
        <rFont val="ＭＳ Ｐゴシック"/>
        <family val="2"/>
      </rPr>
      <t>multi device</t>
    </r>
    <r>
      <rPr>
        <sz val="11"/>
        <rFont val="ＭＳ Ｐゴシック"/>
        <family val="3"/>
        <charset val="128"/>
      </rPr>
      <t xml:space="preserve"> - same userKey - same campaign - same achievement
 └ use device A, participate the campaign and complete achievement
 └ use device B, the same UserKey to check</t>
    </r>
    <phoneticPr fontId="4"/>
  </si>
  <si>
    <t xml:space="preserve"> └ use device B, participate the campaign and complete achievement</t>
    <phoneticPr fontId="4"/>
  </si>
  <si>
    <t>18-1</t>
    <phoneticPr fontId="4"/>
  </si>
  <si>
    <t>18-2</t>
    <phoneticPr fontId="4"/>
  </si>
  <si>
    <t>device B: can participate the campagin
device A: can participate the campagin</t>
    <phoneticPr fontId="4"/>
  </si>
  <si>
    <t>device B: can't click this camapgin (campaing is disabled)
device A: can't click this camapgin (campaing is disabled)</t>
    <phoneticPr fontId="4"/>
  </si>
  <si>
    <t>click Ads -1(campaign1 / achievement1) banner, participate and complete achievement</t>
    <phoneticPr fontId="4"/>
  </si>
  <si>
    <t>click Ads -2(campaign2 / achievement2) banner, participate and complete achievement</t>
    <phoneticPr fontId="4"/>
  </si>
  <si>
    <t>click Ads -1(campaign2 / achievement1) banner, participate and complete achievement</t>
    <phoneticPr fontId="4"/>
  </si>
  <si>
    <r>
      <t xml:space="preserve">same publisher - same device - same userKey - </t>
    </r>
    <r>
      <rPr>
        <b/>
        <sz val="11"/>
        <rFont val="ＭＳ Ｐゴシック"/>
        <family val="2"/>
      </rPr>
      <t>multi campaign</t>
    </r>
    <r>
      <rPr>
        <sz val="11"/>
        <rFont val="ＭＳ Ｐゴシック"/>
        <family val="3"/>
        <charset val="128"/>
      </rPr>
      <t xml:space="preserve"> - </t>
    </r>
    <r>
      <rPr>
        <b/>
        <sz val="11"/>
        <rFont val="ＭＳ Ｐゴシック"/>
        <family val="2"/>
      </rPr>
      <t>different achievement</t>
    </r>
    <r>
      <rPr>
        <sz val="11"/>
        <rFont val="ＭＳ Ｐゴシック"/>
        <family val="3"/>
        <charset val="128"/>
      </rPr>
      <t xml:space="preserve">
 └ use the same userkey, participate the different locked-campagin without install advertiser app</t>
    </r>
    <phoneticPr fontId="4"/>
  </si>
  <si>
    <r>
      <t xml:space="preserve">same publisher - same device - same userKey - </t>
    </r>
    <r>
      <rPr>
        <b/>
        <sz val="11"/>
        <rFont val="ＭＳ Ｐゴシック"/>
        <family val="2"/>
      </rPr>
      <t>multi campaign</t>
    </r>
    <r>
      <rPr>
        <sz val="11"/>
        <rFont val="ＭＳ Ｐゴシック"/>
        <family val="3"/>
        <charset val="128"/>
      </rPr>
      <t xml:space="preserve"> - </t>
    </r>
    <r>
      <rPr>
        <b/>
        <sz val="11"/>
        <rFont val="ＭＳ Ｐゴシック"/>
        <family val="2"/>
      </rPr>
      <t>same achievement</t>
    </r>
    <r>
      <rPr>
        <sz val="11"/>
        <rFont val="ＭＳ Ｐゴシック"/>
        <family val="3"/>
        <charset val="128"/>
      </rPr>
      <t xml:space="preserve">
 └ use the same userkey, participate the different locked-campagin without install advertiser app</t>
    </r>
    <phoneticPr fontId="4"/>
  </si>
  <si>
    <t>1. click Publisher1 Ads banner (campaign1) and participate
2. click Publisher2 Ads banner (campaign2) and participate
3. increment advertiser achievement (achievement1)</t>
    <phoneticPr fontId="4"/>
  </si>
  <si>
    <t>1. click Publisher1 Ads banner (campaign1) and participate
2. click Publisher2 Ads banner (campaign2) and participate
3. click Publisher1 Ads banner
4. increment advertiser achievement (achievement1)</t>
    <phoneticPr fontId="4"/>
  </si>
  <si>
    <t>LINE</t>
  </si>
  <si>
    <t>LINE</t>
    <phoneticPr fontId="4"/>
  </si>
  <si>
    <t>17-1</t>
    <phoneticPr fontId="4"/>
  </si>
  <si>
    <t>16-2</t>
    <phoneticPr fontId="4"/>
  </si>
  <si>
    <t>15-1</t>
    <phoneticPr fontId="4"/>
  </si>
  <si>
    <t>14-1</t>
    <phoneticPr fontId="4"/>
  </si>
  <si>
    <t>15-2</t>
    <phoneticPr fontId="4"/>
  </si>
  <si>
    <t xml:space="preserve"> └ change advertising id to check</t>
    <phoneticPr fontId="4"/>
  </si>
  <si>
    <t>LINE / IGAW</t>
    <phoneticPr fontId="4"/>
  </si>
  <si>
    <t>14-2</t>
    <phoneticPr fontId="4"/>
  </si>
  <si>
    <t>16-1</t>
    <phoneticPr fontId="4"/>
  </si>
  <si>
    <t>can participate, Can't unlock campagin2 and can't get item</t>
    <phoneticPr fontId="4"/>
  </si>
  <si>
    <r>
      <rPr>
        <b/>
        <sz val="11"/>
        <rFont val="ＭＳ Ｐゴシック"/>
        <family val="2"/>
      </rPr>
      <t>multi publisher</t>
    </r>
    <r>
      <rPr>
        <sz val="11"/>
        <rFont val="ＭＳ Ｐゴシック"/>
        <family val="3"/>
        <charset val="128"/>
      </rPr>
      <t xml:space="preserve"> - same device - same userKey - different campaign - </t>
    </r>
    <r>
      <rPr>
        <b/>
        <sz val="11"/>
        <rFont val="ＭＳ Ｐゴシック"/>
        <family val="2"/>
      </rPr>
      <t>same achievement-lock</t>
    </r>
    <r>
      <rPr>
        <sz val="11"/>
        <rFont val="ＭＳ Ｐゴシック"/>
        <family val="3"/>
        <charset val="128"/>
      </rPr>
      <t xml:space="preserve">
 └ Advertiser -&gt; Publisher1 (campaign1) / Advertiser achievement (achievement1)
    Advertiser-&gt; Publisher2 (campaign2) / Advertiser achievement (achievement1)</t>
    </r>
    <phoneticPr fontId="4"/>
  </si>
  <si>
    <r>
      <rPr>
        <b/>
        <sz val="11"/>
        <rFont val="ＭＳ Ｐゴシック"/>
        <family val="2"/>
      </rPr>
      <t>multi publisher</t>
    </r>
    <r>
      <rPr>
        <sz val="11"/>
        <rFont val="ＭＳ Ｐゴシック"/>
        <family val="3"/>
        <charset val="128"/>
      </rPr>
      <t xml:space="preserve"> - same device - same userKey - different campaign - </t>
    </r>
    <r>
      <rPr>
        <b/>
        <sz val="11"/>
        <rFont val="ＭＳ Ｐゴシック"/>
        <family val="2"/>
      </rPr>
      <t>same achievement-open</t>
    </r>
    <r>
      <rPr>
        <sz val="11"/>
        <rFont val="ＭＳ Ｐゴシック"/>
        <family val="3"/>
        <charset val="128"/>
      </rPr>
      <t xml:space="preserve">
 └ Advertiser -&gt; Publisher1 (campaign1) / Advertiser achievement (achievement1)
    Advertiser-&gt; Publisher2 (campaign2) / Advertiser achievement (achievement1)</t>
    </r>
    <phoneticPr fontId="4"/>
  </si>
  <si>
    <t>Pri.3</t>
  </si>
  <si>
    <t xml:space="preserve">pri1 -&gt; pri3 : we will not use open type achievement for cross promotion. </t>
    <phoneticPr fontId="4"/>
  </si>
  <si>
    <r>
      <t xml:space="preserve">only </t>
    </r>
    <r>
      <rPr>
        <sz val="11"/>
        <color rgb="FFFF0000"/>
        <rFont val="ＭＳ Ｐゴシック"/>
        <family val="2"/>
      </rPr>
      <t>iOS</t>
    </r>
    <r>
      <rPr>
        <sz val="11"/>
        <rFont val="ＭＳ Ｐゴシック"/>
        <family val="3"/>
        <charset val="128"/>
      </rPr>
      <t>, use under 6.0 (5.11...) device</t>
    </r>
    <phoneticPr fontId="4"/>
  </si>
  <si>
    <t>LINE</t>
    <phoneticPr fontId="4"/>
  </si>
  <si>
    <t>Deleted</t>
    <phoneticPr fontId="4"/>
  </si>
  <si>
    <t>No-rewared campaign is not supported in cross promotion</t>
    <phoneticPr fontId="4"/>
  </si>
  <si>
    <t>LINE</t>
    <phoneticPr fontId="4"/>
  </si>
  <si>
    <t>LINE</t>
    <phoneticPr fontId="4"/>
  </si>
  <si>
    <t>Deleted</t>
    <phoneticPr fontId="4"/>
  </si>
  <si>
    <t>Deleted</t>
    <phoneticPr fontId="4"/>
  </si>
  <si>
    <t>Interstitial popup is scrollable display correctly</t>
    <phoneticPr fontId="4"/>
  </si>
  <si>
    <t>Interstitial popup is display correctly</t>
    <phoneticPr fontId="4"/>
  </si>
  <si>
    <t>don't display AD Popup</t>
    <phoneticPr fontId="4"/>
  </si>
  <si>
    <t>only one image is supported</t>
    <phoneticPr fontId="4"/>
  </si>
  <si>
    <r>
      <t xml:space="preserve"> └ detail's  character is max(</t>
    </r>
    <r>
      <rPr>
        <sz val="11"/>
        <color rgb="FFFF0000"/>
        <rFont val="ＭＳ Ｐゴシック"/>
        <family val="2"/>
      </rPr>
      <t>condition</t>
    </r>
    <r>
      <rPr>
        <sz val="11"/>
        <rFont val="ＭＳ Ｐゴシック"/>
        <family val="3"/>
        <charset val="128"/>
      </rPr>
      <t>)</t>
    </r>
    <phoneticPr fontId="4"/>
  </si>
  <si>
    <r>
      <t xml:space="preserve"> └ detail's  character is max(</t>
    </r>
    <r>
      <rPr>
        <sz val="11"/>
        <color rgb="FFFF0000"/>
        <rFont val="ＭＳ Ｐゴシック"/>
        <family val="2"/>
      </rPr>
      <t>instruction, description</t>
    </r>
    <r>
      <rPr>
        <sz val="11"/>
        <rFont val="ＭＳ Ｐゴシック"/>
        <family val="3"/>
        <charset val="128"/>
      </rPr>
      <t>)</t>
    </r>
    <phoneticPr fontId="4"/>
  </si>
  <si>
    <t>@Numata san, Is it right?</t>
    <phoneticPr fontId="4"/>
  </si>
  <si>
    <t>12-1</t>
    <phoneticPr fontId="4"/>
  </si>
  <si>
    <t>12-2</t>
    <phoneticPr fontId="4"/>
  </si>
  <si>
    <t>click reward button</t>
    <phoneticPr fontId="4"/>
  </si>
  <si>
    <t>There are no 'show interstital button' in real game.</t>
    <phoneticPr fontId="4"/>
  </si>
  <si>
    <t>17-2</t>
    <phoneticPr fontId="4"/>
  </si>
  <si>
    <t>17-3</t>
    <phoneticPr fontId="4"/>
  </si>
  <si>
    <t>18-1</t>
    <phoneticPr fontId="4"/>
  </si>
  <si>
    <t>19-1</t>
    <phoneticPr fontId="4"/>
  </si>
  <si>
    <t>18-2</t>
    <phoneticPr fontId="4"/>
  </si>
  <si>
    <t>19-2</t>
    <phoneticPr fontId="4"/>
  </si>
  <si>
    <t>20</t>
    <phoneticPr fontId="4"/>
  </si>
  <si>
    <t>23</t>
    <phoneticPr fontId="4"/>
  </si>
  <si>
    <t>24</t>
    <phoneticPr fontId="4"/>
  </si>
  <si>
    <t>25</t>
    <phoneticPr fontId="4"/>
  </si>
  <si>
    <t>26</t>
    <phoneticPr fontId="4"/>
  </si>
  <si>
    <t>27</t>
    <phoneticPr fontId="4"/>
  </si>
  <si>
    <t>28</t>
    <phoneticPr fontId="4"/>
  </si>
  <si>
    <t>29</t>
    <phoneticPr fontId="4"/>
  </si>
  <si>
    <t>30</t>
    <phoneticPr fontId="4"/>
  </si>
  <si>
    <t>31</t>
    <phoneticPr fontId="4"/>
  </si>
  <si>
    <t>32</t>
    <phoneticPr fontId="4"/>
  </si>
  <si>
    <t>33</t>
    <phoneticPr fontId="4"/>
  </si>
  <si>
    <t>34</t>
    <phoneticPr fontId="4"/>
  </si>
  <si>
    <t>35</t>
    <phoneticPr fontId="4"/>
  </si>
  <si>
    <t>36</t>
    <phoneticPr fontId="4"/>
  </si>
  <si>
    <t>37</t>
    <phoneticPr fontId="4"/>
  </si>
  <si>
    <t>38</t>
    <phoneticPr fontId="4"/>
  </si>
  <si>
    <t>39</t>
    <phoneticPr fontId="4"/>
  </si>
  <si>
    <t>40</t>
    <phoneticPr fontId="4"/>
  </si>
  <si>
    <t>41</t>
    <phoneticPr fontId="4"/>
  </si>
  <si>
    <t>42</t>
    <phoneticPr fontId="4"/>
  </si>
  <si>
    <t>43</t>
    <phoneticPr fontId="4"/>
  </si>
  <si>
    <t>44</t>
    <phoneticPr fontId="4"/>
  </si>
  <si>
    <t>45</t>
    <phoneticPr fontId="4"/>
  </si>
  <si>
    <t>46</t>
    <phoneticPr fontId="4"/>
  </si>
  <si>
    <t>47</t>
    <phoneticPr fontId="4"/>
  </si>
  <si>
    <t>48</t>
    <phoneticPr fontId="4"/>
  </si>
  <si>
    <t>49</t>
    <phoneticPr fontId="4"/>
  </si>
  <si>
    <t>50</t>
    <phoneticPr fontId="4"/>
  </si>
  <si>
    <t>51</t>
    <phoneticPr fontId="4"/>
  </si>
  <si>
    <t>52</t>
    <phoneticPr fontId="4"/>
  </si>
  <si>
    <t>53</t>
    <phoneticPr fontId="4"/>
  </si>
  <si>
    <t>Can't unlock campagin and can't get item</t>
    <phoneticPr fontId="4"/>
  </si>
  <si>
    <t>Pri1 -&gt; Pri2 : we will only use detargeting of complete device</t>
    <phoneticPr fontId="4"/>
  </si>
  <si>
    <t>can't see this campaign</t>
    <phoneticPr fontId="4"/>
  </si>
  <si>
    <t>18-3</t>
    <phoneticPr fontId="4"/>
  </si>
  <si>
    <t>19-3</t>
    <phoneticPr fontId="4"/>
  </si>
  <si>
    <r>
      <t xml:space="preserve">same publisher - same device - </t>
    </r>
    <r>
      <rPr>
        <b/>
        <sz val="11"/>
        <rFont val="ＭＳ Ｐゴシック"/>
        <family val="2"/>
      </rPr>
      <t>different userKey</t>
    </r>
    <r>
      <rPr>
        <sz val="11"/>
        <rFont val="ＭＳ Ｐゴシック"/>
        <family val="3"/>
        <charset val="128"/>
      </rPr>
      <t xml:space="preserve"> - </t>
    </r>
    <r>
      <rPr>
        <b/>
        <sz val="11"/>
        <rFont val="ＭＳ Ｐゴシック"/>
        <family val="2"/>
      </rPr>
      <t>different advertising id (aos adid, ios idfa)</t>
    </r>
    <r>
      <rPr>
        <sz val="11"/>
        <rFont val="ＭＳ Ｐゴシック"/>
        <family val="3"/>
        <charset val="128"/>
      </rPr>
      <t xml:space="preserve"> - same campaign - same achievement</t>
    </r>
    <r>
      <rPr>
        <sz val="11"/>
        <rFont val="ＭＳ Ｐゴシック"/>
        <family val="2"/>
      </rPr>
      <t xml:space="preserve">
 └ already participated and complete achievement</t>
    </r>
    <r>
      <rPr>
        <sz val="11"/>
        <rFont val="ＭＳ Ｐゴシック"/>
        <family val="3"/>
        <charset val="128"/>
      </rPr>
      <t xml:space="preserve">
</t>
    </r>
    <r>
      <rPr>
        <sz val="11"/>
        <rFont val="ＭＳ Ｐゴシック"/>
        <family val="2"/>
      </rPr>
      <t xml:space="preserve"> </t>
    </r>
    <r>
      <rPr>
        <sz val="11"/>
        <rFont val="ＭＳ Ｐゴシック"/>
        <family val="3"/>
        <charset val="128"/>
      </rPr>
      <t>└</t>
    </r>
    <r>
      <rPr>
        <sz val="11"/>
        <rFont val="ＭＳ Ｐゴシック"/>
        <family val="2"/>
      </rPr>
      <t xml:space="preserve"> use the original UserKey and original advertising id to check</t>
    </r>
    <phoneticPr fontId="4"/>
  </si>
  <si>
    <t>can participate, Can unlock campagin and get item</t>
    <phoneticPr fontId="4"/>
  </si>
  <si>
    <t xml:space="preserve"> └ change userKey to check</t>
    <phoneticPr fontId="4"/>
  </si>
  <si>
    <r>
      <t xml:space="preserve">same device - </t>
    </r>
    <r>
      <rPr>
        <b/>
        <sz val="11"/>
        <rFont val="ＭＳ Ｐゴシック"/>
        <family val="2"/>
      </rPr>
      <t>different userKey</t>
    </r>
    <r>
      <rPr>
        <sz val="11"/>
        <rFont val="ＭＳ Ｐゴシック"/>
        <family val="2"/>
      </rPr>
      <t xml:space="preserve"> - same campaign (</t>
    </r>
    <r>
      <rPr>
        <b/>
        <sz val="11"/>
        <rFont val="ＭＳ Ｐゴシック"/>
        <family val="2"/>
      </rPr>
      <t>de-targeting of 'complete device'</t>
    </r>
    <r>
      <rPr>
        <sz val="11"/>
        <rFont val="ＭＳ Ｐゴシック"/>
        <family val="2"/>
      </rPr>
      <t>)
 └ already participated and complete achievement</t>
    </r>
    <r>
      <rPr>
        <sz val="11"/>
        <rFont val="ＭＳ Ｐゴシック"/>
        <family val="3"/>
        <charset val="128"/>
      </rPr>
      <t xml:space="preserve">
 └ use the original UserKey  to check</t>
    </r>
    <phoneticPr fontId="4"/>
  </si>
  <si>
    <t>21-1</t>
    <phoneticPr fontId="4"/>
  </si>
  <si>
    <t>21-2</t>
    <phoneticPr fontId="4"/>
  </si>
  <si>
    <t xml:space="preserve"> └ use device A, show campagin, but not click the campagin
 └ use device B, the same UserKey to check</t>
    <phoneticPr fontId="4"/>
  </si>
  <si>
    <t xml:space="preserve"> └ use device B, click the campaign and complete achievement</t>
    <phoneticPr fontId="4"/>
  </si>
  <si>
    <t>can see this campaign, can unlock campagin and can get item</t>
    <phoneticPr fontId="4"/>
  </si>
  <si>
    <t>can see this campaign but can't unlock campagin and can't get item</t>
    <phoneticPr fontId="4"/>
  </si>
  <si>
    <t>can see this campaign</t>
    <phoneticPr fontId="4"/>
  </si>
  <si>
    <t>device B: can see the campagin
device A: can see the campagin</t>
    <phoneticPr fontId="4"/>
  </si>
  <si>
    <t>device B: can't see this camapgin
device A: can't see this camapgin</t>
    <phoneticPr fontId="4"/>
  </si>
  <si>
    <r>
      <rPr>
        <b/>
        <sz val="11"/>
        <rFont val="ＭＳ Ｐゴシック"/>
        <family val="2"/>
      </rPr>
      <t>multi device</t>
    </r>
    <r>
      <rPr>
        <sz val="11"/>
        <rFont val="ＭＳ Ｐゴシック"/>
        <family val="3"/>
        <charset val="128"/>
      </rPr>
      <t xml:space="preserve"> - same userKey - same campaign same campaign (de-targeting of 'complete device')
 └ use device A, click the campaign and complete achievement
 └ use device B, the same UserKey to check</t>
    </r>
    <phoneticPr fontId="4"/>
  </si>
  <si>
    <r>
      <t xml:space="preserve">same device - </t>
    </r>
    <r>
      <rPr>
        <b/>
        <sz val="11"/>
        <rFont val="ＭＳ Ｐゴシック"/>
        <family val="2"/>
      </rPr>
      <t>different userKey</t>
    </r>
    <r>
      <rPr>
        <sz val="11"/>
        <rFont val="ＭＳ Ｐゴシック"/>
        <family val="2"/>
      </rPr>
      <t xml:space="preserve"> - same campaign (</t>
    </r>
    <r>
      <rPr>
        <b/>
        <sz val="11"/>
        <rFont val="ＭＳ Ｐゴシック"/>
        <family val="2"/>
      </rPr>
      <t>no de-targeting</t>
    </r>
    <r>
      <rPr>
        <sz val="11"/>
        <rFont val="ＭＳ Ｐゴシック"/>
        <family val="2"/>
      </rPr>
      <t>)
 └ already participated and complete achievement</t>
    </r>
    <r>
      <rPr>
        <sz val="11"/>
        <rFont val="ＭＳ Ｐゴシック"/>
        <family val="3"/>
        <charset val="128"/>
      </rPr>
      <t xml:space="preserve">
 └ use the original UserKey  to check</t>
    </r>
    <phoneticPr fontId="4"/>
  </si>
  <si>
    <r>
      <t xml:space="preserve">same device - </t>
    </r>
    <r>
      <rPr>
        <b/>
        <sz val="11"/>
        <rFont val="ＭＳ Ｐゴシック"/>
        <family val="2"/>
      </rPr>
      <t>different userKey</t>
    </r>
    <r>
      <rPr>
        <sz val="11"/>
        <rFont val="ＭＳ Ｐゴシック"/>
        <family val="3"/>
        <charset val="128"/>
      </rPr>
      <t xml:space="preserve"> - </t>
    </r>
    <r>
      <rPr>
        <b/>
        <sz val="11"/>
        <rFont val="ＭＳ Ｐゴシック"/>
        <family val="2"/>
      </rPr>
      <t>different advertising id (aos adid, ios idfa)</t>
    </r>
    <r>
      <rPr>
        <sz val="11"/>
        <rFont val="ＭＳ Ｐゴシック"/>
        <family val="3"/>
        <charset val="128"/>
      </rPr>
      <t xml:space="preserve"> - same campaign (de-targeting of 'complete device')</t>
    </r>
    <r>
      <rPr>
        <sz val="11"/>
        <rFont val="ＭＳ Ｐゴシック"/>
        <family val="2"/>
      </rPr>
      <t xml:space="preserve">
 └ already participated and complete achievement</t>
    </r>
    <r>
      <rPr>
        <sz val="11"/>
        <rFont val="ＭＳ Ｐゴシック"/>
        <family val="3"/>
        <charset val="128"/>
      </rPr>
      <t xml:space="preserve">
</t>
    </r>
    <r>
      <rPr>
        <sz val="11"/>
        <rFont val="ＭＳ Ｐゴシック"/>
        <family val="2"/>
      </rPr>
      <t xml:space="preserve"> </t>
    </r>
    <r>
      <rPr>
        <sz val="11"/>
        <rFont val="ＭＳ Ｐゴシック"/>
        <family val="3"/>
        <charset val="128"/>
      </rPr>
      <t>└</t>
    </r>
    <r>
      <rPr>
        <sz val="11"/>
        <rFont val="ＭＳ Ｐゴシック"/>
        <family val="2"/>
      </rPr>
      <t xml:space="preserve"> use the original UserKey and original advertising id to check</t>
    </r>
    <phoneticPr fontId="4"/>
  </si>
  <si>
    <t>LINE</t>
    <phoneticPr fontId="4"/>
  </si>
  <si>
    <t>LINE</t>
    <phoneticPr fontId="4"/>
  </si>
  <si>
    <t>There are no period for item in IGAW admin</t>
    <phoneticPr fontId="4"/>
  </si>
  <si>
    <t>LINE</t>
    <phoneticPr fontId="4"/>
  </si>
  <si>
    <t>19-1</t>
    <phoneticPr fontId="4"/>
  </si>
  <si>
    <t>19-2</t>
    <phoneticPr fontId="4"/>
  </si>
  <si>
    <t>can only unlock campagin2</t>
    <phoneticPr fontId="4"/>
  </si>
  <si>
    <t>can only complete campagin2 and get achievement2's reward</t>
    <phoneticPr fontId="4"/>
  </si>
  <si>
    <r>
      <rPr>
        <sz val="12"/>
        <color indexed="8"/>
        <rFont val="ＭＳ Ｐゴシック"/>
        <family val="2"/>
      </rPr>
      <t>I</t>
    </r>
    <r>
      <rPr>
        <sz val="12"/>
        <color indexed="8"/>
        <rFont val="ＭＳ Ｐゴシック"/>
        <family val="3"/>
        <charset val="128"/>
      </rPr>
      <t>nterstitial + Offerwall</t>
    </r>
    <phoneticPr fontId="4"/>
  </si>
  <si>
    <t>1. increment achievement1's action
2. increment achievement2's action</t>
    <phoneticPr fontId="4"/>
  </si>
  <si>
    <t>Camapign</t>
    <phoneticPr fontId="4"/>
  </si>
  <si>
    <t>1. click interstital (offerwall campaign1 / achievement1) banner, and click camapign1 banner
2. Start Advertiser app (signin / signup)
3. click offerwall ads(offerwall campaign2 / achievement2) banner, and participate camapign2
4. Start Advertiser app (signin / signup)</t>
    <phoneticPr fontId="4"/>
  </si>
  <si>
    <t>1. click Ads -1(campaign1 / achievement1) banner, and participate camapign1
2. Don't start advertiser app (do not send signin / signup)
3. click Ads -2(campaign2 / achievement2) banner, and participate camapign2
4. Start Advertiser app (signin / signup)</t>
    <phoneticPr fontId="4"/>
  </si>
  <si>
    <t>can complete both and get reward both</t>
    <phoneticPr fontId="4"/>
  </si>
  <si>
    <t>can unlock campaign1 and campagin2</t>
    <phoneticPr fontId="4"/>
  </si>
  <si>
    <r>
      <t xml:space="preserve">same publisher - same device - same userKey - </t>
    </r>
    <r>
      <rPr>
        <b/>
        <sz val="11"/>
        <rFont val="ＭＳ Ｐゴシック"/>
        <family val="2"/>
      </rPr>
      <t>heterogeneous campaign (interstitial + offerwall)</t>
    </r>
    <r>
      <rPr>
        <sz val="11"/>
        <rFont val="ＭＳ Ｐゴシック"/>
        <family val="3"/>
        <charset val="128"/>
      </rPr>
      <t xml:space="preserve"> - </t>
    </r>
    <r>
      <rPr>
        <b/>
        <sz val="11"/>
        <rFont val="ＭＳ Ｐゴシック"/>
        <family val="2"/>
      </rPr>
      <t>different achievement</t>
    </r>
    <r>
      <rPr>
        <sz val="11"/>
        <rFont val="ＭＳ Ｐゴシック"/>
        <family val="3"/>
        <charset val="128"/>
      </rPr>
      <t xml:space="preserve">
 └ without install advertiser app</t>
    </r>
    <phoneticPr fontId="4"/>
  </si>
  <si>
    <r>
      <t xml:space="preserve">same publisher - same device - same userKey - </t>
    </r>
    <r>
      <rPr>
        <b/>
        <sz val="11"/>
        <rFont val="ＭＳ Ｐゴシック"/>
        <family val="2"/>
      </rPr>
      <t>heterogeneous campaign (interstitial + offerwall)</t>
    </r>
    <r>
      <rPr>
        <sz val="11"/>
        <rFont val="ＭＳ Ｐゴシック"/>
        <family val="3"/>
        <charset val="128"/>
      </rPr>
      <t xml:space="preserve"> - </t>
    </r>
    <r>
      <rPr>
        <b/>
        <sz val="11"/>
        <rFont val="ＭＳ Ｐゴシック"/>
        <family val="2"/>
      </rPr>
      <t>different achievement</t>
    </r>
    <r>
      <rPr>
        <sz val="11"/>
        <rFont val="ＭＳ Ｐゴシック"/>
        <family val="3"/>
        <charset val="128"/>
      </rPr>
      <t xml:space="preserve">
</t>
    </r>
    <r>
      <rPr>
        <sz val="11"/>
        <rFont val="ＭＳ Ｐゴシック"/>
        <family val="2"/>
      </rPr>
      <t xml:space="preserve"> </t>
    </r>
    <r>
      <rPr>
        <sz val="11"/>
        <rFont val="ＭＳ Ｐゴシック"/>
        <family val="3"/>
        <charset val="128"/>
      </rPr>
      <t>└</t>
    </r>
    <r>
      <rPr>
        <sz val="11"/>
        <rFont val="ＭＳ Ｐゴシック"/>
        <family val="2"/>
      </rPr>
      <t xml:space="preserve"> without signin/signup on sequence #2 </t>
    </r>
    <r>
      <rPr>
        <sz val="11"/>
        <rFont val="ＭＳ Ｐゴシック"/>
        <family val="3"/>
        <charset val="128"/>
      </rPr>
      <t xml:space="preserve">
 └ without install advertiser app</t>
    </r>
    <phoneticPr fontId="4"/>
  </si>
  <si>
    <t>1. click interstital (offerwall campaign1 / achievement1) banner, and click camapign1 banner
2. Don't start advertiser app (do not send signin / signup)
3. click offerwall ads(offerwall campaign2 / achievement2) banner, and participate camapign2
4. Start Advertiser app (signin / signup)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</si>
</sst>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2"/>
      <color indexed="8"/>
      <name val="Verdana"/>
    </font>
    <font>
      <sz val="11"/>
      <color theme="1"/>
      <name val="Helvetica"/>
      <family val="2"/>
      <charset val="128"/>
      <scheme val="minor"/>
    </font>
    <font>
      <sz val="9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sz val="11"/>
      <color indexed="8"/>
      <name val="宋体"/>
      <family val="3"/>
      <charset val="134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sz val="10"/>
      <color rgb="FF444444"/>
      <name val="Times"/>
    </font>
    <font>
      <sz val="12"/>
      <color indexed="8"/>
      <name val="Helvetica"/>
    </font>
    <font>
      <sz val="10"/>
      <color rgb="FF444444"/>
      <name val="Hiragino Mincho ProN"/>
    </font>
    <font>
      <sz val="9"/>
      <color rgb="FF000000"/>
      <name val="Helvetica"/>
    </font>
    <font>
      <sz val="11"/>
      <color rgb="FF000000"/>
      <name val="Helvetica"/>
    </font>
    <font>
      <sz val="9"/>
      <color rgb="FF444444"/>
      <name val="Times"/>
    </font>
    <font>
      <sz val="9"/>
      <color rgb="FF000000"/>
      <name val="Times"/>
    </font>
    <font>
      <sz val="10"/>
      <color rgb="FF000000"/>
      <name val="Times"/>
    </font>
    <font>
      <b/>
      <sz val="9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12"/>
      <color rgb="FF0000FF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6"/>
      <name val="Helvetica"/>
      <family val="3"/>
      <charset val="128"/>
      <scheme val="minor"/>
    </font>
    <font>
      <sz val="6"/>
      <name val="Helvetica"/>
      <family val="2"/>
      <charset val="128"/>
      <scheme val="minor"/>
    </font>
    <font>
      <sz val="11"/>
      <name val="돋움"/>
      <family val="3"/>
      <charset val="129"/>
    </font>
    <font>
      <sz val="9"/>
      <color rgb="FFFF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돋움"/>
      <family val="3"/>
      <charset val="129"/>
    </font>
    <font>
      <b/>
      <sz val="9"/>
      <color theme="3"/>
      <name val="ＭＳ Ｐゴシック"/>
      <family val="3"/>
      <charset val="128"/>
    </font>
    <font>
      <b/>
      <sz val="9"/>
      <color rgb="FF008000"/>
      <name val="ＭＳ Ｐゴシック"/>
      <family val="3"/>
      <charset val="128"/>
    </font>
    <font>
      <b/>
      <sz val="9"/>
      <color theme="4" tint="-0.249977111117893"/>
      <name val="ＭＳ Ｐゴシック"/>
      <family val="3"/>
      <charset val="128"/>
    </font>
    <font>
      <sz val="11"/>
      <color rgb="FFFF0000"/>
      <name val="ＭＳ Ｐゴシック"/>
      <family val="2"/>
    </font>
    <font>
      <sz val="11"/>
      <name val="ＭＳ Ｐゴシック"/>
      <family val="2"/>
    </font>
    <font>
      <b/>
      <sz val="11"/>
      <name val="ＭＳ Ｐゴシック"/>
      <family val="2"/>
    </font>
    <font>
      <strike/>
      <sz val="11"/>
      <name val="ＭＳ Ｐゴシック"/>
      <family val="3"/>
      <charset val="128"/>
    </font>
    <font>
      <strike/>
      <sz val="11"/>
      <color indexed="8"/>
      <name val="ＭＳ Ｐゴシック"/>
      <family val="3"/>
      <charset val="128"/>
    </font>
    <font>
      <sz val="12"/>
      <color indexed="8"/>
      <name val="ＭＳ Ｐゴシック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1"/>
      </right>
      <top/>
      <bottom style="thin">
        <color indexed="8"/>
      </bottom>
      <diagonal/>
    </border>
    <border>
      <left style="thin">
        <color indexed="11"/>
      </left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33">
    <xf numFmtId="0" fontId="0" fillId="0" borderId="0" applyNumberFormat="0" applyFill="0" applyBorder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" fillId="0" borderId="9">
      <alignment vertical="center"/>
    </xf>
    <xf numFmtId="0" fontId="29" fillId="0" borderId="9">
      <alignment vertical="center"/>
    </xf>
  </cellStyleXfs>
  <cellXfs count="191">
    <xf numFmtId="0" fontId="0" fillId="0" borderId="0" xfId="0" applyFont="1" applyAlignment="1">
      <alignment vertical="top" wrapText="1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vertical="center" wrapText="1"/>
    </xf>
    <xf numFmtId="1" fontId="3" fillId="2" borderId="10" xfId="0" applyNumberFormat="1" applyFont="1" applyFill="1" applyBorder="1" applyAlignment="1">
      <alignment vertical="center" wrapText="1"/>
    </xf>
    <xf numFmtId="1" fontId="3" fillId="2" borderId="11" xfId="0" applyNumberFormat="1" applyFont="1" applyFill="1" applyBorder="1" applyAlignment="1">
      <alignment vertical="center" wrapText="1"/>
    </xf>
    <xf numFmtId="0" fontId="6" fillId="4" borderId="19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vertical="center" wrapText="1"/>
    </xf>
    <xf numFmtId="1" fontId="3" fillId="2" borderId="6" xfId="0" applyNumberFormat="1" applyFont="1" applyFill="1" applyBorder="1" applyAlignment="1">
      <alignment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9" fontId="2" fillId="2" borderId="3" xfId="0" applyNumberFormat="1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center" vertical="center" wrapText="1"/>
    </xf>
    <xf numFmtId="1" fontId="2" fillId="2" borderId="15" xfId="0" applyNumberFormat="1" applyFont="1" applyFill="1" applyBorder="1" applyAlignment="1">
      <alignment vertical="center" wrapText="1"/>
    </xf>
    <xf numFmtId="1" fontId="3" fillId="2" borderId="16" xfId="0" applyNumberFormat="1" applyFont="1" applyFill="1" applyBorder="1" applyAlignment="1">
      <alignment vertical="center" wrapText="1"/>
    </xf>
    <xf numFmtId="1" fontId="3" fillId="2" borderId="17" xfId="0" applyNumberFormat="1" applyFont="1" applyFill="1" applyBorder="1" applyAlignment="1">
      <alignment vertical="center" wrapText="1"/>
    </xf>
    <xf numFmtId="1" fontId="3" fillId="2" borderId="18" xfId="0" applyNumberFormat="1" applyFont="1" applyFill="1" applyBorder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5" borderId="19" xfId="0" applyNumberFormat="1" applyFont="1" applyFill="1" applyBorder="1" applyAlignment="1">
      <alignment horizontal="center" vertical="center" wrapText="1"/>
    </xf>
    <xf numFmtId="0" fontId="2" fillId="4" borderId="19" xfId="0" applyNumberFormat="1" applyFont="1" applyFill="1" applyBorder="1" applyAlignment="1">
      <alignment horizontal="center" vertical="center" wrapText="1"/>
    </xf>
    <xf numFmtId="0" fontId="6" fillId="5" borderId="19" xfId="0" applyNumberFormat="1" applyFont="1" applyFill="1" applyBorder="1" applyAlignment="1">
      <alignment horizontal="center" vertical="center" wrapText="1"/>
    </xf>
    <xf numFmtId="0" fontId="3" fillId="6" borderId="20" xfId="0" applyNumberFormat="1" applyFont="1" applyFill="1" applyBorder="1" applyAlignment="1">
      <alignment vertical="center" wrapText="1"/>
    </xf>
    <xf numFmtId="0" fontId="3" fillId="6" borderId="21" xfId="0" applyNumberFormat="1" applyFont="1" applyFill="1" applyBorder="1" applyAlignment="1">
      <alignment vertical="center" wrapText="1"/>
    </xf>
    <xf numFmtId="0" fontId="3" fillId="6" borderId="9" xfId="0" applyNumberFormat="1" applyFont="1" applyFill="1" applyBorder="1" applyAlignment="1">
      <alignment vertical="center" wrapText="1"/>
    </xf>
    <xf numFmtId="0" fontId="3" fillId="2" borderId="20" xfId="0" applyNumberFormat="1" applyFont="1" applyFill="1" applyBorder="1" applyAlignment="1">
      <alignment vertical="center" wrapText="1"/>
    </xf>
    <xf numFmtId="0" fontId="9" fillId="6" borderId="20" xfId="0" applyNumberFormat="1" applyFont="1" applyFill="1" applyBorder="1" applyAlignment="1">
      <alignment vertical="center" wrapText="1"/>
    </xf>
    <xf numFmtId="0" fontId="2" fillId="3" borderId="3" xfId="0" applyNumberFormat="1" applyFont="1" applyFill="1" applyBorder="1" applyAlignment="1">
      <alignment horizontal="left" vertical="center" wrapText="1"/>
    </xf>
    <xf numFmtId="1" fontId="2" fillId="2" borderId="15" xfId="0" applyNumberFormat="1" applyFont="1" applyFill="1" applyBorder="1" applyAlignment="1">
      <alignment horizontal="left" vertical="center" wrapText="1"/>
    </xf>
    <xf numFmtId="0" fontId="6" fillId="4" borderId="19" xfId="0" applyNumberFormat="1" applyFont="1" applyFill="1" applyBorder="1" applyAlignment="1">
      <alignment horizontal="left" vertical="center" wrapText="1"/>
    </xf>
    <xf numFmtId="0" fontId="5" fillId="0" borderId="0" xfId="0" applyNumberFormat="1" applyFont="1" applyAlignment="1">
      <alignment horizontal="left" vertical="center" wrapText="1"/>
    </xf>
    <xf numFmtId="0" fontId="8" fillId="2" borderId="20" xfId="0" applyNumberFormat="1" applyFont="1" applyFill="1" applyBorder="1" applyAlignment="1">
      <alignment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7" fillId="2" borderId="20" xfId="0" applyNumberFormat="1" applyFont="1" applyFill="1" applyBorder="1" applyAlignment="1">
      <alignment vertical="center" wrapText="1"/>
    </xf>
    <xf numFmtId="1" fontId="3" fillId="2" borderId="20" xfId="0" applyNumberFormat="1" applyFont="1" applyFill="1" applyBorder="1" applyAlignment="1">
      <alignment horizontal="center" vertical="center" wrapText="1"/>
    </xf>
    <xf numFmtId="0" fontId="9" fillId="6" borderId="20" xfId="0" applyNumberFormat="1" applyFont="1" applyFill="1" applyBorder="1" applyAlignment="1">
      <alignment horizontal="left" vertical="center" wrapText="1"/>
    </xf>
    <xf numFmtId="0" fontId="3" fillId="2" borderId="20" xfId="0" applyNumberFormat="1" applyFont="1" applyFill="1" applyBorder="1" applyAlignment="1">
      <alignment horizontal="left" vertical="center" wrapText="1"/>
    </xf>
    <xf numFmtId="0" fontId="3" fillId="0" borderId="20" xfId="0" applyNumberFormat="1" applyFont="1" applyBorder="1" applyAlignment="1">
      <alignment vertical="center" wrapText="1"/>
    </xf>
    <xf numFmtId="0" fontId="9" fillId="2" borderId="20" xfId="0" applyNumberFormat="1" applyFont="1" applyFill="1" applyBorder="1" applyAlignment="1">
      <alignment horizontal="left" vertical="center" wrapText="1"/>
    </xf>
    <xf numFmtId="0" fontId="3" fillId="0" borderId="20" xfId="0" applyNumberFormat="1" applyFont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 wrapText="1"/>
    </xf>
    <xf numFmtId="1" fontId="3" fillId="2" borderId="20" xfId="0" applyNumberFormat="1" applyFont="1" applyFill="1" applyBorder="1" applyAlignment="1">
      <alignment horizontal="center" vertical="center" wrapText="1"/>
    </xf>
    <xf numFmtId="0" fontId="9" fillId="6" borderId="23" xfId="0" applyNumberFormat="1" applyFont="1" applyFill="1" applyBorder="1" applyAlignment="1">
      <alignment vertical="center" wrapText="1"/>
    </xf>
    <xf numFmtId="0" fontId="9" fillId="6" borderId="20" xfId="0" applyNumberFormat="1" applyFont="1" applyFill="1" applyBorder="1" applyAlignment="1">
      <alignment horizontal="left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1" fontId="3" fillId="2" borderId="20" xfId="0" applyNumberFormat="1" applyFont="1" applyFill="1" applyBorder="1" applyAlignment="1">
      <alignment horizontal="center" vertical="center" wrapText="1"/>
    </xf>
    <xf numFmtId="0" fontId="9" fillId="6" borderId="20" xfId="0" applyNumberFormat="1" applyFont="1" applyFill="1" applyBorder="1" applyAlignment="1">
      <alignment horizontal="left" vertical="center" wrapText="1"/>
    </xf>
    <xf numFmtId="0" fontId="3" fillId="6" borderId="20" xfId="0" applyNumberFormat="1" applyFont="1" applyFill="1" applyBorder="1" applyAlignment="1">
      <alignment horizontal="center" vertical="center" wrapText="1"/>
    </xf>
    <xf numFmtId="0" fontId="3" fillId="6" borderId="20" xfId="0" applyNumberFormat="1" applyFont="1" applyFill="1" applyBorder="1" applyAlignment="1">
      <alignment horizontal="left" vertical="center" wrapText="1"/>
    </xf>
    <xf numFmtId="1" fontId="3" fillId="6" borderId="20" xfId="0" applyNumberFormat="1" applyFont="1" applyFill="1" applyBorder="1" applyAlignment="1">
      <alignment horizontal="center" vertical="center" wrapText="1"/>
    </xf>
    <xf numFmtId="0" fontId="3" fillId="6" borderId="20" xfId="0" applyNumberFormat="1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0" fontId="2" fillId="2" borderId="27" xfId="0" applyNumberFormat="1" applyFont="1" applyFill="1" applyBorder="1" applyAlignment="1">
      <alignment horizontal="center" vertical="center" wrapText="1"/>
    </xf>
    <xf numFmtId="9" fontId="2" fillId="2" borderId="27" xfId="0" applyNumberFormat="1" applyFont="1" applyFill="1" applyBorder="1" applyAlignment="1">
      <alignment horizontal="center" vertical="center" wrapText="1"/>
    </xf>
    <xf numFmtId="1" fontId="3" fillId="6" borderId="5" xfId="0" applyNumberFormat="1" applyFont="1" applyFill="1" applyBorder="1" applyAlignment="1">
      <alignment vertical="center" wrapText="1"/>
    </xf>
    <xf numFmtId="1" fontId="3" fillId="6" borderId="9" xfId="0" applyNumberFormat="1" applyFont="1" applyFill="1" applyBorder="1" applyAlignment="1">
      <alignment vertical="center" wrapText="1"/>
    </xf>
    <xf numFmtId="1" fontId="2" fillId="2" borderId="26" xfId="0" applyNumberFormat="1" applyFont="1" applyFill="1" applyBorder="1" applyAlignment="1">
      <alignment vertical="center" wrapText="1"/>
    </xf>
    <xf numFmtId="1" fontId="2" fillId="2" borderId="16" xfId="0" applyNumberFormat="1" applyFont="1" applyFill="1" applyBorder="1" applyAlignment="1">
      <alignment horizontal="center" vertical="center" wrapText="1"/>
    </xf>
    <xf numFmtId="0" fontId="9" fillId="6" borderId="20" xfId="0" applyNumberFormat="1" applyFont="1" applyFill="1" applyBorder="1" applyAlignment="1">
      <alignment horizontal="center" vertical="center" wrapText="1"/>
    </xf>
    <xf numFmtId="0" fontId="2" fillId="6" borderId="25" xfId="0" applyNumberFormat="1" applyFont="1" applyFill="1" applyBorder="1" applyAlignment="1">
      <alignment vertical="center" wrapText="1"/>
    </xf>
    <xf numFmtId="0" fontId="2" fillId="6" borderId="21" xfId="0" applyNumberFormat="1" applyFont="1" applyFill="1" applyBorder="1" applyAlignment="1">
      <alignment vertical="center" wrapText="1"/>
    </xf>
    <xf numFmtId="9" fontId="2" fillId="6" borderId="21" xfId="0" applyNumberFormat="1" applyFont="1" applyFill="1" applyBorder="1" applyAlignment="1">
      <alignment vertical="center" wrapText="1"/>
    </xf>
    <xf numFmtId="0" fontId="13" fillId="0" borderId="20" xfId="0" applyFont="1" applyBorder="1" applyAlignment="1">
      <alignment vertical="top" wrapText="1"/>
    </xf>
    <xf numFmtId="0" fontId="5" fillId="0" borderId="20" xfId="0" applyNumberFormat="1" applyFont="1" applyBorder="1" applyAlignment="1">
      <alignment vertical="center" wrapText="1"/>
    </xf>
    <xf numFmtId="0" fontId="18" fillId="0" borderId="20" xfId="0" applyFont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20" fillId="0" borderId="20" xfId="0" applyFont="1" applyBorder="1" applyAlignment="1">
      <alignment vertical="top" wrapText="1"/>
    </xf>
    <xf numFmtId="0" fontId="6" fillId="7" borderId="28" xfId="0" applyNumberFormat="1" applyFont="1" applyFill="1" applyBorder="1" applyAlignment="1">
      <alignment horizontal="center" vertical="center" wrapText="1"/>
    </xf>
    <xf numFmtId="0" fontId="3" fillId="0" borderId="23" xfId="0" applyNumberFormat="1" applyFont="1" applyBorder="1" applyAlignment="1">
      <alignment horizontal="center" vertical="center" wrapText="1"/>
    </xf>
    <xf numFmtId="0" fontId="2" fillId="2" borderId="29" xfId="0" applyNumberFormat="1" applyFont="1" applyFill="1" applyBorder="1" applyAlignment="1">
      <alignment horizontal="center" vertical="center" wrapText="1"/>
    </xf>
    <xf numFmtId="0" fontId="2" fillId="2" borderId="30" xfId="0" applyNumberFormat="1" applyFont="1" applyFill="1" applyBorder="1" applyAlignment="1">
      <alignment horizontal="center" vertical="center" wrapText="1"/>
    </xf>
    <xf numFmtId="9" fontId="2" fillId="2" borderId="30" xfId="0" applyNumberFormat="1" applyFont="1" applyFill="1" applyBorder="1" applyAlignment="1">
      <alignment horizontal="center" vertical="center" wrapText="1"/>
    </xf>
    <xf numFmtId="1" fontId="3" fillId="2" borderId="20" xfId="0" applyNumberFormat="1" applyFont="1" applyFill="1" applyBorder="1" applyAlignment="1">
      <alignment horizontal="center" vertical="center" wrapText="1"/>
    </xf>
    <xf numFmtId="0" fontId="16" fillId="7" borderId="28" xfId="0" applyFont="1" applyFill="1" applyBorder="1" applyAlignment="1">
      <alignment horizontal="center" vertical="center" wrapText="1"/>
    </xf>
    <xf numFmtId="0" fontId="5" fillId="6" borderId="9" xfId="0" applyNumberFormat="1" applyFont="1" applyFill="1" applyBorder="1" applyAlignment="1">
      <alignment vertical="center" wrapText="1"/>
    </xf>
    <xf numFmtId="0" fontId="5" fillId="6" borderId="0" xfId="0" applyNumberFormat="1" applyFont="1" applyFill="1" applyAlignment="1">
      <alignment vertical="center" wrapText="1"/>
    </xf>
    <xf numFmtId="0" fontId="21" fillId="8" borderId="33" xfId="0" applyFont="1" applyFill="1" applyBorder="1" applyAlignment="1">
      <alignment horizontal="center" vertical="center" wrapText="1"/>
    </xf>
    <xf numFmtId="0" fontId="16" fillId="8" borderId="34" xfId="0" applyFont="1" applyFill="1" applyBorder="1" applyAlignment="1">
      <alignment horizontal="center" vertical="center" wrapText="1"/>
    </xf>
    <xf numFmtId="1" fontId="22" fillId="9" borderId="9" xfId="0" applyNumberFormat="1" applyFont="1" applyFill="1" applyBorder="1" applyAlignment="1">
      <alignment vertical="center" wrapText="1"/>
    </xf>
    <xf numFmtId="0" fontId="23" fillId="9" borderId="9" xfId="0" applyFont="1" applyFill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25" fillId="0" borderId="0" xfId="0" applyNumberFormat="1" applyFont="1" applyAlignment="1">
      <alignment vertical="center" wrapText="1"/>
    </xf>
    <xf numFmtId="1" fontId="25" fillId="2" borderId="14" xfId="0" applyNumberFormat="1" applyFont="1" applyFill="1" applyBorder="1" applyAlignment="1">
      <alignment horizontal="left" vertical="center" wrapText="1"/>
    </xf>
    <xf numFmtId="0" fontId="26" fillId="0" borderId="9" xfId="31" applyFont="1" applyAlignment="1" applyProtection="1">
      <alignment horizontal="center" vertical="center" wrapText="1"/>
      <protection locked="0"/>
    </xf>
    <xf numFmtId="0" fontId="30" fillId="10" borderId="35" xfId="32" applyFont="1" applyFill="1" applyBorder="1" applyAlignment="1" applyProtection="1">
      <alignment horizontal="center" vertical="center" wrapText="1"/>
      <protection locked="0"/>
    </xf>
    <xf numFmtId="0" fontId="31" fillId="10" borderId="35" xfId="32" applyFont="1" applyFill="1" applyBorder="1" applyAlignment="1" applyProtection="1">
      <alignment horizontal="center" vertical="center" wrapText="1"/>
    </xf>
    <xf numFmtId="0" fontId="31" fillId="0" borderId="23" xfId="32" applyFont="1" applyBorder="1" applyAlignment="1" applyProtection="1">
      <alignment horizontal="center" vertical="center" wrapText="1"/>
    </xf>
    <xf numFmtId="9" fontId="31" fillId="0" borderId="23" xfId="32" applyNumberFormat="1" applyFont="1" applyBorder="1" applyAlignment="1" applyProtection="1">
      <alignment horizontal="center" vertical="center" wrapText="1"/>
    </xf>
    <xf numFmtId="9" fontId="33" fillId="0" borderId="20" xfId="32" applyNumberFormat="1" applyFont="1" applyBorder="1" applyAlignment="1" applyProtection="1">
      <alignment horizontal="center" vertical="center" wrapText="1"/>
    </xf>
    <xf numFmtId="9" fontId="34" fillId="0" borderId="20" xfId="32" applyNumberFormat="1" applyFont="1" applyBorder="1" applyAlignment="1" applyProtection="1">
      <alignment horizontal="center" vertical="center" wrapText="1"/>
    </xf>
    <xf numFmtId="9" fontId="24" fillId="0" borderId="20" xfId="32" applyNumberFormat="1" applyFont="1" applyBorder="1" applyAlignment="1" applyProtection="1">
      <alignment horizontal="center" vertical="center" wrapText="1"/>
    </xf>
    <xf numFmtId="9" fontId="35" fillId="0" borderId="20" xfId="32" applyNumberFormat="1" applyFont="1" applyBorder="1" applyAlignment="1" applyProtection="1">
      <alignment horizontal="center" vertical="center" wrapText="1"/>
    </xf>
    <xf numFmtId="0" fontId="0" fillId="6" borderId="0" xfId="0" applyFont="1" applyFill="1" applyAlignment="1">
      <alignment vertical="top" wrapText="1"/>
    </xf>
    <xf numFmtId="0" fontId="31" fillId="11" borderId="23" xfId="32" applyFont="1" applyFill="1" applyBorder="1" applyAlignment="1" applyProtection="1">
      <alignment horizontal="left" vertical="center" wrapText="1"/>
    </xf>
    <xf numFmtId="0" fontId="31" fillId="11" borderId="20" xfId="32" applyFont="1" applyFill="1" applyBorder="1" applyAlignment="1" applyProtection="1">
      <alignment horizontal="left" vertical="center" wrapText="1"/>
    </xf>
    <xf numFmtId="0" fontId="9" fillId="6" borderId="20" xfId="0" applyNumberFormat="1" applyFont="1" applyFill="1" applyBorder="1" applyAlignment="1">
      <alignment horizontal="left" vertical="center" wrapText="1"/>
    </xf>
    <xf numFmtId="0" fontId="10" fillId="12" borderId="20" xfId="0" applyNumberFormat="1" applyFont="1" applyFill="1" applyBorder="1" applyAlignment="1">
      <alignment vertical="center" wrapText="1"/>
    </xf>
    <xf numFmtId="0" fontId="9" fillId="12" borderId="20" xfId="0" applyNumberFormat="1" applyFont="1" applyFill="1" applyBorder="1" applyAlignment="1">
      <alignment horizontal="left" vertical="center" wrapText="1"/>
    </xf>
    <xf numFmtId="0" fontId="9" fillId="6" borderId="20" xfId="0" applyNumberFormat="1" applyFont="1" applyFill="1" applyBorder="1" applyAlignment="1">
      <alignment horizontal="left" vertical="center" wrapText="1"/>
    </xf>
    <xf numFmtId="49" fontId="2" fillId="3" borderId="3" xfId="0" applyNumberFormat="1" applyFont="1" applyFill="1" applyBorder="1" applyAlignment="1">
      <alignment horizontal="right" vertical="center" wrapText="1"/>
    </xf>
    <xf numFmtId="49" fontId="2" fillId="2" borderId="15" xfId="0" applyNumberFormat="1" applyFont="1" applyFill="1" applyBorder="1" applyAlignment="1">
      <alignment horizontal="right" vertical="center" wrapText="1"/>
    </xf>
    <xf numFmtId="49" fontId="6" fillId="4" borderId="19" xfId="0" applyNumberFormat="1" applyFont="1" applyFill="1" applyBorder="1" applyAlignment="1">
      <alignment horizontal="right" vertical="center" wrapText="1"/>
    </xf>
    <xf numFmtId="49" fontId="9" fillId="6" borderId="20" xfId="0" applyNumberFormat="1" applyFont="1" applyFill="1" applyBorder="1" applyAlignment="1">
      <alignment horizontal="right" vertical="center" wrapText="1"/>
    </xf>
    <xf numFmtId="49" fontId="3" fillId="6" borderId="20" xfId="0" applyNumberFormat="1" applyFont="1" applyFill="1" applyBorder="1" applyAlignment="1">
      <alignment horizontal="right" vertical="center" wrapText="1"/>
    </xf>
    <xf numFmtId="49" fontId="5" fillId="0" borderId="0" xfId="0" applyNumberFormat="1" applyFont="1" applyAlignment="1">
      <alignment horizontal="right" vertical="center" wrapText="1"/>
    </xf>
    <xf numFmtId="49" fontId="2" fillId="2" borderId="4" xfId="0" applyNumberFormat="1" applyFont="1" applyFill="1" applyBorder="1" applyAlignment="1">
      <alignment horizontal="right" vertical="center" wrapText="1"/>
    </xf>
    <xf numFmtId="49" fontId="2" fillId="2" borderId="3" xfId="0" applyNumberFormat="1" applyFont="1" applyFill="1" applyBorder="1" applyAlignment="1">
      <alignment horizontal="right" vertical="center" wrapText="1"/>
    </xf>
    <xf numFmtId="49" fontId="3" fillId="2" borderId="20" xfId="0" applyNumberFormat="1" applyFont="1" applyFill="1" applyBorder="1" applyAlignment="1">
      <alignment horizontal="right" vertical="center" wrapText="1"/>
    </xf>
    <xf numFmtId="49" fontId="9" fillId="12" borderId="20" xfId="0" applyNumberFormat="1" applyFont="1" applyFill="1" applyBorder="1" applyAlignment="1">
      <alignment horizontal="right" vertical="center" wrapText="1"/>
    </xf>
    <xf numFmtId="0" fontId="9" fillId="12" borderId="20" xfId="0" applyNumberFormat="1" applyFont="1" applyFill="1" applyBorder="1" applyAlignment="1">
      <alignment vertical="center" wrapText="1"/>
    </xf>
    <xf numFmtId="0" fontId="9" fillId="12" borderId="20" xfId="0" applyFont="1" applyFill="1" applyBorder="1" applyAlignment="1">
      <alignment horizontal="center" vertical="center" wrapText="1"/>
    </xf>
    <xf numFmtId="0" fontId="9" fillId="12" borderId="20" xfId="0" applyNumberFormat="1" applyFont="1" applyFill="1" applyBorder="1" applyAlignment="1">
      <alignment horizontal="center" vertical="center" wrapText="1"/>
    </xf>
    <xf numFmtId="0" fontId="3" fillId="12" borderId="20" xfId="0" applyNumberFormat="1" applyFont="1" applyFill="1" applyBorder="1" applyAlignment="1">
      <alignment horizontal="center" vertical="center" wrapText="1"/>
    </xf>
    <xf numFmtId="0" fontId="3" fillId="12" borderId="20" xfId="0" applyNumberFormat="1" applyFont="1" applyFill="1" applyBorder="1" applyAlignment="1">
      <alignment vertical="center" wrapText="1"/>
    </xf>
    <xf numFmtId="1" fontId="3" fillId="12" borderId="20" xfId="0" applyNumberFormat="1" applyFont="1" applyFill="1" applyBorder="1" applyAlignment="1">
      <alignment horizontal="center" vertical="center" wrapText="1"/>
    </xf>
    <xf numFmtId="0" fontId="3" fillId="0" borderId="9" xfId="0" applyNumberFormat="1" applyFont="1" applyFill="1" applyBorder="1" applyAlignment="1">
      <alignment vertical="center" wrapText="1"/>
    </xf>
    <xf numFmtId="0" fontId="3" fillId="0" borderId="21" xfId="0" applyNumberFormat="1" applyFont="1" applyFill="1" applyBorder="1" applyAlignment="1">
      <alignment vertical="center" wrapText="1"/>
    </xf>
    <xf numFmtId="0" fontId="9" fillId="12" borderId="22" xfId="0" applyNumberFormat="1" applyFont="1" applyFill="1" applyBorder="1" applyAlignment="1">
      <alignment horizontal="left" vertical="center" wrapText="1"/>
    </xf>
    <xf numFmtId="49" fontId="9" fillId="12" borderId="23" xfId="0" applyNumberFormat="1" applyFont="1" applyFill="1" applyBorder="1" applyAlignment="1">
      <alignment horizontal="right" vertical="center" wrapText="1"/>
    </xf>
    <xf numFmtId="0" fontId="9" fillId="12" borderId="23" xfId="0" applyNumberFormat="1" applyFont="1" applyFill="1" applyBorder="1" applyAlignment="1">
      <alignment vertical="center" wrapText="1"/>
    </xf>
    <xf numFmtId="0" fontId="10" fillId="12" borderId="20" xfId="0" applyNumberFormat="1" applyFont="1" applyFill="1" applyBorder="1" applyAlignment="1">
      <alignment horizontal="center" vertical="center" wrapText="1"/>
    </xf>
    <xf numFmtId="0" fontId="37" fillId="12" borderId="20" xfId="0" applyNumberFormat="1" applyFont="1" applyFill="1" applyBorder="1" applyAlignment="1">
      <alignment vertical="center" wrapText="1"/>
    </xf>
    <xf numFmtId="0" fontId="9" fillId="12" borderId="22" xfId="0" applyNumberFormat="1" applyFont="1" applyFill="1" applyBorder="1" applyAlignment="1">
      <alignment vertical="center" wrapText="1"/>
    </xf>
    <xf numFmtId="49" fontId="9" fillId="12" borderId="22" xfId="0" applyNumberFormat="1" applyFont="1" applyFill="1" applyBorder="1" applyAlignment="1">
      <alignment horizontal="right" vertical="center" wrapText="1"/>
    </xf>
    <xf numFmtId="0" fontId="10" fillId="12" borderId="20" xfId="0" applyFont="1" applyFill="1" applyBorder="1" applyAlignment="1">
      <alignment horizontal="center" vertical="center" wrapText="1"/>
    </xf>
    <xf numFmtId="0" fontId="37" fillId="12" borderId="22" xfId="0" applyNumberFormat="1" applyFont="1" applyFill="1" applyBorder="1" applyAlignment="1">
      <alignment horizontal="left" vertical="center" wrapText="1"/>
    </xf>
    <xf numFmtId="49" fontId="9" fillId="13" borderId="20" xfId="0" applyNumberFormat="1" applyFont="1" applyFill="1" applyBorder="1" applyAlignment="1">
      <alignment horizontal="right" vertical="center" wrapText="1"/>
    </xf>
    <xf numFmtId="0" fontId="9" fillId="13" borderId="20" xfId="0" applyNumberFormat="1" applyFont="1" applyFill="1" applyBorder="1" applyAlignment="1">
      <alignment horizontal="left" vertical="center" wrapText="1"/>
    </xf>
    <xf numFmtId="0" fontId="9" fillId="13" borderId="20" xfId="0" applyFont="1" applyFill="1" applyBorder="1" applyAlignment="1">
      <alignment horizontal="center" vertical="center" wrapText="1"/>
    </xf>
    <xf numFmtId="0" fontId="9" fillId="13" borderId="20" xfId="0" applyNumberFormat="1" applyFont="1" applyFill="1" applyBorder="1" applyAlignment="1">
      <alignment horizontal="center" vertical="center" wrapText="1"/>
    </xf>
    <xf numFmtId="0" fontId="3" fillId="13" borderId="20" xfId="0" applyNumberFormat="1" applyFont="1" applyFill="1" applyBorder="1" applyAlignment="1">
      <alignment horizontal="center" vertical="center" wrapText="1"/>
    </xf>
    <xf numFmtId="0" fontId="3" fillId="13" borderId="20" xfId="0" applyNumberFormat="1" applyFont="1" applyFill="1" applyBorder="1" applyAlignment="1">
      <alignment vertical="center" wrapText="1"/>
    </xf>
    <xf numFmtId="1" fontId="3" fillId="13" borderId="20" xfId="0" applyNumberFormat="1" applyFont="1" applyFill="1" applyBorder="1" applyAlignment="1">
      <alignment horizontal="center" vertical="center" wrapText="1"/>
    </xf>
    <xf numFmtId="0" fontId="39" fillId="13" borderId="20" xfId="0" applyNumberFormat="1" applyFont="1" applyFill="1" applyBorder="1" applyAlignment="1">
      <alignment horizontal="left" vertical="center" wrapText="1"/>
    </xf>
    <xf numFmtId="49" fontId="3" fillId="13" borderId="20" xfId="0" applyNumberFormat="1" applyFont="1" applyFill="1" applyBorder="1" applyAlignment="1">
      <alignment horizontal="right" vertical="center" wrapText="1"/>
    </xf>
    <xf numFmtId="0" fontId="3" fillId="13" borderId="20" xfId="0" applyNumberFormat="1" applyFont="1" applyFill="1" applyBorder="1" applyAlignment="1">
      <alignment horizontal="left" vertical="center" wrapText="1"/>
    </xf>
    <xf numFmtId="0" fontId="40" fillId="13" borderId="20" xfId="0" applyNumberFormat="1" applyFont="1" applyFill="1" applyBorder="1" applyAlignment="1">
      <alignment horizontal="left" vertical="center" wrapText="1"/>
    </xf>
    <xf numFmtId="49" fontId="9" fillId="14" borderId="20" xfId="0" applyNumberFormat="1" applyFont="1" applyFill="1" applyBorder="1" applyAlignment="1">
      <alignment horizontal="right" vertical="center" wrapText="1"/>
    </xf>
    <xf numFmtId="0" fontId="9" fillId="14" borderId="20" xfId="0" applyNumberFormat="1" applyFont="1" applyFill="1" applyBorder="1" applyAlignment="1">
      <alignment vertical="center" wrapText="1"/>
    </xf>
    <xf numFmtId="0" fontId="3" fillId="14" borderId="20" xfId="0" applyNumberFormat="1" applyFont="1" applyFill="1" applyBorder="1" applyAlignment="1">
      <alignment vertical="center" wrapText="1"/>
    </xf>
    <xf numFmtId="0" fontId="9" fillId="14" borderId="20" xfId="0" applyFont="1" applyFill="1" applyBorder="1" applyAlignment="1">
      <alignment horizontal="center" vertical="center" wrapText="1"/>
    </xf>
    <xf numFmtId="0" fontId="9" fillId="14" borderId="20" xfId="0" applyNumberFormat="1" applyFont="1" applyFill="1" applyBorder="1" applyAlignment="1">
      <alignment horizontal="center" vertical="center" wrapText="1"/>
    </xf>
    <xf numFmtId="0" fontId="3" fillId="14" borderId="20" xfId="0" applyNumberFormat="1" applyFont="1" applyFill="1" applyBorder="1" applyAlignment="1">
      <alignment horizontal="center" vertical="center" wrapText="1"/>
    </xf>
    <xf numFmtId="1" fontId="3" fillId="14" borderId="20" xfId="0" applyNumberFormat="1" applyFont="1" applyFill="1" applyBorder="1" applyAlignment="1">
      <alignment horizontal="center" vertical="center" wrapText="1"/>
    </xf>
    <xf numFmtId="0" fontId="40" fillId="14" borderId="20" xfId="0" applyNumberFormat="1" applyFont="1" applyFill="1" applyBorder="1" applyAlignment="1">
      <alignment vertical="center" wrapText="1"/>
    </xf>
    <xf numFmtId="0" fontId="3" fillId="12" borderId="20" xfId="0" quotePrefix="1" applyNumberFormat="1" applyFont="1" applyFill="1" applyBorder="1" applyAlignment="1">
      <alignment vertical="center" wrapText="1"/>
    </xf>
    <xf numFmtId="0" fontId="39" fillId="14" borderId="20" xfId="0" applyNumberFormat="1" applyFont="1" applyFill="1" applyBorder="1" applyAlignment="1">
      <alignment vertical="center" wrapText="1"/>
    </xf>
    <xf numFmtId="0" fontId="37" fillId="12" borderId="20" xfId="0" applyNumberFormat="1" applyFont="1" applyFill="1" applyBorder="1" applyAlignment="1">
      <alignment horizontal="left" vertical="center" wrapText="1"/>
    </xf>
    <xf numFmtId="0" fontId="37" fillId="12" borderId="23" xfId="0" applyNumberFormat="1" applyFont="1" applyFill="1" applyBorder="1" applyAlignment="1">
      <alignment vertical="center" wrapText="1"/>
    </xf>
    <xf numFmtId="0" fontId="9" fillId="14" borderId="20" xfId="0" applyNumberFormat="1" applyFont="1" applyFill="1" applyBorder="1" applyAlignment="1">
      <alignment horizontal="left" vertical="center" wrapText="1"/>
    </xf>
    <xf numFmtId="0" fontId="39" fillId="14" borderId="20" xfId="0" applyNumberFormat="1" applyFont="1" applyFill="1" applyBorder="1" applyAlignment="1">
      <alignment horizontal="left" vertical="center" wrapText="1"/>
    </xf>
    <xf numFmtId="0" fontId="9" fillId="12" borderId="22" xfId="0" applyNumberFormat="1" applyFont="1" applyFill="1" applyBorder="1" applyAlignment="1">
      <alignment horizontal="left" vertical="center" wrapText="1"/>
    </xf>
    <xf numFmtId="0" fontId="9" fillId="12" borderId="23" xfId="0" applyNumberFormat="1" applyFont="1" applyFill="1" applyBorder="1" applyAlignment="1">
      <alignment horizontal="left" vertical="center" wrapText="1"/>
    </xf>
    <xf numFmtId="0" fontId="41" fillId="0" borderId="22" xfId="0" applyNumberFormat="1" applyFont="1" applyBorder="1" applyAlignment="1">
      <alignment horizontal="center" vertical="center" wrapText="1"/>
    </xf>
    <xf numFmtId="0" fontId="41" fillId="0" borderId="24" xfId="0" applyNumberFormat="1" applyFont="1" applyBorder="1" applyAlignment="1">
      <alignment horizontal="center" vertical="center" wrapText="1"/>
    </xf>
    <xf numFmtId="0" fontId="41" fillId="0" borderId="23" xfId="0" applyNumberFormat="1" applyFont="1" applyBorder="1" applyAlignment="1">
      <alignment horizontal="center" vertical="center" wrapText="1"/>
    </xf>
    <xf numFmtId="0" fontId="5" fillId="0" borderId="22" xfId="0" applyNumberFormat="1" applyFont="1" applyBorder="1" applyAlignment="1">
      <alignment horizontal="center" vertical="center" wrapText="1"/>
    </xf>
    <xf numFmtId="0" fontId="5" fillId="0" borderId="24" xfId="0" applyNumberFormat="1" applyFont="1" applyBorder="1" applyAlignment="1">
      <alignment horizontal="center" vertical="center" wrapText="1"/>
    </xf>
    <xf numFmtId="0" fontId="5" fillId="0" borderId="23" xfId="0" applyNumberFormat="1" applyFont="1" applyBorder="1" applyAlignment="1">
      <alignment horizontal="center" vertical="center" wrapText="1"/>
    </xf>
    <xf numFmtId="49" fontId="9" fillId="12" borderId="22" xfId="0" applyNumberFormat="1" applyFont="1" applyFill="1" applyBorder="1" applyAlignment="1">
      <alignment horizontal="right" vertical="center" wrapText="1"/>
    </xf>
    <xf numFmtId="49" fontId="9" fillId="12" borderId="23" xfId="0" applyNumberFormat="1" applyFont="1" applyFill="1" applyBorder="1" applyAlignment="1">
      <alignment horizontal="right" vertical="center" wrapText="1"/>
    </xf>
    <xf numFmtId="0" fontId="9" fillId="12" borderId="22" xfId="0" applyNumberFormat="1" applyFont="1" applyFill="1" applyBorder="1" applyAlignment="1">
      <alignment horizontal="center" vertical="center" wrapText="1"/>
    </xf>
    <xf numFmtId="0" fontId="9" fillId="12" borderId="23" xfId="0" applyNumberFormat="1" applyFont="1" applyFill="1" applyBorder="1" applyAlignment="1">
      <alignment horizontal="center" vertical="center" wrapText="1"/>
    </xf>
    <xf numFmtId="0" fontId="9" fillId="6" borderId="20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0" fontId="3" fillId="6" borderId="20" xfId="0" applyNumberFormat="1" applyFont="1" applyFill="1" applyBorder="1" applyAlignment="1">
      <alignment horizontal="center" vertical="center" wrapText="1"/>
    </xf>
    <xf numFmtId="0" fontId="9" fillId="12" borderId="24" xfId="0" applyNumberFormat="1" applyFont="1" applyFill="1" applyBorder="1" applyAlignment="1">
      <alignment horizontal="left" vertical="center" wrapText="1"/>
    </xf>
    <xf numFmtId="0" fontId="37" fillId="12" borderId="20" xfId="0" applyNumberFormat="1" applyFont="1" applyFill="1" applyBorder="1" applyAlignment="1">
      <alignment horizontal="left" vertical="center" wrapText="1"/>
    </xf>
    <xf numFmtId="0" fontId="9" fillId="12" borderId="20" xfId="0" applyNumberFormat="1" applyFont="1" applyFill="1" applyBorder="1" applyAlignment="1">
      <alignment horizontal="left" vertical="center" wrapText="1"/>
    </xf>
    <xf numFmtId="0" fontId="3" fillId="6" borderId="22" xfId="0" applyNumberFormat="1" applyFont="1" applyFill="1" applyBorder="1" applyAlignment="1">
      <alignment horizontal="center" vertical="center" wrapText="1"/>
    </xf>
    <xf numFmtId="0" fontId="3" fillId="6" borderId="23" xfId="0" applyNumberFormat="1" applyFont="1" applyFill="1" applyBorder="1" applyAlignment="1">
      <alignment horizontal="center" vertical="center" wrapText="1"/>
    </xf>
    <xf numFmtId="0" fontId="37" fillId="12" borderId="22" xfId="0" applyNumberFormat="1" applyFont="1" applyFill="1" applyBorder="1" applyAlignment="1">
      <alignment horizontal="left" vertical="center" wrapText="1"/>
    </xf>
    <xf numFmtId="1" fontId="3" fillId="6" borderId="20" xfId="0" applyNumberFormat="1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1" fontId="3" fillId="2" borderId="20" xfId="0" applyNumberFormat="1" applyFont="1" applyFill="1" applyBorder="1" applyAlignment="1">
      <alignment horizontal="center" vertical="center" wrapText="1"/>
    </xf>
    <xf numFmtId="0" fontId="3" fillId="6" borderId="24" xfId="0" applyNumberFormat="1" applyFont="1" applyFill="1" applyBorder="1" applyAlignment="1">
      <alignment horizontal="center" vertical="center" wrapText="1"/>
    </xf>
    <xf numFmtId="49" fontId="9" fillId="6" borderId="20" xfId="0" applyNumberFormat="1" applyFont="1" applyFill="1" applyBorder="1" applyAlignment="1">
      <alignment horizontal="right" vertical="center" wrapText="1"/>
    </xf>
    <xf numFmtId="49" fontId="9" fillId="12" borderId="24" xfId="0" applyNumberFormat="1" applyFont="1" applyFill="1" applyBorder="1" applyAlignment="1">
      <alignment horizontal="right" vertical="center" wrapText="1"/>
    </xf>
    <xf numFmtId="49" fontId="9" fillId="12" borderId="20" xfId="0" applyNumberFormat="1" applyFont="1" applyFill="1" applyBorder="1" applyAlignment="1">
      <alignment horizontal="right" vertical="center" wrapText="1"/>
    </xf>
    <xf numFmtId="0" fontId="3" fillId="2" borderId="22" xfId="0" applyNumberFormat="1" applyFont="1" applyFill="1" applyBorder="1" applyAlignment="1">
      <alignment horizontal="center" vertical="center" wrapText="1"/>
    </xf>
    <xf numFmtId="0" fontId="3" fillId="2" borderId="24" xfId="0" applyNumberFormat="1" applyFont="1" applyFill="1" applyBorder="1" applyAlignment="1">
      <alignment horizontal="center" vertical="center" wrapText="1"/>
    </xf>
    <xf numFmtId="0" fontId="3" fillId="2" borderId="23" xfId="0" applyNumberFormat="1" applyFont="1" applyFill="1" applyBorder="1" applyAlignment="1">
      <alignment horizontal="center" vertical="center" wrapText="1"/>
    </xf>
    <xf numFmtId="0" fontId="17" fillId="7" borderId="31" xfId="0" applyFont="1" applyFill="1" applyBorder="1" applyAlignment="1">
      <alignment horizontal="center" vertical="center" wrapText="1"/>
    </xf>
    <xf numFmtId="0" fontId="17" fillId="7" borderId="32" xfId="0" applyFont="1" applyFill="1" applyBorder="1" applyAlignment="1">
      <alignment horizontal="center" vertical="center" wrapText="1"/>
    </xf>
    <xf numFmtId="0" fontId="17" fillId="8" borderId="20" xfId="0" applyFont="1" applyFill="1" applyBorder="1" applyAlignment="1">
      <alignment horizontal="center" vertical="center" wrapText="1"/>
    </xf>
  </cellXfs>
  <cellStyles count="33"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표준" xfId="0" builtinId="0"/>
    <cellStyle name="標準 4" xfId="31"/>
    <cellStyle name="표준_게임룸 입퇴장" xfId="32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</cellStyles>
  <dxfs count="66"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0"/>
        </patternFill>
      </fill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F"/>
      <rgbColor rgb="FFAA7941"/>
      <rgbColor rgb="FFAAAAAA"/>
      <rgbColor rgb="FFB2FCB6"/>
      <rgbColor rgb="FFCAFDFE"/>
      <rgbColor rgb="FFBFBFBF"/>
      <rgbColor rgb="FFF5AD77"/>
      <rgbColor rgb="00000000"/>
      <rgbColor rgb="FF800080"/>
      <rgbColor rgb="FFFF0000"/>
      <rgbColor rgb="FFFFFFFF"/>
      <rgbColor rgb="FF0000EE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10"/>
  <sheetViews>
    <sheetView workbookViewId="0">
      <selection activeCell="F21" sqref="F21"/>
    </sheetView>
  </sheetViews>
  <sheetFormatPr defaultColWidth="8.59765625" defaultRowHeight="15"/>
  <cols>
    <col min="1" max="1" width="2.69921875" style="96" customWidth="1"/>
    <col min="2" max="16384" width="8.59765625" style="96"/>
  </cols>
  <sheetData>
    <row r="3" spans="4:6" ht="15.95" customHeight="1">
      <c r="D3" s="87" t="s">
        <v>221</v>
      </c>
    </row>
    <row r="4" spans="4:6" ht="17.100000000000001" customHeight="1" thickBot="1">
      <c r="D4" s="88" t="s">
        <v>222</v>
      </c>
      <c r="E4" s="89" t="s">
        <v>223</v>
      </c>
      <c r="F4" s="89" t="s">
        <v>224</v>
      </c>
    </row>
    <row r="5" spans="4:6" ht="15.75" thickTop="1">
      <c r="D5" s="97" t="s">
        <v>225</v>
      </c>
      <c r="E5" s="90">
        <f>offerwall!H3 + Interstitial!H3 + 'SP Compatiblity'!E3</f>
        <v>295</v>
      </c>
      <c r="F5" s="91">
        <f>F6+F7+F8+F10</f>
        <v>1.0169491525423728E-2</v>
      </c>
    </row>
    <row r="6" spans="4:6">
      <c r="D6" s="97" t="s">
        <v>0</v>
      </c>
      <c r="E6" s="90">
        <f>offerwall!F1+Interstitial!F1+'SP Compatiblity'!C1</f>
        <v>0</v>
      </c>
      <c r="F6" s="91">
        <f>E6/($E$5)</f>
        <v>0</v>
      </c>
    </row>
    <row r="7" spans="4:6">
      <c r="D7" s="98" t="s">
        <v>2</v>
      </c>
      <c r="E7" s="90">
        <f>offerwall!F2+Interstitial!F2+'SP Compatiblity'!C2</f>
        <v>0</v>
      </c>
      <c r="F7" s="92">
        <f>E7/($E$5)</f>
        <v>0</v>
      </c>
    </row>
    <row r="8" spans="4:6">
      <c r="D8" s="98" t="s">
        <v>4</v>
      </c>
      <c r="E8" s="90">
        <f>offerwall!F3+Interstitial!F3+'SP Compatiblity'!C3</f>
        <v>0</v>
      </c>
      <c r="F8" s="93">
        <f>E8/($E$5)</f>
        <v>0</v>
      </c>
    </row>
    <row r="9" spans="4:6">
      <c r="D9" s="98" t="s">
        <v>6</v>
      </c>
      <c r="E9" s="90">
        <f>offerwall!F4+Interstitial!F4+'SP Compatiblity'!C4</f>
        <v>0</v>
      </c>
      <c r="F9" s="94">
        <f>E9/($E$5)</f>
        <v>0</v>
      </c>
    </row>
    <row r="10" spans="4:6">
      <c r="D10" s="98" t="s">
        <v>8</v>
      </c>
      <c r="E10" s="90">
        <f>offerwall!F5+Interstitial!F5+'SP Compatiblity'!C5</f>
        <v>3</v>
      </c>
      <c r="F10" s="95">
        <f>E10/($E$5)</f>
        <v>1.0169491525423728E-2</v>
      </c>
    </row>
  </sheetData>
  <phoneticPr fontId="4"/>
  <conditionalFormatting sqref="F5:F10">
    <cfRule type="dataBar" priority="4">
      <dataBar>
        <cfvo type="num" val="0"/>
        <cfvo type="num" val="1"/>
        <color rgb="FF63C384"/>
      </dataBar>
    </cfRule>
  </conditionalFormatting>
  <conditionalFormatting sqref="E5:E10">
    <cfRule type="dataBar" priority="3">
      <dataBar>
        <cfvo type="min"/>
        <cfvo type="max"/>
        <color rgb="FF63C384"/>
      </dataBar>
    </cfRule>
  </conditionalFormatting>
  <conditionalFormatting sqref="E10">
    <cfRule type="dataBar" priority="2">
      <dataBar>
        <cfvo type="min"/>
        <cfvo type="max"/>
        <color rgb="FF63C384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85"/>
  <sheetViews>
    <sheetView showGridLines="0" tabSelected="1" topLeftCell="C79" zoomScale="175" zoomScaleNormal="175" workbookViewId="0">
      <selection activeCell="D84" sqref="D84:D85"/>
    </sheetView>
  </sheetViews>
  <sheetFormatPr defaultColWidth="6.59765625" defaultRowHeight="14.25"/>
  <cols>
    <col min="1" max="1" width="14.69921875" style="19" customWidth="1"/>
    <col min="2" max="2" width="18.69921875" style="19" customWidth="1"/>
    <col min="3" max="3" width="6" style="108" customWidth="1"/>
    <col min="4" max="4" width="8.796875" style="32" customWidth="1"/>
    <col min="5" max="5" width="35.69921875" style="32" customWidth="1"/>
    <col min="6" max="6" width="34" style="19" customWidth="1"/>
    <col min="7" max="7" width="5.59765625" style="19" customWidth="1"/>
    <col min="8" max="8" width="45" style="19" customWidth="1"/>
    <col min="9" max="9" width="7.19921875" style="19" customWidth="1"/>
    <col min="10" max="10" width="12.19921875" style="19" customWidth="1"/>
    <col min="11" max="11" width="11.09765625" style="19" customWidth="1"/>
    <col min="12" max="13" width="26" style="19" customWidth="1"/>
    <col min="14" max="252" width="6.59765625" style="19" customWidth="1"/>
    <col min="253" max="16384" width="6.59765625" style="20"/>
  </cols>
  <sheetData>
    <row r="1" spans="1:253" s="19" customFormat="1">
      <c r="A1" s="168" t="s">
        <v>251</v>
      </c>
      <c r="B1" s="1"/>
      <c r="C1" s="103"/>
      <c r="D1" s="29"/>
      <c r="E1" s="29" t="s">
        <v>0</v>
      </c>
      <c r="F1" s="9">
        <f>COUNTIF(J1:J81,"○")</f>
        <v>0</v>
      </c>
      <c r="G1" s="8" t="s">
        <v>1</v>
      </c>
      <c r="H1" s="9">
        <f>(H3-H2-F5)</f>
        <v>78</v>
      </c>
      <c r="I1" s="62"/>
      <c r="J1" s="58"/>
      <c r="K1" s="58"/>
      <c r="L1" s="58"/>
      <c r="M1" s="57"/>
      <c r="N1" s="26"/>
      <c r="O1" s="26"/>
      <c r="P1" s="26"/>
      <c r="Q1" s="26"/>
    </row>
    <row r="2" spans="1:253" s="19" customFormat="1">
      <c r="A2" s="169"/>
      <c r="B2" s="2"/>
      <c r="C2" s="103"/>
      <c r="D2" s="29"/>
      <c r="E2" s="29" t="s">
        <v>2</v>
      </c>
      <c r="F2" s="12">
        <f>COUNTIF(J1:J81,"●")</f>
        <v>0</v>
      </c>
      <c r="G2" s="8" t="s">
        <v>3</v>
      </c>
      <c r="H2" s="55">
        <f>SUM(F1:F2)</f>
        <v>0</v>
      </c>
      <c r="I2" s="63"/>
      <c r="J2" s="58"/>
      <c r="K2" s="58"/>
      <c r="L2" s="58"/>
      <c r="M2" s="58"/>
      <c r="N2" s="4"/>
      <c r="O2" s="4"/>
      <c r="P2" s="4"/>
      <c r="Q2" s="4"/>
    </row>
    <row r="3" spans="1:253" s="19" customFormat="1">
      <c r="A3" s="169"/>
      <c r="B3" s="2"/>
      <c r="C3" s="103"/>
      <c r="D3" s="29"/>
      <c r="E3" s="29" t="s">
        <v>4</v>
      </c>
      <c r="F3" s="12">
        <f>COUNTIF(J1:J81,"×")</f>
        <v>0</v>
      </c>
      <c r="G3" s="8" t="s">
        <v>5</v>
      </c>
      <c r="H3" s="55">
        <f>COUNTIF($H$8:$H$65080,"&lt;&gt;")</f>
        <v>78</v>
      </c>
      <c r="I3" s="63"/>
      <c r="J3" s="58"/>
      <c r="K3" s="58"/>
      <c r="L3" s="58"/>
      <c r="M3" s="58"/>
      <c r="N3" s="4"/>
      <c r="O3" s="4"/>
      <c r="P3" s="4"/>
      <c r="Q3" s="4"/>
    </row>
    <row r="4" spans="1:253" s="19" customFormat="1">
      <c r="A4" s="169"/>
      <c r="B4" s="2"/>
      <c r="C4" s="103"/>
      <c r="D4" s="29"/>
      <c r="E4" s="29" t="s">
        <v>6</v>
      </c>
      <c r="F4" s="12">
        <f>COUNTIF(J1:J81,"※")</f>
        <v>0</v>
      </c>
      <c r="G4" s="8" t="s">
        <v>7</v>
      </c>
      <c r="H4" s="56">
        <f>IFERROR((F1+F2+F3)/(H3-F5),"0%")</f>
        <v>0</v>
      </c>
      <c r="I4" s="64"/>
      <c r="J4" s="58"/>
      <c r="K4" s="58"/>
      <c r="L4" s="58"/>
      <c r="M4" s="58"/>
      <c r="N4" s="4"/>
      <c r="O4" s="4"/>
      <c r="P4" s="4"/>
      <c r="Q4" s="4"/>
    </row>
    <row r="5" spans="1:253" s="19" customFormat="1">
      <c r="A5" s="170"/>
      <c r="B5" s="3"/>
      <c r="C5" s="103"/>
      <c r="D5" s="29"/>
      <c r="E5" s="29" t="s">
        <v>8</v>
      </c>
      <c r="F5" s="12">
        <f>COUNTIF(J1:J81,"-")</f>
        <v>0</v>
      </c>
      <c r="G5" s="8" t="s">
        <v>9</v>
      </c>
      <c r="H5" s="56">
        <f>IFERROR((F1+F2)/(H3-F5),"0%")</f>
        <v>0</v>
      </c>
      <c r="I5" s="64"/>
      <c r="J5" s="58"/>
      <c r="K5" s="58"/>
      <c r="L5" s="58"/>
      <c r="M5" s="58"/>
      <c r="N5" s="4"/>
      <c r="O5" s="4"/>
      <c r="P5" s="4"/>
      <c r="Q5" s="4"/>
    </row>
    <row r="6" spans="1:253" s="19" customFormat="1">
      <c r="A6" s="14"/>
      <c r="B6" s="15"/>
      <c r="C6" s="104"/>
      <c r="D6" s="30"/>
      <c r="E6" s="30"/>
      <c r="F6" s="15"/>
      <c r="G6" s="15"/>
      <c r="H6" s="15"/>
      <c r="I6" s="59"/>
      <c r="J6" s="60"/>
      <c r="K6" s="16"/>
      <c r="L6" s="60"/>
      <c r="M6" s="16"/>
      <c r="N6" s="4"/>
      <c r="O6" s="4"/>
      <c r="P6" s="4"/>
      <c r="Q6" s="4"/>
    </row>
    <row r="7" spans="1:253" s="19" customFormat="1">
      <c r="A7" s="7" t="s">
        <v>10</v>
      </c>
      <c r="B7" s="7" t="s">
        <v>11</v>
      </c>
      <c r="C7" s="105" t="s">
        <v>257</v>
      </c>
      <c r="D7" s="31" t="s">
        <v>258</v>
      </c>
      <c r="E7" s="31" t="s">
        <v>12</v>
      </c>
      <c r="F7" s="7" t="s">
        <v>13</v>
      </c>
      <c r="G7" s="22" t="s">
        <v>14</v>
      </c>
      <c r="H7" s="23" t="s">
        <v>15</v>
      </c>
      <c r="I7" s="23" t="s">
        <v>172</v>
      </c>
      <c r="J7" s="23" t="s">
        <v>16</v>
      </c>
      <c r="K7" s="23" t="s">
        <v>17</v>
      </c>
      <c r="L7" s="21" t="s">
        <v>19</v>
      </c>
      <c r="M7" s="21" t="s">
        <v>18</v>
      </c>
      <c r="N7" s="4"/>
      <c r="O7" s="4"/>
      <c r="P7" s="4"/>
      <c r="Q7" s="4"/>
    </row>
    <row r="8" spans="1:253" s="25" customFormat="1" ht="27">
      <c r="A8" s="179" t="s">
        <v>62</v>
      </c>
      <c r="B8" s="175" t="s">
        <v>53</v>
      </c>
      <c r="C8" s="106">
        <v>1</v>
      </c>
      <c r="D8" s="28" t="s">
        <v>268</v>
      </c>
      <c r="E8" s="28" t="s">
        <v>228</v>
      </c>
      <c r="F8" s="28" t="s">
        <v>51</v>
      </c>
      <c r="G8" s="34" t="s">
        <v>88</v>
      </c>
      <c r="H8" s="28" t="s">
        <v>57</v>
      </c>
      <c r="I8" s="61">
        <v>1</v>
      </c>
      <c r="J8" s="41"/>
      <c r="K8" s="27"/>
      <c r="L8" s="36"/>
      <c r="M8" s="24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</row>
    <row r="9" spans="1:253" s="25" customFormat="1" ht="27">
      <c r="A9" s="179"/>
      <c r="B9" s="176"/>
      <c r="C9" s="106">
        <v>2</v>
      </c>
      <c r="D9" s="28" t="s">
        <v>266</v>
      </c>
      <c r="E9" s="28" t="s">
        <v>229</v>
      </c>
      <c r="F9" s="28" t="s">
        <v>51</v>
      </c>
      <c r="G9" s="42" t="s">
        <v>88</v>
      </c>
      <c r="H9" s="28" t="s">
        <v>236</v>
      </c>
      <c r="I9" s="61">
        <v>9</v>
      </c>
      <c r="J9" s="41"/>
      <c r="K9" s="27"/>
      <c r="L9" s="75"/>
      <c r="M9" s="24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</row>
    <row r="10" spans="1:253" s="25" customFormat="1" ht="13.5">
      <c r="A10" s="180"/>
      <c r="B10" s="171" t="s">
        <v>54</v>
      </c>
      <c r="C10" s="106">
        <v>3</v>
      </c>
      <c r="D10" s="28" t="s">
        <v>266</v>
      </c>
      <c r="E10" s="28" t="s">
        <v>109</v>
      </c>
      <c r="F10" s="28" t="s">
        <v>55</v>
      </c>
      <c r="G10" s="34" t="s">
        <v>88</v>
      </c>
      <c r="H10" s="28" t="s">
        <v>56</v>
      </c>
      <c r="I10" s="61">
        <v>6</v>
      </c>
      <c r="J10" s="41"/>
      <c r="K10" s="27"/>
      <c r="L10" s="36"/>
      <c r="M10" s="24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</row>
    <row r="11" spans="1:253" s="25" customFormat="1" ht="13.5">
      <c r="A11" s="180"/>
      <c r="B11" s="171"/>
      <c r="C11" s="106">
        <v>4</v>
      </c>
      <c r="D11" s="28" t="s">
        <v>266</v>
      </c>
      <c r="E11" s="28" t="s">
        <v>110</v>
      </c>
      <c r="F11" s="28" t="s">
        <v>51</v>
      </c>
      <c r="G11" s="34" t="s">
        <v>88</v>
      </c>
      <c r="H11" s="28" t="s">
        <v>56</v>
      </c>
      <c r="I11" s="61">
        <v>7</v>
      </c>
      <c r="J11" s="41"/>
      <c r="K11" s="27"/>
      <c r="L11" s="44"/>
      <c r="M11" s="24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</row>
    <row r="12" spans="1:253" s="25" customFormat="1" ht="13.5">
      <c r="A12" s="180"/>
      <c r="B12" s="171"/>
      <c r="C12" s="106">
        <v>5</v>
      </c>
      <c r="D12" s="28" t="s">
        <v>266</v>
      </c>
      <c r="E12" s="28" t="s">
        <v>111</v>
      </c>
      <c r="F12" s="28" t="s">
        <v>55</v>
      </c>
      <c r="G12" s="34" t="s">
        <v>88</v>
      </c>
      <c r="H12" s="28" t="s">
        <v>56</v>
      </c>
      <c r="I12" s="61">
        <v>8</v>
      </c>
      <c r="J12" s="41"/>
      <c r="K12" s="27"/>
      <c r="L12" s="36"/>
      <c r="M12" s="24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</row>
    <row r="13" spans="1:253" s="25" customFormat="1" ht="27">
      <c r="A13" s="180"/>
      <c r="B13" s="175" t="s">
        <v>52</v>
      </c>
      <c r="C13" s="106">
        <v>6</v>
      </c>
      <c r="D13" s="24" t="s">
        <v>266</v>
      </c>
      <c r="E13" s="24" t="s">
        <v>112</v>
      </c>
      <c r="F13" s="28" t="s">
        <v>55</v>
      </c>
      <c r="G13" s="34" t="s">
        <v>88</v>
      </c>
      <c r="H13" s="24" t="s">
        <v>144</v>
      </c>
      <c r="I13" s="53">
        <v>1</v>
      </c>
      <c r="J13" s="41"/>
      <c r="K13" s="27"/>
      <c r="L13" s="36"/>
      <c r="M13" s="24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  <c r="IK13" s="26"/>
      <c r="IL13" s="26"/>
      <c r="IM13" s="26"/>
      <c r="IN13" s="26"/>
      <c r="IO13" s="26"/>
      <c r="IP13" s="26"/>
      <c r="IQ13" s="26"/>
      <c r="IR13" s="26"/>
      <c r="IS13" s="26"/>
    </row>
    <row r="14" spans="1:253" s="25" customFormat="1" ht="13.5">
      <c r="A14" s="180"/>
      <c r="B14" s="181"/>
      <c r="C14" s="106">
        <v>7</v>
      </c>
      <c r="D14" s="24" t="s">
        <v>266</v>
      </c>
      <c r="E14" s="24" t="s">
        <v>168</v>
      </c>
      <c r="F14" s="28" t="s">
        <v>55</v>
      </c>
      <c r="G14" s="34" t="s">
        <v>88</v>
      </c>
      <c r="H14" s="24" t="s">
        <v>143</v>
      </c>
      <c r="I14" s="53">
        <v>2</v>
      </c>
      <c r="J14" s="41"/>
      <c r="K14" s="27"/>
      <c r="L14" s="36"/>
      <c r="M14" s="24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</row>
    <row r="15" spans="1:253" s="25" customFormat="1" ht="13.5">
      <c r="A15" s="180"/>
      <c r="B15" s="181"/>
      <c r="C15" s="106">
        <v>8</v>
      </c>
      <c r="D15" s="24" t="s">
        <v>266</v>
      </c>
      <c r="E15" s="24" t="s">
        <v>113</v>
      </c>
      <c r="F15" s="28" t="s">
        <v>55</v>
      </c>
      <c r="G15" s="34" t="s">
        <v>88</v>
      </c>
      <c r="H15" s="24" t="s">
        <v>115</v>
      </c>
      <c r="I15" s="53">
        <v>3</v>
      </c>
      <c r="J15" s="41"/>
      <c r="K15" s="27"/>
      <c r="L15" s="36"/>
      <c r="M15" s="24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  <c r="IR15" s="26"/>
      <c r="IS15" s="26"/>
    </row>
    <row r="16" spans="1:253" s="25" customFormat="1" ht="13.5">
      <c r="A16" s="180"/>
      <c r="B16" s="181"/>
      <c r="C16" s="106">
        <v>9</v>
      </c>
      <c r="D16" s="24" t="s">
        <v>266</v>
      </c>
      <c r="E16" s="24" t="s">
        <v>114</v>
      </c>
      <c r="F16" s="28" t="s">
        <v>55</v>
      </c>
      <c r="G16" s="34" t="s">
        <v>88</v>
      </c>
      <c r="H16" s="24" t="s">
        <v>116</v>
      </c>
      <c r="I16" s="53">
        <v>4</v>
      </c>
      <c r="J16" s="41"/>
      <c r="K16" s="27"/>
      <c r="L16" s="36"/>
      <c r="M16" s="24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  <c r="IR16" s="26"/>
      <c r="IS16" s="26"/>
    </row>
    <row r="17" spans="1:253" s="25" customFormat="1" ht="27">
      <c r="A17" s="180"/>
      <c r="B17" s="181"/>
      <c r="C17" s="106">
        <v>10</v>
      </c>
      <c r="D17" s="28" t="s">
        <v>266</v>
      </c>
      <c r="E17" s="28" t="s">
        <v>108</v>
      </c>
      <c r="F17" s="28" t="s">
        <v>51</v>
      </c>
      <c r="G17" s="34" t="s">
        <v>89</v>
      </c>
      <c r="H17" s="28" t="s">
        <v>58</v>
      </c>
      <c r="I17" s="61" t="s">
        <v>171</v>
      </c>
      <c r="J17" s="41"/>
      <c r="K17" s="27"/>
      <c r="L17" s="44"/>
      <c r="M17" s="24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  <c r="IR17" s="26"/>
      <c r="IS17" s="26"/>
    </row>
    <row r="18" spans="1:253" s="120" customFormat="1" ht="27">
      <c r="A18" s="180"/>
      <c r="B18" s="181"/>
      <c r="C18" s="112" t="s">
        <v>262</v>
      </c>
      <c r="D18" s="113" t="s">
        <v>266</v>
      </c>
      <c r="E18" s="113" t="s">
        <v>264</v>
      </c>
      <c r="F18" s="113" t="s">
        <v>51</v>
      </c>
      <c r="G18" s="114" t="s">
        <v>89</v>
      </c>
      <c r="H18" s="113" t="s">
        <v>58</v>
      </c>
      <c r="I18" s="115" t="s">
        <v>171</v>
      </c>
      <c r="J18" s="116"/>
      <c r="K18" s="117"/>
      <c r="L18" s="118"/>
      <c r="M18" s="117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19"/>
      <c r="CF18" s="119"/>
      <c r="CG18" s="119"/>
      <c r="CH18" s="119"/>
      <c r="CI18" s="119"/>
      <c r="CJ18" s="119"/>
      <c r="CK18" s="119"/>
      <c r="CL18" s="119"/>
      <c r="CM18" s="119"/>
      <c r="CN18" s="119"/>
      <c r="CO18" s="119"/>
      <c r="CP18" s="119"/>
      <c r="CQ18" s="119"/>
      <c r="CR18" s="119"/>
      <c r="CS18" s="119"/>
      <c r="CT18" s="119"/>
      <c r="CU18" s="119"/>
      <c r="CV18" s="119"/>
      <c r="CW18" s="119"/>
      <c r="CX18" s="119"/>
      <c r="CY18" s="119"/>
      <c r="CZ18" s="119"/>
      <c r="DA18" s="119"/>
      <c r="DB18" s="119"/>
      <c r="DC18" s="119"/>
      <c r="DD18" s="119"/>
      <c r="DE18" s="119"/>
      <c r="DF18" s="119"/>
      <c r="DG18" s="119"/>
      <c r="DH18" s="119"/>
      <c r="DI18" s="119"/>
      <c r="DJ18" s="119"/>
      <c r="DK18" s="119"/>
      <c r="DL18" s="119"/>
      <c r="DM18" s="119"/>
      <c r="DN18" s="119"/>
      <c r="DO18" s="119"/>
      <c r="DP18" s="119"/>
      <c r="DQ18" s="119"/>
      <c r="DR18" s="119"/>
      <c r="DS18" s="119"/>
      <c r="DT18" s="119"/>
      <c r="DU18" s="119"/>
      <c r="DV18" s="119"/>
      <c r="DW18" s="119"/>
      <c r="DX18" s="119"/>
      <c r="DY18" s="119"/>
      <c r="DZ18" s="119"/>
      <c r="EA18" s="119"/>
      <c r="EB18" s="119"/>
      <c r="EC18" s="119"/>
      <c r="ED18" s="119"/>
      <c r="EE18" s="119"/>
      <c r="EF18" s="119"/>
      <c r="EG18" s="119"/>
      <c r="EH18" s="119"/>
      <c r="EI18" s="119"/>
      <c r="EJ18" s="119"/>
      <c r="EK18" s="119"/>
      <c r="EL18" s="119"/>
      <c r="EM18" s="119"/>
      <c r="EN18" s="119"/>
      <c r="EO18" s="119"/>
      <c r="EP18" s="119"/>
      <c r="EQ18" s="119"/>
      <c r="ER18" s="119"/>
      <c r="ES18" s="119"/>
      <c r="ET18" s="119"/>
      <c r="EU18" s="119"/>
      <c r="EV18" s="119"/>
      <c r="EW18" s="119"/>
      <c r="EX18" s="119"/>
      <c r="EY18" s="119"/>
      <c r="EZ18" s="119"/>
      <c r="FA18" s="119"/>
      <c r="FB18" s="119"/>
      <c r="FC18" s="119"/>
      <c r="FD18" s="119"/>
      <c r="FE18" s="119"/>
      <c r="FF18" s="119"/>
      <c r="FG18" s="119"/>
      <c r="FH18" s="119"/>
      <c r="FI18" s="119"/>
      <c r="FJ18" s="119"/>
      <c r="FK18" s="119"/>
      <c r="FL18" s="119"/>
      <c r="FM18" s="119"/>
      <c r="FN18" s="119"/>
      <c r="FO18" s="119"/>
      <c r="FP18" s="119"/>
      <c r="FQ18" s="119"/>
      <c r="FR18" s="119"/>
      <c r="FS18" s="119"/>
      <c r="FT18" s="119"/>
      <c r="FU18" s="119"/>
      <c r="FV18" s="119"/>
      <c r="FW18" s="119"/>
      <c r="FX18" s="119"/>
      <c r="FY18" s="119"/>
      <c r="FZ18" s="119"/>
      <c r="GA18" s="119"/>
      <c r="GB18" s="119"/>
      <c r="GC18" s="119"/>
      <c r="GD18" s="119"/>
      <c r="GE18" s="119"/>
      <c r="GF18" s="119"/>
      <c r="GG18" s="119"/>
      <c r="GH18" s="119"/>
      <c r="GI18" s="119"/>
      <c r="GJ18" s="119"/>
      <c r="GK18" s="119"/>
      <c r="GL18" s="119"/>
      <c r="GM18" s="119"/>
      <c r="GN18" s="119"/>
      <c r="GO18" s="119"/>
      <c r="GP18" s="119"/>
      <c r="GQ18" s="119"/>
      <c r="GR18" s="119"/>
      <c r="GS18" s="119"/>
      <c r="GT18" s="119"/>
      <c r="GU18" s="119"/>
      <c r="GV18" s="119"/>
      <c r="GW18" s="119"/>
      <c r="GX18" s="119"/>
      <c r="GY18" s="119"/>
      <c r="GZ18" s="119"/>
      <c r="HA18" s="119"/>
      <c r="HB18" s="119"/>
      <c r="HC18" s="119"/>
      <c r="HD18" s="119"/>
      <c r="HE18" s="119"/>
      <c r="HF18" s="119"/>
      <c r="HG18" s="119"/>
      <c r="HH18" s="119"/>
      <c r="HI18" s="119"/>
      <c r="HJ18" s="119"/>
      <c r="HK18" s="119"/>
      <c r="HL18" s="119"/>
      <c r="HM18" s="119"/>
      <c r="HN18" s="119"/>
      <c r="HO18" s="119"/>
      <c r="HP18" s="119"/>
      <c r="HQ18" s="119"/>
      <c r="HR18" s="119"/>
      <c r="HS18" s="119"/>
      <c r="HT18" s="119"/>
      <c r="HU18" s="119"/>
      <c r="HV18" s="119"/>
      <c r="HW18" s="119"/>
      <c r="HX18" s="119"/>
      <c r="HY18" s="119"/>
      <c r="HZ18" s="119"/>
      <c r="IA18" s="119"/>
      <c r="IB18" s="119"/>
      <c r="IC18" s="119"/>
      <c r="ID18" s="119"/>
      <c r="IE18" s="119"/>
      <c r="IF18" s="119"/>
      <c r="IG18" s="119"/>
      <c r="IH18" s="119"/>
      <c r="II18" s="119"/>
      <c r="IJ18" s="119"/>
      <c r="IK18" s="119"/>
      <c r="IL18" s="119"/>
      <c r="IM18" s="119"/>
      <c r="IN18" s="119"/>
      <c r="IO18" s="119"/>
      <c r="IP18" s="119"/>
      <c r="IQ18" s="119"/>
      <c r="IR18" s="119"/>
      <c r="IS18" s="119"/>
    </row>
    <row r="19" spans="1:253" s="120" customFormat="1" ht="27">
      <c r="A19" s="180"/>
      <c r="B19" s="176"/>
      <c r="C19" s="112" t="s">
        <v>261</v>
      </c>
      <c r="D19" s="113" t="s">
        <v>266</v>
      </c>
      <c r="E19" s="113" t="s">
        <v>263</v>
      </c>
      <c r="F19" s="113" t="s">
        <v>51</v>
      </c>
      <c r="G19" s="114" t="s">
        <v>89</v>
      </c>
      <c r="H19" s="113" t="s">
        <v>265</v>
      </c>
      <c r="I19" s="115" t="s">
        <v>171</v>
      </c>
      <c r="J19" s="116"/>
      <c r="K19" s="117"/>
      <c r="L19" s="118"/>
      <c r="M19" s="117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119"/>
      <c r="CB19" s="119"/>
      <c r="CC19" s="119"/>
      <c r="CD19" s="119"/>
      <c r="CE19" s="119"/>
      <c r="CF19" s="119"/>
      <c r="CG19" s="119"/>
      <c r="CH19" s="119"/>
      <c r="CI19" s="119"/>
      <c r="CJ19" s="119"/>
      <c r="CK19" s="119"/>
      <c r="CL19" s="119"/>
      <c r="CM19" s="119"/>
      <c r="CN19" s="119"/>
      <c r="CO19" s="119"/>
      <c r="CP19" s="119"/>
      <c r="CQ19" s="119"/>
      <c r="CR19" s="119"/>
      <c r="CS19" s="119"/>
      <c r="CT19" s="119"/>
      <c r="CU19" s="119"/>
      <c r="CV19" s="119"/>
      <c r="CW19" s="119"/>
      <c r="CX19" s="119"/>
      <c r="CY19" s="119"/>
      <c r="CZ19" s="119"/>
      <c r="DA19" s="119"/>
      <c r="DB19" s="119"/>
      <c r="DC19" s="119"/>
      <c r="DD19" s="119"/>
      <c r="DE19" s="119"/>
      <c r="DF19" s="119"/>
      <c r="DG19" s="119"/>
      <c r="DH19" s="119"/>
      <c r="DI19" s="119"/>
      <c r="DJ19" s="119"/>
      <c r="DK19" s="119"/>
      <c r="DL19" s="119"/>
      <c r="DM19" s="119"/>
      <c r="DN19" s="119"/>
      <c r="DO19" s="119"/>
      <c r="DP19" s="119"/>
      <c r="DQ19" s="119"/>
      <c r="DR19" s="119"/>
      <c r="DS19" s="119"/>
      <c r="DT19" s="119"/>
      <c r="DU19" s="119"/>
      <c r="DV19" s="119"/>
      <c r="DW19" s="119"/>
      <c r="DX19" s="119"/>
      <c r="DY19" s="119"/>
      <c r="DZ19" s="119"/>
      <c r="EA19" s="119"/>
      <c r="EB19" s="119"/>
      <c r="EC19" s="119"/>
      <c r="ED19" s="119"/>
      <c r="EE19" s="119"/>
      <c r="EF19" s="119"/>
      <c r="EG19" s="119"/>
      <c r="EH19" s="119"/>
      <c r="EI19" s="119"/>
      <c r="EJ19" s="119"/>
      <c r="EK19" s="119"/>
      <c r="EL19" s="119"/>
      <c r="EM19" s="119"/>
      <c r="EN19" s="119"/>
      <c r="EO19" s="119"/>
      <c r="EP19" s="119"/>
      <c r="EQ19" s="119"/>
      <c r="ER19" s="119"/>
      <c r="ES19" s="119"/>
      <c r="ET19" s="119"/>
      <c r="EU19" s="119"/>
      <c r="EV19" s="119"/>
      <c r="EW19" s="119"/>
      <c r="EX19" s="119"/>
      <c r="EY19" s="119"/>
      <c r="EZ19" s="119"/>
      <c r="FA19" s="119"/>
      <c r="FB19" s="119"/>
      <c r="FC19" s="119"/>
      <c r="FD19" s="119"/>
      <c r="FE19" s="119"/>
      <c r="FF19" s="119"/>
      <c r="FG19" s="119"/>
      <c r="FH19" s="119"/>
      <c r="FI19" s="119"/>
      <c r="FJ19" s="119"/>
      <c r="FK19" s="119"/>
      <c r="FL19" s="119"/>
      <c r="FM19" s="119"/>
      <c r="FN19" s="119"/>
      <c r="FO19" s="119"/>
      <c r="FP19" s="119"/>
      <c r="FQ19" s="119"/>
      <c r="FR19" s="119"/>
      <c r="FS19" s="119"/>
      <c r="FT19" s="119"/>
      <c r="FU19" s="119"/>
      <c r="FV19" s="119"/>
      <c r="FW19" s="119"/>
      <c r="FX19" s="119"/>
      <c r="FY19" s="119"/>
      <c r="FZ19" s="119"/>
      <c r="GA19" s="119"/>
      <c r="GB19" s="119"/>
      <c r="GC19" s="119"/>
      <c r="GD19" s="119"/>
      <c r="GE19" s="119"/>
      <c r="GF19" s="119"/>
      <c r="GG19" s="119"/>
      <c r="GH19" s="119"/>
      <c r="GI19" s="119"/>
      <c r="GJ19" s="119"/>
      <c r="GK19" s="119"/>
      <c r="GL19" s="119"/>
      <c r="GM19" s="119"/>
      <c r="GN19" s="119"/>
      <c r="GO19" s="119"/>
      <c r="GP19" s="119"/>
      <c r="GQ19" s="119"/>
      <c r="GR19" s="119"/>
      <c r="GS19" s="119"/>
      <c r="GT19" s="119"/>
      <c r="GU19" s="119"/>
      <c r="GV19" s="119"/>
      <c r="GW19" s="119"/>
      <c r="GX19" s="119"/>
      <c r="GY19" s="119"/>
      <c r="GZ19" s="119"/>
      <c r="HA19" s="119"/>
      <c r="HB19" s="119"/>
      <c r="HC19" s="119"/>
      <c r="HD19" s="119"/>
      <c r="HE19" s="119"/>
      <c r="HF19" s="119"/>
      <c r="HG19" s="119"/>
      <c r="HH19" s="119"/>
      <c r="HI19" s="119"/>
      <c r="HJ19" s="119"/>
      <c r="HK19" s="119"/>
      <c r="HL19" s="119"/>
      <c r="HM19" s="119"/>
      <c r="HN19" s="119"/>
      <c r="HO19" s="119"/>
      <c r="HP19" s="119"/>
      <c r="HQ19" s="119"/>
      <c r="HR19" s="119"/>
      <c r="HS19" s="119"/>
      <c r="HT19" s="119"/>
      <c r="HU19" s="119"/>
      <c r="HV19" s="119"/>
      <c r="HW19" s="119"/>
      <c r="HX19" s="119"/>
      <c r="HY19" s="119"/>
      <c r="HZ19" s="119"/>
      <c r="IA19" s="119"/>
      <c r="IB19" s="119"/>
      <c r="IC19" s="119"/>
      <c r="ID19" s="119"/>
      <c r="IE19" s="119"/>
      <c r="IF19" s="119"/>
      <c r="IG19" s="119"/>
      <c r="IH19" s="119"/>
      <c r="II19" s="119"/>
      <c r="IJ19" s="119"/>
      <c r="IK19" s="119"/>
      <c r="IL19" s="119"/>
      <c r="IM19" s="119"/>
      <c r="IN19" s="119"/>
      <c r="IO19" s="119"/>
      <c r="IP19" s="119"/>
      <c r="IQ19" s="119"/>
      <c r="IR19" s="119"/>
      <c r="IS19" s="119"/>
    </row>
    <row r="20" spans="1:253" s="25" customFormat="1" ht="13.5">
      <c r="A20" s="180"/>
      <c r="B20" s="171" t="s">
        <v>244</v>
      </c>
      <c r="C20" s="163">
        <v>12</v>
      </c>
      <c r="D20" s="155" t="s">
        <v>266</v>
      </c>
      <c r="E20" s="155" t="s">
        <v>117</v>
      </c>
      <c r="F20" s="113" t="s">
        <v>245</v>
      </c>
      <c r="G20" s="114" t="s">
        <v>88</v>
      </c>
      <c r="H20" s="113" t="s">
        <v>270</v>
      </c>
      <c r="I20" s="115">
        <v>1</v>
      </c>
      <c r="J20" s="116"/>
      <c r="K20" s="117"/>
      <c r="L20" s="118"/>
      <c r="M20" s="117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  <c r="IH20" s="26"/>
      <c r="II20" s="26"/>
      <c r="IJ20" s="26"/>
      <c r="IK20" s="26"/>
      <c r="IL20" s="26"/>
      <c r="IM20" s="26"/>
      <c r="IN20" s="26"/>
      <c r="IO20" s="26"/>
      <c r="IP20" s="26"/>
      <c r="IQ20" s="26"/>
      <c r="IR20" s="26"/>
      <c r="IS20" s="26"/>
    </row>
    <row r="21" spans="1:253" s="25" customFormat="1" ht="13.5">
      <c r="A21" s="180"/>
      <c r="B21" s="171"/>
      <c r="C21" s="183"/>
      <c r="D21" s="172"/>
      <c r="E21" s="172"/>
      <c r="F21" s="113" t="s">
        <v>269</v>
      </c>
      <c r="G21" s="114" t="s">
        <v>88</v>
      </c>
      <c r="H21" s="113" t="s">
        <v>60</v>
      </c>
      <c r="I21" s="115">
        <v>1</v>
      </c>
      <c r="J21" s="116"/>
      <c r="K21" s="117"/>
      <c r="L21" s="118"/>
      <c r="M21" s="117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  <c r="IH21" s="26"/>
      <c r="II21" s="26"/>
      <c r="IJ21" s="26"/>
      <c r="IK21" s="26"/>
      <c r="IL21" s="26"/>
      <c r="IM21" s="26"/>
      <c r="IN21" s="26"/>
      <c r="IO21" s="26"/>
      <c r="IP21" s="26"/>
      <c r="IQ21" s="26"/>
      <c r="IR21" s="26"/>
      <c r="IS21" s="26"/>
    </row>
    <row r="22" spans="1:253" s="25" customFormat="1" ht="13.5">
      <c r="A22" s="180"/>
      <c r="B22" s="171"/>
      <c r="C22" s="183"/>
      <c r="D22" s="172"/>
      <c r="E22" s="172"/>
      <c r="F22" s="113" t="s">
        <v>63</v>
      </c>
      <c r="G22" s="114" t="s">
        <v>88</v>
      </c>
      <c r="H22" s="113" t="s">
        <v>61</v>
      </c>
      <c r="I22" s="115">
        <v>1</v>
      </c>
      <c r="J22" s="116"/>
      <c r="K22" s="117"/>
      <c r="L22" s="118"/>
      <c r="M22" s="117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  <c r="IA22" s="26"/>
      <c r="IB22" s="26"/>
      <c r="IC22" s="26"/>
      <c r="ID22" s="26"/>
      <c r="IE22" s="26"/>
      <c r="IF22" s="26"/>
      <c r="IG22" s="26"/>
      <c r="IH22" s="26"/>
      <c r="II22" s="26"/>
      <c r="IJ22" s="26"/>
      <c r="IK22" s="26"/>
      <c r="IL22" s="26"/>
      <c r="IM22" s="26"/>
      <c r="IN22" s="26"/>
      <c r="IO22" s="26"/>
      <c r="IP22" s="26"/>
      <c r="IQ22" s="26"/>
      <c r="IR22" s="26"/>
      <c r="IS22" s="26"/>
    </row>
    <row r="23" spans="1:253" s="25" customFormat="1" ht="13.5">
      <c r="A23" s="180"/>
      <c r="B23" s="171"/>
      <c r="C23" s="163">
        <v>13</v>
      </c>
      <c r="D23" s="155" t="s">
        <v>266</v>
      </c>
      <c r="E23" s="155" t="s">
        <v>120</v>
      </c>
      <c r="F23" s="113" t="s">
        <v>59</v>
      </c>
      <c r="G23" s="114" t="s">
        <v>88</v>
      </c>
      <c r="H23" s="113" t="s">
        <v>270</v>
      </c>
      <c r="I23" s="115">
        <v>2.1</v>
      </c>
      <c r="J23" s="116"/>
      <c r="K23" s="117"/>
      <c r="L23" s="118"/>
      <c r="M23" s="117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  <c r="IK23" s="26"/>
      <c r="IL23" s="26"/>
      <c r="IM23" s="26"/>
      <c r="IN23" s="26"/>
      <c r="IO23" s="26"/>
      <c r="IP23" s="26"/>
      <c r="IQ23" s="26"/>
      <c r="IR23" s="26"/>
      <c r="IS23" s="26"/>
    </row>
    <row r="24" spans="1:253" s="25" customFormat="1" ht="13.5">
      <c r="A24" s="180"/>
      <c r="B24" s="171"/>
      <c r="C24" s="164"/>
      <c r="D24" s="156"/>
      <c r="E24" s="156"/>
      <c r="F24" s="113" t="s">
        <v>269</v>
      </c>
      <c r="G24" s="114" t="s">
        <v>88</v>
      </c>
      <c r="H24" s="113" t="s">
        <v>238</v>
      </c>
      <c r="I24" s="115">
        <v>2.1</v>
      </c>
      <c r="J24" s="116"/>
      <c r="K24" s="117" t="s">
        <v>167</v>
      </c>
      <c r="L24" s="118"/>
      <c r="M24" s="117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  <c r="IK24" s="26"/>
      <c r="IL24" s="26"/>
      <c r="IM24" s="26"/>
      <c r="IN24" s="26"/>
      <c r="IO24" s="26"/>
      <c r="IP24" s="26"/>
      <c r="IQ24" s="26"/>
      <c r="IR24" s="26"/>
      <c r="IS24" s="26"/>
    </row>
    <row r="25" spans="1:253" s="25" customFormat="1" ht="13.5">
      <c r="A25" s="180"/>
      <c r="B25" s="171"/>
      <c r="C25" s="184" t="s">
        <v>296</v>
      </c>
      <c r="D25" s="155" t="s">
        <v>266</v>
      </c>
      <c r="E25" s="173" t="s">
        <v>274</v>
      </c>
      <c r="F25" s="113" t="s">
        <v>119</v>
      </c>
      <c r="G25" s="114" t="s">
        <v>88</v>
      </c>
      <c r="H25" s="113" t="s">
        <v>272</v>
      </c>
      <c r="I25" s="115">
        <v>1</v>
      </c>
      <c r="J25" s="116"/>
      <c r="K25" s="117"/>
      <c r="L25" s="118"/>
      <c r="M25" s="117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6"/>
      <c r="IA25" s="26"/>
      <c r="IB25" s="26"/>
      <c r="IC25" s="26"/>
      <c r="ID25" s="26"/>
      <c r="IE25" s="26"/>
      <c r="IF25" s="26"/>
      <c r="IG25" s="26"/>
      <c r="IH25" s="26"/>
      <c r="II25" s="26"/>
      <c r="IJ25" s="26"/>
      <c r="IK25" s="26"/>
      <c r="IL25" s="26"/>
      <c r="IM25" s="26"/>
      <c r="IN25" s="26"/>
      <c r="IO25" s="26"/>
      <c r="IP25" s="26"/>
      <c r="IQ25" s="26"/>
      <c r="IR25" s="26"/>
      <c r="IS25" s="26"/>
    </row>
    <row r="26" spans="1:253" s="25" customFormat="1" ht="40.5">
      <c r="A26" s="180"/>
      <c r="B26" s="171"/>
      <c r="C26" s="184"/>
      <c r="D26" s="156"/>
      <c r="E26" s="174"/>
      <c r="F26" s="113" t="s">
        <v>59</v>
      </c>
      <c r="G26" s="114" t="s">
        <v>88</v>
      </c>
      <c r="H26" s="113" t="s">
        <v>273</v>
      </c>
      <c r="I26" s="115">
        <v>1</v>
      </c>
      <c r="J26" s="116"/>
      <c r="K26" s="117"/>
      <c r="L26" s="118"/>
      <c r="M26" s="117" t="s">
        <v>271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  <c r="IK26" s="26"/>
      <c r="IL26" s="26"/>
      <c r="IM26" s="26"/>
      <c r="IN26" s="26"/>
      <c r="IO26" s="26"/>
      <c r="IP26" s="26"/>
      <c r="IQ26" s="26"/>
      <c r="IR26" s="26"/>
      <c r="IS26" s="26"/>
    </row>
    <row r="27" spans="1:253" s="25" customFormat="1" ht="13.5">
      <c r="A27" s="180"/>
      <c r="B27" s="171"/>
      <c r="C27" s="122" t="s">
        <v>295</v>
      </c>
      <c r="D27" s="123" t="s">
        <v>266</v>
      </c>
      <c r="E27" s="123" t="s">
        <v>276</v>
      </c>
      <c r="F27" s="113" t="s">
        <v>59</v>
      </c>
      <c r="G27" s="114" t="s">
        <v>89</v>
      </c>
      <c r="H27" s="113" t="s">
        <v>273</v>
      </c>
      <c r="I27" s="115">
        <v>1</v>
      </c>
      <c r="J27" s="116"/>
      <c r="K27" s="117"/>
      <c r="L27" s="118"/>
      <c r="M27" s="117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  <c r="ID27" s="26"/>
      <c r="IE27" s="26"/>
      <c r="IF27" s="26"/>
      <c r="IG27" s="26"/>
      <c r="IH27" s="26"/>
      <c r="II27" s="26"/>
      <c r="IJ27" s="26"/>
      <c r="IK27" s="26"/>
      <c r="IL27" s="26"/>
      <c r="IM27" s="26"/>
      <c r="IN27" s="26"/>
      <c r="IO27" s="26"/>
      <c r="IP27" s="26"/>
      <c r="IQ27" s="26"/>
      <c r="IR27" s="26"/>
      <c r="IS27" s="26"/>
    </row>
    <row r="28" spans="1:253" s="25" customFormat="1" ht="13.5">
      <c r="A28" s="180"/>
      <c r="B28" s="171"/>
      <c r="C28" s="122" t="s">
        <v>301</v>
      </c>
      <c r="D28" s="123" t="s">
        <v>266</v>
      </c>
      <c r="E28" s="123" t="s">
        <v>275</v>
      </c>
      <c r="F28" s="113" t="s">
        <v>59</v>
      </c>
      <c r="G28" s="114" t="s">
        <v>89</v>
      </c>
      <c r="H28" s="113" t="s">
        <v>273</v>
      </c>
      <c r="I28" s="115">
        <v>1</v>
      </c>
      <c r="J28" s="116"/>
      <c r="K28" s="117"/>
      <c r="L28" s="118"/>
      <c r="M28" s="117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26"/>
      <c r="IE28" s="26"/>
      <c r="IF28" s="26"/>
      <c r="IG28" s="26"/>
      <c r="IH28" s="26"/>
      <c r="II28" s="26"/>
      <c r="IJ28" s="26"/>
      <c r="IK28" s="26"/>
      <c r="IL28" s="26"/>
      <c r="IM28" s="26"/>
      <c r="IN28" s="26"/>
      <c r="IO28" s="26"/>
      <c r="IP28" s="26"/>
      <c r="IQ28" s="26"/>
      <c r="IR28" s="26"/>
      <c r="IS28" s="26"/>
    </row>
    <row r="29" spans="1:253" s="25" customFormat="1" ht="13.5">
      <c r="A29" s="180"/>
      <c r="B29" s="171"/>
      <c r="C29" s="163" t="s">
        <v>300</v>
      </c>
      <c r="D29" s="165" t="s">
        <v>299</v>
      </c>
      <c r="E29" s="155" t="s">
        <v>369</v>
      </c>
      <c r="F29" s="113" t="s">
        <v>119</v>
      </c>
      <c r="G29" s="114" t="s">
        <v>88</v>
      </c>
      <c r="H29" s="113" t="s">
        <v>272</v>
      </c>
      <c r="I29" s="115">
        <v>1</v>
      </c>
      <c r="J29" s="116"/>
      <c r="K29" s="117"/>
      <c r="L29" s="118"/>
      <c r="M29" s="117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  <c r="ID29" s="26"/>
      <c r="IE29" s="26"/>
      <c r="IF29" s="26"/>
      <c r="IG29" s="26"/>
      <c r="IH29" s="26"/>
      <c r="II29" s="26"/>
      <c r="IJ29" s="26"/>
      <c r="IK29" s="26"/>
      <c r="IL29" s="26"/>
      <c r="IM29" s="26"/>
      <c r="IN29" s="26"/>
      <c r="IO29" s="26"/>
      <c r="IP29" s="26"/>
      <c r="IQ29" s="26"/>
      <c r="IR29" s="26"/>
      <c r="IS29" s="26"/>
    </row>
    <row r="30" spans="1:253" s="25" customFormat="1" ht="72" customHeight="1">
      <c r="A30" s="180"/>
      <c r="B30" s="171"/>
      <c r="C30" s="164"/>
      <c r="D30" s="166"/>
      <c r="E30" s="156"/>
      <c r="F30" s="113" t="s">
        <v>59</v>
      </c>
      <c r="G30" s="114" t="s">
        <v>88</v>
      </c>
      <c r="H30" s="113" t="s">
        <v>273</v>
      </c>
      <c r="I30" s="115">
        <v>1</v>
      </c>
      <c r="J30" s="116"/>
      <c r="K30" s="117"/>
      <c r="L30" s="118"/>
      <c r="M30" s="117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  <c r="HN30" s="26"/>
      <c r="HO30" s="26"/>
      <c r="HP30" s="26"/>
      <c r="HQ30" s="26"/>
      <c r="HR30" s="26"/>
      <c r="HS30" s="26"/>
      <c r="HT30" s="26"/>
      <c r="HU30" s="26"/>
      <c r="HV30" s="26"/>
      <c r="HW30" s="26"/>
      <c r="HX30" s="26"/>
      <c r="HY30" s="26"/>
      <c r="HZ30" s="26"/>
      <c r="IA30" s="26"/>
      <c r="IB30" s="26"/>
      <c r="IC30" s="26"/>
      <c r="ID30" s="26"/>
      <c r="IE30" s="26"/>
      <c r="IF30" s="26"/>
      <c r="IG30" s="26"/>
      <c r="IH30" s="26"/>
      <c r="II30" s="26"/>
      <c r="IJ30" s="26"/>
      <c r="IK30" s="26"/>
      <c r="IL30" s="26"/>
      <c r="IM30" s="26"/>
      <c r="IN30" s="26"/>
      <c r="IO30" s="26"/>
      <c r="IP30" s="26"/>
      <c r="IQ30" s="26"/>
      <c r="IR30" s="26"/>
      <c r="IS30" s="26"/>
    </row>
    <row r="31" spans="1:253" s="25" customFormat="1" ht="13.5">
      <c r="A31" s="180"/>
      <c r="B31" s="171"/>
      <c r="C31" s="112" t="s">
        <v>297</v>
      </c>
      <c r="D31" s="113" t="s">
        <v>266</v>
      </c>
      <c r="E31" s="113" t="s">
        <v>371</v>
      </c>
      <c r="F31" s="113" t="s">
        <v>59</v>
      </c>
      <c r="G31" s="114" t="s">
        <v>89</v>
      </c>
      <c r="H31" s="113" t="s">
        <v>273</v>
      </c>
      <c r="I31" s="115">
        <v>1</v>
      </c>
      <c r="J31" s="116"/>
      <c r="K31" s="117"/>
      <c r="L31" s="118"/>
      <c r="M31" s="117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  <c r="HV31" s="26"/>
      <c r="HW31" s="26"/>
      <c r="HX31" s="26"/>
      <c r="HY31" s="26"/>
      <c r="HZ31" s="26"/>
      <c r="IA31" s="26"/>
      <c r="IB31" s="26"/>
      <c r="IC31" s="26"/>
      <c r="ID31" s="26"/>
      <c r="IE31" s="26"/>
      <c r="IF31" s="26"/>
      <c r="IG31" s="26"/>
      <c r="IH31" s="26"/>
      <c r="II31" s="26"/>
      <c r="IJ31" s="26"/>
      <c r="IK31" s="26"/>
      <c r="IL31" s="26"/>
      <c r="IM31" s="26"/>
      <c r="IN31" s="26"/>
      <c r="IO31" s="26"/>
      <c r="IP31" s="26"/>
      <c r="IQ31" s="26"/>
      <c r="IR31" s="26"/>
      <c r="IS31" s="26"/>
    </row>
    <row r="32" spans="1:253" s="25" customFormat="1" ht="13.5">
      <c r="A32" s="180"/>
      <c r="B32" s="171"/>
      <c r="C32" s="122" t="s">
        <v>294</v>
      </c>
      <c r="D32" s="123" t="s">
        <v>266</v>
      </c>
      <c r="E32" s="123" t="s">
        <v>298</v>
      </c>
      <c r="F32" s="113" t="s">
        <v>59</v>
      </c>
      <c r="G32" s="114" t="s">
        <v>89</v>
      </c>
      <c r="H32" s="113" t="s">
        <v>370</v>
      </c>
      <c r="I32" s="115">
        <v>1</v>
      </c>
      <c r="J32" s="116"/>
      <c r="K32" s="117"/>
      <c r="L32" s="118"/>
      <c r="M32" s="117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  <c r="ID32" s="26"/>
      <c r="IE32" s="26"/>
      <c r="IF32" s="26"/>
      <c r="IG32" s="26"/>
      <c r="IH32" s="26"/>
      <c r="II32" s="26"/>
      <c r="IJ32" s="26"/>
      <c r="IK32" s="26"/>
      <c r="IL32" s="26"/>
      <c r="IM32" s="26"/>
      <c r="IN32" s="26"/>
      <c r="IO32" s="26"/>
      <c r="IP32" s="26"/>
      <c r="IQ32" s="26"/>
      <c r="IR32" s="26"/>
      <c r="IS32" s="26"/>
    </row>
    <row r="33" spans="1:253" s="25" customFormat="1" ht="67.5">
      <c r="A33" s="180"/>
      <c r="B33" s="171"/>
      <c r="C33" s="122">
        <v>17</v>
      </c>
      <c r="D33" s="123" t="s">
        <v>266</v>
      </c>
      <c r="E33" s="123" t="s">
        <v>278</v>
      </c>
      <c r="F33" s="113" t="s">
        <v>59</v>
      </c>
      <c r="G33" s="114" t="s">
        <v>89</v>
      </c>
      <c r="H33" s="113" t="s">
        <v>273</v>
      </c>
      <c r="I33" s="124">
        <v>1</v>
      </c>
      <c r="J33" s="116"/>
      <c r="K33" s="117"/>
      <c r="L33" s="118"/>
      <c r="M33" s="117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  <c r="ID33" s="26"/>
      <c r="IE33" s="26"/>
      <c r="IF33" s="26"/>
      <c r="IG33" s="26"/>
      <c r="IH33" s="26"/>
      <c r="II33" s="26"/>
      <c r="IJ33" s="26"/>
      <c r="IK33" s="26"/>
      <c r="IL33" s="26"/>
      <c r="IM33" s="26"/>
      <c r="IN33" s="26"/>
      <c r="IO33" s="26"/>
      <c r="IP33" s="26"/>
      <c r="IQ33" s="26"/>
      <c r="IR33" s="26"/>
      <c r="IS33" s="26"/>
    </row>
    <row r="34" spans="1:253" s="25" customFormat="1" ht="40.5">
      <c r="A34" s="180"/>
      <c r="B34" s="171"/>
      <c r="C34" s="122" t="s">
        <v>280</v>
      </c>
      <c r="D34" s="123" t="s">
        <v>266</v>
      </c>
      <c r="E34" s="123" t="s">
        <v>277</v>
      </c>
      <c r="F34" s="113" t="s">
        <v>59</v>
      </c>
      <c r="G34" s="114" t="s">
        <v>89</v>
      </c>
      <c r="H34" s="113" t="s">
        <v>282</v>
      </c>
      <c r="I34" s="124">
        <v>2</v>
      </c>
      <c r="J34" s="116"/>
      <c r="K34" s="117"/>
      <c r="L34" s="118"/>
      <c r="M34" s="117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26"/>
      <c r="IE34" s="26"/>
      <c r="IF34" s="26"/>
      <c r="IG34" s="26"/>
      <c r="IH34" s="26"/>
      <c r="II34" s="26"/>
      <c r="IJ34" s="26"/>
      <c r="IK34" s="26"/>
      <c r="IL34" s="26"/>
      <c r="IM34" s="26"/>
      <c r="IN34" s="26"/>
      <c r="IO34" s="26"/>
      <c r="IP34" s="26"/>
      <c r="IQ34" s="26"/>
      <c r="IR34" s="26"/>
      <c r="IS34" s="26"/>
    </row>
    <row r="35" spans="1:253" s="25" customFormat="1" ht="27">
      <c r="A35" s="180"/>
      <c r="B35" s="171"/>
      <c r="C35" s="122" t="s">
        <v>281</v>
      </c>
      <c r="D35" s="123" t="s">
        <v>266</v>
      </c>
      <c r="E35" s="123" t="s">
        <v>279</v>
      </c>
      <c r="F35" s="113" t="s">
        <v>59</v>
      </c>
      <c r="G35" s="114" t="s">
        <v>89</v>
      </c>
      <c r="H35" s="125" t="s">
        <v>283</v>
      </c>
      <c r="I35" s="124">
        <v>2</v>
      </c>
      <c r="J35" s="116"/>
      <c r="K35" s="117"/>
      <c r="L35" s="118"/>
      <c r="M35" s="117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  <c r="ID35" s="26"/>
      <c r="IE35" s="26"/>
      <c r="IF35" s="26"/>
      <c r="IG35" s="26"/>
      <c r="IH35" s="26"/>
      <c r="II35" s="26"/>
      <c r="IJ35" s="26"/>
      <c r="IK35" s="26"/>
      <c r="IL35" s="26"/>
      <c r="IM35" s="26"/>
      <c r="IN35" s="26"/>
      <c r="IO35" s="26"/>
      <c r="IP35" s="26"/>
      <c r="IQ35" s="26"/>
      <c r="IR35" s="26"/>
      <c r="IS35" s="26"/>
    </row>
    <row r="36" spans="1:253" s="25" customFormat="1" ht="27" customHeight="1">
      <c r="A36" s="180"/>
      <c r="B36" s="171"/>
      <c r="C36" s="163" t="s">
        <v>389</v>
      </c>
      <c r="D36" s="155" t="s">
        <v>266</v>
      </c>
      <c r="E36" s="155" t="s">
        <v>287</v>
      </c>
      <c r="F36" s="113" t="s">
        <v>284</v>
      </c>
      <c r="G36" s="114" t="s">
        <v>89</v>
      </c>
      <c r="H36" s="113" t="s">
        <v>239</v>
      </c>
      <c r="I36" s="124"/>
      <c r="J36" s="116"/>
      <c r="K36" s="117"/>
      <c r="L36" s="118"/>
      <c r="M36" s="117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  <c r="ID36" s="26"/>
      <c r="IE36" s="26"/>
      <c r="IF36" s="26"/>
      <c r="IG36" s="26"/>
      <c r="IH36" s="26"/>
      <c r="II36" s="26"/>
      <c r="IJ36" s="26"/>
      <c r="IK36" s="26"/>
      <c r="IL36" s="26"/>
      <c r="IM36" s="26"/>
      <c r="IN36" s="26"/>
      <c r="IO36" s="26"/>
      <c r="IP36" s="26"/>
      <c r="IQ36" s="26"/>
      <c r="IR36" s="26"/>
      <c r="IS36" s="26"/>
    </row>
    <row r="37" spans="1:253" s="25" customFormat="1" ht="27" customHeight="1">
      <c r="A37" s="180"/>
      <c r="B37" s="171"/>
      <c r="C37" s="164"/>
      <c r="D37" s="156"/>
      <c r="E37" s="156"/>
      <c r="F37" s="113" t="s">
        <v>285</v>
      </c>
      <c r="G37" s="114" t="s">
        <v>89</v>
      </c>
      <c r="H37" s="125" t="s">
        <v>254</v>
      </c>
      <c r="I37" s="124"/>
      <c r="J37" s="116"/>
      <c r="K37" s="117"/>
      <c r="L37" s="118"/>
      <c r="M37" s="117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26"/>
      <c r="IE37" s="26"/>
      <c r="IF37" s="26"/>
      <c r="IG37" s="26"/>
      <c r="IH37" s="26"/>
      <c r="II37" s="26"/>
      <c r="IJ37" s="26"/>
      <c r="IK37" s="26"/>
      <c r="IL37" s="26"/>
      <c r="IM37" s="26"/>
      <c r="IN37" s="26"/>
      <c r="IO37" s="26"/>
      <c r="IP37" s="26"/>
      <c r="IQ37" s="26"/>
      <c r="IR37" s="26"/>
      <c r="IS37" s="26"/>
    </row>
    <row r="38" spans="1:253" s="25" customFormat="1" ht="102.75" customHeight="1">
      <c r="A38" s="180"/>
      <c r="B38" s="171"/>
      <c r="C38" s="163" t="s">
        <v>390</v>
      </c>
      <c r="D38" s="155" t="s">
        <v>266</v>
      </c>
      <c r="E38" s="155" t="s">
        <v>287</v>
      </c>
      <c r="F38" s="113" t="s">
        <v>397</v>
      </c>
      <c r="G38" s="114" t="s">
        <v>89</v>
      </c>
      <c r="H38" s="113" t="s">
        <v>391</v>
      </c>
      <c r="I38" s="124"/>
      <c r="J38" s="116"/>
      <c r="K38" s="117"/>
      <c r="L38" s="118"/>
      <c r="M38" s="117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  <c r="ID38" s="26"/>
      <c r="IE38" s="26"/>
      <c r="IF38" s="26"/>
      <c r="IG38" s="26"/>
      <c r="IH38" s="26"/>
      <c r="II38" s="26"/>
      <c r="IJ38" s="26"/>
      <c r="IK38" s="26"/>
      <c r="IL38" s="26"/>
      <c r="IM38" s="26"/>
      <c r="IN38" s="26"/>
      <c r="IO38" s="26"/>
      <c r="IP38" s="26"/>
      <c r="IQ38" s="26"/>
      <c r="IR38" s="26"/>
      <c r="IS38" s="26"/>
    </row>
    <row r="39" spans="1:253" s="25" customFormat="1" ht="27" customHeight="1">
      <c r="A39" s="180"/>
      <c r="B39" s="171"/>
      <c r="C39" s="164"/>
      <c r="D39" s="156"/>
      <c r="E39" s="156"/>
      <c r="F39" s="113" t="s">
        <v>394</v>
      </c>
      <c r="G39" s="114" t="s">
        <v>89</v>
      </c>
      <c r="H39" s="125" t="s">
        <v>392</v>
      </c>
      <c r="I39" s="124"/>
      <c r="J39" s="116"/>
      <c r="K39" s="117"/>
      <c r="L39" s="118"/>
      <c r="M39" s="117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26"/>
      <c r="IE39" s="26"/>
      <c r="IF39" s="26"/>
      <c r="IG39" s="26"/>
      <c r="IH39" s="26"/>
      <c r="II39" s="26"/>
      <c r="IJ39" s="26"/>
      <c r="IK39" s="26"/>
      <c r="IL39" s="26"/>
      <c r="IM39" s="26"/>
      <c r="IN39" s="26"/>
      <c r="IO39" s="26"/>
      <c r="IP39" s="26"/>
      <c r="IQ39" s="26"/>
      <c r="IR39" s="26"/>
      <c r="IS39" s="26"/>
    </row>
    <row r="40" spans="1:253" s="25" customFormat="1" ht="27" customHeight="1">
      <c r="A40" s="180"/>
      <c r="B40" s="171"/>
      <c r="C40" s="163">
        <v>20</v>
      </c>
      <c r="D40" s="155" t="s">
        <v>266</v>
      </c>
      <c r="E40" s="155" t="s">
        <v>288</v>
      </c>
      <c r="F40" s="113" t="s">
        <v>284</v>
      </c>
      <c r="G40" s="114" t="s">
        <v>89</v>
      </c>
      <c r="H40" s="113" t="s">
        <v>239</v>
      </c>
      <c r="I40" s="124"/>
      <c r="J40" s="116"/>
      <c r="K40" s="117"/>
      <c r="L40" s="118"/>
      <c r="M40" s="117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  <c r="ID40" s="26"/>
      <c r="IE40" s="26"/>
      <c r="IF40" s="26"/>
      <c r="IG40" s="26"/>
      <c r="IH40" s="26"/>
      <c r="II40" s="26"/>
      <c r="IJ40" s="26"/>
      <c r="IK40" s="26"/>
      <c r="IL40" s="26"/>
      <c r="IM40" s="26"/>
      <c r="IN40" s="26"/>
      <c r="IO40" s="26"/>
      <c r="IP40" s="26"/>
      <c r="IQ40" s="26"/>
      <c r="IR40" s="26"/>
      <c r="IS40" s="26"/>
    </row>
    <row r="41" spans="1:253" s="25" customFormat="1" ht="34.5" customHeight="1">
      <c r="A41" s="180"/>
      <c r="B41" s="171"/>
      <c r="C41" s="164"/>
      <c r="D41" s="156"/>
      <c r="E41" s="156"/>
      <c r="F41" s="113" t="s">
        <v>286</v>
      </c>
      <c r="G41" s="114" t="s">
        <v>89</v>
      </c>
      <c r="H41" s="125" t="s">
        <v>302</v>
      </c>
      <c r="I41" s="124"/>
      <c r="J41" s="116"/>
      <c r="K41" s="117"/>
      <c r="L41" s="118"/>
      <c r="M41" s="117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</row>
    <row r="42" spans="1:253" s="25" customFormat="1" ht="81">
      <c r="A42" s="180"/>
      <c r="B42" s="171"/>
      <c r="C42" s="163">
        <v>21</v>
      </c>
      <c r="D42" s="155" t="s">
        <v>267</v>
      </c>
      <c r="E42" s="177" t="s">
        <v>303</v>
      </c>
      <c r="F42" s="113" t="s">
        <v>289</v>
      </c>
      <c r="G42" s="114" t="s">
        <v>88</v>
      </c>
      <c r="H42" s="113" t="s">
        <v>240</v>
      </c>
      <c r="I42" s="124"/>
      <c r="J42" s="116"/>
      <c r="K42" s="117"/>
      <c r="L42" s="118"/>
      <c r="M42" s="117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  <c r="IF42" s="26"/>
      <c r="IG42" s="26"/>
      <c r="IH42" s="26"/>
      <c r="II42" s="26"/>
      <c r="IJ42" s="26"/>
      <c r="IK42" s="26"/>
      <c r="IL42" s="26"/>
      <c r="IM42" s="26"/>
      <c r="IN42" s="26"/>
      <c r="IO42" s="26"/>
      <c r="IP42" s="26"/>
      <c r="IQ42" s="26"/>
      <c r="IR42" s="26"/>
      <c r="IS42" s="26"/>
    </row>
    <row r="43" spans="1:253" s="25" customFormat="1" ht="94.5">
      <c r="A43" s="180"/>
      <c r="B43" s="171"/>
      <c r="C43" s="164"/>
      <c r="D43" s="156"/>
      <c r="E43" s="156"/>
      <c r="F43" s="113" t="s">
        <v>290</v>
      </c>
      <c r="G43" s="114" t="s">
        <v>88</v>
      </c>
      <c r="H43" s="113" t="s">
        <v>250</v>
      </c>
      <c r="I43" s="124"/>
      <c r="J43" s="116"/>
      <c r="K43" s="117"/>
      <c r="L43" s="118"/>
      <c r="M43" s="117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  <c r="ID43" s="26"/>
      <c r="IE43" s="26"/>
      <c r="IF43" s="26"/>
      <c r="IG43" s="26"/>
      <c r="IH43" s="26"/>
      <c r="II43" s="26"/>
      <c r="IJ43" s="26"/>
      <c r="IK43" s="26"/>
      <c r="IL43" s="26"/>
      <c r="IM43" s="26"/>
      <c r="IN43" s="26"/>
      <c r="IO43" s="26"/>
      <c r="IP43" s="26"/>
      <c r="IQ43" s="26"/>
      <c r="IR43" s="26"/>
      <c r="IS43" s="26"/>
    </row>
    <row r="44" spans="1:253" s="25" customFormat="1" ht="81">
      <c r="A44" s="180"/>
      <c r="B44" s="171"/>
      <c r="C44" s="127">
        <v>22</v>
      </c>
      <c r="D44" s="121" t="s">
        <v>292</v>
      </c>
      <c r="E44" s="129" t="s">
        <v>304</v>
      </c>
      <c r="F44" s="113" t="s">
        <v>289</v>
      </c>
      <c r="G44" s="128" t="s">
        <v>305</v>
      </c>
      <c r="H44" s="113" t="s">
        <v>240</v>
      </c>
      <c r="I44" s="124"/>
      <c r="J44" s="116"/>
      <c r="K44" s="117"/>
      <c r="L44" s="118"/>
      <c r="M44" s="117" t="s">
        <v>306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  <c r="HN44" s="26"/>
      <c r="HO44" s="26"/>
      <c r="HP44" s="26"/>
      <c r="HQ44" s="26"/>
      <c r="HR44" s="26"/>
      <c r="HS44" s="26"/>
      <c r="HT44" s="26"/>
      <c r="HU44" s="26"/>
      <c r="HV44" s="26"/>
      <c r="HW44" s="26"/>
      <c r="HX44" s="26"/>
      <c r="HY44" s="26"/>
      <c r="HZ44" s="26"/>
      <c r="IA44" s="26"/>
      <c r="IB44" s="26"/>
      <c r="IC44" s="26"/>
      <c r="ID44" s="26"/>
      <c r="IE44" s="26"/>
      <c r="IF44" s="26"/>
      <c r="IG44" s="26"/>
      <c r="IH44" s="26"/>
      <c r="II44" s="26"/>
      <c r="IJ44" s="26"/>
      <c r="IK44" s="26"/>
      <c r="IL44" s="26"/>
      <c r="IM44" s="26"/>
      <c r="IN44" s="26"/>
      <c r="IO44" s="26"/>
      <c r="IP44" s="26"/>
      <c r="IQ44" s="26"/>
      <c r="IR44" s="26"/>
      <c r="IS44" s="26"/>
    </row>
    <row r="45" spans="1:253" s="25" customFormat="1" ht="13.5">
      <c r="A45" s="180"/>
      <c r="B45" s="171"/>
      <c r="C45" s="127">
        <v>23</v>
      </c>
      <c r="D45" s="121" t="s">
        <v>299</v>
      </c>
      <c r="E45" s="121" t="s">
        <v>307</v>
      </c>
      <c r="F45" s="113" t="s">
        <v>246</v>
      </c>
      <c r="G45" s="114" t="s">
        <v>89</v>
      </c>
      <c r="H45" s="113" t="s">
        <v>247</v>
      </c>
      <c r="I45" s="124"/>
      <c r="J45" s="116"/>
      <c r="K45" s="117"/>
      <c r="L45" s="118"/>
      <c r="M45" s="117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  <c r="GV45" s="26"/>
      <c r="GW45" s="26"/>
      <c r="GX45" s="26"/>
      <c r="GY45" s="26"/>
      <c r="GZ45" s="26"/>
      <c r="HA45" s="26"/>
      <c r="HB45" s="26"/>
      <c r="HC45" s="26"/>
      <c r="HD45" s="26"/>
      <c r="HE45" s="26"/>
      <c r="HF45" s="26"/>
      <c r="HG45" s="26"/>
      <c r="HH45" s="26"/>
      <c r="HI45" s="26"/>
      <c r="HJ45" s="26"/>
      <c r="HK45" s="26"/>
      <c r="HL45" s="26"/>
      <c r="HM45" s="26"/>
      <c r="HN45" s="26"/>
      <c r="HO45" s="26"/>
      <c r="HP45" s="26"/>
      <c r="HQ45" s="26"/>
      <c r="HR45" s="26"/>
      <c r="HS45" s="26"/>
      <c r="HT45" s="26"/>
      <c r="HU45" s="26"/>
      <c r="HV45" s="26"/>
      <c r="HW45" s="26"/>
      <c r="HX45" s="26"/>
      <c r="HY45" s="26"/>
      <c r="HZ45" s="26"/>
      <c r="IA45" s="26"/>
      <c r="IB45" s="26"/>
      <c r="IC45" s="26"/>
      <c r="ID45" s="26"/>
      <c r="IE45" s="26"/>
      <c r="IF45" s="26"/>
      <c r="IG45" s="26"/>
      <c r="IH45" s="26"/>
      <c r="II45" s="26"/>
      <c r="IJ45" s="26"/>
      <c r="IK45" s="26"/>
      <c r="IL45" s="26"/>
      <c r="IM45" s="26"/>
      <c r="IN45" s="26"/>
      <c r="IO45" s="26"/>
      <c r="IP45" s="26"/>
      <c r="IQ45" s="26"/>
      <c r="IR45" s="26"/>
      <c r="IS45" s="26"/>
    </row>
    <row r="46" spans="1:253" s="25" customFormat="1" ht="13.5">
      <c r="A46" s="180"/>
      <c r="B46" s="171" t="s">
        <v>64</v>
      </c>
      <c r="C46" s="182">
        <v>24</v>
      </c>
      <c r="D46" s="167" t="s">
        <v>299</v>
      </c>
      <c r="E46" s="167" t="s">
        <v>65</v>
      </c>
      <c r="F46" s="167" t="s">
        <v>66</v>
      </c>
      <c r="G46" s="34" t="s">
        <v>88</v>
      </c>
      <c r="H46" s="28" t="s">
        <v>107</v>
      </c>
      <c r="I46" s="61">
        <v>1</v>
      </c>
      <c r="J46" s="41"/>
      <c r="K46" s="27"/>
      <c r="L46" s="36"/>
      <c r="M46" s="24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  <c r="HN46" s="26"/>
      <c r="HO46" s="26"/>
      <c r="HP46" s="26"/>
      <c r="HQ46" s="26"/>
      <c r="HR46" s="26"/>
      <c r="HS46" s="26"/>
      <c r="HT46" s="26"/>
      <c r="HU46" s="26"/>
      <c r="HV46" s="26"/>
      <c r="HW46" s="26"/>
      <c r="HX46" s="26"/>
      <c r="HY46" s="26"/>
      <c r="HZ46" s="26"/>
      <c r="IA46" s="26"/>
      <c r="IB46" s="26"/>
      <c r="IC46" s="26"/>
      <c r="ID46" s="26"/>
      <c r="IE46" s="26"/>
      <c r="IF46" s="26"/>
      <c r="IG46" s="26"/>
      <c r="IH46" s="26"/>
      <c r="II46" s="26"/>
      <c r="IJ46" s="26"/>
      <c r="IK46" s="26"/>
      <c r="IL46" s="26"/>
      <c r="IM46" s="26"/>
      <c r="IN46" s="26"/>
      <c r="IO46" s="26"/>
      <c r="IP46" s="26"/>
      <c r="IQ46" s="26"/>
      <c r="IR46" s="26"/>
      <c r="IS46" s="26"/>
    </row>
    <row r="47" spans="1:253" s="25" customFormat="1" ht="13.5">
      <c r="A47" s="180"/>
      <c r="B47" s="171"/>
      <c r="C47" s="182"/>
      <c r="D47" s="167"/>
      <c r="E47" s="167"/>
      <c r="F47" s="167"/>
      <c r="G47" s="34" t="s">
        <v>88</v>
      </c>
      <c r="H47" s="28" t="s">
        <v>71</v>
      </c>
      <c r="I47" s="61">
        <v>1</v>
      </c>
      <c r="J47" s="41"/>
      <c r="K47" s="27"/>
      <c r="L47" s="36"/>
      <c r="M47" s="24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  <c r="HN47" s="26"/>
      <c r="HO47" s="26"/>
      <c r="HP47" s="26"/>
      <c r="HQ47" s="26"/>
      <c r="HR47" s="26"/>
      <c r="HS47" s="26"/>
      <c r="HT47" s="26"/>
      <c r="HU47" s="26"/>
      <c r="HV47" s="26"/>
      <c r="HW47" s="26"/>
      <c r="HX47" s="26"/>
      <c r="HY47" s="26"/>
      <c r="HZ47" s="26"/>
      <c r="IA47" s="26"/>
      <c r="IB47" s="26"/>
      <c r="IC47" s="26"/>
      <c r="ID47" s="26"/>
      <c r="IE47" s="26"/>
      <c r="IF47" s="26"/>
      <c r="IG47" s="26"/>
      <c r="IH47" s="26"/>
      <c r="II47" s="26"/>
      <c r="IJ47" s="26"/>
      <c r="IK47" s="26"/>
      <c r="IL47" s="26"/>
      <c r="IM47" s="26"/>
      <c r="IN47" s="26"/>
      <c r="IO47" s="26"/>
      <c r="IP47" s="26"/>
      <c r="IQ47" s="26"/>
      <c r="IR47" s="26"/>
      <c r="IS47" s="26"/>
    </row>
    <row r="48" spans="1:253" s="25" customFormat="1" ht="13.5">
      <c r="A48" s="180"/>
      <c r="B48" s="171"/>
      <c r="C48" s="182">
        <v>25</v>
      </c>
      <c r="D48" s="167" t="s">
        <v>299</v>
      </c>
      <c r="E48" s="167" t="s">
        <v>67</v>
      </c>
      <c r="F48" s="167" t="s">
        <v>66</v>
      </c>
      <c r="G48" s="34" t="s">
        <v>88</v>
      </c>
      <c r="H48" s="28" t="s">
        <v>76</v>
      </c>
      <c r="I48" s="61">
        <v>2</v>
      </c>
      <c r="J48" s="41"/>
      <c r="K48" s="27"/>
      <c r="L48" s="36"/>
      <c r="M48" s="24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/>
      <c r="HP48" s="26"/>
      <c r="HQ48" s="26"/>
      <c r="HR48" s="26"/>
      <c r="HS48" s="26"/>
      <c r="HT48" s="26"/>
      <c r="HU48" s="26"/>
      <c r="HV48" s="26"/>
      <c r="HW48" s="26"/>
      <c r="HX48" s="26"/>
      <c r="HY48" s="26"/>
      <c r="HZ48" s="26"/>
      <c r="IA48" s="26"/>
      <c r="IB48" s="26"/>
      <c r="IC48" s="26"/>
      <c r="ID48" s="26"/>
      <c r="IE48" s="26"/>
      <c r="IF48" s="26"/>
      <c r="IG48" s="26"/>
      <c r="IH48" s="26"/>
      <c r="II48" s="26"/>
      <c r="IJ48" s="26"/>
      <c r="IK48" s="26"/>
      <c r="IL48" s="26"/>
      <c r="IM48" s="26"/>
      <c r="IN48" s="26"/>
      <c r="IO48" s="26"/>
      <c r="IP48" s="26"/>
      <c r="IQ48" s="26"/>
      <c r="IR48" s="26"/>
      <c r="IS48" s="26"/>
    </row>
    <row r="49" spans="1:253" s="25" customFormat="1" ht="13.5">
      <c r="A49" s="180"/>
      <c r="B49" s="171"/>
      <c r="C49" s="182"/>
      <c r="D49" s="167"/>
      <c r="E49" s="167"/>
      <c r="F49" s="167"/>
      <c r="G49" s="34" t="s">
        <v>88</v>
      </c>
      <c r="H49" s="28" t="s">
        <v>72</v>
      </c>
      <c r="I49" s="61">
        <v>2</v>
      </c>
      <c r="J49" s="41"/>
      <c r="K49" s="27"/>
      <c r="L49" s="36"/>
      <c r="M49" s="24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/>
      <c r="HP49" s="26"/>
      <c r="HQ49" s="26"/>
      <c r="HR49" s="26"/>
      <c r="HS49" s="26"/>
      <c r="HT49" s="26"/>
      <c r="HU49" s="26"/>
      <c r="HV49" s="26"/>
      <c r="HW49" s="26"/>
      <c r="HX49" s="26"/>
      <c r="HY49" s="26"/>
      <c r="HZ49" s="26"/>
      <c r="IA49" s="26"/>
      <c r="IB49" s="26"/>
      <c r="IC49" s="26"/>
      <c r="ID49" s="26"/>
      <c r="IE49" s="26"/>
      <c r="IF49" s="26"/>
      <c r="IG49" s="26"/>
      <c r="IH49" s="26"/>
      <c r="II49" s="26"/>
      <c r="IJ49" s="26"/>
      <c r="IK49" s="26"/>
      <c r="IL49" s="26"/>
      <c r="IM49" s="26"/>
      <c r="IN49" s="26"/>
      <c r="IO49" s="26"/>
      <c r="IP49" s="26"/>
      <c r="IQ49" s="26"/>
      <c r="IR49" s="26"/>
      <c r="IS49" s="26"/>
    </row>
    <row r="50" spans="1:253" s="25" customFormat="1" ht="13.5">
      <c r="A50" s="180"/>
      <c r="B50" s="171"/>
      <c r="C50" s="182">
        <v>26</v>
      </c>
      <c r="D50" s="167" t="s">
        <v>299</v>
      </c>
      <c r="E50" s="167" t="s">
        <v>68</v>
      </c>
      <c r="F50" s="167" t="s">
        <v>66</v>
      </c>
      <c r="G50" s="34" t="s">
        <v>88</v>
      </c>
      <c r="H50" s="28" t="s">
        <v>77</v>
      </c>
      <c r="I50" s="61">
        <v>3</v>
      </c>
      <c r="J50" s="41"/>
      <c r="K50" s="27"/>
      <c r="L50" s="36"/>
      <c r="M50" s="24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6"/>
      <c r="IA50" s="26"/>
      <c r="IB50" s="26"/>
      <c r="IC50" s="26"/>
      <c r="ID50" s="26"/>
      <c r="IE50" s="26"/>
      <c r="IF50" s="26"/>
      <c r="IG50" s="26"/>
      <c r="IH50" s="26"/>
      <c r="II50" s="26"/>
      <c r="IJ50" s="26"/>
      <c r="IK50" s="26"/>
      <c r="IL50" s="26"/>
      <c r="IM50" s="26"/>
      <c r="IN50" s="26"/>
      <c r="IO50" s="26"/>
      <c r="IP50" s="26"/>
      <c r="IQ50" s="26"/>
      <c r="IR50" s="26"/>
      <c r="IS50" s="26"/>
    </row>
    <row r="51" spans="1:253" s="25" customFormat="1" ht="13.5">
      <c r="A51" s="180"/>
      <c r="B51" s="171"/>
      <c r="C51" s="182"/>
      <c r="D51" s="167"/>
      <c r="E51" s="167"/>
      <c r="F51" s="167"/>
      <c r="G51" s="34" t="s">
        <v>88</v>
      </c>
      <c r="H51" s="28" t="s">
        <v>73</v>
      </c>
      <c r="I51" s="61">
        <v>3</v>
      </c>
      <c r="J51" s="41"/>
      <c r="K51" s="27"/>
      <c r="L51" s="36"/>
      <c r="M51" s="24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6"/>
      <c r="IC51" s="26"/>
      <c r="ID51" s="26"/>
      <c r="IE51" s="26"/>
      <c r="IF51" s="26"/>
      <c r="IG51" s="26"/>
      <c r="IH51" s="26"/>
      <c r="II51" s="26"/>
      <c r="IJ51" s="26"/>
      <c r="IK51" s="26"/>
      <c r="IL51" s="26"/>
      <c r="IM51" s="26"/>
      <c r="IN51" s="26"/>
      <c r="IO51" s="26"/>
      <c r="IP51" s="26"/>
      <c r="IQ51" s="26"/>
      <c r="IR51" s="26"/>
      <c r="IS51" s="26"/>
    </row>
    <row r="52" spans="1:253" s="25" customFormat="1" ht="13.5">
      <c r="A52" s="180"/>
      <c r="B52" s="171"/>
      <c r="C52" s="182">
        <v>27</v>
      </c>
      <c r="D52" s="167" t="s">
        <v>299</v>
      </c>
      <c r="E52" s="167" t="s">
        <v>74</v>
      </c>
      <c r="F52" s="167" t="s">
        <v>66</v>
      </c>
      <c r="G52" s="34" t="s">
        <v>88</v>
      </c>
      <c r="H52" s="28" t="s">
        <v>78</v>
      </c>
      <c r="I52" s="61">
        <v>4</v>
      </c>
      <c r="J52" s="41"/>
      <c r="K52" s="27"/>
      <c r="L52" s="36"/>
      <c r="M52" s="24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</row>
    <row r="53" spans="1:253" s="25" customFormat="1" ht="13.5">
      <c r="A53" s="180"/>
      <c r="B53" s="171"/>
      <c r="C53" s="182"/>
      <c r="D53" s="167"/>
      <c r="E53" s="167"/>
      <c r="F53" s="167"/>
      <c r="G53" s="34" t="s">
        <v>88</v>
      </c>
      <c r="H53" s="28" t="s">
        <v>75</v>
      </c>
      <c r="I53" s="61">
        <v>4</v>
      </c>
      <c r="J53" s="41"/>
      <c r="K53" s="27"/>
      <c r="L53" s="36"/>
      <c r="M53" s="24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  <c r="IK53" s="26"/>
      <c r="IL53" s="26"/>
      <c r="IM53" s="26"/>
      <c r="IN53" s="26"/>
      <c r="IO53" s="26"/>
      <c r="IP53" s="26"/>
      <c r="IQ53" s="26"/>
      <c r="IR53" s="26"/>
      <c r="IS53" s="26"/>
    </row>
    <row r="54" spans="1:253" s="25" customFormat="1" ht="13.5">
      <c r="A54" s="180"/>
      <c r="B54" s="171"/>
      <c r="C54" s="182">
        <v>28</v>
      </c>
      <c r="D54" s="167" t="s">
        <v>299</v>
      </c>
      <c r="E54" s="167" t="s">
        <v>69</v>
      </c>
      <c r="F54" s="167" t="s">
        <v>51</v>
      </c>
      <c r="G54" s="34" t="s">
        <v>88</v>
      </c>
      <c r="H54" s="28" t="s">
        <v>79</v>
      </c>
      <c r="I54" s="61">
        <v>5</v>
      </c>
      <c r="J54" s="41"/>
      <c r="K54" s="27"/>
      <c r="L54" s="36"/>
      <c r="M54" s="24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  <c r="IK54" s="26"/>
      <c r="IL54" s="26"/>
      <c r="IM54" s="26"/>
      <c r="IN54" s="26"/>
      <c r="IO54" s="26"/>
      <c r="IP54" s="26"/>
      <c r="IQ54" s="26"/>
      <c r="IR54" s="26"/>
      <c r="IS54" s="26"/>
    </row>
    <row r="55" spans="1:253" s="25" customFormat="1" ht="13.5">
      <c r="A55" s="180"/>
      <c r="B55" s="171"/>
      <c r="C55" s="182"/>
      <c r="D55" s="167"/>
      <c r="E55" s="167"/>
      <c r="F55" s="167"/>
      <c r="G55" s="34" t="s">
        <v>88</v>
      </c>
      <c r="H55" s="28" t="s">
        <v>80</v>
      </c>
      <c r="I55" s="61">
        <v>5</v>
      </c>
      <c r="J55" s="41"/>
      <c r="K55" s="27"/>
      <c r="L55" s="36"/>
      <c r="M55" s="24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</row>
    <row r="56" spans="1:253" s="25" customFormat="1" ht="27">
      <c r="A56" s="179" t="s">
        <v>241</v>
      </c>
      <c r="B56" s="178" t="s">
        <v>21</v>
      </c>
      <c r="C56" s="106">
        <v>29</v>
      </c>
      <c r="D56" s="99" t="s">
        <v>308</v>
      </c>
      <c r="E56" s="49" t="s">
        <v>93</v>
      </c>
      <c r="F56" s="37" t="s">
        <v>125</v>
      </c>
      <c r="G56" s="34" t="s">
        <v>88</v>
      </c>
      <c r="H56" s="37" t="s">
        <v>33</v>
      </c>
      <c r="I56" s="61">
        <v>2.2000000000000002</v>
      </c>
      <c r="J56" s="41"/>
      <c r="K56" s="27"/>
      <c r="L56" s="36"/>
      <c r="M56" s="24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</row>
    <row r="57" spans="1:253" s="25" customFormat="1" ht="27">
      <c r="A57" s="179"/>
      <c r="B57" s="178"/>
      <c r="C57" s="182">
        <v>30</v>
      </c>
      <c r="D57" s="167" t="s">
        <v>291</v>
      </c>
      <c r="E57" s="167" t="s">
        <v>94</v>
      </c>
      <c r="F57" s="37" t="s">
        <v>123</v>
      </c>
      <c r="G57" s="34" t="s">
        <v>88</v>
      </c>
      <c r="H57" s="37" t="s">
        <v>97</v>
      </c>
      <c r="I57" s="61">
        <v>1</v>
      </c>
      <c r="J57" s="41"/>
      <c r="K57" s="27"/>
      <c r="L57" s="36"/>
      <c r="M57" s="24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</row>
    <row r="58" spans="1:253" s="25" customFormat="1" ht="27">
      <c r="A58" s="179"/>
      <c r="B58" s="178"/>
      <c r="C58" s="182"/>
      <c r="D58" s="167"/>
      <c r="E58" s="167"/>
      <c r="F58" s="37" t="s">
        <v>122</v>
      </c>
      <c r="G58" s="34" t="s">
        <v>88</v>
      </c>
      <c r="H58" s="37" t="s">
        <v>96</v>
      </c>
      <c r="I58" s="61">
        <v>1</v>
      </c>
      <c r="J58" s="41"/>
      <c r="K58" s="27"/>
      <c r="L58" s="36"/>
      <c r="M58" s="24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  <c r="IS58" s="26"/>
    </row>
    <row r="59" spans="1:253" s="25" customFormat="1" ht="27">
      <c r="A59" s="179"/>
      <c r="B59" s="178"/>
      <c r="C59" s="182">
        <v>31</v>
      </c>
      <c r="D59" s="167" t="s">
        <v>291</v>
      </c>
      <c r="E59" s="167" t="s">
        <v>253</v>
      </c>
      <c r="F59" s="37" t="s">
        <v>122</v>
      </c>
      <c r="G59" s="34" t="s">
        <v>88</v>
      </c>
      <c r="H59" s="37" t="s">
        <v>97</v>
      </c>
      <c r="I59" s="61">
        <v>4.0999999999999996</v>
      </c>
      <c r="J59" s="41"/>
      <c r="K59" s="27"/>
      <c r="L59" s="36"/>
      <c r="M59" s="24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</row>
    <row r="60" spans="1:253" s="25" customFormat="1" ht="27">
      <c r="A60" s="179"/>
      <c r="B60" s="178"/>
      <c r="C60" s="182"/>
      <c r="D60" s="167"/>
      <c r="E60" s="167"/>
      <c r="F60" s="37" t="s">
        <v>121</v>
      </c>
      <c r="G60" s="34" t="s">
        <v>88</v>
      </c>
      <c r="H60" s="37" t="s">
        <v>255</v>
      </c>
      <c r="I60" s="61">
        <v>4.0999999999999996</v>
      </c>
      <c r="J60" s="41"/>
      <c r="K60" s="27"/>
      <c r="L60" s="36"/>
      <c r="M60" s="24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</row>
    <row r="61" spans="1:253" s="25" customFormat="1" ht="27">
      <c r="A61" s="179"/>
      <c r="B61" s="178"/>
      <c r="C61" s="182">
        <v>32</v>
      </c>
      <c r="D61" s="167" t="s">
        <v>291</v>
      </c>
      <c r="E61" s="167" t="s">
        <v>98</v>
      </c>
      <c r="F61" s="37" t="s">
        <v>121</v>
      </c>
      <c r="G61" s="34" t="s">
        <v>89</v>
      </c>
      <c r="H61" s="37" t="s">
        <v>97</v>
      </c>
      <c r="I61" s="61">
        <v>4.2</v>
      </c>
      <c r="J61" s="41"/>
      <c r="K61" s="27"/>
      <c r="L61" s="36"/>
      <c r="M61" s="24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  <c r="IS61" s="26"/>
    </row>
    <row r="62" spans="1:253" s="25" customFormat="1" ht="27">
      <c r="A62" s="179"/>
      <c r="B62" s="178"/>
      <c r="C62" s="182"/>
      <c r="D62" s="167"/>
      <c r="E62" s="167"/>
      <c r="F62" s="37" t="s">
        <v>122</v>
      </c>
      <c r="G62" s="34" t="s">
        <v>89</v>
      </c>
      <c r="H62" s="37" t="s">
        <v>97</v>
      </c>
      <c r="I62" s="61">
        <v>4.2</v>
      </c>
      <c r="J62" s="41"/>
      <c r="K62" s="27"/>
      <c r="L62" s="36"/>
      <c r="M62" s="24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  <c r="IK62" s="26"/>
      <c r="IL62" s="26"/>
      <c r="IM62" s="26"/>
      <c r="IN62" s="26"/>
      <c r="IO62" s="26"/>
      <c r="IP62" s="26"/>
      <c r="IQ62" s="26"/>
      <c r="IR62" s="26"/>
      <c r="IS62" s="26"/>
    </row>
    <row r="63" spans="1:253" s="25" customFormat="1" ht="27">
      <c r="A63" s="179"/>
      <c r="B63" s="178"/>
      <c r="C63" s="112">
        <v>33</v>
      </c>
      <c r="D63" s="101" t="s">
        <v>308</v>
      </c>
      <c r="E63" s="101" t="s">
        <v>100</v>
      </c>
      <c r="F63" s="101" t="s">
        <v>124</v>
      </c>
      <c r="G63" s="114" t="s">
        <v>88</v>
      </c>
      <c r="H63" s="101" t="s">
        <v>256</v>
      </c>
      <c r="I63" s="115">
        <v>4.3</v>
      </c>
      <c r="J63" s="116"/>
      <c r="K63" s="117"/>
      <c r="L63" s="118"/>
      <c r="M63" s="117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</row>
    <row r="64" spans="1:253" s="25" customFormat="1" ht="27">
      <c r="A64" s="179"/>
      <c r="B64" s="178"/>
      <c r="C64" s="106">
        <v>34</v>
      </c>
      <c r="D64" s="102" t="s">
        <v>308</v>
      </c>
      <c r="E64" s="49" t="s">
        <v>252</v>
      </c>
      <c r="F64" s="37" t="s">
        <v>124</v>
      </c>
      <c r="G64" s="34" t="s">
        <v>89</v>
      </c>
      <c r="H64" s="37" t="s">
        <v>105</v>
      </c>
      <c r="I64" s="61">
        <v>4.4000000000000004</v>
      </c>
      <c r="J64" s="41"/>
      <c r="K64" s="27"/>
      <c r="L64" s="36"/>
      <c r="M64" s="24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  <c r="GV64" s="26"/>
      <c r="GW64" s="26"/>
      <c r="GX64" s="26"/>
      <c r="GY64" s="26"/>
      <c r="GZ64" s="26"/>
      <c r="HA64" s="26"/>
      <c r="HB64" s="26"/>
      <c r="HC64" s="26"/>
      <c r="HD64" s="26"/>
      <c r="HE64" s="26"/>
      <c r="HF64" s="26"/>
      <c r="HG64" s="26"/>
      <c r="HH64" s="26"/>
      <c r="HI64" s="26"/>
      <c r="HJ64" s="26"/>
      <c r="HK64" s="26"/>
      <c r="HL64" s="26"/>
      <c r="HM64" s="26"/>
      <c r="HN64" s="26"/>
      <c r="HO64" s="26"/>
      <c r="HP64" s="26"/>
      <c r="HQ64" s="26"/>
      <c r="HR64" s="26"/>
      <c r="HS64" s="26"/>
      <c r="HT64" s="26"/>
      <c r="HU64" s="26"/>
      <c r="HV64" s="26"/>
      <c r="HW64" s="26"/>
      <c r="HX64" s="26"/>
      <c r="HY64" s="26"/>
      <c r="HZ64" s="26"/>
      <c r="IA64" s="26"/>
      <c r="IB64" s="26"/>
      <c r="IC64" s="26"/>
      <c r="ID64" s="26"/>
      <c r="IE64" s="26"/>
      <c r="IF64" s="26"/>
      <c r="IG64" s="26"/>
      <c r="IH64" s="26"/>
      <c r="II64" s="26"/>
      <c r="IJ64" s="26"/>
      <c r="IK64" s="26"/>
      <c r="IL64" s="26"/>
      <c r="IM64" s="26"/>
      <c r="IN64" s="26"/>
      <c r="IO64" s="26"/>
      <c r="IP64" s="26"/>
      <c r="IQ64" s="26"/>
      <c r="IR64" s="26"/>
      <c r="IS64" s="26"/>
    </row>
    <row r="65" spans="1:253" s="25" customFormat="1" ht="27">
      <c r="A65" s="179"/>
      <c r="B65" s="178"/>
      <c r="C65" s="106">
        <v>35</v>
      </c>
      <c r="D65" s="102" t="s">
        <v>308</v>
      </c>
      <c r="E65" s="49" t="s">
        <v>104</v>
      </c>
      <c r="F65" s="37" t="s">
        <v>124</v>
      </c>
      <c r="G65" s="34" t="s">
        <v>89</v>
      </c>
      <c r="H65" s="37" t="s">
        <v>105</v>
      </c>
      <c r="I65" s="61">
        <v>4.5</v>
      </c>
      <c r="J65" s="41"/>
      <c r="K65" s="27"/>
      <c r="L65" s="36"/>
      <c r="M65" s="24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  <c r="HN65" s="26"/>
      <c r="HO65" s="26"/>
      <c r="HP65" s="26"/>
      <c r="HQ65" s="26"/>
      <c r="HR65" s="26"/>
      <c r="HS65" s="26"/>
      <c r="HT65" s="26"/>
      <c r="HU65" s="26"/>
      <c r="HV65" s="26"/>
      <c r="HW65" s="26"/>
      <c r="HX65" s="26"/>
      <c r="HY65" s="26"/>
      <c r="HZ65" s="26"/>
      <c r="IA65" s="26"/>
      <c r="IB65" s="26"/>
      <c r="IC65" s="26"/>
      <c r="ID65" s="26"/>
      <c r="IE65" s="26"/>
      <c r="IF65" s="26"/>
      <c r="IG65" s="26"/>
      <c r="IH65" s="26"/>
      <c r="II65" s="26"/>
      <c r="IJ65" s="26"/>
      <c r="IK65" s="26"/>
      <c r="IL65" s="26"/>
      <c r="IM65" s="26"/>
      <c r="IN65" s="26"/>
      <c r="IO65" s="26"/>
      <c r="IP65" s="26"/>
      <c r="IQ65" s="26"/>
      <c r="IR65" s="26"/>
      <c r="IS65" s="26"/>
    </row>
    <row r="66" spans="1:253" s="25" customFormat="1" ht="27">
      <c r="A66" s="179"/>
      <c r="B66" s="178"/>
      <c r="C66" s="106">
        <v>36</v>
      </c>
      <c r="D66" s="102" t="s">
        <v>308</v>
      </c>
      <c r="E66" s="49" t="s">
        <v>22</v>
      </c>
      <c r="F66" s="40" t="s">
        <v>126</v>
      </c>
      <c r="G66" s="34" t="s">
        <v>88</v>
      </c>
      <c r="H66" s="40" t="s">
        <v>138</v>
      </c>
      <c r="I66" s="61">
        <v>1</v>
      </c>
      <c r="J66" s="41"/>
      <c r="K66" s="27"/>
      <c r="L66" s="36"/>
      <c r="M66" s="24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  <c r="HN66" s="26"/>
      <c r="HO66" s="26"/>
      <c r="HP66" s="26"/>
      <c r="HQ66" s="26"/>
      <c r="HR66" s="26"/>
      <c r="HS66" s="26"/>
      <c r="HT66" s="26"/>
      <c r="HU66" s="26"/>
      <c r="HV66" s="26"/>
      <c r="HW66" s="26"/>
      <c r="HX66" s="26"/>
      <c r="HY66" s="26"/>
      <c r="HZ66" s="26"/>
      <c r="IA66" s="26"/>
      <c r="IB66" s="26"/>
      <c r="IC66" s="26"/>
      <c r="ID66" s="26"/>
      <c r="IE66" s="26"/>
      <c r="IF66" s="26"/>
      <c r="IG66" s="26"/>
      <c r="IH66" s="26"/>
      <c r="II66" s="26"/>
      <c r="IJ66" s="26"/>
      <c r="IK66" s="26"/>
      <c r="IL66" s="26"/>
      <c r="IM66" s="26"/>
      <c r="IN66" s="26"/>
      <c r="IO66" s="26"/>
      <c r="IP66" s="26"/>
      <c r="IQ66" s="26"/>
      <c r="IR66" s="26"/>
      <c r="IS66" s="26"/>
    </row>
    <row r="67" spans="1:253" s="25" customFormat="1" ht="27">
      <c r="A67" s="179"/>
      <c r="B67" s="178" t="s">
        <v>23</v>
      </c>
      <c r="C67" s="130">
        <v>37</v>
      </c>
      <c r="D67" s="131" t="s">
        <v>309</v>
      </c>
      <c r="E67" s="137" t="s">
        <v>140</v>
      </c>
      <c r="F67" s="131" t="s">
        <v>127</v>
      </c>
      <c r="G67" s="132" t="s">
        <v>88</v>
      </c>
      <c r="H67" s="131" t="s">
        <v>35</v>
      </c>
      <c r="I67" s="133">
        <v>4.0999999999999996</v>
      </c>
      <c r="J67" s="134"/>
      <c r="K67" s="135"/>
      <c r="L67" s="136"/>
      <c r="M67" s="135" t="s">
        <v>310</v>
      </c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  <c r="HN67" s="26"/>
      <c r="HO67" s="26"/>
      <c r="HP67" s="26"/>
      <c r="HQ67" s="26"/>
      <c r="HR67" s="26"/>
      <c r="HS67" s="26"/>
      <c r="HT67" s="26"/>
      <c r="HU67" s="26"/>
      <c r="HV67" s="26"/>
      <c r="HW67" s="26"/>
      <c r="HX67" s="26"/>
      <c r="HY67" s="26"/>
      <c r="HZ67" s="26"/>
      <c r="IA67" s="26"/>
      <c r="IB67" s="26"/>
      <c r="IC67" s="26"/>
      <c r="ID67" s="26"/>
      <c r="IE67" s="26"/>
      <c r="IF67" s="26"/>
      <c r="IG67" s="26"/>
      <c r="IH67" s="26"/>
      <c r="II67" s="26"/>
      <c r="IJ67" s="26"/>
      <c r="IK67" s="26"/>
      <c r="IL67" s="26"/>
      <c r="IM67" s="26"/>
      <c r="IN67" s="26"/>
      <c r="IO67" s="26"/>
      <c r="IP67" s="26"/>
      <c r="IQ67" s="26"/>
      <c r="IR67" s="26"/>
      <c r="IS67" s="26"/>
    </row>
    <row r="68" spans="1:253" s="25" customFormat="1" ht="27">
      <c r="A68" s="179"/>
      <c r="B68" s="178"/>
      <c r="C68" s="107">
        <v>38</v>
      </c>
      <c r="D68" s="51" t="s">
        <v>292</v>
      </c>
      <c r="E68" s="51" t="s">
        <v>141</v>
      </c>
      <c r="F68" s="38" t="s">
        <v>145</v>
      </c>
      <c r="G68" s="34" t="s">
        <v>88</v>
      </c>
      <c r="H68" s="40" t="s">
        <v>139</v>
      </c>
      <c r="I68" s="61">
        <v>4.2</v>
      </c>
      <c r="J68" s="41"/>
      <c r="K68" s="27"/>
      <c r="L68" s="36"/>
      <c r="M68" s="24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  <c r="GV68" s="26"/>
      <c r="GW68" s="26"/>
      <c r="GX68" s="26"/>
      <c r="GY68" s="26"/>
      <c r="GZ68" s="26"/>
      <c r="HA68" s="26"/>
      <c r="HB68" s="26"/>
      <c r="HC68" s="26"/>
      <c r="HD68" s="26"/>
      <c r="HE68" s="26"/>
      <c r="HF68" s="26"/>
      <c r="HG68" s="26"/>
      <c r="HH68" s="26"/>
      <c r="HI68" s="26"/>
      <c r="HJ68" s="26"/>
      <c r="HK68" s="26"/>
      <c r="HL68" s="26"/>
      <c r="HM68" s="26"/>
      <c r="HN68" s="26"/>
      <c r="HO68" s="26"/>
      <c r="HP68" s="26"/>
      <c r="HQ68" s="26"/>
      <c r="HR68" s="26"/>
      <c r="HS68" s="26"/>
      <c r="HT68" s="26"/>
      <c r="HU68" s="26"/>
      <c r="HV68" s="26"/>
      <c r="HW68" s="26"/>
      <c r="HX68" s="26"/>
      <c r="HY68" s="26"/>
      <c r="HZ68" s="26"/>
      <c r="IA68" s="26"/>
      <c r="IB68" s="26"/>
      <c r="IC68" s="26"/>
      <c r="ID68" s="26"/>
      <c r="IE68" s="26"/>
      <c r="IF68" s="26"/>
      <c r="IG68" s="26"/>
      <c r="IH68" s="26"/>
      <c r="II68" s="26"/>
      <c r="IJ68" s="26"/>
      <c r="IK68" s="26"/>
      <c r="IL68" s="26"/>
      <c r="IM68" s="26"/>
      <c r="IN68" s="26"/>
      <c r="IO68" s="26"/>
      <c r="IP68" s="26"/>
      <c r="IQ68" s="26"/>
      <c r="IR68" s="26"/>
      <c r="IS68" s="26"/>
    </row>
    <row r="69" spans="1:253" s="25" customFormat="1" ht="27">
      <c r="A69" s="179"/>
      <c r="B69" s="178"/>
      <c r="C69" s="107">
        <v>39</v>
      </c>
      <c r="D69" s="51" t="s">
        <v>299</v>
      </c>
      <c r="E69" s="51" t="s">
        <v>137</v>
      </c>
      <c r="F69" s="38" t="s">
        <v>128</v>
      </c>
      <c r="G69" s="34" t="s">
        <v>88</v>
      </c>
      <c r="H69" s="38" t="s">
        <v>36</v>
      </c>
      <c r="I69" s="61">
        <v>1</v>
      </c>
      <c r="J69" s="41"/>
      <c r="K69" s="27"/>
      <c r="L69" s="36"/>
      <c r="M69" s="24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  <c r="HN69" s="26"/>
      <c r="HO69" s="26"/>
      <c r="HP69" s="26"/>
      <c r="HQ69" s="26"/>
      <c r="HR69" s="26"/>
      <c r="HS69" s="26"/>
      <c r="HT69" s="26"/>
      <c r="HU69" s="26"/>
      <c r="HV69" s="26"/>
      <c r="HW69" s="26"/>
      <c r="HX69" s="26"/>
      <c r="HY69" s="26"/>
      <c r="HZ69" s="26"/>
      <c r="IA69" s="26"/>
      <c r="IB69" s="26"/>
      <c r="IC69" s="26"/>
      <c r="ID69" s="26"/>
      <c r="IE69" s="26"/>
      <c r="IF69" s="26"/>
      <c r="IG69" s="26"/>
      <c r="IH69" s="26"/>
      <c r="II69" s="26"/>
      <c r="IJ69" s="26"/>
      <c r="IK69" s="26"/>
      <c r="IL69" s="26"/>
      <c r="IM69" s="26"/>
      <c r="IN69" s="26"/>
      <c r="IO69" s="26"/>
      <c r="IP69" s="26"/>
      <c r="IQ69" s="26"/>
      <c r="IR69" s="26"/>
      <c r="IS69" s="26"/>
    </row>
    <row r="70" spans="1:253" s="25" customFormat="1" ht="54">
      <c r="A70" s="179"/>
      <c r="B70" s="178" t="s">
        <v>24</v>
      </c>
      <c r="C70" s="107">
        <v>40</v>
      </c>
      <c r="D70" s="51" t="s">
        <v>311</v>
      </c>
      <c r="E70" s="51" t="s">
        <v>101</v>
      </c>
      <c r="F70" s="38" t="s">
        <v>37</v>
      </c>
      <c r="G70" s="34" t="s">
        <v>88</v>
      </c>
      <c r="H70" s="27" t="s">
        <v>38</v>
      </c>
      <c r="I70" s="61">
        <v>4.2</v>
      </c>
      <c r="J70" s="41"/>
      <c r="K70" s="27"/>
      <c r="L70" s="36"/>
      <c r="M70" s="24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  <c r="FK70" s="26"/>
      <c r="FL70" s="26"/>
      <c r="FM70" s="26"/>
      <c r="FN70" s="26"/>
      <c r="FO70" s="26"/>
      <c r="FP70" s="26"/>
      <c r="FQ70" s="26"/>
      <c r="FR70" s="26"/>
      <c r="FS70" s="26"/>
      <c r="FT70" s="26"/>
      <c r="FU70" s="26"/>
      <c r="FV70" s="26"/>
      <c r="FW70" s="26"/>
      <c r="FX70" s="26"/>
      <c r="FY70" s="26"/>
      <c r="FZ70" s="26"/>
      <c r="GA70" s="26"/>
      <c r="GB70" s="26"/>
      <c r="GC70" s="26"/>
      <c r="GD70" s="26"/>
      <c r="GE70" s="26"/>
      <c r="GF70" s="26"/>
      <c r="GG70" s="26"/>
      <c r="GH70" s="26"/>
      <c r="GI70" s="26"/>
      <c r="GJ70" s="26"/>
      <c r="GK70" s="26"/>
      <c r="GL70" s="26"/>
      <c r="GM70" s="26"/>
      <c r="GN70" s="26"/>
      <c r="GO70" s="26"/>
      <c r="GP70" s="26"/>
      <c r="GQ70" s="26"/>
      <c r="GR70" s="26"/>
      <c r="GS70" s="26"/>
      <c r="GT70" s="26"/>
      <c r="GU70" s="26"/>
      <c r="GV70" s="26"/>
      <c r="GW70" s="26"/>
      <c r="GX70" s="26"/>
      <c r="GY70" s="26"/>
      <c r="GZ70" s="26"/>
      <c r="HA70" s="26"/>
      <c r="HB70" s="26"/>
      <c r="HC70" s="26"/>
      <c r="HD70" s="26"/>
      <c r="HE70" s="26"/>
      <c r="HF70" s="26"/>
      <c r="HG70" s="26"/>
      <c r="HH70" s="26"/>
      <c r="HI70" s="26"/>
      <c r="HJ70" s="26"/>
      <c r="HK70" s="26"/>
      <c r="HL70" s="26"/>
      <c r="HM70" s="26"/>
      <c r="HN70" s="26"/>
      <c r="HO70" s="26"/>
      <c r="HP70" s="26"/>
      <c r="HQ70" s="26"/>
      <c r="HR70" s="26"/>
      <c r="HS70" s="26"/>
      <c r="HT70" s="26"/>
      <c r="HU70" s="26"/>
      <c r="HV70" s="26"/>
      <c r="HW70" s="26"/>
      <c r="HX70" s="26"/>
      <c r="HY70" s="26"/>
      <c r="HZ70" s="26"/>
      <c r="IA70" s="26"/>
      <c r="IB70" s="26"/>
      <c r="IC70" s="26"/>
      <c r="ID70" s="26"/>
      <c r="IE70" s="26"/>
      <c r="IF70" s="26"/>
      <c r="IG70" s="26"/>
      <c r="IH70" s="26"/>
      <c r="II70" s="26"/>
      <c r="IJ70" s="26"/>
      <c r="IK70" s="26"/>
      <c r="IL70" s="26"/>
      <c r="IM70" s="26"/>
      <c r="IN70" s="26"/>
      <c r="IO70" s="26"/>
      <c r="IP70" s="26"/>
      <c r="IQ70" s="26"/>
      <c r="IR70" s="26"/>
      <c r="IS70" s="26"/>
    </row>
    <row r="71" spans="1:253" s="25" customFormat="1" ht="40.5">
      <c r="A71" s="179"/>
      <c r="B71" s="178"/>
      <c r="C71" s="107">
        <v>41</v>
      </c>
      <c r="D71" s="51" t="s">
        <v>308</v>
      </c>
      <c r="E71" s="51" t="s">
        <v>102</v>
      </c>
      <c r="F71" s="40" t="s">
        <v>106</v>
      </c>
      <c r="G71" s="34" t="s">
        <v>88</v>
      </c>
      <c r="H71" s="27" t="s">
        <v>39</v>
      </c>
      <c r="I71" s="61">
        <v>4.3</v>
      </c>
      <c r="J71" s="41"/>
      <c r="K71" s="27"/>
      <c r="L71" s="36"/>
      <c r="M71" s="24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26"/>
      <c r="FS71" s="26"/>
      <c r="FT71" s="26"/>
      <c r="FU71" s="26"/>
      <c r="FV71" s="26"/>
      <c r="FW71" s="26"/>
      <c r="FX71" s="26"/>
      <c r="FY71" s="26"/>
      <c r="FZ71" s="26"/>
      <c r="GA71" s="26"/>
      <c r="GB71" s="26"/>
      <c r="GC71" s="26"/>
      <c r="GD71" s="26"/>
      <c r="GE71" s="26"/>
      <c r="GF71" s="26"/>
      <c r="GG71" s="26"/>
      <c r="GH71" s="26"/>
      <c r="GI71" s="26"/>
      <c r="GJ71" s="26"/>
      <c r="GK71" s="26"/>
      <c r="GL71" s="26"/>
      <c r="GM71" s="26"/>
      <c r="GN71" s="26"/>
      <c r="GO71" s="26"/>
      <c r="GP71" s="26"/>
      <c r="GQ71" s="26"/>
      <c r="GR71" s="26"/>
      <c r="GS71" s="26"/>
      <c r="GT71" s="26"/>
      <c r="GU71" s="26"/>
      <c r="GV71" s="26"/>
      <c r="GW71" s="26"/>
      <c r="GX71" s="26"/>
      <c r="GY71" s="26"/>
      <c r="GZ71" s="26"/>
      <c r="HA71" s="26"/>
      <c r="HB71" s="26"/>
      <c r="HC71" s="26"/>
      <c r="HD71" s="26"/>
      <c r="HE71" s="26"/>
      <c r="HF71" s="26"/>
      <c r="HG71" s="26"/>
      <c r="HH71" s="26"/>
      <c r="HI71" s="26"/>
      <c r="HJ71" s="26"/>
      <c r="HK71" s="26"/>
      <c r="HL71" s="26"/>
      <c r="HM71" s="26"/>
      <c r="HN71" s="26"/>
      <c r="HO71" s="26"/>
      <c r="HP71" s="26"/>
      <c r="HQ71" s="26"/>
      <c r="HR71" s="26"/>
      <c r="HS71" s="26"/>
      <c r="HT71" s="26"/>
      <c r="HU71" s="26"/>
      <c r="HV71" s="26"/>
      <c r="HW71" s="26"/>
      <c r="HX71" s="26"/>
      <c r="HY71" s="26"/>
      <c r="HZ71" s="26"/>
      <c r="IA71" s="26"/>
      <c r="IB71" s="26"/>
      <c r="IC71" s="26"/>
      <c r="ID71" s="26"/>
      <c r="IE71" s="26"/>
      <c r="IF71" s="26"/>
      <c r="IG71" s="26"/>
      <c r="IH71" s="26"/>
      <c r="II71" s="26"/>
      <c r="IJ71" s="26"/>
      <c r="IK71" s="26"/>
      <c r="IL71" s="26"/>
      <c r="IM71" s="26"/>
      <c r="IN71" s="26"/>
      <c r="IO71" s="26"/>
      <c r="IP71" s="26"/>
      <c r="IQ71" s="26"/>
      <c r="IR71" s="26"/>
      <c r="IS71" s="26"/>
    </row>
    <row r="72" spans="1:253" s="25" customFormat="1" ht="27">
      <c r="A72" s="179"/>
      <c r="B72" s="43" t="s">
        <v>25</v>
      </c>
      <c r="C72" s="106">
        <v>42</v>
      </c>
      <c r="D72" s="99" t="s">
        <v>311</v>
      </c>
      <c r="E72" s="49" t="s">
        <v>92</v>
      </c>
      <c r="F72" s="37" t="s">
        <v>40</v>
      </c>
      <c r="G72" s="42" t="s">
        <v>88</v>
      </c>
      <c r="H72" s="28" t="s">
        <v>41</v>
      </c>
      <c r="I72" s="61">
        <v>1</v>
      </c>
      <c r="J72" s="41"/>
      <c r="K72" s="27"/>
      <c r="L72" s="36"/>
      <c r="M72" s="24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  <c r="HN72" s="26"/>
      <c r="HO72" s="26"/>
      <c r="HP72" s="26"/>
      <c r="HQ72" s="26"/>
      <c r="HR72" s="26"/>
      <c r="HS72" s="26"/>
      <c r="HT72" s="26"/>
      <c r="HU72" s="26"/>
      <c r="HV72" s="26"/>
      <c r="HW72" s="26"/>
      <c r="HX72" s="26"/>
      <c r="HY72" s="26"/>
      <c r="HZ72" s="26"/>
      <c r="IA72" s="26"/>
      <c r="IB72" s="26"/>
      <c r="IC72" s="26"/>
      <c r="ID72" s="26"/>
      <c r="IE72" s="26"/>
      <c r="IF72" s="26"/>
      <c r="IG72" s="26"/>
      <c r="IH72" s="26"/>
      <c r="II72" s="26"/>
      <c r="IJ72" s="26"/>
      <c r="IK72" s="26"/>
      <c r="IL72" s="26"/>
      <c r="IM72" s="26"/>
      <c r="IN72" s="26"/>
      <c r="IO72" s="26"/>
      <c r="IP72" s="26"/>
      <c r="IQ72" s="26"/>
      <c r="IR72" s="26"/>
      <c r="IS72" s="26"/>
    </row>
    <row r="73" spans="1:253" s="25" customFormat="1" ht="27">
      <c r="A73" s="179"/>
      <c r="B73" s="52" t="s">
        <v>86</v>
      </c>
      <c r="C73" s="107">
        <v>43</v>
      </c>
      <c r="D73" s="51" t="s">
        <v>312</v>
      </c>
      <c r="E73" s="51" t="s">
        <v>84</v>
      </c>
      <c r="F73" s="38" t="s">
        <v>146</v>
      </c>
      <c r="G73" s="34" t="s">
        <v>88</v>
      </c>
      <c r="H73" s="27" t="s">
        <v>85</v>
      </c>
      <c r="I73" s="54">
        <v>1</v>
      </c>
      <c r="J73" s="41"/>
      <c r="K73" s="27"/>
      <c r="L73" s="36"/>
      <c r="M73" s="24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  <c r="GQ73" s="26"/>
      <c r="GR73" s="26"/>
      <c r="GS73" s="26"/>
      <c r="GT73" s="26"/>
      <c r="GU73" s="26"/>
      <c r="GV73" s="26"/>
      <c r="GW73" s="26"/>
      <c r="GX73" s="26"/>
      <c r="GY73" s="26"/>
      <c r="GZ73" s="26"/>
      <c r="HA73" s="26"/>
      <c r="HB73" s="26"/>
      <c r="HC73" s="26"/>
      <c r="HD73" s="26"/>
      <c r="HE73" s="26"/>
      <c r="HF73" s="26"/>
      <c r="HG73" s="26"/>
      <c r="HH73" s="26"/>
      <c r="HI73" s="26"/>
      <c r="HJ73" s="26"/>
      <c r="HK73" s="26"/>
      <c r="HL73" s="26"/>
      <c r="HM73" s="26"/>
      <c r="HN73" s="26"/>
      <c r="HO73" s="26"/>
      <c r="HP73" s="26"/>
      <c r="HQ73" s="26"/>
      <c r="HR73" s="26"/>
      <c r="HS73" s="26"/>
      <c r="HT73" s="26"/>
      <c r="HU73" s="26"/>
      <c r="HV73" s="26"/>
      <c r="HW73" s="26"/>
      <c r="HX73" s="26"/>
      <c r="HY73" s="26"/>
      <c r="HZ73" s="26"/>
      <c r="IA73" s="26"/>
      <c r="IB73" s="26"/>
      <c r="IC73" s="26"/>
      <c r="ID73" s="26"/>
      <c r="IE73" s="26"/>
      <c r="IF73" s="26"/>
      <c r="IG73" s="26"/>
      <c r="IH73" s="26"/>
      <c r="II73" s="26"/>
      <c r="IJ73" s="26"/>
      <c r="IK73" s="26"/>
      <c r="IL73" s="26"/>
      <c r="IM73" s="26"/>
      <c r="IN73" s="26"/>
      <c r="IO73" s="26"/>
      <c r="IP73" s="26"/>
      <c r="IQ73" s="26"/>
      <c r="IR73" s="26"/>
      <c r="IS73" s="26"/>
    </row>
    <row r="74" spans="1:253" s="25" customFormat="1" ht="27">
      <c r="A74" s="179"/>
      <c r="B74" s="50" t="s">
        <v>82</v>
      </c>
      <c r="C74" s="107">
        <v>44</v>
      </c>
      <c r="D74" s="51" t="s">
        <v>308</v>
      </c>
      <c r="E74" s="51" t="s">
        <v>91</v>
      </c>
      <c r="F74" s="39" t="s">
        <v>147</v>
      </c>
      <c r="G74" s="34" t="s">
        <v>88</v>
      </c>
      <c r="H74" s="27" t="s">
        <v>32</v>
      </c>
      <c r="I74" s="54">
        <v>1</v>
      </c>
      <c r="J74" s="41"/>
      <c r="K74" s="27"/>
      <c r="L74" s="36"/>
      <c r="M74" s="24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  <c r="GV74" s="26"/>
      <c r="GW74" s="26"/>
      <c r="GX74" s="26"/>
      <c r="GY74" s="26"/>
      <c r="GZ74" s="26"/>
      <c r="HA74" s="26"/>
      <c r="HB74" s="26"/>
      <c r="HC74" s="26"/>
      <c r="HD74" s="26"/>
      <c r="HE74" s="26"/>
      <c r="HF74" s="26"/>
      <c r="HG74" s="26"/>
      <c r="HH74" s="26"/>
      <c r="HI74" s="26"/>
      <c r="HJ74" s="26"/>
      <c r="HK74" s="26"/>
      <c r="HL74" s="26"/>
      <c r="HM74" s="26"/>
      <c r="HN74" s="26"/>
      <c r="HO74" s="26"/>
      <c r="HP74" s="26"/>
      <c r="HQ74" s="26"/>
      <c r="HR74" s="26"/>
      <c r="HS74" s="26"/>
      <c r="HT74" s="26"/>
      <c r="HU74" s="26"/>
      <c r="HV74" s="26"/>
      <c r="HW74" s="26"/>
      <c r="HX74" s="26"/>
      <c r="HY74" s="26"/>
      <c r="HZ74" s="26"/>
      <c r="IA74" s="26"/>
      <c r="IB74" s="26"/>
      <c r="IC74" s="26"/>
      <c r="ID74" s="26"/>
      <c r="IE74" s="26"/>
      <c r="IF74" s="26"/>
      <c r="IG74" s="26"/>
      <c r="IH74" s="26"/>
      <c r="II74" s="26"/>
      <c r="IJ74" s="26"/>
      <c r="IK74" s="26"/>
      <c r="IL74" s="26"/>
      <c r="IM74" s="26"/>
      <c r="IN74" s="26"/>
      <c r="IO74" s="26"/>
      <c r="IP74" s="26"/>
      <c r="IQ74" s="26"/>
      <c r="IR74" s="26"/>
      <c r="IS74" s="26"/>
    </row>
    <row r="75" spans="1:253" s="25" customFormat="1" ht="27">
      <c r="A75" s="180" t="s">
        <v>226</v>
      </c>
      <c r="B75" s="171" t="s">
        <v>26</v>
      </c>
      <c r="C75" s="138">
        <v>45</v>
      </c>
      <c r="D75" s="139" t="s">
        <v>313</v>
      </c>
      <c r="E75" s="140" t="s">
        <v>142</v>
      </c>
      <c r="F75" s="139" t="s">
        <v>42</v>
      </c>
      <c r="G75" s="132" t="s">
        <v>88</v>
      </c>
      <c r="H75" s="135" t="s">
        <v>43</v>
      </c>
      <c r="I75" s="134">
        <v>1</v>
      </c>
      <c r="J75" s="134"/>
      <c r="K75" s="135"/>
      <c r="L75" s="136"/>
      <c r="M75" s="135" t="s">
        <v>387</v>
      </c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  <c r="FX75" s="26"/>
      <c r="FY75" s="26"/>
      <c r="FZ75" s="26"/>
      <c r="GA75" s="26"/>
      <c r="GB75" s="26"/>
      <c r="GC75" s="26"/>
      <c r="GD75" s="26"/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  <c r="GQ75" s="26"/>
      <c r="GR75" s="26"/>
      <c r="GS75" s="26"/>
      <c r="GT75" s="26"/>
      <c r="GU75" s="26"/>
      <c r="GV75" s="26"/>
      <c r="GW75" s="26"/>
      <c r="GX75" s="26"/>
      <c r="GY75" s="26"/>
      <c r="GZ75" s="26"/>
      <c r="HA75" s="26"/>
      <c r="HB75" s="26"/>
      <c r="HC75" s="26"/>
      <c r="HD75" s="26"/>
      <c r="HE75" s="26"/>
      <c r="HF75" s="26"/>
      <c r="HG75" s="26"/>
      <c r="HH75" s="26"/>
      <c r="HI75" s="26"/>
      <c r="HJ75" s="26"/>
      <c r="HK75" s="26"/>
      <c r="HL75" s="26"/>
      <c r="HM75" s="26"/>
      <c r="HN75" s="26"/>
      <c r="HO75" s="26"/>
      <c r="HP75" s="26"/>
      <c r="HQ75" s="26"/>
      <c r="HR75" s="26"/>
      <c r="HS75" s="26"/>
      <c r="HT75" s="26"/>
      <c r="HU75" s="26"/>
      <c r="HV75" s="26"/>
      <c r="HW75" s="26"/>
      <c r="HX75" s="26"/>
      <c r="HY75" s="26"/>
      <c r="HZ75" s="26"/>
      <c r="IA75" s="26"/>
      <c r="IB75" s="26"/>
      <c r="IC75" s="26"/>
      <c r="ID75" s="26"/>
      <c r="IE75" s="26"/>
      <c r="IF75" s="26"/>
      <c r="IG75" s="26"/>
      <c r="IH75" s="26"/>
      <c r="II75" s="26"/>
      <c r="IJ75" s="26"/>
      <c r="IK75" s="26"/>
      <c r="IL75" s="26"/>
      <c r="IM75" s="26"/>
      <c r="IN75" s="26"/>
      <c r="IO75" s="26"/>
      <c r="IP75" s="26"/>
      <c r="IQ75" s="26"/>
      <c r="IR75" s="26"/>
      <c r="IS75" s="26"/>
    </row>
    <row r="76" spans="1:253" s="25" customFormat="1" ht="27">
      <c r="A76" s="180"/>
      <c r="B76" s="171"/>
      <c r="C76" s="112">
        <v>46</v>
      </c>
      <c r="D76" s="101" t="s">
        <v>292</v>
      </c>
      <c r="E76" s="101" t="s">
        <v>101</v>
      </c>
      <c r="F76" s="101" t="s">
        <v>130</v>
      </c>
      <c r="G76" s="114" t="s">
        <v>88</v>
      </c>
      <c r="H76" s="101" t="s">
        <v>44</v>
      </c>
      <c r="I76" s="115">
        <v>4.2</v>
      </c>
      <c r="J76" s="116"/>
      <c r="K76" s="117"/>
      <c r="L76" s="118"/>
      <c r="M76" s="117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26"/>
      <c r="FU76" s="26"/>
      <c r="FV76" s="26"/>
      <c r="FW76" s="26"/>
      <c r="FX76" s="26"/>
      <c r="FY76" s="26"/>
      <c r="FZ76" s="26"/>
      <c r="GA76" s="26"/>
      <c r="GB76" s="26"/>
      <c r="GC76" s="26"/>
      <c r="GD76" s="26"/>
      <c r="GE76" s="26"/>
      <c r="GF76" s="26"/>
      <c r="GG76" s="26"/>
      <c r="GH76" s="26"/>
      <c r="GI76" s="26"/>
      <c r="GJ76" s="26"/>
      <c r="GK76" s="26"/>
      <c r="GL76" s="26"/>
      <c r="GM76" s="26"/>
      <c r="GN76" s="26"/>
      <c r="GO76" s="26"/>
      <c r="GP76" s="26"/>
      <c r="GQ76" s="26"/>
      <c r="GR76" s="26"/>
      <c r="GS76" s="26"/>
      <c r="GT76" s="26"/>
      <c r="GU76" s="26"/>
      <c r="GV76" s="26"/>
      <c r="GW76" s="26"/>
      <c r="GX76" s="26"/>
      <c r="GY76" s="26"/>
      <c r="GZ76" s="26"/>
      <c r="HA76" s="26"/>
      <c r="HB76" s="26"/>
      <c r="HC76" s="26"/>
      <c r="HD76" s="26"/>
      <c r="HE76" s="26"/>
      <c r="HF76" s="26"/>
      <c r="HG76" s="26"/>
      <c r="HH76" s="26"/>
      <c r="HI76" s="26"/>
      <c r="HJ76" s="26"/>
      <c r="HK76" s="26"/>
      <c r="HL76" s="26"/>
      <c r="HM76" s="26"/>
      <c r="HN76" s="26"/>
      <c r="HO76" s="26"/>
      <c r="HP76" s="26"/>
      <c r="HQ76" s="26"/>
      <c r="HR76" s="26"/>
      <c r="HS76" s="26"/>
      <c r="HT76" s="26"/>
      <c r="HU76" s="26"/>
      <c r="HV76" s="26"/>
      <c r="HW76" s="26"/>
      <c r="HX76" s="26"/>
      <c r="HY76" s="26"/>
      <c r="HZ76" s="26"/>
      <c r="IA76" s="26"/>
      <c r="IB76" s="26"/>
      <c r="IC76" s="26"/>
      <c r="ID76" s="26"/>
      <c r="IE76" s="26"/>
      <c r="IF76" s="26"/>
      <c r="IG76" s="26"/>
      <c r="IH76" s="26"/>
      <c r="II76" s="26"/>
      <c r="IJ76" s="26"/>
      <c r="IK76" s="26"/>
      <c r="IL76" s="26"/>
      <c r="IM76" s="26"/>
      <c r="IN76" s="26"/>
      <c r="IO76" s="26"/>
      <c r="IP76" s="26"/>
      <c r="IQ76" s="26"/>
      <c r="IR76" s="26"/>
      <c r="IS76" s="26"/>
    </row>
    <row r="77" spans="1:253" s="25" customFormat="1" ht="13.5">
      <c r="A77" s="180"/>
      <c r="B77" s="171"/>
      <c r="C77" s="112">
        <v>47</v>
      </c>
      <c r="D77" s="101" t="s">
        <v>308</v>
      </c>
      <c r="E77" s="101" t="s">
        <v>102</v>
      </c>
      <c r="F77" s="101" t="s">
        <v>45</v>
      </c>
      <c r="G77" s="114" t="s">
        <v>88</v>
      </c>
      <c r="H77" s="101" t="s">
        <v>46</v>
      </c>
      <c r="I77" s="115">
        <v>4.3</v>
      </c>
      <c r="J77" s="116"/>
      <c r="K77" s="117"/>
      <c r="L77" s="118"/>
      <c r="M77" s="117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6"/>
      <c r="EJ77" s="26"/>
      <c r="EK77" s="26"/>
      <c r="EL77" s="26"/>
      <c r="EM77" s="26"/>
      <c r="EN77" s="26"/>
      <c r="EO77" s="26"/>
      <c r="EP77" s="26"/>
      <c r="EQ77" s="26"/>
      <c r="ER77" s="26"/>
      <c r="ES77" s="26"/>
      <c r="ET77" s="26"/>
      <c r="EU77" s="26"/>
      <c r="EV77" s="26"/>
      <c r="EW77" s="26"/>
      <c r="EX77" s="26"/>
      <c r="EY77" s="26"/>
      <c r="EZ77" s="26"/>
      <c r="FA77" s="26"/>
      <c r="FB77" s="26"/>
      <c r="FC77" s="26"/>
      <c r="FD77" s="26"/>
      <c r="FE77" s="26"/>
      <c r="FF77" s="26"/>
      <c r="FG77" s="26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26"/>
      <c r="FU77" s="26"/>
      <c r="FV77" s="26"/>
      <c r="FW77" s="26"/>
      <c r="FX77" s="26"/>
      <c r="FY77" s="26"/>
      <c r="FZ77" s="26"/>
      <c r="GA77" s="26"/>
      <c r="GB77" s="26"/>
      <c r="GC77" s="26"/>
      <c r="GD77" s="26"/>
      <c r="GE77" s="26"/>
      <c r="GF77" s="26"/>
      <c r="GG77" s="26"/>
      <c r="GH77" s="26"/>
      <c r="GI77" s="26"/>
      <c r="GJ77" s="26"/>
      <c r="GK77" s="26"/>
      <c r="GL77" s="26"/>
      <c r="GM77" s="26"/>
      <c r="GN77" s="26"/>
      <c r="GO77" s="26"/>
      <c r="GP77" s="26"/>
      <c r="GQ77" s="26"/>
      <c r="GR77" s="26"/>
      <c r="GS77" s="26"/>
      <c r="GT77" s="26"/>
      <c r="GU77" s="26"/>
      <c r="GV77" s="26"/>
      <c r="GW77" s="26"/>
      <c r="GX77" s="26"/>
      <c r="GY77" s="26"/>
      <c r="GZ77" s="26"/>
      <c r="HA77" s="26"/>
      <c r="HB77" s="26"/>
      <c r="HC77" s="26"/>
      <c r="HD77" s="26"/>
      <c r="HE77" s="26"/>
      <c r="HF77" s="26"/>
      <c r="HG77" s="26"/>
      <c r="HH77" s="26"/>
      <c r="HI77" s="26"/>
      <c r="HJ77" s="26"/>
      <c r="HK77" s="26"/>
      <c r="HL77" s="26"/>
      <c r="HM77" s="26"/>
      <c r="HN77" s="26"/>
      <c r="HO77" s="26"/>
      <c r="HP77" s="26"/>
      <c r="HQ77" s="26"/>
      <c r="HR77" s="26"/>
      <c r="HS77" s="26"/>
      <c r="HT77" s="26"/>
      <c r="HU77" s="26"/>
      <c r="HV77" s="26"/>
      <c r="HW77" s="26"/>
      <c r="HX77" s="26"/>
      <c r="HY77" s="26"/>
      <c r="HZ77" s="26"/>
      <c r="IA77" s="26"/>
      <c r="IB77" s="26"/>
      <c r="IC77" s="26"/>
      <c r="ID77" s="26"/>
      <c r="IE77" s="26"/>
      <c r="IF77" s="26"/>
      <c r="IG77" s="26"/>
      <c r="IH77" s="26"/>
      <c r="II77" s="26"/>
      <c r="IJ77" s="26"/>
      <c r="IK77" s="26"/>
      <c r="IL77" s="26"/>
      <c r="IM77" s="26"/>
      <c r="IN77" s="26"/>
      <c r="IO77" s="26"/>
      <c r="IP77" s="26"/>
      <c r="IQ77" s="26"/>
      <c r="IR77" s="26"/>
      <c r="IS77" s="26"/>
    </row>
    <row r="78" spans="1:253" s="25" customFormat="1" ht="13.5">
      <c r="A78" s="180"/>
      <c r="B78" s="178" t="s">
        <v>27</v>
      </c>
      <c r="C78" s="107">
        <v>48</v>
      </c>
      <c r="D78" s="51" t="s">
        <v>308</v>
      </c>
      <c r="E78" s="51" t="s">
        <v>28</v>
      </c>
      <c r="F78" s="38" t="s">
        <v>20</v>
      </c>
      <c r="G78" s="34" t="s">
        <v>88</v>
      </c>
      <c r="H78" s="27" t="s">
        <v>47</v>
      </c>
      <c r="I78" s="61">
        <v>4.2</v>
      </c>
      <c r="J78" s="41"/>
      <c r="K78" s="27"/>
      <c r="L78" s="36"/>
      <c r="M78" s="24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  <c r="EH78" s="26"/>
      <c r="EI78" s="26"/>
      <c r="EJ78" s="26"/>
      <c r="EK78" s="26"/>
      <c r="EL78" s="26"/>
      <c r="EM78" s="26"/>
      <c r="EN78" s="26"/>
      <c r="EO78" s="26"/>
      <c r="EP78" s="26"/>
      <c r="EQ78" s="26"/>
      <c r="ER78" s="26"/>
      <c r="ES78" s="26"/>
      <c r="ET78" s="26"/>
      <c r="EU78" s="26"/>
      <c r="EV78" s="26"/>
      <c r="EW78" s="26"/>
      <c r="EX78" s="26"/>
      <c r="EY78" s="26"/>
      <c r="EZ78" s="26"/>
      <c r="FA78" s="26"/>
      <c r="FB78" s="26"/>
      <c r="FC78" s="26"/>
      <c r="FD78" s="26"/>
      <c r="FE78" s="26"/>
      <c r="FF78" s="26"/>
      <c r="FG78" s="26"/>
      <c r="FH78" s="26"/>
      <c r="FI78" s="26"/>
      <c r="FJ78" s="26"/>
      <c r="FK78" s="26"/>
      <c r="FL78" s="26"/>
      <c r="FM78" s="26"/>
      <c r="FN78" s="26"/>
      <c r="FO78" s="26"/>
      <c r="FP78" s="26"/>
      <c r="FQ78" s="26"/>
      <c r="FR78" s="26"/>
      <c r="FS78" s="26"/>
      <c r="FT78" s="26"/>
      <c r="FU78" s="26"/>
      <c r="FV78" s="26"/>
      <c r="FW78" s="26"/>
      <c r="FX78" s="26"/>
      <c r="FY78" s="26"/>
      <c r="FZ78" s="26"/>
      <c r="GA78" s="26"/>
      <c r="GB78" s="26"/>
      <c r="GC78" s="26"/>
      <c r="GD78" s="26"/>
      <c r="GE78" s="26"/>
      <c r="GF78" s="26"/>
      <c r="GG78" s="26"/>
      <c r="GH78" s="26"/>
      <c r="GI78" s="26"/>
      <c r="GJ78" s="26"/>
      <c r="GK78" s="26"/>
      <c r="GL78" s="26"/>
      <c r="GM78" s="26"/>
      <c r="GN78" s="26"/>
      <c r="GO78" s="26"/>
      <c r="GP78" s="26"/>
      <c r="GQ78" s="26"/>
      <c r="GR78" s="26"/>
      <c r="GS78" s="26"/>
      <c r="GT78" s="26"/>
      <c r="GU78" s="26"/>
      <c r="GV78" s="26"/>
      <c r="GW78" s="26"/>
      <c r="GX78" s="26"/>
      <c r="GY78" s="26"/>
      <c r="GZ78" s="26"/>
      <c r="HA78" s="26"/>
      <c r="HB78" s="26"/>
      <c r="HC78" s="26"/>
      <c r="HD78" s="26"/>
      <c r="HE78" s="26"/>
      <c r="HF78" s="26"/>
      <c r="HG78" s="26"/>
      <c r="HH78" s="26"/>
      <c r="HI78" s="26"/>
      <c r="HJ78" s="26"/>
      <c r="HK78" s="26"/>
      <c r="HL78" s="26"/>
      <c r="HM78" s="26"/>
      <c r="HN78" s="26"/>
      <c r="HO78" s="26"/>
      <c r="HP78" s="26"/>
      <c r="HQ78" s="26"/>
      <c r="HR78" s="26"/>
      <c r="HS78" s="26"/>
      <c r="HT78" s="26"/>
      <c r="HU78" s="26"/>
      <c r="HV78" s="26"/>
      <c r="HW78" s="26"/>
      <c r="HX78" s="26"/>
      <c r="HY78" s="26"/>
      <c r="HZ78" s="26"/>
      <c r="IA78" s="26"/>
      <c r="IB78" s="26"/>
      <c r="IC78" s="26"/>
      <c r="ID78" s="26"/>
      <c r="IE78" s="26"/>
      <c r="IF78" s="26"/>
      <c r="IG78" s="26"/>
      <c r="IH78" s="26"/>
      <c r="II78" s="26"/>
      <c r="IJ78" s="26"/>
      <c r="IK78" s="26"/>
      <c r="IL78" s="26"/>
      <c r="IM78" s="26"/>
      <c r="IN78" s="26"/>
      <c r="IO78" s="26"/>
      <c r="IP78" s="26"/>
      <c r="IQ78" s="26"/>
      <c r="IR78" s="26"/>
      <c r="IS78" s="26"/>
    </row>
    <row r="79" spans="1:253" s="25" customFormat="1" ht="13.5">
      <c r="A79" s="180"/>
      <c r="B79" s="178"/>
      <c r="C79" s="107">
        <v>49</v>
      </c>
      <c r="D79" s="51" t="s">
        <v>308</v>
      </c>
      <c r="E79" s="51" t="s">
        <v>29</v>
      </c>
      <c r="F79" s="38" t="s">
        <v>20</v>
      </c>
      <c r="G79" s="34" t="s">
        <v>88</v>
      </c>
      <c r="H79" s="27" t="s">
        <v>48</v>
      </c>
      <c r="I79" s="61">
        <v>4.2</v>
      </c>
      <c r="J79" s="41"/>
      <c r="K79" s="27"/>
      <c r="L79" s="36"/>
      <c r="M79" s="24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</row>
    <row r="80" spans="1:253" s="25" customFormat="1" ht="13.5">
      <c r="A80" s="180"/>
      <c r="B80" s="178"/>
      <c r="C80" s="107">
        <v>50</v>
      </c>
      <c r="D80" s="51" t="s">
        <v>292</v>
      </c>
      <c r="E80" s="51" t="s">
        <v>30</v>
      </c>
      <c r="F80" s="38" t="s">
        <v>20</v>
      </c>
      <c r="G80" s="34" t="s">
        <v>88</v>
      </c>
      <c r="H80" s="27" t="s">
        <v>49</v>
      </c>
      <c r="I80" s="61">
        <v>1</v>
      </c>
      <c r="J80" s="41"/>
      <c r="K80" s="27"/>
      <c r="L80" s="36"/>
      <c r="M80" s="24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</row>
    <row r="81" spans="1:253" s="25" customFormat="1" ht="13.5">
      <c r="A81" s="180"/>
      <c r="B81" s="178"/>
      <c r="C81" s="107">
        <v>51</v>
      </c>
      <c r="D81" s="51" t="s">
        <v>292</v>
      </c>
      <c r="E81" s="51" t="s">
        <v>31</v>
      </c>
      <c r="F81" s="38" t="s">
        <v>20</v>
      </c>
      <c r="G81" s="34" t="s">
        <v>88</v>
      </c>
      <c r="H81" s="27" t="s">
        <v>50</v>
      </c>
      <c r="I81" s="61">
        <v>1</v>
      </c>
      <c r="J81" s="41"/>
      <c r="K81" s="27"/>
      <c r="L81" s="36"/>
      <c r="M81" s="24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</row>
    <row r="82" spans="1:253" s="25" customFormat="1" ht="82.5" customHeight="1">
      <c r="A82" s="157" t="s">
        <v>393</v>
      </c>
      <c r="B82" s="160" t="s">
        <v>395</v>
      </c>
      <c r="C82" s="163" t="s">
        <v>362</v>
      </c>
      <c r="D82" s="155" t="s">
        <v>266</v>
      </c>
      <c r="E82" s="155" t="s">
        <v>400</v>
      </c>
      <c r="F82" s="113" t="s">
        <v>396</v>
      </c>
      <c r="G82" s="114" t="s">
        <v>89</v>
      </c>
      <c r="H82" s="113" t="s">
        <v>399</v>
      </c>
      <c r="I82" s="124"/>
      <c r="J82" s="116"/>
      <c r="K82" s="117"/>
      <c r="L82" s="118"/>
      <c r="M82" s="117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  <c r="EH82" s="26"/>
      <c r="EI82" s="26"/>
      <c r="EJ82" s="26"/>
      <c r="EK82" s="26"/>
      <c r="EL82" s="26"/>
      <c r="EM82" s="26"/>
      <c r="EN82" s="26"/>
      <c r="EO82" s="26"/>
      <c r="EP82" s="26"/>
      <c r="EQ82" s="26"/>
      <c r="ER82" s="26"/>
      <c r="ES82" s="26"/>
      <c r="ET82" s="26"/>
      <c r="EU82" s="26"/>
      <c r="EV82" s="26"/>
      <c r="EW82" s="26"/>
      <c r="EX82" s="26"/>
      <c r="EY82" s="26"/>
      <c r="EZ82" s="26"/>
      <c r="FA82" s="26"/>
      <c r="FB82" s="26"/>
      <c r="FC82" s="26"/>
      <c r="FD82" s="26"/>
      <c r="FE82" s="26"/>
      <c r="FF82" s="26"/>
      <c r="FG82" s="26"/>
      <c r="FH82" s="26"/>
      <c r="FI82" s="26"/>
      <c r="FJ82" s="26"/>
      <c r="FK82" s="26"/>
      <c r="FL82" s="26"/>
      <c r="FM82" s="26"/>
      <c r="FN82" s="26"/>
      <c r="FO82" s="26"/>
      <c r="FP82" s="26"/>
      <c r="FQ82" s="26"/>
      <c r="FR82" s="26"/>
      <c r="FS82" s="26"/>
      <c r="FT82" s="26"/>
      <c r="FU82" s="26"/>
      <c r="FV82" s="26"/>
      <c r="FW82" s="26"/>
      <c r="FX82" s="26"/>
      <c r="FY82" s="26"/>
      <c r="FZ82" s="26"/>
      <c r="GA82" s="26"/>
      <c r="GB82" s="26"/>
      <c r="GC82" s="26"/>
      <c r="GD82" s="26"/>
      <c r="GE82" s="26"/>
      <c r="GF82" s="26"/>
      <c r="GG82" s="26"/>
      <c r="GH82" s="26"/>
      <c r="GI82" s="26"/>
      <c r="GJ82" s="26"/>
      <c r="GK82" s="26"/>
      <c r="GL82" s="26"/>
      <c r="GM82" s="26"/>
      <c r="GN82" s="26"/>
      <c r="GO82" s="26"/>
      <c r="GP82" s="26"/>
      <c r="GQ82" s="26"/>
      <c r="GR82" s="26"/>
      <c r="GS82" s="26"/>
      <c r="GT82" s="26"/>
      <c r="GU82" s="26"/>
      <c r="GV82" s="26"/>
      <c r="GW82" s="26"/>
      <c r="GX82" s="26"/>
      <c r="GY82" s="26"/>
      <c r="GZ82" s="26"/>
      <c r="HA82" s="26"/>
      <c r="HB82" s="26"/>
      <c r="HC82" s="26"/>
      <c r="HD82" s="26"/>
      <c r="HE82" s="26"/>
      <c r="HF82" s="26"/>
      <c r="HG82" s="26"/>
      <c r="HH82" s="26"/>
      <c r="HI82" s="26"/>
      <c r="HJ82" s="26"/>
      <c r="HK82" s="26"/>
      <c r="HL82" s="26"/>
      <c r="HM82" s="26"/>
      <c r="HN82" s="26"/>
      <c r="HO82" s="26"/>
      <c r="HP82" s="26"/>
      <c r="HQ82" s="26"/>
      <c r="HR82" s="26"/>
      <c r="HS82" s="26"/>
      <c r="HT82" s="26"/>
      <c r="HU82" s="26"/>
      <c r="HV82" s="26"/>
      <c r="HW82" s="26"/>
      <c r="HX82" s="26"/>
      <c r="HY82" s="26"/>
      <c r="HZ82" s="26"/>
      <c r="IA82" s="26"/>
      <c r="IB82" s="26"/>
      <c r="IC82" s="26"/>
      <c r="ID82" s="26"/>
      <c r="IE82" s="26"/>
      <c r="IF82" s="26"/>
      <c r="IG82" s="26"/>
      <c r="IH82" s="26"/>
      <c r="II82" s="26"/>
      <c r="IJ82" s="26"/>
      <c r="IK82" s="26"/>
      <c r="IL82" s="26"/>
      <c r="IM82" s="26"/>
      <c r="IN82" s="26"/>
      <c r="IO82" s="26"/>
      <c r="IP82" s="26"/>
      <c r="IQ82" s="26"/>
      <c r="IR82" s="26"/>
      <c r="IS82" s="26"/>
    </row>
    <row r="83" spans="1:253" s="25" customFormat="1" ht="27" customHeight="1">
      <c r="A83" s="158"/>
      <c r="B83" s="161"/>
      <c r="C83" s="164"/>
      <c r="D83" s="156"/>
      <c r="E83" s="156"/>
      <c r="F83" s="113" t="s">
        <v>394</v>
      </c>
      <c r="G83" s="114" t="s">
        <v>89</v>
      </c>
      <c r="H83" s="125" t="s">
        <v>398</v>
      </c>
      <c r="I83" s="124"/>
      <c r="J83" s="116"/>
      <c r="K83" s="117"/>
      <c r="L83" s="118"/>
      <c r="M83" s="117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</row>
    <row r="84" spans="1:253" s="25" customFormat="1" ht="94.5">
      <c r="A84" s="158"/>
      <c r="B84" s="161"/>
      <c r="C84" s="163" t="s">
        <v>363</v>
      </c>
      <c r="D84" s="155" t="s">
        <v>266</v>
      </c>
      <c r="E84" s="155" t="s">
        <v>401</v>
      </c>
      <c r="F84" s="113" t="s">
        <v>402</v>
      </c>
      <c r="G84" s="114" t="s">
        <v>89</v>
      </c>
      <c r="H84" s="113" t="s">
        <v>391</v>
      </c>
      <c r="I84" s="124"/>
      <c r="J84" s="116"/>
      <c r="K84" s="117"/>
      <c r="L84" s="118"/>
      <c r="M84" s="117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  <c r="EH84" s="26"/>
      <c r="EI84" s="26"/>
      <c r="EJ84" s="26"/>
      <c r="EK84" s="26"/>
      <c r="EL84" s="26"/>
      <c r="EM84" s="26"/>
      <c r="EN84" s="26"/>
      <c r="EO84" s="26"/>
      <c r="EP84" s="26"/>
      <c r="EQ84" s="26"/>
      <c r="ER84" s="26"/>
      <c r="ES84" s="26"/>
      <c r="ET84" s="26"/>
      <c r="EU84" s="26"/>
      <c r="EV84" s="26"/>
      <c r="EW84" s="26"/>
      <c r="EX84" s="26"/>
      <c r="EY84" s="26"/>
      <c r="EZ84" s="26"/>
      <c r="FA84" s="26"/>
      <c r="FB84" s="26"/>
      <c r="FC84" s="26"/>
      <c r="FD84" s="26"/>
      <c r="FE84" s="26"/>
      <c r="FF84" s="26"/>
      <c r="FG84" s="26"/>
      <c r="FH84" s="26"/>
      <c r="FI84" s="26"/>
      <c r="FJ84" s="26"/>
      <c r="FK84" s="26"/>
      <c r="FL84" s="26"/>
      <c r="FM84" s="26"/>
      <c r="FN84" s="26"/>
      <c r="FO84" s="26"/>
      <c r="FP84" s="26"/>
      <c r="FQ84" s="26"/>
      <c r="FR84" s="26"/>
      <c r="FS84" s="26"/>
      <c r="FT84" s="26"/>
      <c r="FU84" s="26"/>
      <c r="FV84" s="26"/>
      <c r="FW84" s="26"/>
      <c r="FX84" s="26"/>
      <c r="FY84" s="26"/>
      <c r="FZ84" s="26"/>
      <c r="GA84" s="26"/>
      <c r="GB84" s="26"/>
      <c r="GC84" s="26"/>
      <c r="GD84" s="26"/>
      <c r="GE84" s="26"/>
      <c r="GF84" s="26"/>
      <c r="GG84" s="26"/>
      <c r="GH84" s="26"/>
      <c r="GI84" s="26"/>
      <c r="GJ84" s="26"/>
      <c r="GK84" s="26"/>
      <c r="GL84" s="26"/>
      <c r="GM84" s="26"/>
      <c r="GN84" s="26"/>
      <c r="GO84" s="26"/>
      <c r="GP84" s="26"/>
      <c r="GQ84" s="26"/>
      <c r="GR84" s="26"/>
      <c r="GS84" s="26"/>
      <c r="GT84" s="26"/>
      <c r="GU84" s="26"/>
      <c r="GV84" s="26"/>
      <c r="GW84" s="26"/>
      <c r="GX84" s="26"/>
      <c r="GY84" s="26"/>
      <c r="GZ84" s="26"/>
      <c r="HA84" s="26"/>
      <c r="HB84" s="26"/>
      <c r="HC84" s="26"/>
      <c r="HD84" s="26"/>
      <c r="HE84" s="26"/>
      <c r="HF84" s="26"/>
      <c r="HG84" s="26"/>
      <c r="HH84" s="26"/>
      <c r="HI84" s="26"/>
      <c r="HJ84" s="26"/>
      <c r="HK84" s="26"/>
      <c r="HL84" s="26"/>
      <c r="HM84" s="26"/>
      <c r="HN84" s="26"/>
      <c r="HO84" s="26"/>
      <c r="HP84" s="26"/>
      <c r="HQ84" s="26"/>
      <c r="HR84" s="26"/>
      <c r="HS84" s="26"/>
      <c r="HT84" s="26"/>
      <c r="HU84" s="26"/>
      <c r="HV84" s="26"/>
      <c r="HW84" s="26"/>
      <c r="HX84" s="26"/>
      <c r="HY84" s="26"/>
      <c r="HZ84" s="26"/>
      <c r="IA84" s="26"/>
      <c r="IB84" s="26"/>
      <c r="IC84" s="26"/>
      <c r="ID84" s="26"/>
      <c r="IE84" s="26"/>
      <c r="IF84" s="26"/>
      <c r="IG84" s="26"/>
      <c r="IH84" s="26"/>
      <c r="II84" s="26"/>
      <c r="IJ84" s="26"/>
      <c r="IK84" s="26"/>
      <c r="IL84" s="26"/>
      <c r="IM84" s="26"/>
      <c r="IN84" s="26"/>
      <c r="IO84" s="26"/>
      <c r="IP84" s="26"/>
      <c r="IQ84" s="26"/>
      <c r="IR84" s="26"/>
      <c r="IS84" s="26"/>
    </row>
    <row r="85" spans="1:253" s="25" customFormat="1" ht="27" customHeight="1">
      <c r="A85" s="159"/>
      <c r="B85" s="162"/>
      <c r="C85" s="164"/>
      <c r="D85" s="156"/>
      <c r="E85" s="156"/>
      <c r="F85" s="113" t="s">
        <v>394</v>
      </c>
      <c r="G85" s="114" t="s">
        <v>89</v>
      </c>
      <c r="H85" s="125" t="s">
        <v>392</v>
      </c>
      <c r="I85" s="124"/>
      <c r="J85" s="116"/>
      <c r="K85" s="117"/>
      <c r="L85" s="118"/>
      <c r="M85" s="117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  <c r="EH85" s="26"/>
      <c r="EI85" s="26"/>
      <c r="EJ85" s="26"/>
      <c r="EK85" s="26"/>
      <c r="EL85" s="26"/>
      <c r="EM85" s="26"/>
      <c r="EN85" s="26"/>
      <c r="EO85" s="26"/>
      <c r="EP85" s="26"/>
      <c r="EQ85" s="26"/>
      <c r="ER85" s="26"/>
      <c r="ES85" s="26"/>
      <c r="ET85" s="26"/>
      <c r="EU85" s="26"/>
      <c r="EV85" s="26"/>
      <c r="EW85" s="26"/>
      <c r="EX85" s="26"/>
      <c r="EY85" s="26"/>
      <c r="EZ85" s="26"/>
      <c r="FA85" s="26"/>
      <c r="FB85" s="26"/>
      <c r="FC85" s="26"/>
      <c r="FD85" s="26"/>
      <c r="FE85" s="26"/>
      <c r="FF85" s="26"/>
      <c r="FG85" s="26"/>
      <c r="FH85" s="26"/>
      <c r="FI85" s="26"/>
      <c r="FJ85" s="26"/>
      <c r="FK85" s="26"/>
      <c r="FL85" s="26"/>
      <c r="FM85" s="26"/>
      <c r="FN85" s="26"/>
      <c r="FO85" s="26"/>
      <c r="FP85" s="26"/>
      <c r="FQ85" s="26"/>
      <c r="FR85" s="26"/>
      <c r="FS85" s="26"/>
      <c r="FT85" s="26"/>
      <c r="FU85" s="26"/>
      <c r="FV85" s="26"/>
      <c r="FW85" s="26"/>
      <c r="FX85" s="26"/>
      <c r="FY85" s="26"/>
      <c r="FZ85" s="26"/>
      <c r="GA85" s="26"/>
      <c r="GB85" s="26"/>
      <c r="GC85" s="26"/>
      <c r="GD85" s="26"/>
      <c r="GE85" s="26"/>
      <c r="GF85" s="26"/>
      <c r="GG85" s="26"/>
      <c r="GH85" s="26"/>
      <c r="GI85" s="26"/>
      <c r="GJ85" s="26"/>
      <c r="GK85" s="26"/>
      <c r="GL85" s="26"/>
      <c r="GM85" s="26"/>
      <c r="GN85" s="26"/>
      <c r="GO85" s="26"/>
      <c r="GP85" s="26"/>
      <c r="GQ85" s="26"/>
      <c r="GR85" s="26"/>
      <c r="GS85" s="26"/>
      <c r="GT85" s="26"/>
      <c r="GU85" s="26"/>
      <c r="GV85" s="26"/>
      <c r="GW85" s="26"/>
      <c r="GX85" s="26"/>
      <c r="GY85" s="26"/>
      <c r="GZ85" s="26"/>
      <c r="HA85" s="26"/>
      <c r="HB85" s="26"/>
      <c r="HC85" s="26"/>
      <c r="HD85" s="26"/>
      <c r="HE85" s="26"/>
      <c r="HF85" s="26"/>
      <c r="HG85" s="26"/>
      <c r="HH85" s="26"/>
      <c r="HI85" s="26"/>
      <c r="HJ85" s="26"/>
      <c r="HK85" s="26"/>
      <c r="HL85" s="26"/>
      <c r="HM85" s="26"/>
      <c r="HN85" s="26"/>
      <c r="HO85" s="26"/>
      <c r="HP85" s="26"/>
      <c r="HQ85" s="26"/>
      <c r="HR85" s="26"/>
      <c r="HS85" s="26"/>
      <c r="HT85" s="26"/>
      <c r="HU85" s="26"/>
      <c r="HV85" s="26"/>
      <c r="HW85" s="26"/>
      <c r="HX85" s="26"/>
      <c r="HY85" s="26"/>
      <c r="HZ85" s="26"/>
      <c r="IA85" s="26"/>
      <c r="IB85" s="26"/>
      <c r="IC85" s="26"/>
      <c r="ID85" s="26"/>
      <c r="IE85" s="26"/>
      <c r="IF85" s="26"/>
      <c r="IG85" s="26"/>
      <c r="IH85" s="26"/>
      <c r="II85" s="26"/>
      <c r="IJ85" s="26"/>
      <c r="IK85" s="26"/>
      <c r="IL85" s="26"/>
      <c r="IM85" s="26"/>
      <c r="IN85" s="26"/>
      <c r="IO85" s="26"/>
      <c r="IP85" s="26"/>
      <c r="IQ85" s="26"/>
      <c r="IR85" s="26"/>
      <c r="IS85" s="26"/>
    </row>
  </sheetData>
  <autoFilter ref="A7:M7"/>
  <mergeCells count="75">
    <mergeCell ref="C20:C22"/>
    <mergeCell ref="C23:C24"/>
    <mergeCell ref="C25:C26"/>
    <mergeCell ref="C36:C37"/>
    <mergeCell ref="C40:C41"/>
    <mergeCell ref="C38:C39"/>
    <mergeCell ref="B75:B77"/>
    <mergeCell ref="B78:B81"/>
    <mergeCell ref="A8:A55"/>
    <mergeCell ref="A56:A74"/>
    <mergeCell ref="B56:B66"/>
    <mergeCell ref="B67:B69"/>
    <mergeCell ref="B70:B71"/>
    <mergeCell ref="A75:A81"/>
    <mergeCell ref="B46:B55"/>
    <mergeCell ref="B13:B19"/>
    <mergeCell ref="A1:A5"/>
    <mergeCell ref="B10:B12"/>
    <mergeCell ref="B20:B45"/>
    <mergeCell ref="E20:E22"/>
    <mergeCell ref="E23:E24"/>
    <mergeCell ref="E25:E26"/>
    <mergeCell ref="B8:B9"/>
    <mergeCell ref="E36:E37"/>
    <mergeCell ref="E40:E41"/>
    <mergeCell ref="E42:E43"/>
    <mergeCell ref="D20:D22"/>
    <mergeCell ref="D23:D24"/>
    <mergeCell ref="D25:D26"/>
    <mergeCell ref="D36:D37"/>
    <mergeCell ref="D40:D41"/>
    <mergeCell ref="D42:D43"/>
    <mergeCell ref="F48:F49"/>
    <mergeCell ref="F50:F51"/>
    <mergeCell ref="F52:F53"/>
    <mergeCell ref="F54:F55"/>
    <mergeCell ref="E46:E47"/>
    <mergeCell ref="F46:F47"/>
    <mergeCell ref="E48:E49"/>
    <mergeCell ref="E50:E51"/>
    <mergeCell ref="E52:E53"/>
    <mergeCell ref="D29:D30"/>
    <mergeCell ref="C29:C30"/>
    <mergeCell ref="E29:E30"/>
    <mergeCell ref="E57:E58"/>
    <mergeCell ref="E59:E60"/>
    <mergeCell ref="E54:E55"/>
    <mergeCell ref="D46:D47"/>
    <mergeCell ref="D48:D49"/>
    <mergeCell ref="D50:D51"/>
    <mergeCell ref="D52:D53"/>
    <mergeCell ref="C42:C43"/>
    <mergeCell ref="C46:C47"/>
    <mergeCell ref="C48:C49"/>
    <mergeCell ref="C50:C51"/>
    <mergeCell ref="C52:C53"/>
    <mergeCell ref="C59:C60"/>
    <mergeCell ref="D38:D39"/>
    <mergeCell ref="E38:E39"/>
    <mergeCell ref="C82:C83"/>
    <mergeCell ref="D82:D83"/>
    <mergeCell ref="E82:E83"/>
    <mergeCell ref="E61:E62"/>
    <mergeCell ref="C61:C62"/>
    <mergeCell ref="D54:D55"/>
    <mergeCell ref="D57:D58"/>
    <mergeCell ref="D59:D60"/>
    <mergeCell ref="D61:D62"/>
    <mergeCell ref="C54:C55"/>
    <mergeCell ref="C57:C58"/>
    <mergeCell ref="D84:D85"/>
    <mergeCell ref="E84:E85"/>
    <mergeCell ref="A82:A85"/>
    <mergeCell ref="B82:B85"/>
    <mergeCell ref="C84:C85"/>
  </mergeCells>
  <phoneticPr fontId="4"/>
  <conditionalFormatting sqref="J8:M18 J20:M28 J31:M31 J33:M37 J40:M81 J86:M94">
    <cfRule type="expression" dxfId="65" priority="31">
      <formula>$J8=$E$3</formula>
    </cfRule>
    <cfRule type="expression" dxfId="64" priority="32">
      <formula>$J8=$E$4</formula>
    </cfRule>
    <cfRule type="expression" dxfId="63" priority="33">
      <formula>$J8=$E$5</formula>
    </cfRule>
  </conditionalFormatting>
  <conditionalFormatting sqref="J19:M19">
    <cfRule type="expression" dxfId="62" priority="28">
      <formula>$J19=$E$3</formula>
    </cfRule>
    <cfRule type="expression" dxfId="61" priority="29">
      <formula>$J19=$E$4</formula>
    </cfRule>
    <cfRule type="expression" dxfId="60" priority="30">
      <formula>$J19=$E$5</formula>
    </cfRule>
  </conditionalFormatting>
  <conditionalFormatting sqref="J29:M29">
    <cfRule type="expression" dxfId="59" priority="19">
      <formula>$J29=$E$3</formula>
    </cfRule>
    <cfRule type="expression" dxfId="58" priority="20">
      <formula>$J29=$E$4</formula>
    </cfRule>
    <cfRule type="expression" dxfId="57" priority="21">
      <formula>$J29=$E$5</formula>
    </cfRule>
  </conditionalFormatting>
  <conditionalFormatting sqref="J30:M30">
    <cfRule type="expression" dxfId="56" priority="13">
      <formula>$J30=$E$3</formula>
    </cfRule>
    <cfRule type="expression" dxfId="55" priority="14">
      <formula>$J30=$E$4</formula>
    </cfRule>
    <cfRule type="expression" dxfId="54" priority="15">
      <formula>$J30=$E$5</formula>
    </cfRule>
  </conditionalFormatting>
  <conditionalFormatting sqref="J32:M32">
    <cfRule type="expression" dxfId="53" priority="10">
      <formula>$J32=$E$3</formula>
    </cfRule>
    <cfRule type="expression" dxfId="52" priority="11">
      <formula>$J32=$E$4</formula>
    </cfRule>
    <cfRule type="expression" dxfId="51" priority="12">
      <formula>$J32=$E$5</formula>
    </cfRule>
  </conditionalFormatting>
  <conditionalFormatting sqref="J38:M39">
    <cfRule type="expression" dxfId="50" priority="7">
      <formula>$J38=$E$3</formula>
    </cfRule>
    <cfRule type="expression" dxfId="49" priority="8">
      <formula>$J38=$E$4</formula>
    </cfRule>
    <cfRule type="expression" dxfId="48" priority="9">
      <formula>$J38=$E$5</formula>
    </cfRule>
  </conditionalFormatting>
  <conditionalFormatting sqref="J82:M83">
    <cfRule type="expression" dxfId="47" priority="4">
      <formula>$J82=$E$3</formula>
    </cfRule>
    <cfRule type="expression" dxfId="46" priority="5">
      <formula>$J82=$E$4</formula>
    </cfRule>
    <cfRule type="expression" dxfId="45" priority="6">
      <formula>$J82=$E$5</formula>
    </cfRule>
  </conditionalFormatting>
  <conditionalFormatting sqref="J84:M85">
    <cfRule type="expression" dxfId="44" priority="1">
      <formula>$J84=$E$3</formula>
    </cfRule>
    <cfRule type="expression" dxfId="43" priority="2">
      <formula>$J84=$E$4</formula>
    </cfRule>
    <cfRule type="expression" dxfId="42" priority="3">
      <formula>$J84=$E$5</formula>
    </cfRule>
  </conditionalFormatting>
  <dataValidations count="2">
    <dataValidation type="list" allowBlank="1" showInputMessage="1" showErrorMessage="1" sqref="G8:G85">
      <formula1>"Pri.1,Pri.2,Pri.3"</formula1>
    </dataValidation>
    <dataValidation type="list" allowBlank="1" showInputMessage="1" showErrorMessage="1" sqref="J8:J85">
      <formula1>$E$1:$E$5</formula1>
    </dataValidation>
  </dataValidation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76"/>
  <sheetViews>
    <sheetView showGridLines="0" zoomScale="174" workbookViewId="0">
      <selection activeCell="D49" sqref="D49"/>
    </sheetView>
  </sheetViews>
  <sheetFormatPr defaultColWidth="6.59765625" defaultRowHeight="14.25"/>
  <cols>
    <col min="1" max="1" width="14.69921875" style="19" customWidth="1"/>
    <col min="2" max="2" width="18.69921875" style="19" customWidth="1"/>
    <col min="3" max="3" width="7.296875" style="108" customWidth="1"/>
    <col min="4" max="4" width="11.296875" style="19" customWidth="1"/>
    <col min="5" max="5" width="35.69921875" style="32" customWidth="1"/>
    <col min="6" max="6" width="34" style="19" customWidth="1"/>
    <col min="7" max="7" width="5.59765625" style="19" customWidth="1"/>
    <col min="8" max="8" width="45" style="19" customWidth="1"/>
    <col min="9" max="9" width="7.19921875" style="19" customWidth="1"/>
    <col min="10" max="10" width="12.19921875" style="19" customWidth="1"/>
    <col min="11" max="11" width="11.09765625" style="19" customWidth="1"/>
    <col min="12" max="13" width="26" style="19" customWidth="1"/>
    <col min="14" max="252" width="6.59765625" style="19" customWidth="1"/>
    <col min="253" max="16384" width="6.59765625" style="20"/>
  </cols>
  <sheetData>
    <row r="1" spans="1:253" s="19" customFormat="1">
      <c r="A1" s="168" t="s">
        <v>170</v>
      </c>
      <c r="B1" s="1"/>
      <c r="C1" s="109"/>
      <c r="D1" s="9"/>
      <c r="E1" s="29" t="s">
        <v>0</v>
      </c>
      <c r="F1" s="9">
        <f>COUNTIF(J1:J76,"○")</f>
        <v>0</v>
      </c>
      <c r="G1" s="8" t="s">
        <v>1</v>
      </c>
      <c r="H1" s="9">
        <f>(H3-H2-F5)</f>
        <v>64</v>
      </c>
      <c r="I1" s="62"/>
      <c r="J1" s="58"/>
      <c r="K1" s="58"/>
      <c r="L1" s="58"/>
      <c r="M1" s="57"/>
      <c r="N1" s="10"/>
      <c r="O1" s="10"/>
      <c r="P1" s="10"/>
      <c r="Q1" s="10"/>
    </row>
    <row r="2" spans="1:253" s="19" customFormat="1">
      <c r="A2" s="169"/>
      <c r="B2" s="2"/>
      <c r="C2" s="110"/>
      <c r="D2" s="12"/>
      <c r="E2" s="29" t="s">
        <v>2</v>
      </c>
      <c r="F2" s="12">
        <f>COUNTIF(J1:J76,"●")</f>
        <v>0</v>
      </c>
      <c r="G2" s="8" t="s">
        <v>3</v>
      </c>
      <c r="H2" s="12">
        <f>SUM(F1:F2)</f>
        <v>0</v>
      </c>
      <c r="I2" s="63"/>
      <c r="J2" s="58"/>
      <c r="K2" s="58"/>
      <c r="L2" s="58"/>
      <c r="M2" s="58"/>
      <c r="N2" s="4"/>
      <c r="O2" s="4"/>
      <c r="P2" s="4"/>
      <c r="Q2" s="4"/>
    </row>
    <row r="3" spans="1:253" s="19" customFormat="1">
      <c r="A3" s="169"/>
      <c r="B3" s="2"/>
      <c r="C3" s="110"/>
      <c r="D3" s="12"/>
      <c r="E3" s="29" t="s">
        <v>4</v>
      </c>
      <c r="F3" s="12">
        <f>COUNTIF(J1:J76,"×")</f>
        <v>0</v>
      </c>
      <c r="G3" s="8" t="s">
        <v>5</v>
      </c>
      <c r="H3" s="12">
        <f>COUNTIF($H$8:$H$65075,"&lt;&gt;")</f>
        <v>67</v>
      </c>
      <c r="I3" s="63"/>
      <c r="J3" s="58"/>
      <c r="K3" s="58"/>
      <c r="L3" s="58"/>
      <c r="M3" s="58"/>
      <c r="N3" s="4"/>
      <c r="O3" s="4"/>
      <c r="P3" s="4"/>
      <c r="Q3" s="4"/>
    </row>
    <row r="4" spans="1:253" s="19" customFormat="1">
      <c r="A4" s="169"/>
      <c r="B4" s="2"/>
      <c r="C4" s="110"/>
      <c r="D4" s="12"/>
      <c r="E4" s="29" t="s">
        <v>6</v>
      </c>
      <c r="F4" s="12">
        <f>COUNTIF(J1:J76,"※")</f>
        <v>0</v>
      </c>
      <c r="G4" s="8" t="s">
        <v>7</v>
      </c>
      <c r="H4" s="13">
        <f>IFERROR((F1+F2+F3)/(H3-F5),"0%")</f>
        <v>0</v>
      </c>
      <c r="I4" s="64"/>
      <c r="J4" s="58"/>
      <c r="K4" s="58"/>
      <c r="L4" s="58"/>
      <c r="M4" s="58"/>
      <c r="N4" s="4"/>
      <c r="O4" s="4"/>
      <c r="P4" s="4"/>
      <c r="Q4" s="4"/>
    </row>
    <row r="5" spans="1:253" s="19" customFormat="1">
      <c r="A5" s="170"/>
      <c r="B5" s="3"/>
      <c r="C5" s="110"/>
      <c r="D5" s="12"/>
      <c r="E5" s="29" t="s">
        <v>8</v>
      </c>
      <c r="F5" s="12">
        <f>COUNTIF(J1:J76,"-")</f>
        <v>3</v>
      </c>
      <c r="G5" s="8" t="s">
        <v>9</v>
      </c>
      <c r="H5" s="13">
        <f>IFERROR((F1+F2)/(H3-F5),"0%")</f>
        <v>0</v>
      </c>
      <c r="I5" s="64"/>
      <c r="J5" s="58"/>
      <c r="K5" s="58"/>
      <c r="L5" s="58"/>
      <c r="M5" s="58"/>
      <c r="N5" s="4"/>
      <c r="O5" s="4"/>
      <c r="P5" s="4"/>
      <c r="Q5" s="4"/>
    </row>
    <row r="6" spans="1:253" s="19" customFormat="1">
      <c r="A6" s="14"/>
      <c r="B6" s="15"/>
      <c r="C6" s="104"/>
      <c r="D6" s="15"/>
      <c r="E6" s="30"/>
      <c r="F6" s="15"/>
      <c r="G6" s="15"/>
      <c r="H6" s="15"/>
      <c r="I6" s="59"/>
      <c r="J6" s="60"/>
      <c r="K6" s="16"/>
      <c r="L6" s="60"/>
      <c r="M6" s="16"/>
      <c r="N6" s="4"/>
      <c r="O6" s="4"/>
      <c r="P6" s="4"/>
      <c r="Q6" s="4"/>
    </row>
    <row r="7" spans="1:253" s="19" customFormat="1">
      <c r="A7" s="7" t="s">
        <v>10</v>
      </c>
      <c r="B7" s="7" t="s">
        <v>11</v>
      </c>
      <c r="C7" s="105" t="s">
        <v>259</v>
      </c>
      <c r="D7" s="7" t="s">
        <v>260</v>
      </c>
      <c r="E7" s="31" t="s">
        <v>12</v>
      </c>
      <c r="F7" s="7" t="s">
        <v>13</v>
      </c>
      <c r="G7" s="22" t="s">
        <v>14</v>
      </c>
      <c r="H7" s="23" t="s">
        <v>15</v>
      </c>
      <c r="I7" s="23" t="s">
        <v>172</v>
      </c>
      <c r="J7" s="23" t="s">
        <v>16</v>
      </c>
      <c r="K7" s="23" t="s">
        <v>17</v>
      </c>
      <c r="L7" s="21" t="s">
        <v>19</v>
      </c>
      <c r="M7" s="21" t="s">
        <v>18</v>
      </c>
      <c r="N7" s="4"/>
      <c r="O7" s="4"/>
      <c r="P7" s="4"/>
      <c r="Q7" s="4"/>
    </row>
    <row r="8" spans="1:253" s="25" customFormat="1" ht="27">
      <c r="A8" s="179" t="s">
        <v>132</v>
      </c>
      <c r="B8" s="47" t="s">
        <v>159</v>
      </c>
      <c r="C8" s="106">
        <v>1</v>
      </c>
      <c r="D8" s="28" t="s">
        <v>299</v>
      </c>
      <c r="E8" s="167" t="s">
        <v>234</v>
      </c>
      <c r="F8" s="28" t="s">
        <v>51</v>
      </c>
      <c r="G8" s="34" t="s">
        <v>88</v>
      </c>
      <c r="H8" s="28" t="s">
        <v>150</v>
      </c>
      <c r="I8" s="61"/>
      <c r="J8" s="41" t="s">
        <v>8</v>
      </c>
      <c r="K8" s="27"/>
      <c r="L8" s="48"/>
      <c r="M8" s="24" t="s">
        <v>231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</row>
    <row r="9" spans="1:253" s="25" customFormat="1" ht="27">
      <c r="A9" s="179"/>
      <c r="B9" s="47" t="s">
        <v>230</v>
      </c>
      <c r="C9" s="106">
        <v>2</v>
      </c>
      <c r="D9" s="28" t="s">
        <v>299</v>
      </c>
      <c r="E9" s="167"/>
      <c r="F9" s="28" t="s">
        <v>51</v>
      </c>
      <c r="G9" s="34" t="s">
        <v>88</v>
      </c>
      <c r="H9" s="28" t="s">
        <v>150</v>
      </c>
      <c r="I9" s="61"/>
      <c r="J9" s="41" t="s">
        <v>8</v>
      </c>
      <c r="K9" s="27"/>
      <c r="L9" s="48"/>
      <c r="M9" s="24" t="s">
        <v>233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</row>
    <row r="10" spans="1:253" s="25" customFormat="1" ht="27">
      <c r="A10" s="179"/>
      <c r="B10" s="47" t="s">
        <v>151</v>
      </c>
      <c r="C10" s="106">
        <v>3</v>
      </c>
      <c r="D10" s="28" t="s">
        <v>299</v>
      </c>
      <c r="E10" s="167"/>
      <c r="F10" s="28" t="s">
        <v>51</v>
      </c>
      <c r="G10" s="34" t="s">
        <v>88</v>
      </c>
      <c r="H10" s="28" t="s">
        <v>150</v>
      </c>
      <c r="I10" s="61"/>
      <c r="J10" s="41" t="s">
        <v>8</v>
      </c>
      <c r="K10" s="27"/>
      <c r="L10" s="48"/>
      <c r="M10" s="24" t="s">
        <v>231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</row>
    <row r="11" spans="1:253" s="25" customFormat="1" ht="27">
      <c r="A11" s="179"/>
      <c r="B11" s="185" t="s">
        <v>232</v>
      </c>
      <c r="C11" s="106">
        <v>4</v>
      </c>
      <c r="D11" s="28" t="s">
        <v>299</v>
      </c>
      <c r="E11" s="167"/>
      <c r="F11" s="28" t="s">
        <v>51</v>
      </c>
      <c r="G11" s="34" t="s">
        <v>88</v>
      </c>
      <c r="H11" s="28" t="s">
        <v>150</v>
      </c>
      <c r="I11" s="61">
        <v>1</v>
      </c>
      <c r="J11" s="41"/>
      <c r="K11" s="27"/>
      <c r="L11" s="75"/>
      <c r="M11" s="24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</row>
    <row r="12" spans="1:253" s="25" customFormat="1" ht="27">
      <c r="A12" s="179"/>
      <c r="B12" s="187"/>
      <c r="C12" s="106">
        <v>5</v>
      </c>
      <c r="D12" s="28" t="s">
        <v>299</v>
      </c>
      <c r="E12" s="45" t="s">
        <v>235</v>
      </c>
      <c r="F12" s="28" t="s">
        <v>51</v>
      </c>
      <c r="G12" s="42" t="s">
        <v>88</v>
      </c>
      <c r="H12" s="28" t="s">
        <v>237</v>
      </c>
      <c r="I12" s="61">
        <v>9</v>
      </c>
      <c r="J12" s="41"/>
      <c r="K12" s="27"/>
      <c r="L12" s="48"/>
      <c r="M12" s="24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</row>
    <row r="13" spans="1:253" s="25" customFormat="1" ht="13.5">
      <c r="A13" s="180"/>
      <c r="B13" s="179" t="s">
        <v>152</v>
      </c>
      <c r="C13" s="106">
        <v>6</v>
      </c>
      <c r="D13" s="28" t="s">
        <v>299</v>
      </c>
      <c r="E13" s="28" t="s">
        <v>148</v>
      </c>
      <c r="F13" s="28" t="s">
        <v>51</v>
      </c>
      <c r="G13" s="34" t="s">
        <v>88</v>
      </c>
      <c r="H13" s="28" t="s">
        <v>317</v>
      </c>
      <c r="I13" s="61">
        <v>6</v>
      </c>
      <c r="J13" s="41"/>
      <c r="K13" s="27"/>
      <c r="L13" s="48"/>
      <c r="M13" s="24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  <c r="IK13" s="26"/>
      <c r="IL13" s="26"/>
      <c r="IM13" s="26"/>
      <c r="IN13" s="26"/>
      <c r="IO13" s="26"/>
      <c r="IP13" s="26"/>
      <c r="IQ13" s="26"/>
      <c r="IR13" s="26"/>
      <c r="IS13" s="26"/>
    </row>
    <row r="14" spans="1:253" s="25" customFormat="1" ht="13.5">
      <c r="A14" s="180"/>
      <c r="B14" s="179"/>
      <c r="C14" s="106">
        <v>7</v>
      </c>
      <c r="D14" s="28" t="s">
        <v>299</v>
      </c>
      <c r="E14" s="28" t="s">
        <v>149</v>
      </c>
      <c r="F14" s="28" t="s">
        <v>51</v>
      </c>
      <c r="G14" s="34" t="s">
        <v>88</v>
      </c>
      <c r="H14" s="28" t="s">
        <v>317</v>
      </c>
      <c r="I14" s="61">
        <v>7</v>
      </c>
      <c r="J14" s="41"/>
      <c r="K14" s="27"/>
      <c r="L14" s="48"/>
      <c r="M14" s="24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</row>
    <row r="15" spans="1:253" s="25" customFormat="1" ht="13.5">
      <c r="A15" s="180"/>
      <c r="B15" s="179"/>
      <c r="C15" s="106">
        <v>8</v>
      </c>
      <c r="D15" s="28" t="s">
        <v>299</v>
      </c>
      <c r="E15" s="28" t="s">
        <v>111</v>
      </c>
      <c r="F15" s="28" t="s">
        <v>51</v>
      </c>
      <c r="G15" s="34" t="s">
        <v>88</v>
      </c>
      <c r="H15" s="28" t="s">
        <v>317</v>
      </c>
      <c r="I15" s="61">
        <v>8</v>
      </c>
      <c r="J15" s="41"/>
      <c r="K15" s="27"/>
      <c r="L15" s="48"/>
      <c r="M15" s="24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  <c r="IR15" s="26"/>
      <c r="IS15" s="26"/>
    </row>
    <row r="16" spans="1:253" s="25" customFormat="1" ht="27">
      <c r="A16" s="180"/>
      <c r="B16" s="185" t="s">
        <v>133</v>
      </c>
      <c r="C16" s="106">
        <v>9</v>
      </c>
      <c r="D16" s="28" t="s">
        <v>299</v>
      </c>
      <c r="E16" s="24" t="s">
        <v>135</v>
      </c>
      <c r="F16" s="28" t="s">
        <v>51</v>
      </c>
      <c r="G16" s="34" t="s">
        <v>88</v>
      </c>
      <c r="H16" s="24" t="s">
        <v>316</v>
      </c>
      <c r="I16" s="53">
        <v>1</v>
      </c>
      <c r="J16" s="41"/>
      <c r="K16" s="27"/>
      <c r="L16" s="48"/>
      <c r="M16" s="24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  <c r="IR16" s="26"/>
      <c r="IS16" s="26"/>
    </row>
    <row r="17" spans="1:253" s="25" customFormat="1" ht="13.5">
      <c r="A17" s="180"/>
      <c r="B17" s="186"/>
      <c r="C17" s="141">
        <v>10</v>
      </c>
      <c r="D17" s="142" t="s">
        <v>314</v>
      </c>
      <c r="E17" s="148" t="s">
        <v>136</v>
      </c>
      <c r="F17" s="142" t="s">
        <v>51</v>
      </c>
      <c r="G17" s="144" t="s">
        <v>88</v>
      </c>
      <c r="H17" s="143" t="s">
        <v>315</v>
      </c>
      <c r="I17" s="145">
        <v>2</v>
      </c>
      <c r="J17" s="146"/>
      <c r="K17" s="143"/>
      <c r="L17" s="147"/>
      <c r="M17" s="143" t="s">
        <v>318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  <c r="IR17" s="26"/>
      <c r="IS17" s="26"/>
    </row>
    <row r="18" spans="1:253" s="25" customFormat="1" ht="27">
      <c r="A18" s="180"/>
      <c r="B18" s="186"/>
      <c r="C18" s="106">
        <v>11</v>
      </c>
      <c r="D18" s="28" t="s">
        <v>267</v>
      </c>
      <c r="E18" s="28" t="s">
        <v>134</v>
      </c>
      <c r="F18" s="28" t="s">
        <v>51</v>
      </c>
      <c r="G18" s="34" t="s">
        <v>89</v>
      </c>
      <c r="H18" s="28" t="s">
        <v>58</v>
      </c>
      <c r="I18" s="61">
        <v>2.1</v>
      </c>
      <c r="J18" s="41"/>
      <c r="K18" s="27"/>
      <c r="L18" s="48"/>
      <c r="M18" s="24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</row>
    <row r="19" spans="1:253" s="25" customFormat="1" ht="27">
      <c r="A19" s="180"/>
      <c r="B19" s="186"/>
      <c r="C19" s="112" t="s">
        <v>322</v>
      </c>
      <c r="D19" s="113" t="s">
        <v>267</v>
      </c>
      <c r="E19" s="113" t="s">
        <v>320</v>
      </c>
      <c r="F19" s="113" t="s">
        <v>51</v>
      </c>
      <c r="G19" s="114" t="s">
        <v>89</v>
      </c>
      <c r="H19" s="113" t="s">
        <v>58</v>
      </c>
      <c r="I19" s="115">
        <v>2.1</v>
      </c>
      <c r="J19" s="116"/>
      <c r="K19" s="117"/>
      <c r="L19" s="118"/>
      <c r="M19" s="117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  <c r="IK19" s="26"/>
      <c r="IL19" s="26"/>
      <c r="IM19" s="26"/>
      <c r="IN19" s="26"/>
      <c r="IO19" s="26"/>
      <c r="IP19" s="26"/>
      <c r="IQ19" s="26"/>
      <c r="IR19" s="26"/>
      <c r="IS19" s="26"/>
    </row>
    <row r="20" spans="1:253" s="25" customFormat="1" ht="27">
      <c r="A20" s="180"/>
      <c r="B20" s="187"/>
      <c r="C20" s="112" t="s">
        <v>323</v>
      </c>
      <c r="D20" s="113" t="s">
        <v>267</v>
      </c>
      <c r="E20" s="113" t="s">
        <v>319</v>
      </c>
      <c r="F20" s="113" t="s">
        <v>51</v>
      </c>
      <c r="G20" s="114" t="s">
        <v>89</v>
      </c>
      <c r="H20" s="113" t="s">
        <v>265</v>
      </c>
      <c r="I20" s="115">
        <v>2.1</v>
      </c>
      <c r="J20" s="116"/>
      <c r="K20" s="117"/>
      <c r="L20" s="118"/>
      <c r="M20" s="149" t="s">
        <v>321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  <c r="IH20" s="26"/>
      <c r="II20" s="26"/>
      <c r="IJ20" s="26"/>
      <c r="IK20" s="26"/>
      <c r="IL20" s="26"/>
      <c r="IM20" s="26"/>
      <c r="IN20" s="26"/>
      <c r="IO20" s="26"/>
      <c r="IP20" s="26"/>
      <c r="IQ20" s="26"/>
      <c r="IR20" s="26"/>
      <c r="IS20" s="26"/>
    </row>
    <row r="21" spans="1:253" s="25" customFormat="1" ht="27">
      <c r="A21" s="180"/>
      <c r="B21" s="179" t="s">
        <v>131</v>
      </c>
      <c r="C21" s="112">
        <v>13</v>
      </c>
      <c r="D21" s="113" t="s">
        <v>267</v>
      </c>
      <c r="E21" s="155" t="s">
        <v>160</v>
      </c>
      <c r="F21" s="100" t="s">
        <v>324</v>
      </c>
      <c r="G21" s="114" t="s">
        <v>88</v>
      </c>
      <c r="H21" s="113" t="s">
        <v>60</v>
      </c>
      <c r="I21" s="115">
        <v>1</v>
      </c>
      <c r="J21" s="116"/>
      <c r="K21" s="117"/>
      <c r="L21" s="118"/>
      <c r="M21" s="117" t="s">
        <v>325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  <c r="IH21" s="26"/>
      <c r="II21" s="26"/>
      <c r="IJ21" s="26"/>
      <c r="IK21" s="26"/>
      <c r="IL21" s="26"/>
      <c r="IM21" s="26"/>
      <c r="IN21" s="26"/>
      <c r="IO21" s="26"/>
      <c r="IP21" s="26"/>
      <c r="IQ21" s="26"/>
      <c r="IR21" s="26"/>
      <c r="IS21" s="26"/>
    </row>
    <row r="22" spans="1:253" s="25" customFormat="1" ht="13.5">
      <c r="A22" s="180"/>
      <c r="B22" s="179"/>
      <c r="C22" s="112">
        <v>14</v>
      </c>
      <c r="D22" s="113" t="s">
        <v>267</v>
      </c>
      <c r="E22" s="172"/>
      <c r="F22" s="113" t="s">
        <v>63</v>
      </c>
      <c r="G22" s="114" t="s">
        <v>88</v>
      </c>
      <c r="H22" s="113" t="s">
        <v>61</v>
      </c>
      <c r="I22" s="115">
        <v>1</v>
      </c>
      <c r="J22" s="116"/>
      <c r="K22" s="117"/>
      <c r="L22" s="118"/>
      <c r="M22" s="117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  <c r="IA22" s="26"/>
      <c r="IB22" s="26"/>
      <c r="IC22" s="26"/>
      <c r="ID22" s="26"/>
      <c r="IE22" s="26"/>
      <c r="IF22" s="26"/>
      <c r="IG22" s="26"/>
      <c r="IH22" s="26"/>
      <c r="II22" s="26"/>
      <c r="IJ22" s="26"/>
      <c r="IK22" s="26"/>
      <c r="IL22" s="26"/>
      <c r="IM22" s="26"/>
      <c r="IN22" s="26"/>
      <c r="IO22" s="26"/>
      <c r="IP22" s="26"/>
      <c r="IQ22" s="26"/>
      <c r="IR22" s="26"/>
      <c r="IS22" s="26"/>
    </row>
    <row r="23" spans="1:253" s="25" customFormat="1" ht="13.5">
      <c r="A23" s="180"/>
      <c r="B23" s="179"/>
      <c r="C23" s="141">
        <v>15</v>
      </c>
      <c r="D23" s="142" t="s">
        <v>313</v>
      </c>
      <c r="E23" s="155" t="s">
        <v>120</v>
      </c>
      <c r="F23" s="150" t="s">
        <v>153</v>
      </c>
      <c r="G23" s="144" t="s">
        <v>88</v>
      </c>
      <c r="H23" s="150" t="s">
        <v>70</v>
      </c>
      <c r="I23" s="145">
        <v>2</v>
      </c>
      <c r="J23" s="146"/>
      <c r="K23" s="143"/>
      <c r="L23" s="147"/>
      <c r="M23" s="143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  <c r="IK23" s="26"/>
      <c r="IL23" s="26"/>
      <c r="IM23" s="26"/>
      <c r="IN23" s="26"/>
      <c r="IO23" s="26"/>
      <c r="IP23" s="26"/>
      <c r="IQ23" s="26"/>
      <c r="IR23" s="26"/>
      <c r="IS23" s="26"/>
    </row>
    <row r="24" spans="1:253" s="25" customFormat="1" ht="13.5">
      <c r="A24" s="180"/>
      <c r="B24" s="179"/>
      <c r="C24" s="112">
        <v>16</v>
      </c>
      <c r="D24" s="113" t="s">
        <v>299</v>
      </c>
      <c r="E24" s="156"/>
      <c r="F24" s="113" t="s">
        <v>166</v>
      </c>
      <c r="G24" s="114" t="s">
        <v>88</v>
      </c>
      <c r="H24" s="113" t="s">
        <v>118</v>
      </c>
      <c r="I24" s="115">
        <v>2</v>
      </c>
      <c r="J24" s="116"/>
      <c r="K24" s="117" t="s">
        <v>167</v>
      </c>
      <c r="L24" s="118"/>
      <c r="M24" s="117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  <c r="IK24" s="26"/>
      <c r="IL24" s="26"/>
      <c r="IM24" s="26"/>
      <c r="IN24" s="26"/>
      <c r="IO24" s="26"/>
      <c r="IP24" s="26"/>
      <c r="IQ24" s="26"/>
      <c r="IR24" s="26"/>
      <c r="IS24" s="26"/>
    </row>
    <row r="25" spans="1:253" s="25" customFormat="1" ht="13.5">
      <c r="A25" s="180"/>
      <c r="B25" s="179"/>
      <c r="C25" s="184" t="s">
        <v>293</v>
      </c>
      <c r="D25" s="155" t="s">
        <v>266</v>
      </c>
      <c r="E25" s="173" t="s">
        <v>383</v>
      </c>
      <c r="F25" s="113" t="s">
        <v>119</v>
      </c>
      <c r="G25" s="114" t="s">
        <v>88</v>
      </c>
      <c r="H25" s="113" t="s">
        <v>379</v>
      </c>
      <c r="I25" s="115">
        <v>1</v>
      </c>
      <c r="J25" s="116"/>
      <c r="K25" s="117"/>
      <c r="L25" s="118"/>
      <c r="M25" s="117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6"/>
      <c r="IA25" s="26"/>
      <c r="IB25" s="26"/>
      <c r="IC25" s="26"/>
      <c r="ID25" s="26"/>
      <c r="IE25" s="26"/>
      <c r="IF25" s="26"/>
      <c r="IG25" s="26"/>
      <c r="IH25" s="26"/>
      <c r="II25" s="26"/>
      <c r="IJ25" s="26"/>
      <c r="IK25" s="26"/>
      <c r="IL25" s="26"/>
      <c r="IM25" s="26"/>
      <c r="IN25" s="26"/>
      <c r="IO25" s="26"/>
      <c r="IP25" s="26"/>
      <c r="IQ25" s="26"/>
      <c r="IR25" s="26"/>
      <c r="IS25" s="26"/>
    </row>
    <row r="26" spans="1:253" s="25" customFormat="1" ht="43.5" customHeight="1">
      <c r="A26" s="180"/>
      <c r="B26" s="179"/>
      <c r="C26" s="184"/>
      <c r="D26" s="156"/>
      <c r="E26" s="174"/>
      <c r="F26" s="113" t="s">
        <v>59</v>
      </c>
      <c r="G26" s="114" t="s">
        <v>89</v>
      </c>
      <c r="H26" s="113" t="s">
        <v>364</v>
      </c>
      <c r="I26" s="115">
        <v>1</v>
      </c>
      <c r="J26" s="116"/>
      <c r="K26" s="117"/>
      <c r="L26" s="118"/>
      <c r="M26" s="117" t="s">
        <v>365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  <c r="IK26" s="26"/>
      <c r="IL26" s="26"/>
      <c r="IM26" s="26"/>
      <c r="IN26" s="26"/>
      <c r="IO26" s="26"/>
      <c r="IP26" s="26"/>
      <c r="IQ26" s="26"/>
      <c r="IR26" s="26"/>
      <c r="IS26" s="26"/>
    </row>
    <row r="27" spans="1:253" s="25" customFormat="1" ht="13.5">
      <c r="A27" s="180"/>
      <c r="B27" s="179"/>
      <c r="C27" s="122" t="s">
        <v>328</v>
      </c>
      <c r="D27" s="123" t="s">
        <v>266</v>
      </c>
      <c r="E27" s="123" t="s">
        <v>276</v>
      </c>
      <c r="F27" s="113" t="s">
        <v>59</v>
      </c>
      <c r="G27" s="114" t="s">
        <v>305</v>
      </c>
      <c r="H27" s="113" t="s">
        <v>378</v>
      </c>
      <c r="I27" s="115">
        <v>1</v>
      </c>
      <c r="J27" s="116"/>
      <c r="K27" s="117"/>
      <c r="L27" s="118"/>
      <c r="M27" s="117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  <c r="ID27" s="26"/>
      <c r="IE27" s="26"/>
      <c r="IF27" s="26"/>
      <c r="IG27" s="26"/>
      <c r="IH27" s="26"/>
      <c r="II27" s="26"/>
      <c r="IJ27" s="26"/>
      <c r="IK27" s="26"/>
      <c r="IL27" s="26"/>
      <c r="IM27" s="26"/>
      <c r="IN27" s="26"/>
      <c r="IO27" s="26"/>
      <c r="IP27" s="26"/>
      <c r="IQ27" s="26"/>
      <c r="IR27" s="26"/>
      <c r="IS27" s="26"/>
    </row>
    <row r="28" spans="1:253" s="25" customFormat="1" ht="13.5">
      <c r="A28" s="180"/>
      <c r="B28" s="179"/>
      <c r="C28" s="122" t="s">
        <v>329</v>
      </c>
      <c r="D28" s="123" t="s">
        <v>266</v>
      </c>
      <c r="E28" s="123" t="s">
        <v>275</v>
      </c>
      <c r="F28" s="113" t="s">
        <v>59</v>
      </c>
      <c r="G28" s="114" t="s">
        <v>305</v>
      </c>
      <c r="H28" s="113" t="s">
        <v>378</v>
      </c>
      <c r="I28" s="115">
        <v>1</v>
      </c>
      <c r="J28" s="116"/>
      <c r="K28" s="117"/>
      <c r="L28" s="118"/>
      <c r="M28" s="117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26"/>
      <c r="IE28" s="26"/>
      <c r="IF28" s="26"/>
      <c r="IG28" s="26"/>
      <c r="IH28" s="26"/>
      <c r="II28" s="26"/>
      <c r="IJ28" s="26"/>
      <c r="IK28" s="26"/>
      <c r="IL28" s="26"/>
      <c r="IM28" s="26"/>
      <c r="IN28" s="26"/>
      <c r="IO28" s="26"/>
      <c r="IP28" s="26"/>
      <c r="IQ28" s="26"/>
      <c r="IR28" s="26"/>
      <c r="IS28" s="26"/>
    </row>
    <row r="29" spans="1:253" s="25" customFormat="1" ht="54">
      <c r="A29" s="180"/>
      <c r="B29" s="179"/>
      <c r="C29" s="112" t="s">
        <v>326</v>
      </c>
      <c r="D29" s="101" t="s">
        <v>266</v>
      </c>
      <c r="E29" s="151" t="s">
        <v>372</v>
      </c>
      <c r="F29" s="113" t="s">
        <v>51</v>
      </c>
      <c r="G29" s="114" t="s">
        <v>88</v>
      </c>
      <c r="H29" s="113" t="s">
        <v>366</v>
      </c>
      <c r="I29" s="115">
        <v>1</v>
      </c>
      <c r="J29" s="116"/>
      <c r="K29" s="117"/>
      <c r="L29" s="118"/>
      <c r="M29" s="117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  <c r="ID29" s="26"/>
      <c r="IE29" s="26"/>
      <c r="IF29" s="26"/>
      <c r="IG29" s="26"/>
      <c r="IH29" s="26"/>
      <c r="II29" s="26"/>
      <c r="IJ29" s="26"/>
      <c r="IK29" s="26"/>
      <c r="IL29" s="26"/>
      <c r="IM29" s="26"/>
      <c r="IN29" s="26"/>
      <c r="IO29" s="26"/>
      <c r="IP29" s="26"/>
      <c r="IQ29" s="26"/>
      <c r="IR29" s="26"/>
      <c r="IS29" s="26"/>
    </row>
    <row r="30" spans="1:253" s="25" customFormat="1" ht="13.5">
      <c r="A30" s="180"/>
      <c r="B30" s="179"/>
      <c r="C30" s="122" t="s">
        <v>330</v>
      </c>
      <c r="D30" s="123" t="s">
        <v>266</v>
      </c>
      <c r="E30" s="123" t="s">
        <v>276</v>
      </c>
      <c r="F30" s="113" t="s">
        <v>51</v>
      </c>
      <c r="G30" s="114" t="s">
        <v>89</v>
      </c>
      <c r="H30" s="113" t="s">
        <v>366</v>
      </c>
      <c r="I30" s="115">
        <v>1</v>
      </c>
      <c r="J30" s="116"/>
      <c r="K30" s="117"/>
      <c r="L30" s="118"/>
      <c r="M30" s="117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  <c r="HN30" s="26"/>
      <c r="HO30" s="26"/>
      <c r="HP30" s="26"/>
      <c r="HQ30" s="26"/>
      <c r="HR30" s="26"/>
      <c r="HS30" s="26"/>
      <c r="HT30" s="26"/>
      <c r="HU30" s="26"/>
      <c r="HV30" s="26"/>
      <c r="HW30" s="26"/>
      <c r="HX30" s="26"/>
      <c r="HY30" s="26"/>
      <c r="HZ30" s="26"/>
      <c r="IA30" s="26"/>
      <c r="IB30" s="26"/>
      <c r="IC30" s="26"/>
      <c r="ID30" s="26"/>
      <c r="IE30" s="26"/>
      <c r="IF30" s="26"/>
      <c r="IG30" s="26"/>
      <c r="IH30" s="26"/>
      <c r="II30" s="26"/>
      <c r="IJ30" s="26"/>
      <c r="IK30" s="26"/>
      <c r="IL30" s="26"/>
      <c r="IM30" s="26"/>
      <c r="IN30" s="26"/>
      <c r="IO30" s="26"/>
      <c r="IP30" s="26"/>
      <c r="IQ30" s="26"/>
      <c r="IR30" s="26"/>
      <c r="IS30" s="26"/>
    </row>
    <row r="31" spans="1:253" s="25" customFormat="1" ht="13.5">
      <c r="A31" s="180"/>
      <c r="B31" s="179"/>
      <c r="C31" s="122" t="s">
        <v>331</v>
      </c>
      <c r="D31" s="123" t="s">
        <v>266</v>
      </c>
      <c r="E31" s="123" t="s">
        <v>275</v>
      </c>
      <c r="F31" s="113" t="s">
        <v>51</v>
      </c>
      <c r="G31" s="114" t="s">
        <v>89</v>
      </c>
      <c r="H31" s="113" t="s">
        <v>366</v>
      </c>
      <c r="I31" s="115">
        <v>1</v>
      </c>
      <c r="J31" s="116"/>
      <c r="K31" s="117"/>
      <c r="L31" s="118"/>
      <c r="M31" s="117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  <c r="HV31" s="26"/>
      <c r="HW31" s="26"/>
      <c r="HX31" s="26"/>
      <c r="HY31" s="26"/>
      <c r="HZ31" s="26"/>
      <c r="IA31" s="26"/>
      <c r="IB31" s="26"/>
      <c r="IC31" s="26"/>
      <c r="ID31" s="26"/>
      <c r="IE31" s="26"/>
      <c r="IF31" s="26"/>
      <c r="IG31" s="26"/>
      <c r="IH31" s="26"/>
      <c r="II31" s="26"/>
      <c r="IJ31" s="26"/>
      <c r="IK31" s="26"/>
      <c r="IL31" s="26"/>
      <c r="IM31" s="26"/>
      <c r="IN31" s="26"/>
      <c r="IO31" s="26"/>
      <c r="IP31" s="26"/>
      <c r="IQ31" s="26"/>
      <c r="IR31" s="26"/>
      <c r="IS31" s="26"/>
    </row>
    <row r="32" spans="1:253" s="25" customFormat="1" ht="82.5" customHeight="1">
      <c r="A32" s="180"/>
      <c r="B32" s="179"/>
      <c r="C32" s="127" t="s">
        <v>327</v>
      </c>
      <c r="D32" s="121" t="s">
        <v>299</v>
      </c>
      <c r="E32" s="126" t="s">
        <v>384</v>
      </c>
      <c r="F32" s="113" t="s">
        <v>51</v>
      </c>
      <c r="G32" s="114" t="s">
        <v>88</v>
      </c>
      <c r="H32" s="113" t="s">
        <v>366</v>
      </c>
      <c r="I32" s="115">
        <v>1</v>
      </c>
      <c r="J32" s="116"/>
      <c r="K32" s="117"/>
      <c r="L32" s="118"/>
      <c r="M32" s="117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  <c r="ID32" s="26"/>
      <c r="IE32" s="26"/>
      <c r="IF32" s="26"/>
      <c r="IG32" s="26"/>
      <c r="IH32" s="26"/>
      <c r="II32" s="26"/>
      <c r="IJ32" s="26"/>
      <c r="IK32" s="26"/>
      <c r="IL32" s="26"/>
      <c r="IM32" s="26"/>
      <c r="IN32" s="26"/>
      <c r="IO32" s="26"/>
      <c r="IP32" s="26"/>
      <c r="IQ32" s="26"/>
      <c r="IR32" s="26"/>
      <c r="IS32" s="26"/>
    </row>
    <row r="33" spans="1:253" s="25" customFormat="1" ht="13.5">
      <c r="A33" s="180"/>
      <c r="B33" s="179"/>
      <c r="C33" s="112" t="s">
        <v>367</v>
      </c>
      <c r="D33" s="113" t="s">
        <v>266</v>
      </c>
      <c r="E33" s="113" t="s">
        <v>371</v>
      </c>
      <c r="F33" s="113" t="s">
        <v>51</v>
      </c>
      <c r="G33" s="114" t="s">
        <v>89</v>
      </c>
      <c r="H33" s="113" t="s">
        <v>366</v>
      </c>
      <c r="I33" s="115">
        <v>1</v>
      </c>
      <c r="J33" s="116"/>
      <c r="K33" s="117"/>
      <c r="L33" s="118"/>
      <c r="M33" s="117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  <c r="ID33" s="26"/>
      <c r="IE33" s="26"/>
      <c r="IF33" s="26"/>
      <c r="IG33" s="26"/>
      <c r="IH33" s="26"/>
      <c r="II33" s="26"/>
      <c r="IJ33" s="26"/>
      <c r="IK33" s="26"/>
      <c r="IL33" s="26"/>
      <c r="IM33" s="26"/>
      <c r="IN33" s="26"/>
      <c r="IO33" s="26"/>
      <c r="IP33" s="26"/>
      <c r="IQ33" s="26"/>
      <c r="IR33" s="26"/>
      <c r="IS33" s="26"/>
    </row>
    <row r="34" spans="1:253" s="25" customFormat="1" ht="13.5">
      <c r="A34" s="180"/>
      <c r="B34" s="179"/>
      <c r="C34" s="122" t="s">
        <v>368</v>
      </c>
      <c r="D34" s="123" t="s">
        <v>266</v>
      </c>
      <c r="E34" s="123" t="s">
        <v>298</v>
      </c>
      <c r="F34" s="113" t="s">
        <v>51</v>
      </c>
      <c r="G34" s="114" t="s">
        <v>89</v>
      </c>
      <c r="H34" s="113" t="s">
        <v>377</v>
      </c>
      <c r="I34" s="115">
        <v>1</v>
      </c>
      <c r="J34" s="116"/>
      <c r="K34" s="117"/>
      <c r="L34" s="118"/>
      <c r="M34" s="117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26"/>
      <c r="IE34" s="26"/>
      <c r="IF34" s="26"/>
      <c r="IG34" s="26"/>
      <c r="IH34" s="26"/>
      <c r="II34" s="26"/>
      <c r="IJ34" s="26"/>
      <c r="IK34" s="26"/>
      <c r="IL34" s="26"/>
      <c r="IM34" s="26"/>
      <c r="IN34" s="26"/>
      <c r="IO34" s="26"/>
      <c r="IP34" s="26"/>
      <c r="IQ34" s="26"/>
      <c r="IR34" s="26"/>
      <c r="IS34" s="26"/>
    </row>
    <row r="35" spans="1:253" s="25" customFormat="1" ht="67.5">
      <c r="A35" s="180"/>
      <c r="B35" s="179"/>
      <c r="C35" s="122" t="s">
        <v>332</v>
      </c>
      <c r="D35" s="123" t="s">
        <v>266</v>
      </c>
      <c r="E35" s="152" t="s">
        <v>382</v>
      </c>
      <c r="F35" s="113" t="s">
        <v>59</v>
      </c>
      <c r="G35" s="114" t="s">
        <v>89</v>
      </c>
      <c r="H35" s="113" t="s">
        <v>366</v>
      </c>
      <c r="I35" s="124">
        <v>1</v>
      </c>
      <c r="J35" s="116"/>
      <c r="K35" s="117"/>
      <c r="L35" s="118"/>
      <c r="M35" s="117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  <c r="ID35" s="26"/>
      <c r="IE35" s="26"/>
      <c r="IF35" s="26"/>
      <c r="IG35" s="26"/>
      <c r="IH35" s="26"/>
      <c r="II35" s="26"/>
      <c r="IJ35" s="26"/>
      <c r="IK35" s="26"/>
      <c r="IL35" s="26"/>
      <c r="IM35" s="26"/>
      <c r="IN35" s="26"/>
      <c r="IO35" s="26"/>
      <c r="IP35" s="26"/>
      <c r="IQ35" s="26"/>
      <c r="IR35" s="26"/>
      <c r="IS35" s="26"/>
    </row>
    <row r="36" spans="1:253" s="25" customFormat="1" ht="40.5">
      <c r="A36" s="180"/>
      <c r="B36" s="179"/>
      <c r="C36" s="122" t="s">
        <v>373</v>
      </c>
      <c r="D36" s="123" t="s">
        <v>266</v>
      </c>
      <c r="E36" s="123" t="s">
        <v>375</v>
      </c>
      <c r="F36" s="113" t="s">
        <v>59</v>
      </c>
      <c r="G36" s="114" t="s">
        <v>89</v>
      </c>
      <c r="H36" s="113" t="s">
        <v>380</v>
      </c>
      <c r="I36" s="124">
        <v>2</v>
      </c>
      <c r="J36" s="116"/>
      <c r="K36" s="117"/>
      <c r="L36" s="118"/>
      <c r="M36" s="117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  <c r="ID36" s="26"/>
      <c r="IE36" s="26"/>
      <c r="IF36" s="26"/>
      <c r="IG36" s="26"/>
      <c r="IH36" s="26"/>
      <c r="II36" s="26"/>
      <c r="IJ36" s="26"/>
      <c r="IK36" s="26"/>
      <c r="IL36" s="26"/>
      <c r="IM36" s="26"/>
      <c r="IN36" s="26"/>
      <c r="IO36" s="26"/>
      <c r="IP36" s="26"/>
      <c r="IQ36" s="26"/>
      <c r="IR36" s="26"/>
      <c r="IS36" s="26"/>
    </row>
    <row r="37" spans="1:253" s="25" customFormat="1" ht="27">
      <c r="A37" s="180"/>
      <c r="B37" s="179"/>
      <c r="C37" s="122" t="s">
        <v>374</v>
      </c>
      <c r="D37" s="123" t="s">
        <v>266</v>
      </c>
      <c r="E37" s="123" t="s">
        <v>376</v>
      </c>
      <c r="F37" s="113" t="s">
        <v>59</v>
      </c>
      <c r="G37" s="114" t="s">
        <v>89</v>
      </c>
      <c r="H37" s="125" t="s">
        <v>381</v>
      </c>
      <c r="I37" s="124">
        <v>2</v>
      </c>
      <c r="J37" s="116"/>
      <c r="K37" s="117"/>
      <c r="L37" s="118"/>
      <c r="M37" s="117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26"/>
      <c r="IE37" s="26"/>
      <c r="IF37" s="26"/>
      <c r="IG37" s="26"/>
      <c r="IH37" s="26"/>
      <c r="II37" s="26"/>
      <c r="IJ37" s="26"/>
      <c r="IK37" s="26"/>
      <c r="IL37" s="26"/>
      <c r="IM37" s="26"/>
      <c r="IN37" s="26"/>
      <c r="IO37" s="26"/>
      <c r="IP37" s="26"/>
      <c r="IQ37" s="26"/>
      <c r="IR37" s="26"/>
      <c r="IS37" s="26"/>
    </row>
    <row r="38" spans="1:253" s="25" customFormat="1" ht="13.5">
      <c r="A38" s="180"/>
      <c r="B38" s="179"/>
      <c r="C38" s="127">
        <v>23</v>
      </c>
      <c r="D38" s="101" t="s">
        <v>299</v>
      </c>
      <c r="E38" s="101" t="s">
        <v>307</v>
      </c>
      <c r="F38" s="113" t="s">
        <v>59</v>
      </c>
      <c r="G38" s="114" t="s">
        <v>89</v>
      </c>
      <c r="H38" s="113" t="s">
        <v>247</v>
      </c>
      <c r="I38" s="124"/>
      <c r="J38" s="116"/>
      <c r="K38" s="117"/>
      <c r="L38" s="118"/>
      <c r="M38" s="117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  <c r="ID38" s="26"/>
      <c r="IE38" s="26"/>
      <c r="IF38" s="26"/>
      <c r="IG38" s="26"/>
      <c r="IH38" s="26"/>
      <c r="II38" s="26"/>
      <c r="IJ38" s="26"/>
      <c r="IK38" s="26"/>
      <c r="IL38" s="26"/>
      <c r="IM38" s="26"/>
      <c r="IN38" s="26"/>
      <c r="IO38" s="26"/>
      <c r="IP38" s="26"/>
      <c r="IQ38" s="26"/>
      <c r="IR38" s="26"/>
      <c r="IS38" s="26"/>
    </row>
    <row r="39" spans="1:253" s="25" customFormat="1" ht="13.5">
      <c r="A39" s="180"/>
      <c r="B39" s="179" t="s">
        <v>64</v>
      </c>
      <c r="C39" s="182" t="s">
        <v>333</v>
      </c>
      <c r="D39" s="167" t="s">
        <v>267</v>
      </c>
      <c r="E39" s="167" t="s">
        <v>65</v>
      </c>
      <c r="F39" s="167" t="s">
        <v>51</v>
      </c>
      <c r="G39" s="34" t="s">
        <v>88</v>
      </c>
      <c r="H39" s="28" t="s">
        <v>154</v>
      </c>
      <c r="I39" s="61">
        <v>1</v>
      </c>
      <c r="J39" s="41"/>
      <c r="K39" s="27"/>
      <c r="L39" s="48"/>
      <c r="M39" s="24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26"/>
      <c r="IE39" s="26"/>
      <c r="IF39" s="26"/>
      <c r="IG39" s="26"/>
      <c r="IH39" s="26"/>
      <c r="II39" s="26"/>
      <c r="IJ39" s="26"/>
      <c r="IK39" s="26"/>
      <c r="IL39" s="26"/>
      <c r="IM39" s="26"/>
      <c r="IN39" s="26"/>
      <c r="IO39" s="26"/>
      <c r="IP39" s="26"/>
      <c r="IQ39" s="26"/>
      <c r="IR39" s="26"/>
      <c r="IS39" s="26"/>
    </row>
    <row r="40" spans="1:253" s="25" customFormat="1" ht="13.5">
      <c r="A40" s="180"/>
      <c r="B40" s="179"/>
      <c r="C40" s="182"/>
      <c r="D40" s="167"/>
      <c r="E40" s="167"/>
      <c r="F40" s="167"/>
      <c r="G40" s="34" t="s">
        <v>88</v>
      </c>
      <c r="H40" s="28" t="s">
        <v>161</v>
      </c>
      <c r="I40" s="61">
        <v>1</v>
      </c>
      <c r="J40" s="41"/>
      <c r="K40" s="27"/>
      <c r="L40" s="48"/>
      <c r="M40" s="24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  <c r="ID40" s="26"/>
      <c r="IE40" s="26"/>
      <c r="IF40" s="26"/>
      <c r="IG40" s="26"/>
      <c r="IH40" s="26"/>
      <c r="II40" s="26"/>
      <c r="IJ40" s="26"/>
      <c r="IK40" s="26"/>
      <c r="IL40" s="26"/>
      <c r="IM40" s="26"/>
      <c r="IN40" s="26"/>
      <c r="IO40" s="26"/>
      <c r="IP40" s="26"/>
      <c r="IQ40" s="26"/>
      <c r="IR40" s="26"/>
      <c r="IS40" s="26"/>
    </row>
    <row r="41" spans="1:253" s="25" customFormat="1" ht="13.5">
      <c r="A41" s="180"/>
      <c r="B41" s="179"/>
      <c r="C41" s="182" t="s">
        <v>334</v>
      </c>
      <c r="D41" s="167" t="s">
        <v>267</v>
      </c>
      <c r="E41" s="167" t="s">
        <v>67</v>
      </c>
      <c r="F41" s="167" t="s">
        <v>51</v>
      </c>
      <c r="G41" s="34" t="s">
        <v>88</v>
      </c>
      <c r="H41" s="28" t="s">
        <v>155</v>
      </c>
      <c r="I41" s="61">
        <v>2</v>
      </c>
      <c r="J41" s="41"/>
      <c r="K41" s="27"/>
      <c r="L41" s="48"/>
      <c r="M41" s="24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</row>
    <row r="42" spans="1:253" s="25" customFormat="1" ht="13.5">
      <c r="A42" s="180"/>
      <c r="B42" s="179"/>
      <c r="C42" s="182"/>
      <c r="D42" s="167"/>
      <c r="E42" s="167"/>
      <c r="F42" s="167"/>
      <c r="G42" s="34" t="s">
        <v>88</v>
      </c>
      <c r="H42" s="28" t="s">
        <v>162</v>
      </c>
      <c r="I42" s="61">
        <v>2</v>
      </c>
      <c r="J42" s="41"/>
      <c r="K42" s="27"/>
      <c r="L42" s="48"/>
      <c r="M42" s="24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  <c r="IF42" s="26"/>
      <c r="IG42" s="26"/>
      <c r="IH42" s="26"/>
      <c r="II42" s="26"/>
      <c r="IJ42" s="26"/>
      <c r="IK42" s="26"/>
      <c r="IL42" s="26"/>
      <c r="IM42" s="26"/>
      <c r="IN42" s="26"/>
      <c r="IO42" s="26"/>
      <c r="IP42" s="26"/>
      <c r="IQ42" s="26"/>
      <c r="IR42" s="26"/>
      <c r="IS42" s="26"/>
    </row>
    <row r="43" spans="1:253" s="25" customFormat="1" ht="13.5">
      <c r="A43" s="180"/>
      <c r="B43" s="179"/>
      <c r="C43" s="182" t="s">
        <v>335</v>
      </c>
      <c r="D43" s="167" t="s">
        <v>267</v>
      </c>
      <c r="E43" s="167" t="s">
        <v>68</v>
      </c>
      <c r="F43" s="167" t="s">
        <v>51</v>
      </c>
      <c r="G43" s="34" t="s">
        <v>88</v>
      </c>
      <c r="H43" s="28" t="s">
        <v>156</v>
      </c>
      <c r="I43" s="61">
        <v>3</v>
      </c>
      <c r="J43" s="41"/>
      <c r="K43" s="27"/>
      <c r="L43" s="48"/>
      <c r="M43" s="24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  <c r="ID43" s="26"/>
      <c r="IE43" s="26"/>
      <c r="IF43" s="26"/>
      <c r="IG43" s="26"/>
      <c r="IH43" s="26"/>
      <c r="II43" s="26"/>
      <c r="IJ43" s="26"/>
      <c r="IK43" s="26"/>
      <c r="IL43" s="26"/>
      <c r="IM43" s="26"/>
      <c r="IN43" s="26"/>
      <c r="IO43" s="26"/>
      <c r="IP43" s="26"/>
      <c r="IQ43" s="26"/>
      <c r="IR43" s="26"/>
      <c r="IS43" s="26"/>
    </row>
    <row r="44" spans="1:253" s="25" customFormat="1" ht="13.5">
      <c r="A44" s="180"/>
      <c r="B44" s="179"/>
      <c r="C44" s="182"/>
      <c r="D44" s="167"/>
      <c r="E44" s="167"/>
      <c r="F44" s="167"/>
      <c r="G44" s="34" t="s">
        <v>88</v>
      </c>
      <c r="H44" s="28" t="s">
        <v>163</v>
      </c>
      <c r="I44" s="61">
        <v>3</v>
      </c>
      <c r="J44" s="41"/>
      <c r="K44" s="27"/>
      <c r="L44" s="48"/>
      <c r="M44" s="24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  <c r="HN44" s="26"/>
      <c r="HO44" s="26"/>
      <c r="HP44" s="26"/>
      <c r="HQ44" s="26"/>
      <c r="HR44" s="26"/>
      <c r="HS44" s="26"/>
      <c r="HT44" s="26"/>
      <c r="HU44" s="26"/>
      <c r="HV44" s="26"/>
      <c r="HW44" s="26"/>
      <c r="HX44" s="26"/>
      <c r="HY44" s="26"/>
      <c r="HZ44" s="26"/>
      <c r="IA44" s="26"/>
      <c r="IB44" s="26"/>
      <c r="IC44" s="26"/>
      <c r="ID44" s="26"/>
      <c r="IE44" s="26"/>
      <c r="IF44" s="26"/>
      <c r="IG44" s="26"/>
      <c r="IH44" s="26"/>
      <c r="II44" s="26"/>
      <c r="IJ44" s="26"/>
      <c r="IK44" s="26"/>
      <c r="IL44" s="26"/>
      <c r="IM44" s="26"/>
      <c r="IN44" s="26"/>
      <c r="IO44" s="26"/>
      <c r="IP44" s="26"/>
      <c r="IQ44" s="26"/>
      <c r="IR44" s="26"/>
      <c r="IS44" s="26"/>
    </row>
    <row r="45" spans="1:253" s="25" customFormat="1" ht="13.5">
      <c r="A45" s="180"/>
      <c r="B45" s="179"/>
      <c r="C45" s="182" t="s">
        <v>336</v>
      </c>
      <c r="D45" s="167" t="s">
        <v>267</v>
      </c>
      <c r="E45" s="167" t="s">
        <v>74</v>
      </c>
      <c r="F45" s="167" t="s">
        <v>51</v>
      </c>
      <c r="G45" s="34" t="s">
        <v>88</v>
      </c>
      <c r="H45" s="28" t="s">
        <v>157</v>
      </c>
      <c r="I45" s="61">
        <v>4</v>
      </c>
      <c r="J45" s="41"/>
      <c r="K45" s="27"/>
      <c r="L45" s="48"/>
      <c r="M45" s="24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  <c r="GV45" s="26"/>
      <c r="GW45" s="26"/>
      <c r="GX45" s="26"/>
      <c r="GY45" s="26"/>
      <c r="GZ45" s="26"/>
      <c r="HA45" s="26"/>
      <c r="HB45" s="26"/>
      <c r="HC45" s="26"/>
      <c r="HD45" s="26"/>
      <c r="HE45" s="26"/>
      <c r="HF45" s="26"/>
      <c r="HG45" s="26"/>
      <c r="HH45" s="26"/>
      <c r="HI45" s="26"/>
      <c r="HJ45" s="26"/>
      <c r="HK45" s="26"/>
      <c r="HL45" s="26"/>
      <c r="HM45" s="26"/>
      <c r="HN45" s="26"/>
      <c r="HO45" s="26"/>
      <c r="HP45" s="26"/>
      <c r="HQ45" s="26"/>
      <c r="HR45" s="26"/>
      <c r="HS45" s="26"/>
      <c r="HT45" s="26"/>
      <c r="HU45" s="26"/>
      <c r="HV45" s="26"/>
      <c r="HW45" s="26"/>
      <c r="HX45" s="26"/>
      <c r="HY45" s="26"/>
      <c r="HZ45" s="26"/>
      <c r="IA45" s="26"/>
      <c r="IB45" s="26"/>
      <c r="IC45" s="26"/>
      <c r="ID45" s="26"/>
      <c r="IE45" s="26"/>
      <c r="IF45" s="26"/>
      <c r="IG45" s="26"/>
      <c r="IH45" s="26"/>
      <c r="II45" s="26"/>
      <c r="IJ45" s="26"/>
      <c r="IK45" s="26"/>
      <c r="IL45" s="26"/>
      <c r="IM45" s="26"/>
      <c r="IN45" s="26"/>
      <c r="IO45" s="26"/>
      <c r="IP45" s="26"/>
      <c r="IQ45" s="26"/>
      <c r="IR45" s="26"/>
      <c r="IS45" s="26"/>
    </row>
    <row r="46" spans="1:253" s="25" customFormat="1" ht="13.5">
      <c r="A46" s="180"/>
      <c r="B46" s="179"/>
      <c r="C46" s="182"/>
      <c r="D46" s="167"/>
      <c r="E46" s="167"/>
      <c r="F46" s="167"/>
      <c r="G46" s="34" t="s">
        <v>88</v>
      </c>
      <c r="H46" s="28" t="s">
        <v>164</v>
      </c>
      <c r="I46" s="61">
        <v>4</v>
      </c>
      <c r="J46" s="41"/>
      <c r="K46" s="27"/>
      <c r="L46" s="48"/>
      <c r="M46" s="24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  <c r="HN46" s="26"/>
      <c r="HO46" s="26"/>
      <c r="HP46" s="26"/>
      <c r="HQ46" s="26"/>
      <c r="HR46" s="26"/>
      <c r="HS46" s="26"/>
      <c r="HT46" s="26"/>
      <c r="HU46" s="26"/>
      <c r="HV46" s="26"/>
      <c r="HW46" s="26"/>
      <c r="HX46" s="26"/>
      <c r="HY46" s="26"/>
      <c r="HZ46" s="26"/>
      <c r="IA46" s="26"/>
      <c r="IB46" s="26"/>
      <c r="IC46" s="26"/>
      <c r="ID46" s="26"/>
      <c r="IE46" s="26"/>
      <c r="IF46" s="26"/>
      <c r="IG46" s="26"/>
      <c r="IH46" s="26"/>
      <c r="II46" s="26"/>
      <c r="IJ46" s="26"/>
      <c r="IK46" s="26"/>
      <c r="IL46" s="26"/>
      <c r="IM46" s="26"/>
      <c r="IN46" s="26"/>
      <c r="IO46" s="26"/>
      <c r="IP46" s="26"/>
      <c r="IQ46" s="26"/>
      <c r="IR46" s="26"/>
      <c r="IS46" s="26"/>
    </row>
    <row r="47" spans="1:253" s="25" customFormat="1" ht="13.5">
      <c r="A47" s="180"/>
      <c r="B47" s="179"/>
      <c r="C47" s="182" t="s">
        <v>337</v>
      </c>
      <c r="D47" s="167" t="s">
        <v>267</v>
      </c>
      <c r="E47" s="167" t="s">
        <v>69</v>
      </c>
      <c r="F47" s="167" t="s">
        <v>51</v>
      </c>
      <c r="G47" s="34" t="s">
        <v>88</v>
      </c>
      <c r="H47" s="28" t="s">
        <v>158</v>
      </c>
      <c r="I47" s="61">
        <v>5</v>
      </c>
      <c r="J47" s="41"/>
      <c r="K47" s="27"/>
      <c r="L47" s="48"/>
      <c r="M47" s="24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  <c r="HN47" s="26"/>
      <c r="HO47" s="26"/>
      <c r="HP47" s="26"/>
      <c r="HQ47" s="26"/>
      <c r="HR47" s="26"/>
      <c r="HS47" s="26"/>
      <c r="HT47" s="26"/>
      <c r="HU47" s="26"/>
      <c r="HV47" s="26"/>
      <c r="HW47" s="26"/>
      <c r="HX47" s="26"/>
      <c r="HY47" s="26"/>
      <c r="HZ47" s="26"/>
      <c r="IA47" s="26"/>
      <c r="IB47" s="26"/>
      <c r="IC47" s="26"/>
      <c r="ID47" s="26"/>
      <c r="IE47" s="26"/>
      <c r="IF47" s="26"/>
      <c r="IG47" s="26"/>
      <c r="IH47" s="26"/>
      <c r="II47" s="26"/>
      <c r="IJ47" s="26"/>
      <c r="IK47" s="26"/>
      <c r="IL47" s="26"/>
      <c r="IM47" s="26"/>
      <c r="IN47" s="26"/>
      <c r="IO47" s="26"/>
      <c r="IP47" s="26"/>
      <c r="IQ47" s="26"/>
      <c r="IR47" s="26"/>
      <c r="IS47" s="26"/>
    </row>
    <row r="48" spans="1:253" s="25" customFormat="1" ht="13.5">
      <c r="A48" s="180"/>
      <c r="B48" s="179"/>
      <c r="C48" s="182"/>
      <c r="D48" s="167"/>
      <c r="E48" s="167"/>
      <c r="F48" s="167"/>
      <c r="G48" s="34" t="s">
        <v>88</v>
      </c>
      <c r="H48" s="28" t="s">
        <v>165</v>
      </c>
      <c r="I48" s="61">
        <v>5</v>
      </c>
      <c r="J48" s="41"/>
      <c r="K48" s="27"/>
      <c r="L48" s="48"/>
      <c r="M48" s="24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/>
      <c r="HP48" s="26"/>
      <c r="HQ48" s="26"/>
      <c r="HR48" s="26"/>
      <c r="HS48" s="26"/>
      <c r="HT48" s="26"/>
      <c r="HU48" s="26"/>
      <c r="HV48" s="26"/>
      <c r="HW48" s="26"/>
      <c r="HX48" s="26"/>
      <c r="HY48" s="26"/>
      <c r="HZ48" s="26"/>
      <c r="IA48" s="26"/>
      <c r="IB48" s="26"/>
      <c r="IC48" s="26"/>
      <c r="ID48" s="26"/>
      <c r="IE48" s="26"/>
      <c r="IF48" s="26"/>
      <c r="IG48" s="26"/>
      <c r="IH48" s="26"/>
      <c r="II48" s="26"/>
      <c r="IJ48" s="26"/>
      <c r="IK48" s="26"/>
      <c r="IL48" s="26"/>
      <c r="IM48" s="26"/>
      <c r="IN48" s="26"/>
      <c r="IO48" s="26"/>
      <c r="IP48" s="26"/>
      <c r="IQ48" s="26"/>
      <c r="IR48" s="26"/>
      <c r="IS48" s="26"/>
    </row>
    <row r="49" spans="1:253" s="25" customFormat="1" ht="27">
      <c r="A49" s="179" t="s">
        <v>81</v>
      </c>
      <c r="B49" s="180" t="s">
        <v>21</v>
      </c>
      <c r="C49" s="106" t="s">
        <v>338</v>
      </c>
      <c r="D49" s="99" t="s">
        <v>385</v>
      </c>
      <c r="E49" s="46" t="s">
        <v>93</v>
      </c>
      <c r="F49" s="46" t="s">
        <v>125</v>
      </c>
      <c r="G49" s="34" t="s">
        <v>88</v>
      </c>
      <c r="H49" s="46" t="s">
        <v>33</v>
      </c>
      <c r="I49" s="61">
        <v>2</v>
      </c>
      <c r="J49" s="41"/>
      <c r="K49" s="27"/>
      <c r="L49" s="48"/>
      <c r="M49" s="24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/>
      <c r="HP49" s="26"/>
      <c r="HQ49" s="26"/>
      <c r="HR49" s="26"/>
      <c r="HS49" s="26"/>
      <c r="HT49" s="26"/>
      <c r="HU49" s="26"/>
      <c r="HV49" s="26"/>
      <c r="HW49" s="26"/>
      <c r="HX49" s="26"/>
      <c r="HY49" s="26"/>
      <c r="HZ49" s="26"/>
      <c r="IA49" s="26"/>
      <c r="IB49" s="26"/>
      <c r="IC49" s="26"/>
      <c r="ID49" s="26"/>
      <c r="IE49" s="26"/>
      <c r="IF49" s="26"/>
      <c r="IG49" s="26"/>
      <c r="IH49" s="26"/>
      <c r="II49" s="26"/>
      <c r="IJ49" s="26"/>
      <c r="IK49" s="26"/>
      <c r="IL49" s="26"/>
      <c r="IM49" s="26"/>
      <c r="IN49" s="26"/>
      <c r="IO49" s="26"/>
      <c r="IP49" s="26"/>
      <c r="IQ49" s="26"/>
      <c r="IR49" s="26"/>
      <c r="IS49" s="26"/>
    </row>
    <row r="50" spans="1:253" s="25" customFormat="1" ht="27">
      <c r="A50" s="179"/>
      <c r="B50" s="180"/>
      <c r="C50" s="106" t="s">
        <v>339</v>
      </c>
      <c r="D50" s="102" t="s">
        <v>385</v>
      </c>
      <c r="E50" s="167" t="s">
        <v>94</v>
      </c>
      <c r="F50" s="46" t="s">
        <v>123</v>
      </c>
      <c r="G50" s="34" t="s">
        <v>88</v>
      </c>
      <c r="H50" s="46" t="s">
        <v>97</v>
      </c>
      <c r="I50" s="61">
        <v>1</v>
      </c>
      <c r="J50" s="41"/>
      <c r="K50" s="27"/>
      <c r="L50" s="48"/>
      <c r="M50" s="24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6"/>
      <c r="IA50" s="26"/>
      <c r="IB50" s="26"/>
      <c r="IC50" s="26"/>
      <c r="ID50" s="26"/>
      <c r="IE50" s="26"/>
      <c r="IF50" s="26"/>
      <c r="IG50" s="26"/>
      <c r="IH50" s="26"/>
      <c r="II50" s="26"/>
      <c r="IJ50" s="26"/>
      <c r="IK50" s="26"/>
      <c r="IL50" s="26"/>
      <c r="IM50" s="26"/>
      <c r="IN50" s="26"/>
      <c r="IO50" s="26"/>
      <c r="IP50" s="26"/>
      <c r="IQ50" s="26"/>
      <c r="IR50" s="26"/>
      <c r="IS50" s="26"/>
    </row>
    <row r="51" spans="1:253" s="25" customFormat="1" ht="27">
      <c r="A51" s="179"/>
      <c r="B51" s="180"/>
      <c r="C51" s="106" t="s">
        <v>340</v>
      </c>
      <c r="D51" s="102" t="s">
        <v>385</v>
      </c>
      <c r="E51" s="167"/>
      <c r="F51" s="46" t="s">
        <v>122</v>
      </c>
      <c r="G51" s="34" t="s">
        <v>88</v>
      </c>
      <c r="H51" s="46" t="s">
        <v>96</v>
      </c>
      <c r="I51" s="61">
        <v>1</v>
      </c>
      <c r="J51" s="41"/>
      <c r="K51" s="27"/>
      <c r="L51" s="48"/>
      <c r="M51" s="24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6"/>
      <c r="IC51" s="26"/>
      <c r="ID51" s="26"/>
      <c r="IE51" s="26"/>
      <c r="IF51" s="26"/>
      <c r="IG51" s="26"/>
      <c r="IH51" s="26"/>
      <c r="II51" s="26"/>
      <c r="IJ51" s="26"/>
      <c r="IK51" s="26"/>
      <c r="IL51" s="26"/>
      <c r="IM51" s="26"/>
      <c r="IN51" s="26"/>
      <c r="IO51" s="26"/>
      <c r="IP51" s="26"/>
      <c r="IQ51" s="26"/>
      <c r="IR51" s="26"/>
      <c r="IS51" s="26"/>
    </row>
    <row r="52" spans="1:253" s="25" customFormat="1" ht="27">
      <c r="A52" s="179"/>
      <c r="B52" s="180"/>
      <c r="C52" s="106" t="s">
        <v>341</v>
      </c>
      <c r="D52" s="102" t="s">
        <v>385</v>
      </c>
      <c r="E52" s="167" t="s">
        <v>95</v>
      </c>
      <c r="F52" s="46" t="s">
        <v>122</v>
      </c>
      <c r="G52" s="34" t="s">
        <v>88</v>
      </c>
      <c r="H52" s="46" t="s">
        <v>169</v>
      </c>
      <c r="I52" s="61">
        <v>3</v>
      </c>
      <c r="J52" s="41"/>
      <c r="K52" s="27"/>
      <c r="L52" s="48"/>
      <c r="M52" s="24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</row>
    <row r="53" spans="1:253" s="25" customFormat="1" ht="27">
      <c r="A53" s="179"/>
      <c r="B53" s="180"/>
      <c r="C53" s="106" t="s">
        <v>342</v>
      </c>
      <c r="D53" s="102" t="s">
        <v>385</v>
      </c>
      <c r="E53" s="167"/>
      <c r="F53" s="46" t="s">
        <v>121</v>
      </c>
      <c r="G53" s="34" t="s">
        <v>88</v>
      </c>
      <c r="H53" s="46" t="s">
        <v>96</v>
      </c>
      <c r="I53" s="61">
        <v>3</v>
      </c>
      <c r="J53" s="41"/>
      <c r="K53" s="27"/>
      <c r="L53" s="48"/>
      <c r="M53" s="24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  <c r="IK53" s="26"/>
      <c r="IL53" s="26"/>
      <c r="IM53" s="26"/>
      <c r="IN53" s="26"/>
      <c r="IO53" s="26"/>
      <c r="IP53" s="26"/>
      <c r="IQ53" s="26"/>
      <c r="IR53" s="26"/>
      <c r="IS53" s="26"/>
    </row>
    <row r="54" spans="1:253" s="25" customFormat="1" ht="27">
      <c r="A54" s="179"/>
      <c r="B54" s="180"/>
      <c r="C54" s="106" t="s">
        <v>343</v>
      </c>
      <c r="D54" s="102" t="s">
        <v>385</v>
      </c>
      <c r="E54" s="167" t="s">
        <v>98</v>
      </c>
      <c r="F54" s="46" t="s">
        <v>121</v>
      </c>
      <c r="G54" s="34" t="s">
        <v>89</v>
      </c>
      <c r="H54" s="46" t="s">
        <v>97</v>
      </c>
      <c r="I54" s="61">
        <v>4</v>
      </c>
      <c r="J54" s="41"/>
      <c r="K54" s="27"/>
      <c r="L54" s="48"/>
      <c r="M54" s="24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  <c r="IK54" s="26"/>
      <c r="IL54" s="26"/>
      <c r="IM54" s="26"/>
      <c r="IN54" s="26"/>
      <c r="IO54" s="26"/>
      <c r="IP54" s="26"/>
      <c r="IQ54" s="26"/>
      <c r="IR54" s="26"/>
      <c r="IS54" s="26"/>
    </row>
    <row r="55" spans="1:253" s="25" customFormat="1" ht="27">
      <c r="A55" s="179"/>
      <c r="B55" s="180"/>
      <c r="C55" s="106" t="s">
        <v>344</v>
      </c>
      <c r="D55" s="102" t="s">
        <v>385</v>
      </c>
      <c r="E55" s="167"/>
      <c r="F55" s="46" t="s">
        <v>122</v>
      </c>
      <c r="G55" s="34" t="s">
        <v>89</v>
      </c>
      <c r="H55" s="46" t="s">
        <v>97</v>
      </c>
      <c r="I55" s="61">
        <v>4</v>
      </c>
      <c r="J55" s="41"/>
      <c r="K55" s="27"/>
      <c r="L55" s="48"/>
      <c r="M55" s="24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</row>
    <row r="56" spans="1:253" s="25" customFormat="1" ht="27">
      <c r="A56" s="179"/>
      <c r="B56" s="180"/>
      <c r="C56" s="112" t="s">
        <v>345</v>
      </c>
      <c r="D56" s="101" t="s">
        <v>385</v>
      </c>
      <c r="E56" s="101" t="s">
        <v>100</v>
      </c>
      <c r="F56" s="101" t="s">
        <v>124</v>
      </c>
      <c r="G56" s="114" t="s">
        <v>88</v>
      </c>
      <c r="H56" s="101" t="s">
        <v>256</v>
      </c>
      <c r="I56" s="115">
        <v>5</v>
      </c>
      <c r="J56" s="116"/>
      <c r="K56" s="117"/>
      <c r="L56" s="118"/>
      <c r="M56" s="117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</row>
    <row r="57" spans="1:253" s="25" customFormat="1" ht="27">
      <c r="A57" s="179"/>
      <c r="B57" s="180"/>
      <c r="C57" s="106" t="s">
        <v>346</v>
      </c>
      <c r="D57" s="102" t="s">
        <v>385</v>
      </c>
      <c r="E57" s="46" t="s">
        <v>99</v>
      </c>
      <c r="F57" s="46" t="s">
        <v>124</v>
      </c>
      <c r="G57" s="34" t="s">
        <v>89</v>
      </c>
      <c r="H57" s="46" t="s">
        <v>105</v>
      </c>
      <c r="I57" s="61">
        <v>6</v>
      </c>
      <c r="J57" s="41"/>
      <c r="K57" s="27"/>
      <c r="L57" s="48"/>
      <c r="M57" s="24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</row>
    <row r="58" spans="1:253" s="25" customFormat="1" ht="27">
      <c r="A58" s="179"/>
      <c r="B58" s="180"/>
      <c r="C58" s="106" t="s">
        <v>347</v>
      </c>
      <c r="D58" s="102" t="s">
        <v>385</v>
      </c>
      <c r="E58" s="46" t="s">
        <v>104</v>
      </c>
      <c r="F58" s="46" t="s">
        <v>124</v>
      </c>
      <c r="G58" s="34" t="s">
        <v>89</v>
      </c>
      <c r="H58" s="46" t="s">
        <v>105</v>
      </c>
      <c r="I58" s="61">
        <v>7</v>
      </c>
      <c r="J58" s="41"/>
      <c r="K58" s="27"/>
      <c r="L58" s="48"/>
      <c r="M58" s="24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  <c r="IS58" s="26"/>
    </row>
    <row r="59" spans="1:253" s="25" customFormat="1" ht="27">
      <c r="A59" s="179"/>
      <c r="B59" s="180"/>
      <c r="C59" s="106" t="s">
        <v>348</v>
      </c>
      <c r="D59" s="102" t="s">
        <v>385</v>
      </c>
      <c r="E59" s="40" t="s">
        <v>22</v>
      </c>
      <c r="F59" s="40" t="s">
        <v>126</v>
      </c>
      <c r="G59" s="34" t="s">
        <v>88</v>
      </c>
      <c r="H59" s="40" t="s">
        <v>34</v>
      </c>
      <c r="I59" s="61">
        <v>1</v>
      </c>
      <c r="J59" s="41"/>
      <c r="K59" s="27"/>
      <c r="L59" s="48"/>
      <c r="M59" s="24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</row>
    <row r="60" spans="1:253" s="25" customFormat="1" ht="27">
      <c r="A60" s="179"/>
      <c r="B60" s="180" t="s">
        <v>23</v>
      </c>
      <c r="C60" s="141" t="s">
        <v>349</v>
      </c>
      <c r="D60" s="153" t="s">
        <v>313</v>
      </c>
      <c r="E60" s="154" t="s">
        <v>140</v>
      </c>
      <c r="F60" s="153" t="s">
        <v>127</v>
      </c>
      <c r="G60" s="144" t="s">
        <v>88</v>
      </c>
      <c r="H60" s="153" t="s">
        <v>35</v>
      </c>
      <c r="I60" s="145">
        <v>2</v>
      </c>
      <c r="J60" s="146"/>
      <c r="K60" s="143"/>
      <c r="L60" s="147"/>
      <c r="M60" s="135" t="s">
        <v>310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</row>
    <row r="61" spans="1:253" s="25" customFormat="1" ht="27">
      <c r="A61" s="179"/>
      <c r="B61" s="180"/>
      <c r="C61" s="106" t="s">
        <v>350</v>
      </c>
      <c r="D61" s="38" t="s">
        <v>385</v>
      </c>
      <c r="E61" s="38" t="s">
        <v>141</v>
      </c>
      <c r="F61" s="38" t="s">
        <v>128</v>
      </c>
      <c r="G61" s="34" t="s">
        <v>88</v>
      </c>
      <c r="H61" s="40" t="s">
        <v>139</v>
      </c>
      <c r="I61" s="61">
        <v>3</v>
      </c>
      <c r="J61" s="41"/>
      <c r="K61" s="27"/>
      <c r="L61" s="48"/>
      <c r="M61" s="24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  <c r="IS61" s="26"/>
    </row>
    <row r="62" spans="1:253" s="25" customFormat="1" ht="27">
      <c r="A62" s="179"/>
      <c r="B62" s="180"/>
      <c r="C62" s="106" t="s">
        <v>351</v>
      </c>
      <c r="D62" s="38" t="s">
        <v>299</v>
      </c>
      <c r="E62" s="38" t="s">
        <v>137</v>
      </c>
      <c r="F62" s="38" t="s">
        <v>128</v>
      </c>
      <c r="G62" s="34" t="s">
        <v>88</v>
      </c>
      <c r="H62" s="38" t="s">
        <v>36</v>
      </c>
      <c r="I62" s="61">
        <v>1</v>
      </c>
      <c r="J62" s="41"/>
      <c r="K62" s="27"/>
      <c r="L62" s="48"/>
      <c r="M62" s="24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  <c r="IK62" s="26"/>
      <c r="IL62" s="26"/>
      <c r="IM62" s="26"/>
      <c r="IN62" s="26"/>
      <c r="IO62" s="26"/>
      <c r="IP62" s="26"/>
      <c r="IQ62" s="26"/>
      <c r="IR62" s="26"/>
      <c r="IS62" s="26"/>
    </row>
    <row r="63" spans="1:253" s="25" customFormat="1" ht="54">
      <c r="A63" s="179"/>
      <c r="B63" s="180" t="s">
        <v>24</v>
      </c>
      <c r="C63" s="106" t="s">
        <v>352</v>
      </c>
      <c r="D63" s="38" t="s">
        <v>312</v>
      </c>
      <c r="E63" s="38" t="s">
        <v>101</v>
      </c>
      <c r="F63" s="38" t="s">
        <v>37</v>
      </c>
      <c r="G63" s="34" t="s">
        <v>88</v>
      </c>
      <c r="H63" s="27" t="s">
        <v>38</v>
      </c>
      <c r="I63" s="61">
        <v>3</v>
      </c>
      <c r="J63" s="41"/>
      <c r="K63" s="27"/>
      <c r="L63" s="48"/>
      <c r="M63" s="24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</row>
    <row r="64" spans="1:253" s="25" customFormat="1" ht="40.5">
      <c r="A64" s="179"/>
      <c r="B64" s="180"/>
      <c r="C64" s="106" t="s">
        <v>353</v>
      </c>
      <c r="D64" s="40" t="s">
        <v>385</v>
      </c>
      <c r="E64" s="38" t="s">
        <v>102</v>
      </c>
      <c r="F64" s="40" t="s">
        <v>106</v>
      </c>
      <c r="G64" s="34" t="s">
        <v>88</v>
      </c>
      <c r="H64" s="27" t="s">
        <v>39</v>
      </c>
      <c r="I64" s="61">
        <v>4</v>
      </c>
      <c r="J64" s="41"/>
      <c r="K64" s="27"/>
      <c r="L64" s="48"/>
      <c r="M64" s="24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  <c r="GV64" s="26"/>
      <c r="GW64" s="26"/>
      <c r="GX64" s="26"/>
      <c r="GY64" s="26"/>
      <c r="GZ64" s="26"/>
      <c r="HA64" s="26"/>
      <c r="HB64" s="26"/>
      <c r="HC64" s="26"/>
      <c r="HD64" s="26"/>
      <c r="HE64" s="26"/>
      <c r="HF64" s="26"/>
      <c r="HG64" s="26"/>
      <c r="HH64" s="26"/>
      <c r="HI64" s="26"/>
      <c r="HJ64" s="26"/>
      <c r="HK64" s="26"/>
      <c r="HL64" s="26"/>
      <c r="HM64" s="26"/>
      <c r="HN64" s="26"/>
      <c r="HO64" s="26"/>
      <c r="HP64" s="26"/>
      <c r="HQ64" s="26"/>
      <c r="HR64" s="26"/>
      <c r="HS64" s="26"/>
      <c r="HT64" s="26"/>
      <c r="HU64" s="26"/>
      <c r="HV64" s="26"/>
      <c r="HW64" s="26"/>
      <c r="HX64" s="26"/>
      <c r="HY64" s="26"/>
      <c r="HZ64" s="26"/>
      <c r="IA64" s="26"/>
      <c r="IB64" s="26"/>
      <c r="IC64" s="26"/>
      <c r="ID64" s="26"/>
      <c r="IE64" s="26"/>
      <c r="IF64" s="26"/>
      <c r="IG64" s="26"/>
      <c r="IH64" s="26"/>
      <c r="II64" s="26"/>
      <c r="IJ64" s="26"/>
      <c r="IK64" s="26"/>
      <c r="IL64" s="26"/>
      <c r="IM64" s="26"/>
      <c r="IN64" s="26"/>
      <c r="IO64" s="26"/>
      <c r="IP64" s="26"/>
      <c r="IQ64" s="26"/>
      <c r="IR64" s="26"/>
      <c r="IS64" s="26"/>
    </row>
    <row r="65" spans="1:253" s="25" customFormat="1" ht="27">
      <c r="A65" s="179"/>
      <c r="B65" s="43" t="s">
        <v>25</v>
      </c>
      <c r="C65" s="106" t="s">
        <v>354</v>
      </c>
      <c r="D65" s="99" t="s">
        <v>312</v>
      </c>
      <c r="E65" s="46" t="s">
        <v>92</v>
      </c>
      <c r="F65" s="46" t="s">
        <v>40</v>
      </c>
      <c r="G65" s="42" t="s">
        <v>88</v>
      </c>
      <c r="H65" s="28" t="s">
        <v>41</v>
      </c>
      <c r="I65" s="61">
        <v>1</v>
      </c>
      <c r="J65" s="41"/>
      <c r="K65" s="27"/>
      <c r="L65" s="48"/>
      <c r="M65" s="24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  <c r="HN65" s="26"/>
      <c r="HO65" s="26"/>
      <c r="HP65" s="26"/>
      <c r="HQ65" s="26"/>
      <c r="HR65" s="26"/>
      <c r="HS65" s="26"/>
      <c r="HT65" s="26"/>
      <c r="HU65" s="26"/>
      <c r="HV65" s="26"/>
      <c r="HW65" s="26"/>
      <c r="HX65" s="26"/>
      <c r="HY65" s="26"/>
      <c r="HZ65" s="26"/>
      <c r="IA65" s="26"/>
      <c r="IB65" s="26"/>
      <c r="IC65" s="26"/>
      <c r="ID65" s="26"/>
      <c r="IE65" s="26"/>
      <c r="IF65" s="26"/>
      <c r="IG65" s="26"/>
      <c r="IH65" s="26"/>
      <c r="II65" s="26"/>
      <c r="IJ65" s="26"/>
      <c r="IK65" s="26"/>
      <c r="IL65" s="26"/>
      <c r="IM65" s="26"/>
      <c r="IN65" s="26"/>
      <c r="IO65" s="26"/>
      <c r="IP65" s="26"/>
      <c r="IQ65" s="26"/>
      <c r="IR65" s="26"/>
      <c r="IS65" s="26"/>
    </row>
    <row r="66" spans="1:253" s="25" customFormat="1" ht="13.5">
      <c r="A66" s="179"/>
      <c r="B66" s="48" t="s">
        <v>86</v>
      </c>
      <c r="C66" s="106" t="s">
        <v>355</v>
      </c>
      <c r="D66" s="38" t="s">
        <v>385</v>
      </c>
      <c r="E66" s="38" t="s">
        <v>84</v>
      </c>
      <c r="F66" s="38" t="s">
        <v>103</v>
      </c>
      <c r="G66" s="34" t="s">
        <v>88</v>
      </c>
      <c r="H66" s="27" t="s">
        <v>85</v>
      </c>
      <c r="I66" s="54">
        <v>1</v>
      </c>
      <c r="J66" s="41"/>
      <c r="K66" s="27"/>
      <c r="L66" s="48"/>
      <c r="M66" s="24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  <c r="HN66" s="26"/>
      <c r="HO66" s="26"/>
      <c r="HP66" s="26"/>
      <c r="HQ66" s="26"/>
      <c r="HR66" s="26"/>
      <c r="HS66" s="26"/>
      <c r="HT66" s="26"/>
      <c r="HU66" s="26"/>
      <c r="HV66" s="26"/>
      <c r="HW66" s="26"/>
      <c r="HX66" s="26"/>
      <c r="HY66" s="26"/>
      <c r="HZ66" s="26"/>
      <c r="IA66" s="26"/>
      <c r="IB66" s="26"/>
      <c r="IC66" s="26"/>
      <c r="ID66" s="26"/>
      <c r="IE66" s="26"/>
      <c r="IF66" s="26"/>
      <c r="IG66" s="26"/>
      <c r="IH66" s="26"/>
      <c r="II66" s="26"/>
      <c r="IJ66" s="26"/>
      <c r="IK66" s="26"/>
      <c r="IL66" s="26"/>
      <c r="IM66" s="26"/>
      <c r="IN66" s="26"/>
      <c r="IO66" s="26"/>
      <c r="IP66" s="26"/>
      <c r="IQ66" s="26"/>
      <c r="IR66" s="26"/>
      <c r="IS66" s="26"/>
    </row>
    <row r="67" spans="1:253" s="25" customFormat="1" ht="27">
      <c r="A67" s="179"/>
      <c r="B67" s="47" t="s">
        <v>82</v>
      </c>
      <c r="C67" s="106" t="s">
        <v>356</v>
      </c>
      <c r="D67" s="39" t="s">
        <v>385</v>
      </c>
      <c r="E67" s="38" t="s">
        <v>91</v>
      </c>
      <c r="F67" s="39" t="s">
        <v>83</v>
      </c>
      <c r="G67" s="34" t="s">
        <v>88</v>
      </c>
      <c r="H67" s="27" t="s">
        <v>32</v>
      </c>
      <c r="I67" s="54">
        <v>1</v>
      </c>
      <c r="J67" s="41"/>
      <c r="K67" s="27"/>
      <c r="L67" s="48"/>
      <c r="M67" s="24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  <c r="HN67" s="26"/>
      <c r="HO67" s="26"/>
      <c r="HP67" s="26"/>
      <c r="HQ67" s="26"/>
      <c r="HR67" s="26"/>
      <c r="HS67" s="26"/>
      <c r="HT67" s="26"/>
      <c r="HU67" s="26"/>
      <c r="HV67" s="26"/>
      <c r="HW67" s="26"/>
      <c r="HX67" s="26"/>
      <c r="HY67" s="26"/>
      <c r="HZ67" s="26"/>
      <c r="IA67" s="26"/>
      <c r="IB67" s="26"/>
      <c r="IC67" s="26"/>
      <c r="ID67" s="26"/>
      <c r="IE67" s="26"/>
      <c r="IF67" s="26"/>
      <c r="IG67" s="26"/>
      <c r="IH67" s="26"/>
      <c r="II67" s="26"/>
      <c r="IJ67" s="26"/>
      <c r="IK67" s="26"/>
      <c r="IL67" s="26"/>
      <c r="IM67" s="26"/>
      <c r="IN67" s="26"/>
      <c r="IO67" s="26"/>
      <c r="IP67" s="26"/>
      <c r="IQ67" s="26"/>
      <c r="IR67" s="26"/>
      <c r="IS67" s="26"/>
    </row>
    <row r="68" spans="1:253" s="25" customFormat="1" ht="13.5">
      <c r="A68" s="180" t="s">
        <v>226</v>
      </c>
      <c r="B68" s="179" t="s">
        <v>26</v>
      </c>
      <c r="C68" s="106" t="s">
        <v>357</v>
      </c>
      <c r="D68" s="38" t="s">
        <v>386</v>
      </c>
      <c r="E68" s="38" t="s">
        <v>129</v>
      </c>
      <c r="F68" s="38" t="s">
        <v>42</v>
      </c>
      <c r="G68" s="34" t="s">
        <v>88</v>
      </c>
      <c r="H68" s="27" t="s">
        <v>43</v>
      </c>
      <c r="I68" s="54">
        <v>1</v>
      </c>
      <c r="J68" s="41"/>
      <c r="K68" s="27"/>
      <c r="L68" s="48"/>
      <c r="M68" s="24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  <c r="GV68" s="26"/>
      <c r="GW68" s="26"/>
      <c r="GX68" s="26"/>
      <c r="GY68" s="26"/>
      <c r="GZ68" s="26"/>
      <c r="HA68" s="26"/>
      <c r="HB68" s="26"/>
      <c r="HC68" s="26"/>
      <c r="HD68" s="26"/>
      <c r="HE68" s="26"/>
      <c r="HF68" s="26"/>
      <c r="HG68" s="26"/>
      <c r="HH68" s="26"/>
      <c r="HI68" s="26"/>
      <c r="HJ68" s="26"/>
      <c r="HK68" s="26"/>
      <c r="HL68" s="26"/>
      <c r="HM68" s="26"/>
      <c r="HN68" s="26"/>
      <c r="HO68" s="26"/>
      <c r="HP68" s="26"/>
      <c r="HQ68" s="26"/>
      <c r="HR68" s="26"/>
      <c r="HS68" s="26"/>
      <c r="HT68" s="26"/>
      <c r="HU68" s="26"/>
      <c r="HV68" s="26"/>
      <c r="HW68" s="26"/>
      <c r="HX68" s="26"/>
      <c r="HY68" s="26"/>
      <c r="HZ68" s="26"/>
      <c r="IA68" s="26"/>
      <c r="IB68" s="26"/>
      <c r="IC68" s="26"/>
      <c r="ID68" s="26"/>
      <c r="IE68" s="26"/>
      <c r="IF68" s="26"/>
      <c r="IG68" s="26"/>
      <c r="IH68" s="26"/>
      <c r="II68" s="26"/>
      <c r="IJ68" s="26"/>
      <c r="IK68" s="26"/>
      <c r="IL68" s="26"/>
      <c r="IM68" s="26"/>
      <c r="IN68" s="26"/>
      <c r="IO68" s="26"/>
      <c r="IP68" s="26"/>
      <c r="IQ68" s="26"/>
      <c r="IR68" s="26"/>
      <c r="IS68" s="26"/>
    </row>
    <row r="69" spans="1:253" s="25" customFormat="1" ht="27">
      <c r="A69" s="180"/>
      <c r="B69" s="179"/>
      <c r="C69" s="106" t="s">
        <v>358</v>
      </c>
      <c r="D69" s="99" t="s">
        <v>385</v>
      </c>
      <c r="E69" s="46" t="s">
        <v>90</v>
      </c>
      <c r="F69" s="46" t="s">
        <v>130</v>
      </c>
      <c r="G69" s="34" t="s">
        <v>88</v>
      </c>
      <c r="H69" s="46" t="s">
        <v>44</v>
      </c>
      <c r="I69" s="61">
        <v>2</v>
      </c>
      <c r="J69" s="41"/>
      <c r="K69" s="27"/>
      <c r="L69" s="48"/>
      <c r="M69" s="24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  <c r="HN69" s="26"/>
      <c r="HO69" s="26"/>
      <c r="HP69" s="26"/>
      <c r="HQ69" s="26"/>
      <c r="HR69" s="26"/>
      <c r="HS69" s="26"/>
      <c r="HT69" s="26"/>
      <c r="HU69" s="26"/>
      <c r="HV69" s="26"/>
      <c r="HW69" s="26"/>
      <c r="HX69" s="26"/>
      <c r="HY69" s="26"/>
      <c r="HZ69" s="26"/>
      <c r="IA69" s="26"/>
      <c r="IB69" s="26"/>
      <c r="IC69" s="26"/>
      <c r="ID69" s="26"/>
      <c r="IE69" s="26"/>
      <c r="IF69" s="26"/>
      <c r="IG69" s="26"/>
      <c r="IH69" s="26"/>
      <c r="II69" s="26"/>
      <c r="IJ69" s="26"/>
      <c r="IK69" s="26"/>
      <c r="IL69" s="26"/>
      <c r="IM69" s="26"/>
      <c r="IN69" s="26"/>
      <c r="IO69" s="26"/>
      <c r="IP69" s="26"/>
      <c r="IQ69" s="26"/>
      <c r="IR69" s="26"/>
      <c r="IS69" s="26"/>
    </row>
    <row r="70" spans="1:253" s="25" customFormat="1" ht="13.5">
      <c r="A70" s="180"/>
      <c r="B70" s="179"/>
      <c r="C70" s="106" t="s">
        <v>359</v>
      </c>
      <c r="D70" s="99" t="s">
        <v>385</v>
      </c>
      <c r="E70" s="46" t="s">
        <v>87</v>
      </c>
      <c r="F70" s="46" t="s">
        <v>45</v>
      </c>
      <c r="G70" s="34" t="s">
        <v>88</v>
      </c>
      <c r="H70" s="46" t="s">
        <v>46</v>
      </c>
      <c r="I70" s="61">
        <v>3</v>
      </c>
      <c r="J70" s="41"/>
      <c r="K70" s="27"/>
      <c r="L70" s="48"/>
      <c r="M70" s="24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  <c r="FK70" s="26"/>
      <c r="FL70" s="26"/>
      <c r="FM70" s="26"/>
      <c r="FN70" s="26"/>
      <c r="FO70" s="26"/>
      <c r="FP70" s="26"/>
      <c r="FQ70" s="26"/>
      <c r="FR70" s="26"/>
      <c r="FS70" s="26"/>
      <c r="FT70" s="26"/>
      <c r="FU70" s="26"/>
      <c r="FV70" s="26"/>
      <c r="FW70" s="26"/>
      <c r="FX70" s="26"/>
      <c r="FY70" s="26"/>
      <c r="FZ70" s="26"/>
      <c r="GA70" s="26"/>
      <c r="GB70" s="26"/>
      <c r="GC70" s="26"/>
      <c r="GD70" s="26"/>
      <c r="GE70" s="26"/>
      <c r="GF70" s="26"/>
      <c r="GG70" s="26"/>
      <c r="GH70" s="26"/>
      <c r="GI70" s="26"/>
      <c r="GJ70" s="26"/>
      <c r="GK70" s="26"/>
      <c r="GL70" s="26"/>
      <c r="GM70" s="26"/>
      <c r="GN70" s="26"/>
      <c r="GO70" s="26"/>
      <c r="GP70" s="26"/>
      <c r="GQ70" s="26"/>
      <c r="GR70" s="26"/>
      <c r="GS70" s="26"/>
      <c r="GT70" s="26"/>
      <c r="GU70" s="26"/>
      <c r="GV70" s="26"/>
      <c r="GW70" s="26"/>
      <c r="GX70" s="26"/>
      <c r="GY70" s="26"/>
      <c r="GZ70" s="26"/>
      <c r="HA70" s="26"/>
      <c r="HB70" s="26"/>
      <c r="HC70" s="26"/>
      <c r="HD70" s="26"/>
      <c r="HE70" s="26"/>
      <c r="HF70" s="26"/>
      <c r="HG70" s="26"/>
      <c r="HH70" s="26"/>
      <c r="HI70" s="26"/>
      <c r="HJ70" s="26"/>
      <c r="HK70" s="26"/>
      <c r="HL70" s="26"/>
      <c r="HM70" s="26"/>
      <c r="HN70" s="26"/>
      <c r="HO70" s="26"/>
      <c r="HP70" s="26"/>
      <c r="HQ70" s="26"/>
      <c r="HR70" s="26"/>
      <c r="HS70" s="26"/>
      <c r="HT70" s="26"/>
      <c r="HU70" s="26"/>
      <c r="HV70" s="26"/>
      <c r="HW70" s="26"/>
      <c r="HX70" s="26"/>
      <c r="HY70" s="26"/>
      <c r="HZ70" s="26"/>
      <c r="IA70" s="26"/>
      <c r="IB70" s="26"/>
      <c r="IC70" s="26"/>
      <c r="ID70" s="26"/>
      <c r="IE70" s="26"/>
      <c r="IF70" s="26"/>
      <c r="IG70" s="26"/>
      <c r="IH70" s="26"/>
      <c r="II70" s="26"/>
      <c r="IJ70" s="26"/>
      <c r="IK70" s="26"/>
      <c r="IL70" s="26"/>
      <c r="IM70" s="26"/>
      <c r="IN70" s="26"/>
      <c r="IO70" s="26"/>
      <c r="IP70" s="26"/>
      <c r="IQ70" s="26"/>
      <c r="IR70" s="26"/>
      <c r="IS70" s="26"/>
    </row>
    <row r="71" spans="1:253" s="25" customFormat="1" ht="13.5">
      <c r="A71" s="180"/>
      <c r="B71" s="180" t="s">
        <v>27</v>
      </c>
      <c r="C71" s="106" t="s">
        <v>360</v>
      </c>
      <c r="D71" s="38" t="s">
        <v>388</v>
      </c>
      <c r="E71" s="38" t="s">
        <v>28</v>
      </c>
      <c r="F71" s="38" t="s">
        <v>20</v>
      </c>
      <c r="G71" s="34" t="s">
        <v>88</v>
      </c>
      <c r="H71" s="27" t="s">
        <v>47</v>
      </c>
      <c r="I71" s="61">
        <v>2</v>
      </c>
      <c r="J71" s="41"/>
      <c r="K71" s="27"/>
      <c r="L71" s="48"/>
      <c r="M71" s="24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26"/>
      <c r="FS71" s="26"/>
      <c r="FT71" s="26"/>
      <c r="FU71" s="26"/>
      <c r="FV71" s="26"/>
      <c r="FW71" s="26"/>
      <c r="FX71" s="26"/>
      <c r="FY71" s="26"/>
      <c r="FZ71" s="26"/>
      <c r="GA71" s="26"/>
      <c r="GB71" s="26"/>
      <c r="GC71" s="26"/>
      <c r="GD71" s="26"/>
      <c r="GE71" s="26"/>
      <c r="GF71" s="26"/>
      <c r="GG71" s="26"/>
      <c r="GH71" s="26"/>
      <c r="GI71" s="26"/>
      <c r="GJ71" s="26"/>
      <c r="GK71" s="26"/>
      <c r="GL71" s="26"/>
      <c r="GM71" s="26"/>
      <c r="GN71" s="26"/>
      <c r="GO71" s="26"/>
      <c r="GP71" s="26"/>
      <c r="GQ71" s="26"/>
      <c r="GR71" s="26"/>
      <c r="GS71" s="26"/>
      <c r="GT71" s="26"/>
      <c r="GU71" s="26"/>
      <c r="GV71" s="26"/>
      <c r="GW71" s="26"/>
      <c r="GX71" s="26"/>
      <c r="GY71" s="26"/>
      <c r="GZ71" s="26"/>
      <c r="HA71" s="26"/>
      <c r="HB71" s="26"/>
      <c r="HC71" s="26"/>
      <c r="HD71" s="26"/>
      <c r="HE71" s="26"/>
      <c r="HF71" s="26"/>
      <c r="HG71" s="26"/>
      <c r="HH71" s="26"/>
      <c r="HI71" s="26"/>
      <c r="HJ71" s="26"/>
      <c r="HK71" s="26"/>
      <c r="HL71" s="26"/>
      <c r="HM71" s="26"/>
      <c r="HN71" s="26"/>
      <c r="HO71" s="26"/>
      <c r="HP71" s="26"/>
      <c r="HQ71" s="26"/>
      <c r="HR71" s="26"/>
      <c r="HS71" s="26"/>
      <c r="HT71" s="26"/>
      <c r="HU71" s="26"/>
      <c r="HV71" s="26"/>
      <c r="HW71" s="26"/>
      <c r="HX71" s="26"/>
      <c r="HY71" s="26"/>
      <c r="HZ71" s="26"/>
      <c r="IA71" s="26"/>
      <c r="IB71" s="26"/>
      <c r="IC71" s="26"/>
      <c r="ID71" s="26"/>
      <c r="IE71" s="26"/>
      <c r="IF71" s="26"/>
      <c r="IG71" s="26"/>
      <c r="IH71" s="26"/>
      <c r="II71" s="26"/>
      <c r="IJ71" s="26"/>
      <c r="IK71" s="26"/>
      <c r="IL71" s="26"/>
      <c r="IM71" s="26"/>
      <c r="IN71" s="26"/>
      <c r="IO71" s="26"/>
      <c r="IP71" s="26"/>
      <c r="IQ71" s="26"/>
      <c r="IR71" s="26"/>
      <c r="IS71" s="26"/>
    </row>
    <row r="72" spans="1:253" s="25" customFormat="1" ht="13.5">
      <c r="A72" s="180"/>
      <c r="B72" s="180"/>
      <c r="C72" s="106" t="s">
        <v>361</v>
      </c>
      <c r="D72" s="38" t="s">
        <v>388</v>
      </c>
      <c r="E72" s="38" t="s">
        <v>29</v>
      </c>
      <c r="F72" s="38" t="s">
        <v>20</v>
      </c>
      <c r="G72" s="34" t="s">
        <v>88</v>
      </c>
      <c r="H72" s="27" t="s">
        <v>48</v>
      </c>
      <c r="I72" s="61">
        <v>2</v>
      </c>
      <c r="J72" s="41"/>
      <c r="K72" s="27"/>
      <c r="L72" s="48"/>
      <c r="M72" s="24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  <c r="HN72" s="26"/>
      <c r="HO72" s="26"/>
      <c r="HP72" s="26"/>
      <c r="HQ72" s="26"/>
      <c r="HR72" s="26"/>
      <c r="HS72" s="26"/>
      <c r="HT72" s="26"/>
      <c r="HU72" s="26"/>
      <c r="HV72" s="26"/>
      <c r="HW72" s="26"/>
      <c r="HX72" s="26"/>
      <c r="HY72" s="26"/>
      <c r="HZ72" s="26"/>
      <c r="IA72" s="26"/>
      <c r="IB72" s="26"/>
      <c r="IC72" s="26"/>
      <c r="ID72" s="26"/>
      <c r="IE72" s="26"/>
      <c r="IF72" s="26"/>
      <c r="IG72" s="26"/>
      <c r="IH72" s="26"/>
      <c r="II72" s="26"/>
      <c r="IJ72" s="26"/>
      <c r="IK72" s="26"/>
      <c r="IL72" s="26"/>
      <c r="IM72" s="26"/>
      <c r="IN72" s="26"/>
      <c r="IO72" s="26"/>
      <c r="IP72" s="26"/>
      <c r="IQ72" s="26"/>
      <c r="IR72" s="26"/>
      <c r="IS72" s="26"/>
    </row>
    <row r="73" spans="1:253" s="25" customFormat="1" ht="13.5">
      <c r="A73" s="180"/>
      <c r="B73" s="180"/>
      <c r="C73" s="106" t="s">
        <v>362</v>
      </c>
      <c r="D73" s="38" t="s">
        <v>388</v>
      </c>
      <c r="E73" s="38" t="s">
        <v>30</v>
      </c>
      <c r="F73" s="38" t="s">
        <v>20</v>
      </c>
      <c r="G73" s="34" t="s">
        <v>88</v>
      </c>
      <c r="H73" s="27" t="s">
        <v>49</v>
      </c>
      <c r="I73" s="61">
        <v>1</v>
      </c>
      <c r="J73" s="41"/>
      <c r="K73" s="27"/>
      <c r="L73" s="48"/>
      <c r="M73" s="24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  <c r="GQ73" s="26"/>
      <c r="GR73" s="26"/>
      <c r="GS73" s="26"/>
      <c r="GT73" s="26"/>
      <c r="GU73" s="26"/>
      <c r="GV73" s="26"/>
      <c r="GW73" s="26"/>
      <c r="GX73" s="26"/>
      <c r="GY73" s="26"/>
      <c r="GZ73" s="26"/>
      <c r="HA73" s="26"/>
      <c r="HB73" s="26"/>
      <c r="HC73" s="26"/>
      <c r="HD73" s="26"/>
      <c r="HE73" s="26"/>
      <c r="HF73" s="26"/>
      <c r="HG73" s="26"/>
      <c r="HH73" s="26"/>
      <c r="HI73" s="26"/>
      <c r="HJ73" s="26"/>
      <c r="HK73" s="26"/>
      <c r="HL73" s="26"/>
      <c r="HM73" s="26"/>
      <c r="HN73" s="26"/>
      <c r="HO73" s="26"/>
      <c r="HP73" s="26"/>
      <c r="HQ73" s="26"/>
      <c r="HR73" s="26"/>
      <c r="HS73" s="26"/>
      <c r="HT73" s="26"/>
      <c r="HU73" s="26"/>
      <c r="HV73" s="26"/>
      <c r="HW73" s="26"/>
      <c r="HX73" s="26"/>
      <c r="HY73" s="26"/>
      <c r="HZ73" s="26"/>
      <c r="IA73" s="26"/>
      <c r="IB73" s="26"/>
      <c r="IC73" s="26"/>
      <c r="ID73" s="26"/>
      <c r="IE73" s="26"/>
      <c r="IF73" s="26"/>
      <c r="IG73" s="26"/>
      <c r="IH73" s="26"/>
      <c r="II73" s="26"/>
      <c r="IJ73" s="26"/>
      <c r="IK73" s="26"/>
      <c r="IL73" s="26"/>
      <c r="IM73" s="26"/>
      <c r="IN73" s="26"/>
      <c r="IO73" s="26"/>
      <c r="IP73" s="26"/>
      <c r="IQ73" s="26"/>
      <c r="IR73" s="26"/>
      <c r="IS73" s="26"/>
    </row>
    <row r="74" spans="1:253" s="25" customFormat="1" ht="13.5">
      <c r="A74" s="180"/>
      <c r="B74" s="180"/>
      <c r="C74" s="106" t="s">
        <v>363</v>
      </c>
      <c r="D74" s="38" t="s">
        <v>388</v>
      </c>
      <c r="E74" s="38" t="s">
        <v>31</v>
      </c>
      <c r="F74" s="38" t="s">
        <v>20</v>
      </c>
      <c r="G74" s="34" t="s">
        <v>88</v>
      </c>
      <c r="H74" s="27" t="s">
        <v>50</v>
      </c>
      <c r="I74" s="61">
        <v>1</v>
      </c>
      <c r="J74" s="41"/>
      <c r="K74" s="27"/>
      <c r="L74" s="48"/>
      <c r="M74" s="24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  <c r="GV74" s="26"/>
      <c r="GW74" s="26"/>
      <c r="GX74" s="26"/>
      <c r="GY74" s="26"/>
      <c r="GZ74" s="26"/>
      <c r="HA74" s="26"/>
      <c r="HB74" s="26"/>
      <c r="HC74" s="26"/>
      <c r="HD74" s="26"/>
      <c r="HE74" s="26"/>
      <c r="HF74" s="26"/>
      <c r="HG74" s="26"/>
      <c r="HH74" s="26"/>
      <c r="HI74" s="26"/>
      <c r="HJ74" s="26"/>
      <c r="HK74" s="26"/>
      <c r="HL74" s="26"/>
      <c r="HM74" s="26"/>
      <c r="HN74" s="26"/>
      <c r="HO74" s="26"/>
      <c r="HP74" s="26"/>
      <c r="HQ74" s="26"/>
      <c r="HR74" s="26"/>
      <c r="HS74" s="26"/>
      <c r="HT74" s="26"/>
      <c r="HU74" s="26"/>
      <c r="HV74" s="26"/>
      <c r="HW74" s="26"/>
      <c r="HX74" s="26"/>
      <c r="HY74" s="26"/>
      <c r="HZ74" s="26"/>
      <c r="IA74" s="26"/>
      <c r="IB74" s="26"/>
      <c r="IC74" s="26"/>
      <c r="ID74" s="26"/>
      <c r="IE74" s="26"/>
      <c r="IF74" s="26"/>
      <c r="IG74" s="26"/>
      <c r="IH74" s="26"/>
      <c r="II74" s="26"/>
      <c r="IJ74" s="26"/>
      <c r="IK74" s="26"/>
      <c r="IL74" s="26"/>
      <c r="IM74" s="26"/>
      <c r="IN74" s="26"/>
      <c r="IO74" s="26"/>
      <c r="IP74" s="26"/>
      <c r="IQ74" s="26"/>
      <c r="IR74" s="26"/>
      <c r="IS74" s="26"/>
    </row>
    <row r="75" spans="1:253" s="25" customFormat="1" ht="13.5">
      <c r="A75" s="35"/>
      <c r="B75" s="27"/>
      <c r="C75" s="111"/>
      <c r="D75" s="27"/>
      <c r="E75" s="33"/>
      <c r="F75" s="27"/>
      <c r="G75" s="34"/>
      <c r="H75" s="28"/>
      <c r="I75" s="61"/>
      <c r="J75" s="41"/>
      <c r="K75" s="27"/>
      <c r="L75" s="48"/>
      <c r="M75" s="24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  <c r="FX75" s="26"/>
      <c r="FY75" s="26"/>
      <c r="FZ75" s="26"/>
      <c r="GA75" s="26"/>
      <c r="GB75" s="26"/>
      <c r="GC75" s="26"/>
      <c r="GD75" s="26"/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  <c r="GQ75" s="26"/>
      <c r="GR75" s="26"/>
      <c r="GS75" s="26"/>
      <c r="GT75" s="26"/>
      <c r="GU75" s="26"/>
      <c r="GV75" s="26"/>
      <c r="GW75" s="26"/>
      <c r="GX75" s="26"/>
      <c r="GY75" s="26"/>
      <c r="GZ75" s="26"/>
      <c r="HA75" s="26"/>
      <c r="HB75" s="26"/>
      <c r="HC75" s="26"/>
      <c r="HD75" s="26"/>
      <c r="HE75" s="26"/>
      <c r="HF75" s="26"/>
      <c r="HG75" s="26"/>
      <c r="HH75" s="26"/>
      <c r="HI75" s="26"/>
      <c r="HJ75" s="26"/>
      <c r="HK75" s="26"/>
      <c r="HL75" s="26"/>
      <c r="HM75" s="26"/>
      <c r="HN75" s="26"/>
      <c r="HO75" s="26"/>
      <c r="HP75" s="26"/>
      <c r="HQ75" s="26"/>
      <c r="HR75" s="26"/>
      <c r="HS75" s="26"/>
      <c r="HT75" s="26"/>
      <c r="HU75" s="26"/>
      <c r="HV75" s="26"/>
      <c r="HW75" s="26"/>
      <c r="HX75" s="26"/>
      <c r="HY75" s="26"/>
      <c r="HZ75" s="26"/>
      <c r="IA75" s="26"/>
      <c r="IB75" s="26"/>
      <c r="IC75" s="26"/>
      <c r="ID75" s="26"/>
      <c r="IE75" s="26"/>
      <c r="IF75" s="26"/>
      <c r="IG75" s="26"/>
      <c r="IH75" s="26"/>
      <c r="II75" s="26"/>
      <c r="IJ75" s="26"/>
      <c r="IK75" s="26"/>
      <c r="IL75" s="26"/>
      <c r="IM75" s="26"/>
      <c r="IN75" s="26"/>
      <c r="IO75" s="26"/>
      <c r="IP75" s="26"/>
      <c r="IQ75" s="26"/>
      <c r="IR75" s="26"/>
      <c r="IS75" s="26"/>
    </row>
    <row r="76" spans="1:253" s="25" customFormat="1" ht="13.5">
      <c r="A76" s="35"/>
      <c r="B76" s="27"/>
      <c r="C76" s="111"/>
      <c r="D76" s="27"/>
      <c r="E76" s="33"/>
      <c r="F76" s="27"/>
      <c r="G76" s="34"/>
      <c r="H76" s="28"/>
      <c r="I76" s="28"/>
      <c r="J76" s="41"/>
      <c r="K76" s="27"/>
      <c r="L76" s="48"/>
      <c r="M76" s="24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26"/>
      <c r="FU76" s="26"/>
      <c r="FV76" s="26"/>
      <c r="FW76" s="26"/>
      <c r="FX76" s="26"/>
      <c r="FY76" s="26"/>
      <c r="FZ76" s="26"/>
      <c r="GA76" s="26"/>
      <c r="GB76" s="26"/>
      <c r="GC76" s="26"/>
      <c r="GD76" s="26"/>
      <c r="GE76" s="26"/>
      <c r="GF76" s="26"/>
      <c r="GG76" s="26"/>
      <c r="GH76" s="26"/>
      <c r="GI76" s="26"/>
      <c r="GJ76" s="26"/>
      <c r="GK76" s="26"/>
      <c r="GL76" s="26"/>
      <c r="GM76" s="26"/>
      <c r="GN76" s="26"/>
      <c r="GO76" s="26"/>
      <c r="GP76" s="26"/>
      <c r="GQ76" s="26"/>
      <c r="GR76" s="26"/>
      <c r="GS76" s="26"/>
      <c r="GT76" s="26"/>
      <c r="GU76" s="26"/>
      <c r="GV76" s="26"/>
      <c r="GW76" s="26"/>
      <c r="GX76" s="26"/>
      <c r="GY76" s="26"/>
      <c r="GZ76" s="26"/>
      <c r="HA76" s="26"/>
      <c r="HB76" s="26"/>
      <c r="HC76" s="26"/>
      <c r="HD76" s="26"/>
      <c r="HE76" s="26"/>
      <c r="HF76" s="26"/>
      <c r="HG76" s="26"/>
      <c r="HH76" s="26"/>
      <c r="HI76" s="26"/>
      <c r="HJ76" s="26"/>
      <c r="HK76" s="26"/>
      <c r="HL76" s="26"/>
      <c r="HM76" s="26"/>
      <c r="HN76" s="26"/>
      <c r="HO76" s="26"/>
      <c r="HP76" s="26"/>
      <c r="HQ76" s="26"/>
      <c r="HR76" s="26"/>
      <c r="HS76" s="26"/>
      <c r="HT76" s="26"/>
      <c r="HU76" s="26"/>
      <c r="HV76" s="26"/>
      <c r="HW76" s="26"/>
      <c r="HX76" s="26"/>
      <c r="HY76" s="26"/>
      <c r="HZ76" s="26"/>
      <c r="IA76" s="26"/>
      <c r="IB76" s="26"/>
      <c r="IC76" s="26"/>
      <c r="ID76" s="26"/>
      <c r="IE76" s="26"/>
      <c r="IF76" s="26"/>
      <c r="IG76" s="26"/>
      <c r="IH76" s="26"/>
      <c r="II76" s="26"/>
      <c r="IJ76" s="26"/>
      <c r="IK76" s="26"/>
      <c r="IL76" s="26"/>
      <c r="IM76" s="26"/>
      <c r="IN76" s="26"/>
      <c r="IO76" s="26"/>
      <c r="IP76" s="26"/>
      <c r="IQ76" s="26"/>
      <c r="IR76" s="26"/>
      <c r="IS76" s="26"/>
    </row>
  </sheetData>
  <autoFilter ref="A7:M7"/>
  <mergeCells count="43">
    <mergeCell ref="E8:E11"/>
    <mergeCell ref="B11:B12"/>
    <mergeCell ref="E43:E44"/>
    <mergeCell ref="F47:F48"/>
    <mergeCell ref="F45:F46"/>
    <mergeCell ref="E21:E22"/>
    <mergeCell ref="E23:E24"/>
    <mergeCell ref="E39:E40"/>
    <mergeCell ref="F39:F40"/>
    <mergeCell ref="E41:E42"/>
    <mergeCell ref="F41:F42"/>
    <mergeCell ref="A1:A5"/>
    <mergeCell ref="A8:A48"/>
    <mergeCell ref="B13:B15"/>
    <mergeCell ref="B21:B38"/>
    <mergeCell ref="B39:B48"/>
    <mergeCell ref="A68:A74"/>
    <mergeCell ref="B68:B70"/>
    <mergeCell ref="B71:B74"/>
    <mergeCell ref="E47:E48"/>
    <mergeCell ref="E45:E46"/>
    <mergeCell ref="A49:A67"/>
    <mergeCell ref="B49:B59"/>
    <mergeCell ref="E50:E51"/>
    <mergeCell ref="E52:E53"/>
    <mergeCell ref="E54:E55"/>
    <mergeCell ref="B60:B62"/>
    <mergeCell ref="B63:B64"/>
    <mergeCell ref="C45:C46"/>
    <mergeCell ref="C47:C48"/>
    <mergeCell ref="D45:D46"/>
    <mergeCell ref="D47:D48"/>
    <mergeCell ref="F43:F44"/>
    <mergeCell ref="B16:B20"/>
    <mergeCell ref="C25:C26"/>
    <mergeCell ref="D25:D26"/>
    <mergeCell ref="E25:E26"/>
    <mergeCell ref="C39:C40"/>
    <mergeCell ref="C41:C42"/>
    <mergeCell ref="C43:C44"/>
    <mergeCell ref="D39:D40"/>
    <mergeCell ref="D41:D42"/>
    <mergeCell ref="D43:D44"/>
  </mergeCells>
  <phoneticPr fontId="4"/>
  <conditionalFormatting sqref="J8:M19 J21:M24 J39:M59 J61:M92 J60:L60">
    <cfRule type="expression" dxfId="41" priority="61">
      <formula>$J8=$E$3</formula>
    </cfRule>
    <cfRule type="expression" dxfId="40" priority="62">
      <formula>$J8=$E$4</formula>
    </cfRule>
    <cfRule type="expression" dxfId="39" priority="63">
      <formula>$J8=$E$5</formula>
    </cfRule>
  </conditionalFormatting>
  <conditionalFormatting sqref="J20:M20">
    <cfRule type="expression" dxfId="38" priority="19">
      <formula>$J20=$E$3</formula>
    </cfRule>
    <cfRule type="expression" dxfId="37" priority="20">
      <formula>$J20=$E$4</formula>
    </cfRule>
    <cfRule type="expression" dxfId="36" priority="21">
      <formula>$J20=$E$5</formula>
    </cfRule>
  </conditionalFormatting>
  <conditionalFormatting sqref="M60">
    <cfRule type="expression" dxfId="35" priority="1">
      <formula>$J60=$E$3</formula>
    </cfRule>
    <cfRule type="expression" dxfId="34" priority="2">
      <formula>$J60=$E$4</formula>
    </cfRule>
    <cfRule type="expression" dxfId="33" priority="3">
      <formula>$J60=$E$5</formula>
    </cfRule>
  </conditionalFormatting>
  <dataValidations count="2">
    <dataValidation type="list" allowBlank="1" showInputMessage="1" showErrorMessage="1" sqref="J8:J76">
      <formula1>$E$1:$E$5</formula1>
    </dataValidation>
    <dataValidation type="list" allowBlank="1" showInputMessage="1" showErrorMessage="1" sqref="G8:G76">
      <formula1>"Pri.1,Pri.2,Pri.3"</formula1>
    </dataValidation>
  </dataValidations>
  <pageMargins left="0.75" right="0.75" top="1" bottom="1" header="0.5" footer="0.5"/>
  <pageSetup orientation="portrait"/>
  <headerFooter>
    <oddFooter>&amp;L&amp;"Helvetica,Regular"&amp;12&amp;K000000	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D10662E0-E5EC-4AEC-BC81-F4E6D4F2AB5D}">
            <xm:f>offerwall!$J36=offerwall!$E$3</xm:f>
            <x14:dxf>
              <font>
                <b/>
                <i val="0"/>
                <color rgb="FFFF0000"/>
              </font>
              <fill>
                <patternFill>
                  <bgColor theme="0"/>
                </patternFill>
              </fill>
            </x14:dxf>
          </x14:cfRule>
          <x14:cfRule type="expression" priority="17" id="{31064ED9-0993-4FCD-8AD9-EB1C6C2A96AD}">
            <xm:f>offerwall!$J36=offerwall!$E$4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18" id="{D6CD6FB5-515A-4CD7-9509-0BEA931A38C3}">
            <xm:f>offerwall!$J36=offerwall!$E$5</xm:f>
            <x14:dxf>
              <fill>
                <patternFill>
                  <bgColor theme="3" tint="0.79998168889431442"/>
                </patternFill>
              </fill>
            </x14:dxf>
          </x14:cfRule>
          <xm:sqref>J33:M34</xm:sqref>
        </x14:conditionalFormatting>
        <x14:conditionalFormatting xmlns:xm="http://schemas.microsoft.com/office/excel/2006/main">
          <x14:cfRule type="expression" priority="13" id="{F9AA10F0-5B85-4C65-81AA-A28A367BEF37}">
            <xm:f>offerwall!$J34=offerwall!$E$3</xm:f>
            <x14:dxf>
              <font>
                <b/>
                <i val="0"/>
                <color rgb="FFFF0000"/>
              </font>
              <fill>
                <patternFill>
                  <bgColor theme="0"/>
                </patternFill>
              </fill>
            </x14:dxf>
          </x14:cfRule>
          <x14:cfRule type="expression" priority="14" id="{D62882D9-3691-42BA-94D6-58471C420CA4}">
            <xm:f>offerwall!$J34=offerwall!$E$4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15" id="{C78401D1-A793-4929-97EF-9E26621FDC89}">
            <xm:f>offerwall!$J34=offerwall!$E$5</xm:f>
            <x14:dxf>
              <fill>
                <patternFill>
                  <bgColor theme="3" tint="0.79998168889431442"/>
                </patternFill>
              </fill>
            </x14:dxf>
          </x14:cfRule>
          <xm:sqref>J32:M32</xm:sqref>
        </x14:conditionalFormatting>
        <x14:conditionalFormatting xmlns:xm="http://schemas.microsoft.com/office/excel/2006/main">
          <x14:cfRule type="expression" priority="64" id="{D10662E0-E5EC-4AEC-BC81-F4E6D4F2AB5D}">
            <xm:f>offerwall!$J30=offerwall!$E$3</xm:f>
            <x14:dxf>
              <font>
                <b/>
                <i val="0"/>
                <color rgb="FFFF0000"/>
              </font>
              <fill>
                <patternFill>
                  <bgColor theme="0"/>
                </patternFill>
              </fill>
            </x14:dxf>
          </x14:cfRule>
          <x14:cfRule type="expression" priority="65" id="{31064ED9-0993-4FCD-8AD9-EB1C6C2A96AD}">
            <xm:f>offerwall!$J30=offerwall!$E$4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6" id="{D6CD6FB5-515A-4CD7-9509-0BEA931A38C3}">
            <xm:f>offerwall!$J30=offerwall!$E$5</xm:f>
            <x14:dxf>
              <fill>
                <patternFill>
                  <bgColor theme="3" tint="0.79998168889431442"/>
                </patternFill>
              </fill>
            </x14:dxf>
          </x14:cfRule>
          <xm:sqref>J35:M37 J25:M29</xm:sqref>
        </x14:conditionalFormatting>
        <x14:conditionalFormatting xmlns:xm="http://schemas.microsoft.com/office/excel/2006/main">
          <x14:cfRule type="expression" priority="79" id="{859200BD-1221-4BA6-B323-108F30EBC827}">
            <xm:f>offerwall!$J36=offerwall!$E$3</xm:f>
            <x14:dxf>
              <font>
                <b/>
                <i val="0"/>
                <color rgb="FFFF0000"/>
              </font>
              <fill>
                <patternFill>
                  <bgColor theme="0"/>
                </patternFill>
              </fill>
            </x14:dxf>
          </x14:cfRule>
          <x14:cfRule type="expression" priority="80" id="{0563C56A-E7A1-4CF3-AE27-08E578273F69}">
            <xm:f>offerwall!$J36=offerwall!$E$4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1" id="{81C21807-439D-4377-B48B-E9B568480889}">
            <xm:f>offerwall!$J36=offerwall!$E$5</xm:f>
            <x14:dxf>
              <fill>
                <patternFill>
                  <bgColor theme="3" tint="0.79998168889431442"/>
                </patternFill>
              </fill>
            </x14:dxf>
          </x14:cfRule>
          <xm:sqref>J30:M31</xm:sqref>
        </x14:conditionalFormatting>
        <x14:conditionalFormatting xmlns:xm="http://schemas.microsoft.com/office/excel/2006/main">
          <x14:cfRule type="expression" priority="88" id="{D10662E0-E5EC-4AEC-BC81-F4E6D4F2AB5D}">
            <xm:f>offerwall!$J50=offerwall!$E$3</xm:f>
            <x14:dxf>
              <font>
                <b/>
                <i val="0"/>
                <color rgb="FFFF0000"/>
              </font>
              <fill>
                <patternFill>
                  <bgColor theme="0"/>
                </patternFill>
              </fill>
            </x14:dxf>
          </x14:cfRule>
          <x14:cfRule type="expression" priority="89" id="{31064ED9-0993-4FCD-8AD9-EB1C6C2A96AD}">
            <xm:f>offerwall!$J50=offerwall!$E$4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90" id="{D6CD6FB5-515A-4CD7-9509-0BEA931A38C3}">
            <xm:f>offerwall!$J50=offerwall!$E$5</xm:f>
            <x14:dxf>
              <fill>
                <patternFill>
                  <bgColor theme="3" tint="0.79998168889431442"/>
                </patternFill>
              </fill>
            </x14:dxf>
          </x14:cfRule>
          <xm:sqref>J38:M38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44"/>
  <sheetViews>
    <sheetView topLeftCell="A19" zoomScale="200" workbookViewId="0">
      <selection activeCell="A48" sqref="A48"/>
    </sheetView>
  </sheetViews>
  <sheetFormatPr defaultColWidth="6.59765625" defaultRowHeight="14.25"/>
  <cols>
    <col min="1" max="1" width="24.09765625" style="19" customWidth="1"/>
    <col min="2" max="2" width="11.8984375" style="32" customWidth="1"/>
    <col min="3" max="3" width="12.59765625" style="19" customWidth="1"/>
    <col min="4" max="4" width="11.8984375" style="19" customWidth="1"/>
    <col min="5" max="5" width="12.59765625" style="19" customWidth="1"/>
    <col min="6" max="6" width="10.69921875" style="19" customWidth="1"/>
    <col min="7" max="7" width="11.09765625" style="19" customWidth="1"/>
    <col min="8" max="8" width="8.59765625" style="19" customWidth="1"/>
    <col min="9" max="9" width="7.59765625" style="19" customWidth="1"/>
    <col min="10" max="10" width="8.19921875" style="19" customWidth="1"/>
    <col min="11" max="11" width="26.3984375" style="19" customWidth="1"/>
    <col min="12" max="248" width="6.59765625" style="19" customWidth="1"/>
    <col min="249" max="16384" width="6.59765625" style="20"/>
  </cols>
  <sheetData>
    <row r="1" spans="1:67" s="19" customFormat="1">
      <c r="A1" s="168" t="s">
        <v>227</v>
      </c>
      <c r="B1" s="29" t="s">
        <v>0</v>
      </c>
      <c r="C1" s="9">
        <f>COUNTIF(B8:F54,"○")</f>
        <v>0</v>
      </c>
      <c r="D1" s="8" t="s">
        <v>1</v>
      </c>
      <c r="E1" s="72">
        <f>(E3-E2-C5)</f>
        <v>150</v>
      </c>
      <c r="F1" s="58"/>
      <c r="G1" s="58"/>
      <c r="H1" s="58"/>
      <c r="I1" s="57"/>
      <c r="J1" s="10"/>
      <c r="K1" s="10"/>
      <c r="L1" s="10"/>
      <c r="M1" s="11"/>
    </row>
    <row r="2" spans="1:67" s="19" customFormat="1">
      <c r="A2" s="169"/>
      <c r="B2" s="29" t="s">
        <v>2</v>
      </c>
      <c r="C2" s="12">
        <f>COUNTIF(B8:F54,"●")</f>
        <v>0</v>
      </c>
      <c r="D2" s="8" t="s">
        <v>3</v>
      </c>
      <c r="E2" s="73">
        <f>SUM(C1:C2)</f>
        <v>0</v>
      </c>
      <c r="F2" s="58"/>
      <c r="G2" s="58"/>
      <c r="H2" s="58"/>
      <c r="I2" s="58"/>
      <c r="J2" s="4"/>
      <c r="K2" s="4"/>
      <c r="L2" s="5"/>
      <c r="M2" s="6"/>
    </row>
    <row r="3" spans="1:67" s="19" customFormat="1">
      <c r="A3" s="169"/>
      <c r="B3" s="29" t="s">
        <v>4</v>
      </c>
      <c r="C3" s="12">
        <f>COUNTIF(B8:F54,"×")</f>
        <v>0</v>
      </c>
      <c r="D3" s="8" t="s">
        <v>5</v>
      </c>
      <c r="E3" s="73">
        <v>150</v>
      </c>
      <c r="F3" s="58"/>
      <c r="G3" s="58"/>
      <c r="H3" s="58"/>
      <c r="I3" s="58"/>
      <c r="J3" s="4"/>
      <c r="K3" s="4"/>
      <c r="L3" s="5"/>
      <c r="M3" s="6"/>
    </row>
    <row r="4" spans="1:67" s="19" customFormat="1">
      <c r="A4" s="169"/>
      <c r="B4" s="29" t="s">
        <v>6</v>
      </c>
      <c r="C4" s="12">
        <f>COUNTIF(B8:F54,"※")</f>
        <v>0</v>
      </c>
      <c r="D4" s="8" t="s">
        <v>7</v>
      </c>
      <c r="E4" s="74">
        <f>IFERROR((C1+C2+C3)/(E3-C5),"0%")</f>
        <v>0</v>
      </c>
      <c r="F4" s="58"/>
      <c r="G4" s="58"/>
      <c r="H4" s="58"/>
      <c r="I4" s="58"/>
      <c r="J4" s="4"/>
      <c r="K4" s="4"/>
      <c r="L4" s="5"/>
      <c r="M4" s="6"/>
    </row>
    <row r="5" spans="1:67" s="19" customFormat="1">
      <c r="A5" s="170"/>
      <c r="B5" s="29" t="s">
        <v>8</v>
      </c>
      <c r="C5" s="12">
        <f>COUNTIF(B8:F54,"-")</f>
        <v>0</v>
      </c>
      <c r="D5" s="8" t="s">
        <v>9</v>
      </c>
      <c r="E5" s="74">
        <f>IFERROR((C1+C2)/(E3-C5),"0%")</f>
        <v>0</v>
      </c>
      <c r="F5" s="58"/>
      <c r="G5" s="58"/>
      <c r="H5" s="58"/>
      <c r="I5" s="58"/>
      <c r="J5" s="4"/>
      <c r="K5" s="4"/>
      <c r="L5" s="5"/>
      <c r="M5" s="6"/>
    </row>
    <row r="6" spans="1:67" s="19" customFormat="1">
      <c r="A6" s="86" t="s">
        <v>219</v>
      </c>
      <c r="B6" s="30"/>
      <c r="C6" s="15"/>
      <c r="D6" s="15"/>
      <c r="E6" s="15"/>
      <c r="F6" s="60"/>
      <c r="G6" s="16"/>
      <c r="H6" s="60"/>
      <c r="I6" s="16"/>
      <c r="J6" s="16"/>
      <c r="K6" s="16"/>
      <c r="L6" s="17"/>
      <c r="M6" s="18"/>
    </row>
    <row r="7" spans="1:67" s="19" customFormat="1" ht="21.95" customHeight="1">
      <c r="A7" s="70" t="s">
        <v>213</v>
      </c>
      <c r="B7" s="76" t="s">
        <v>214</v>
      </c>
      <c r="C7" s="76" t="s">
        <v>215</v>
      </c>
      <c r="D7" s="76" t="s">
        <v>216</v>
      </c>
      <c r="E7" s="76" t="s">
        <v>217</v>
      </c>
      <c r="F7" s="76" t="s">
        <v>218</v>
      </c>
      <c r="G7" s="76" t="s">
        <v>17</v>
      </c>
      <c r="H7" s="76" t="s">
        <v>185</v>
      </c>
      <c r="I7" s="76" t="s">
        <v>186</v>
      </c>
      <c r="J7" s="188" t="s">
        <v>187</v>
      </c>
      <c r="K7" s="189"/>
      <c r="L7" s="58"/>
      <c r="M7" s="58"/>
      <c r="N7" s="58"/>
      <c r="O7" s="77"/>
      <c r="P7" s="77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</row>
    <row r="8" spans="1:67">
      <c r="A8" s="65" t="s">
        <v>173</v>
      </c>
      <c r="B8" s="41"/>
      <c r="C8" s="41"/>
      <c r="D8" s="41"/>
      <c r="E8" s="41"/>
      <c r="F8" s="41"/>
      <c r="G8" s="66"/>
      <c r="H8" s="66"/>
      <c r="I8" s="66"/>
      <c r="J8" s="65" t="s">
        <v>188</v>
      </c>
      <c r="K8" s="67" t="s">
        <v>189</v>
      </c>
    </row>
    <row r="9" spans="1:67">
      <c r="A9" s="65" t="s">
        <v>174</v>
      </c>
      <c r="B9" s="41"/>
      <c r="C9" s="41"/>
      <c r="D9" s="41"/>
      <c r="E9" s="41"/>
      <c r="F9" s="41"/>
      <c r="G9" s="66"/>
      <c r="H9" s="66"/>
      <c r="I9" s="66"/>
      <c r="J9" s="65" t="s">
        <v>190</v>
      </c>
      <c r="K9" s="65" t="s">
        <v>191</v>
      </c>
    </row>
    <row r="10" spans="1:67">
      <c r="A10" s="65" t="s">
        <v>175</v>
      </c>
      <c r="B10" s="41"/>
      <c r="C10" s="41"/>
      <c r="D10" s="41"/>
      <c r="E10" s="41"/>
      <c r="F10" s="41"/>
      <c r="G10" s="66"/>
      <c r="H10" s="66"/>
      <c r="I10" s="66"/>
      <c r="J10" s="68" t="s">
        <v>192</v>
      </c>
      <c r="K10" s="68" t="s">
        <v>193</v>
      </c>
    </row>
    <row r="11" spans="1:67">
      <c r="A11" s="65" t="s">
        <v>176</v>
      </c>
      <c r="B11" s="71"/>
      <c r="C11" s="41"/>
      <c r="D11" s="41"/>
      <c r="E11" s="41"/>
      <c r="F11" s="41"/>
      <c r="G11" s="66"/>
      <c r="H11" s="66"/>
      <c r="I11" s="66"/>
      <c r="J11" s="65" t="s">
        <v>194</v>
      </c>
      <c r="K11" s="65" t="s">
        <v>195</v>
      </c>
    </row>
    <row r="12" spans="1:67">
      <c r="A12" s="65" t="s">
        <v>177</v>
      </c>
      <c r="B12" s="41"/>
      <c r="C12" s="41"/>
      <c r="D12" s="41"/>
      <c r="E12" s="41"/>
      <c r="F12" s="41"/>
      <c r="G12" s="66"/>
      <c r="H12" s="66"/>
      <c r="I12" s="66"/>
      <c r="J12" s="69" t="s">
        <v>196</v>
      </c>
      <c r="K12" s="65" t="s">
        <v>197</v>
      </c>
    </row>
    <row r="13" spans="1:67">
      <c r="A13" s="65" t="s">
        <v>178</v>
      </c>
      <c r="B13" s="41"/>
      <c r="C13" s="41"/>
      <c r="D13" s="41"/>
      <c r="E13" s="41"/>
      <c r="F13" s="41"/>
      <c r="G13" s="66"/>
      <c r="H13" s="66"/>
      <c r="I13" s="66"/>
      <c r="J13" s="69" t="s">
        <v>198</v>
      </c>
      <c r="K13" s="65" t="s">
        <v>199</v>
      </c>
    </row>
    <row r="14" spans="1:67">
      <c r="A14" s="65" t="s">
        <v>179</v>
      </c>
      <c r="B14" s="41"/>
      <c r="C14" s="41"/>
      <c r="D14" s="41"/>
      <c r="E14" s="41"/>
      <c r="F14" s="41"/>
      <c r="G14" s="66"/>
      <c r="H14" s="66"/>
      <c r="I14" s="66"/>
      <c r="J14" s="69" t="s">
        <v>200</v>
      </c>
      <c r="K14" s="65" t="s">
        <v>201</v>
      </c>
    </row>
    <row r="15" spans="1:67">
      <c r="A15" s="65" t="s">
        <v>180</v>
      </c>
      <c r="B15" s="41"/>
      <c r="C15" s="41"/>
      <c r="D15" s="41"/>
      <c r="E15" s="41"/>
      <c r="F15" s="41"/>
      <c r="G15" s="66"/>
      <c r="H15" s="66"/>
      <c r="I15" s="66"/>
      <c r="J15" s="69" t="s">
        <v>202</v>
      </c>
      <c r="K15" s="65" t="s">
        <v>203</v>
      </c>
    </row>
    <row r="16" spans="1:67">
      <c r="A16" s="65" t="s">
        <v>243</v>
      </c>
      <c r="B16" s="41"/>
      <c r="C16" s="41"/>
      <c r="D16" s="41"/>
      <c r="E16" s="41"/>
      <c r="F16" s="41"/>
      <c r="G16" s="66"/>
      <c r="H16" s="66"/>
      <c r="I16" s="66"/>
      <c r="J16" s="69"/>
      <c r="K16" s="65"/>
    </row>
    <row r="17" spans="1:249">
      <c r="A17" s="65"/>
      <c r="B17" s="41"/>
      <c r="C17" s="41"/>
      <c r="D17" s="41"/>
      <c r="E17" s="41"/>
      <c r="F17" s="41"/>
      <c r="G17" s="66"/>
      <c r="H17" s="66"/>
      <c r="I17" s="69"/>
      <c r="J17" s="65"/>
      <c r="K17" s="66"/>
    </row>
    <row r="18" spans="1:249" ht="20.100000000000001" customHeight="1">
      <c r="A18" s="79" t="s">
        <v>212</v>
      </c>
      <c r="B18" s="76" t="s">
        <v>214</v>
      </c>
      <c r="C18" s="76" t="s">
        <v>215</v>
      </c>
      <c r="D18" s="76" t="s">
        <v>216</v>
      </c>
      <c r="E18" s="76" t="s">
        <v>217</v>
      </c>
      <c r="F18" s="76" t="s">
        <v>218</v>
      </c>
      <c r="G18" s="80" t="s">
        <v>17</v>
      </c>
      <c r="H18" s="80" t="s">
        <v>185</v>
      </c>
      <c r="I18" s="84" t="s">
        <v>186</v>
      </c>
      <c r="J18" s="190" t="s">
        <v>187</v>
      </c>
      <c r="K18" s="190"/>
      <c r="L18" s="81"/>
      <c r="M18" s="81"/>
      <c r="N18" s="81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3"/>
      <c r="DP18" s="83"/>
      <c r="DQ18" s="83"/>
      <c r="DR18" s="83"/>
      <c r="DS18" s="83"/>
      <c r="DT18" s="83"/>
      <c r="DU18" s="83"/>
      <c r="DV18" s="83"/>
      <c r="DW18" s="83"/>
      <c r="DX18" s="83"/>
      <c r="DY18" s="83"/>
      <c r="DZ18" s="83"/>
      <c r="EA18" s="83"/>
      <c r="EB18" s="83"/>
      <c r="EC18" s="83"/>
      <c r="ED18" s="83"/>
      <c r="EE18" s="83"/>
      <c r="EF18" s="83"/>
      <c r="EG18" s="83"/>
      <c r="EH18" s="83"/>
      <c r="EI18" s="83"/>
      <c r="EJ18" s="83"/>
      <c r="EK18" s="83"/>
      <c r="EL18" s="83"/>
      <c r="EM18" s="83"/>
      <c r="EN18" s="83"/>
      <c r="EO18" s="83"/>
      <c r="EP18" s="83"/>
      <c r="EQ18" s="83"/>
      <c r="ER18" s="83"/>
      <c r="ES18" s="83"/>
      <c r="ET18" s="83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FX18" s="83"/>
      <c r="FY18" s="83"/>
      <c r="FZ18" s="83"/>
      <c r="GA18" s="83"/>
      <c r="GB18" s="83"/>
      <c r="GC18" s="83"/>
      <c r="GD18" s="83"/>
      <c r="GE18" s="83"/>
      <c r="GF18" s="83"/>
      <c r="GG18" s="83"/>
      <c r="GH18" s="83"/>
      <c r="GI18" s="83"/>
      <c r="GJ18" s="83"/>
      <c r="GK18" s="83"/>
      <c r="GL18" s="83"/>
      <c r="GM18" s="83"/>
      <c r="GN18" s="83"/>
      <c r="GO18" s="83"/>
      <c r="GP18" s="83"/>
      <c r="GQ18" s="83"/>
      <c r="GR18" s="83"/>
      <c r="GS18" s="83"/>
      <c r="GT18" s="83"/>
      <c r="GU18" s="83"/>
      <c r="GV18" s="83"/>
      <c r="GW18" s="83"/>
      <c r="GX18" s="83"/>
      <c r="GY18" s="83"/>
      <c r="GZ18" s="83"/>
      <c r="HA18" s="83"/>
      <c r="HB18" s="83"/>
      <c r="HC18" s="83"/>
      <c r="HD18" s="83"/>
      <c r="HE18" s="83"/>
      <c r="HF18" s="83"/>
      <c r="HG18" s="83"/>
      <c r="HH18" s="83"/>
      <c r="HI18" s="83"/>
      <c r="HJ18" s="83"/>
      <c r="HK18" s="83"/>
      <c r="HL18" s="83"/>
      <c r="HM18" s="83"/>
      <c r="HN18" s="83"/>
      <c r="HO18" s="83"/>
      <c r="HP18" s="83"/>
      <c r="HQ18" s="83"/>
      <c r="HR18" s="83"/>
      <c r="HS18" s="83"/>
      <c r="HT18" s="83"/>
      <c r="HU18" s="83"/>
      <c r="HV18" s="83"/>
      <c r="HW18" s="83"/>
      <c r="HX18" s="83"/>
      <c r="HY18" s="83"/>
      <c r="HZ18" s="83"/>
      <c r="IA18" s="83"/>
      <c r="IB18" s="83"/>
      <c r="IC18" s="83"/>
      <c r="ID18" s="83"/>
      <c r="IE18" s="83"/>
      <c r="IF18" s="83"/>
      <c r="IG18" s="83"/>
      <c r="IH18" s="83"/>
      <c r="II18" s="83"/>
      <c r="IJ18" s="83"/>
      <c r="IK18" s="83"/>
      <c r="IL18" s="83"/>
      <c r="IM18" s="83"/>
      <c r="IN18" s="83"/>
      <c r="IO18" s="83"/>
    </row>
    <row r="19" spans="1:249">
      <c r="A19" s="65" t="s">
        <v>181</v>
      </c>
      <c r="B19" s="41"/>
      <c r="C19" s="41"/>
      <c r="D19" s="41"/>
      <c r="E19" s="41"/>
      <c r="F19" s="66"/>
      <c r="G19" s="66"/>
      <c r="H19" s="66"/>
      <c r="I19" s="66"/>
      <c r="J19" s="69" t="s">
        <v>204</v>
      </c>
      <c r="K19" s="65" t="s">
        <v>249</v>
      </c>
    </row>
    <row r="20" spans="1:249">
      <c r="A20" s="65" t="s">
        <v>182</v>
      </c>
      <c r="B20" s="41"/>
      <c r="C20" s="41"/>
      <c r="D20" s="41"/>
      <c r="E20" s="41"/>
      <c r="F20" s="66"/>
      <c r="G20" s="66"/>
      <c r="H20" s="66"/>
      <c r="I20" s="66"/>
      <c r="J20" s="69" t="s">
        <v>206</v>
      </c>
      <c r="K20" s="65" t="s">
        <v>207</v>
      </c>
    </row>
    <row r="21" spans="1:249">
      <c r="A21" s="65" t="s">
        <v>183</v>
      </c>
      <c r="B21" s="41"/>
      <c r="C21" s="41"/>
      <c r="D21" s="41"/>
      <c r="E21" s="41"/>
      <c r="F21" s="66"/>
      <c r="G21" s="66"/>
      <c r="H21" s="66"/>
      <c r="I21" s="66"/>
      <c r="J21" s="69" t="s">
        <v>208</v>
      </c>
      <c r="K21" s="65" t="s">
        <v>209</v>
      </c>
    </row>
    <row r="22" spans="1:249">
      <c r="A22" s="65" t="s">
        <v>184</v>
      </c>
      <c r="B22" s="41"/>
      <c r="C22" s="41"/>
      <c r="D22" s="41"/>
      <c r="E22" s="41"/>
      <c r="F22" s="66"/>
      <c r="G22" s="66"/>
      <c r="H22" s="66"/>
      <c r="I22" s="66"/>
      <c r="J22" s="69" t="s">
        <v>210</v>
      </c>
      <c r="K22" s="65" t="s">
        <v>211</v>
      </c>
    </row>
    <row r="23" spans="1:249">
      <c r="A23" s="65" t="s">
        <v>242</v>
      </c>
      <c r="B23" s="41"/>
      <c r="C23" s="41"/>
      <c r="D23" s="41"/>
      <c r="E23" s="41"/>
      <c r="F23" s="41"/>
      <c r="G23" s="66"/>
      <c r="H23" s="66"/>
      <c r="I23" s="66"/>
      <c r="J23" s="69"/>
      <c r="K23" s="65"/>
    </row>
    <row r="24" spans="1:249">
      <c r="A24" s="65" t="s">
        <v>243</v>
      </c>
      <c r="B24" s="41"/>
      <c r="C24" s="41"/>
      <c r="D24" s="41"/>
      <c r="E24" s="41"/>
      <c r="F24" s="41"/>
      <c r="G24" s="66"/>
      <c r="H24" s="66"/>
      <c r="I24" s="66"/>
      <c r="J24" s="69"/>
      <c r="K24" s="65"/>
    </row>
    <row r="26" spans="1:249">
      <c r="A26" s="85" t="s">
        <v>220</v>
      </c>
    </row>
    <row r="27" spans="1:249" ht="24">
      <c r="A27" s="70" t="s">
        <v>213</v>
      </c>
      <c r="B27" s="76" t="s">
        <v>214</v>
      </c>
      <c r="C27" s="76" t="s">
        <v>215</v>
      </c>
      <c r="D27" s="76" t="s">
        <v>216</v>
      </c>
      <c r="E27" s="76" t="s">
        <v>217</v>
      </c>
      <c r="F27" s="76" t="s">
        <v>218</v>
      </c>
      <c r="G27" s="76" t="s">
        <v>17</v>
      </c>
      <c r="H27" s="76" t="s">
        <v>185</v>
      </c>
      <c r="I27" s="76" t="s">
        <v>186</v>
      </c>
      <c r="J27" s="188" t="s">
        <v>187</v>
      </c>
      <c r="K27" s="189"/>
    </row>
    <row r="28" spans="1:249">
      <c r="A28" s="65" t="s">
        <v>173</v>
      </c>
      <c r="B28" s="41"/>
      <c r="C28" s="41"/>
      <c r="D28" s="41"/>
      <c r="E28" s="41"/>
      <c r="F28" s="41"/>
      <c r="G28" s="66"/>
      <c r="H28" s="66"/>
      <c r="I28" s="66"/>
      <c r="J28" s="65" t="s">
        <v>188</v>
      </c>
      <c r="K28" s="67" t="s">
        <v>189</v>
      </c>
    </row>
    <row r="29" spans="1:249">
      <c r="A29" s="65" t="s">
        <v>174</v>
      </c>
      <c r="B29" s="41"/>
      <c r="C29" s="41"/>
      <c r="D29" s="41"/>
      <c r="E29" s="41"/>
      <c r="F29" s="41"/>
      <c r="G29" s="66"/>
      <c r="H29" s="66"/>
      <c r="I29" s="66"/>
      <c r="J29" s="65" t="s">
        <v>190</v>
      </c>
      <c r="K29" s="65" t="s">
        <v>191</v>
      </c>
    </row>
    <row r="30" spans="1:249">
      <c r="A30" s="65" t="s">
        <v>175</v>
      </c>
      <c r="B30" s="41"/>
      <c r="C30" s="41"/>
      <c r="D30" s="41"/>
      <c r="E30" s="41"/>
      <c r="F30" s="41"/>
      <c r="G30" s="66"/>
      <c r="H30" s="66"/>
      <c r="I30" s="66"/>
      <c r="J30" s="68" t="s">
        <v>192</v>
      </c>
      <c r="K30" s="68" t="s">
        <v>193</v>
      </c>
    </row>
    <row r="31" spans="1:249">
      <c r="A31" s="65" t="s">
        <v>176</v>
      </c>
      <c r="B31" s="71"/>
      <c r="C31" s="41"/>
      <c r="D31" s="41"/>
      <c r="E31" s="41"/>
      <c r="F31" s="41"/>
      <c r="G31" s="66"/>
      <c r="H31" s="66"/>
      <c r="I31" s="66"/>
      <c r="J31" s="65" t="s">
        <v>194</v>
      </c>
      <c r="K31" s="65" t="s">
        <v>195</v>
      </c>
    </row>
    <row r="32" spans="1:249">
      <c r="A32" s="65" t="s">
        <v>177</v>
      </c>
      <c r="B32" s="41"/>
      <c r="C32" s="41"/>
      <c r="D32" s="41"/>
      <c r="E32" s="41"/>
      <c r="F32" s="41"/>
      <c r="G32" s="66"/>
      <c r="H32" s="66"/>
      <c r="I32" s="66"/>
      <c r="J32" s="69" t="s">
        <v>196</v>
      </c>
      <c r="K32" s="65" t="s">
        <v>197</v>
      </c>
    </row>
    <row r="33" spans="1:11">
      <c r="A33" s="65" t="s">
        <v>178</v>
      </c>
      <c r="B33" s="41"/>
      <c r="C33" s="41"/>
      <c r="D33" s="41"/>
      <c r="E33" s="41"/>
      <c r="F33" s="41"/>
      <c r="G33" s="66"/>
      <c r="H33" s="66"/>
      <c r="I33" s="66"/>
      <c r="J33" s="69" t="s">
        <v>198</v>
      </c>
      <c r="K33" s="65" t="s">
        <v>199</v>
      </c>
    </row>
    <row r="34" spans="1:11">
      <c r="A34" s="65" t="s">
        <v>179</v>
      </c>
      <c r="B34" s="41"/>
      <c r="C34" s="41"/>
      <c r="D34" s="41"/>
      <c r="E34" s="41"/>
      <c r="F34" s="41"/>
      <c r="G34" s="66"/>
      <c r="H34" s="66"/>
      <c r="I34" s="66"/>
      <c r="J34" s="69" t="s">
        <v>200</v>
      </c>
      <c r="K34" s="65" t="s">
        <v>201</v>
      </c>
    </row>
    <row r="35" spans="1:11">
      <c r="A35" s="65" t="s">
        <v>180</v>
      </c>
      <c r="B35" s="41"/>
      <c r="C35" s="41"/>
      <c r="D35" s="41"/>
      <c r="E35" s="41"/>
      <c r="F35" s="41"/>
      <c r="G35" s="66"/>
      <c r="H35" s="66"/>
      <c r="I35" s="66"/>
      <c r="J35" s="69" t="s">
        <v>202</v>
      </c>
      <c r="K35" s="65" t="s">
        <v>203</v>
      </c>
    </row>
    <row r="36" spans="1:11">
      <c r="A36" s="65" t="s">
        <v>243</v>
      </c>
      <c r="B36" s="41"/>
      <c r="C36" s="41"/>
      <c r="D36" s="41"/>
      <c r="E36" s="41"/>
      <c r="F36" s="41"/>
      <c r="G36" s="66"/>
      <c r="H36" s="66"/>
      <c r="I36" s="66"/>
      <c r="J36" s="69"/>
      <c r="K36" s="65"/>
    </row>
    <row r="37" spans="1:11">
      <c r="A37" s="65"/>
      <c r="B37" s="41"/>
      <c r="C37" s="41"/>
      <c r="D37" s="41"/>
      <c r="E37" s="41"/>
      <c r="F37" s="41"/>
      <c r="G37" s="66"/>
      <c r="H37" s="66"/>
      <c r="I37" s="69"/>
      <c r="J37" s="65"/>
      <c r="K37" s="66"/>
    </row>
    <row r="38" spans="1:11" ht="24">
      <c r="A38" s="79" t="s">
        <v>212</v>
      </c>
      <c r="B38" s="76" t="s">
        <v>214</v>
      </c>
      <c r="C38" s="76" t="s">
        <v>215</v>
      </c>
      <c r="D38" s="76" t="s">
        <v>216</v>
      </c>
      <c r="E38" s="76" t="s">
        <v>217</v>
      </c>
      <c r="F38" s="76" t="s">
        <v>218</v>
      </c>
      <c r="G38" s="80" t="s">
        <v>17</v>
      </c>
      <c r="H38" s="80" t="s">
        <v>185</v>
      </c>
      <c r="I38" s="84" t="s">
        <v>186</v>
      </c>
      <c r="J38" s="190" t="s">
        <v>187</v>
      </c>
      <c r="K38" s="190"/>
    </row>
    <row r="39" spans="1:11">
      <c r="A39" s="65" t="s">
        <v>181</v>
      </c>
      <c r="B39" s="41"/>
      <c r="C39" s="41"/>
      <c r="D39" s="41"/>
      <c r="E39" s="41"/>
      <c r="F39" s="41"/>
      <c r="G39" s="66"/>
      <c r="H39" s="66"/>
      <c r="I39" s="66"/>
      <c r="J39" s="69" t="s">
        <v>204</v>
      </c>
      <c r="K39" s="65" t="s">
        <v>205</v>
      </c>
    </row>
    <row r="40" spans="1:11">
      <c r="A40" s="65" t="s">
        <v>182</v>
      </c>
      <c r="B40" s="41"/>
      <c r="C40" s="41"/>
      <c r="D40" s="41"/>
      <c r="E40" s="41"/>
      <c r="F40" s="41"/>
      <c r="G40" s="66"/>
      <c r="H40" s="66"/>
      <c r="I40" s="66"/>
      <c r="J40" s="69" t="s">
        <v>206</v>
      </c>
      <c r="K40" s="65" t="s">
        <v>207</v>
      </c>
    </row>
    <row r="41" spans="1:11">
      <c r="A41" s="65" t="s">
        <v>183</v>
      </c>
      <c r="B41" s="41"/>
      <c r="C41" s="41"/>
      <c r="D41" s="41"/>
      <c r="E41" s="41"/>
      <c r="F41" s="41"/>
      <c r="G41" s="66"/>
      <c r="H41" s="66"/>
      <c r="I41" s="66"/>
      <c r="J41" s="69" t="s">
        <v>208</v>
      </c>
      <c r="K41" s="65" t="s">
        <v>209</v>
      </c>
    </row>
    <row r="42" spans="1:11">
      <c r="A42" s="65" t="s">
        <v>184</v>
      </c>
      <c r="B42" s="41"/>
      <c r="C42" s="41"/>
      <c r="D42" s="41"/>
      <c r="E42" s="41"/>
      <c r="F42" s="41"/>
      <c r="G42" s="66"/>
      <c r="H42" s="66"/>
      <c r="I42" s="66"/>
      <c r="J42" s="69" t="s">
        <v>210</v>
      </c>
      <c r="K42" s="65" t="s">
        <v>248</v>
      </c>
    </row>
    <row r="43" spans="1:11">
      <c r="A43" s="65" t="s">
        <v>242</v>
      </c>
      <c r="B43" s="41"/>
      <c r="C43" s="41"/>
      <c r="D43" s="41"/>
      <c r="E43" s="41"/>
      <c r="F43" s="41"/>
      <c r="G43" s="66"/>
      <c r="H43" s="66"/>
      <c r="I43" s="66"/>
      <c r="J43" s="69"/>
      <c r="K43" s="65"/>
    </row>
    <row r="44" spans="1:11">
      <c r="A44" s="65" t="s">
        <v>243</v>
      </c>
      <c r="B44" s="41"/>
      <c r="C44" s="41"/>
      <c r="D44" s="41"/>
      <c r="E44" s="41"/>
      <c r="F44" s="41"/>
      <c r="G44" s="66"/>
      <c r="H44" s="66"/>
      <c r="I44" s="66"/>
      <c r="J44" s="69"/>
      <c r="K44" s="65"/>
    </row>
  </sheetData>
  <mergeCells count="5">
    <mergeCell ref="A1:A5"/>
    <mergeCell ref="J7:K7"/>
    <mergeCell ref="J18:K18"/>
    <mergeCell ref="J27:K27"/>
    <mergeCell ref="J38:K38"/>
  </mergeCells>
  <phoneticPr fontId="4"/>
  <conditionalFormatting sqref="B19:H22 B8:H17">
    <cfRule type="expression" dxfId="17" priority="37">
      <formula>$F8=$B$3</formula>
    </cfRule>
    <cfRule type="expression" dxfId="16" priority="38">
      <formula>$F8=$B$4</formula>
    </cfRule>
    <cfRule type="expression" dxfId="15" priority="39">
      <formula>$F8=$B$5</formula>
    </cfRule>
  </conditionalFormatting>
  <conditionalFormatting sqref="B28:H37 B39:H42">
    <cfRule type="expression" dxfId="14" priority="13">
      <formula>$F28=$B$3</formula>
    </cfRule>
    <cfRule type="expression" dxfId="13" priority="14">
      <formula>$F28=$B$4</formula>
    </cfRule>
    <cfRule type="expression" dxfId="12" priority="15">
      <formula>$F28=$B$5</formula>
    </cfRule>
  </conditionalFormatting>
  <conditionalFormatting sqref="B43:H43">
    <cfRule type="expression" dxfId="11" priority="10">
      <formula>$F43=$B$3</formula>
    </cfRule>
    <cfRule type="expression" dxfId="10" priority="11">
      <formula>$F43=$B$4</formula>
    </cfRule>
    <cfRule type="expression" dxfId="9" priority="12">
      <formula>$F43=$B$5</formula>
    </cfRule>
  </conditionalFormatting>
  <conditionalFormatting sqref="B23:H23">
    <cfRule type="expression" dxfId="8" priority="7">
      <formula>$F23=$B$3</formula>
    </cfRule>
    <cfRule type="expression" dxfId="7" priority="8">
      <formula>$F23=$B$4</formula>
    </cfRule>
    <cfRule type="expression" dxfId="6" priority="9">
      <formula>$F23=$B$5</formula>
    </cfRule>
  </conditionalFormatting>
  <conditionalFormatting sqref="B44:H44">
    <cfRule type="expression" dxfId="5" priority="4">
      <formula>$F44=$B$3</formula>
    </cfRule>
    <cfRule type="expression" dxfId="4" priority="5">
      <formula>$F44=$B$4</formula>
    </cfRule>
    <cfRule type="expression" dxfId="3" priority="6">
      <formula>$F44=$B$5</formula>
    </cfRule>
  </conditionalFormatting>
  <conditionalFormatting sqref="B24:H24">
    <cfRule type="expression" dxfId="2" priority="1">
      <formula>$F24=$B$3</formula>
    </cfRule>
    <cfRule type="expression" dxfId="1" priority="2">
      <formula>$F24=$B$4</formula>
    </cfRule>
    <cfRule type="expression" dxfId="0" priority="3">
      <formula>$F24=$B$5</formula>
    </cfRule>
  </conditionalFormatting>
  <dataValidations count="1">
    <dataValidation type="list" allowBlank="1" showInputMessage="1" showErrorMessage="1" sqref="B39:F44 B8:F17 B28:F37 B19:E22 B23:F24">
      <formula1>$B$1:$B$5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offerwall</vt:lpstr>
      <vt:lpstr>Interstitial</vt:lpstr>
      <vt:lpstr>SP Compatiblity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Iino Shuka</dc:creator>
  <cp:lastModifiedBy>manseok</cp:lastModifiedBy>
  <dcterms:created xsi:type="dcterms:W3CDTF">2015-10-05T05:23:06Z</dcterms:created>
  <dcterms:modified xsi:type="dcterms:W3CDTF">2016-05-22T04:34:30Z</dcterms:modified>
</cp:coreProperties>
</file>