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E16" i="1"/>
  <c r="E2" i="1" l="1"/>
  <c r="C15" i="1"/>
  <c r="C16" i="1"/>
  <c r="B16" i="1"/>
  <c r="B15" i="1"/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F2" i="1"/>
  <c r="E15" i="1" l="1"/>
  <c r="F15" i="1"/>
  <c r="H3" i="1"/>
  <c r="H4" i="1"/>
  <c r="H5" i="1"/>
  <c r="H6" i="1"/>
  <c r="H7" i="1"/>
  <c r="H8" i="1"/>
  <c r="H9" i="1"/>
  <c r="H10" i="1"/>
  <c r="H11" i="1"/>
  <c r="H12" i="1"/>
  <c r="H13" i="1"/>
  <c r="H14" i="1"/>
</calcChain>
</file>

<file path=xl/sharedStrings.xml><?xml version="1.0" encoding="utf-8"?>
<sst xmlns="http://schemas.openxmlformats.org/spreadsheetml/2006/main" count="21" uniqueCount="21">
  <si>
    <t>D22</t>
  </si>
  <si>
    <t>D10</t>
  </si>
  <si>
    <t>D21</t>
  </si>
  <si>
    <t>D8</t>
  </si>
  <si>
    <t>D3K</t>
  </si>
  <si>
    <t>D3D</t>
  </si>
  <si>
    <t>D5</t>
  </si>
  <si>
    <t>D9</t>
  </si>
  <si>
    <t>D4</t>
  </si>
  <si>
    <t>D7</t>
  </si>
  <si>
    <t>D11</t>
  </si>
  <si>
    <t>D6</t>
  </si>
  <si>
    <t>ratio loss/gain</t>
  </si>
  <si>
    <t>D1</t>
  </si>
  <si>
    <t>* distmat K2P from emboss (all.distmat)</t>
  </si>
  <si>
    <t>loss</t>
  </si>
  <si>
    <t>node</t>
  </si>
  <si>
    <t>gain</t>
  </si>
  <si>
    <t>mya</t>
  </si>
  <si>
    <t>std_loss</t>
  </si>
  <si>
    <t>std_gain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</si>
</sst>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164" fontId="0" fillId="0" borderId="0" xfId="0" applyNumberFormat="1"/>
    <xf numFmtId="2" fontId="0" fillId="0" borderId="0" xfId="0" applyNumberFormat="1"/>
    <xf numFmtId="0" fontId="0" fillId="0" borderId="0" xfId="0"/>
    <xf numFmtId="165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N26" sqref="N26"/>
    </sheetView>
  </sheetViews>
  <sheetFormatPr defaultRowHeight="15" x14ac:dyDescent="0.25"/>
  <cols>
    <col min="1" max="1" width="5.85546875" bestFit="1" customWidth="1"/>
    <col min="2" max="2" width="8.7109375" bestFit="1" customWidth="1"/>
    <col min="3" max="3" width="9" bestFit="1" customWidth="1"/>
    <col min="5" max="5" width="8.7109375" style="4" bestFit="1" customWidth="1"/>
    <col min="6" max="6" width="9" style="4" bestFit="1" customWidth="1"/>
    <col min="7" max="7" width="8.28515625" style="4" bestFit="1" customWidth="1"/>
    <col min="8" max="8" width="13.7109375" bestFit="1" customWidth="1"/>
  </cols>
  <sheetData>
    <row r="1" spans="1:8" x14ac:dyDescent="0.25">
      <c r="A1" t="s">
        <v>16</v>
      </c>
      <c r="B1" t="s">
        <v>15</v>
      </c>
      <c r="C1" t="s">
        <v>17</v>
      </c>
      <c r="D1" t="s">
        <v>18</v>
      </c>
      <c r="E1" s="4" t="s">
        <v>19</v>
      </c>
      <c r="F1" s="4" t="s">
        <v>20</v>
      </c>
      <c r="H1" t="s">
        <v>12</v>
      </c>
    </row>
    <row r="2" spans="1:8" x14ac:dyDescent="0.25">
      <c r="A2" t="s">
        <v>0</v>
      </c>
      <c r="B2" s="5">
        <v>0.16809577037699</v>
      </c>
      <c r="C2" s="5">
        <v>8.4205550487591006E-3</v>
      </c>
      <c r="D2" s="1">
        <v>0.54</v>
      </c>
      <c r="E2" s="3">
        <f>B2/$D2</f>
        <v>0.31128846366109258</v>
      </c>
      <c r="F2" s="3">
        <f t="shared" ref="F2:F14" si="0">C2/$D2</f>
        <v>1.5593620460665E-2</v>
      </c>
      <c r="H2" s="4"/>
    </row>
    <row r="3" spans="1:8" x14ac:dyDescent="0.25">
      <c r="A3" t="s">
        <v>1</v>
      </c>
      <c r="B3" s="5">
        <v>7.9003144467376801E-2</v>
      </c>
      <c r="C3" s="5">
        <v>0.1335020224054442</v>
      </c>
      <c r="D3" s="1">
        <v>0.54</v>
      </c>
      <c r="E3" s="3">
        <f t="shared" ref="E3:E14" si="1">B3/$D3</f>
        <v>0.14630211938403109</v>
      </c>
      <c r="F3" s="3">
        <f t="shared" si="0"/>
        <v>0.24722596741748926</v>
      </c>
      <c r="H3" s="2">
        <f t="shared" ref="H3:H14" si="2">B3/C3</f>
        <v>0.5917748888286134</v>
      </c>
    </row>
    <row r="4" spans="1:8" x14ac:dyDescent="0.25">
      <c r="A4" t="s">
        <v>2</v>
      </c>
      <c r="B4" s="5">
        <v>0.33559998988741901</v>
      </c>
      <c r="C4" s="5">
        <v>3.4185762363068317E-6</v>
      </c>
      <c r="D4">
        <v>1.17</v>
      </c>
      <c r="E4" s="3">
        <f t="shared" si="1"/>
        <v>0.28683759819437527</v>
      </c>
      <c r="F4" s="3">
        <f t="shared" si="0"/>
        <v>2.9218600310314803E-6</v>
      </c>
      <c r="H4" s="2">
        <f t="shared" si="2"/>
        <v>98169.520493120726</v>
      </c>
    </row>
    <row r="5" spans="1:8" x14ac:dyDescent="0.25">
      <c r="A5" t="s">
        <v>13</v>
      </c>
      <c r="B5" s="5">
        <v>6.7275249866939696E-2</v>
      </c>
      <c r="C5" s="5">
        <v>9.6854713908132838E-3</v>
      </c>
      <c r="D5" s="1">
        <v>0.73</v>
      </c>
      <c r="E5" s="3">
        <f t="shared" si="1"/>
        <v>9.2157876530054375E-2</v>
      </c>
      <c r="F5" s="3">
        <f t="shared" si="0"/>
        <v>1.3267769028511348E-2</v>
      </c>
      <c r="H5" s="2">
        <f t="shared" si="2"/>
        <v>6.9459964468792501</v>
      </c>
    </row>
    <row r="6" spans="1:8" x14ac:dyDescent="0.25">
      <c r="A6" t="s">
        <v>3</v>
      </c>
      <c r="B6" s="5">
        <v>9.2249173195942794E-2</v>
      </c>
      <c r="C6" s="5">
        <v>1.2409764260013981E-2</v>
      </c>
      <c r="D6" s="1">
        <v>0.73</v>
      </c>
      <c r="E6" s="3">
        <f t="shared" si="1"/>
        <v>0.12636873040540109</v>
      </c>
      <c r="F6" s="3">
        <f t="shared" si="0"/>
        <v>1.6999677068512305E-2</v>
      </c>
      <c r="H6" s="2">
        <f t="shared" si="2"/>
        <v>7.4335959380939007</v>
      </c>
    </row>
    <row r="7" spans="1:8" x14ac:dyDescent="0.25">
      <c r="A7" t="s">
        <v>4</v>
      </c>
      <c r="B7" s="5">
        <v>6.1547025667093302E-2</v>
      </c>
      <c r="C7" s="5">
        <v>6.5839986630201984E-3</v>
      </c>
      <c r="D7" s="1">
        <v>0.01</v>
      </c>
      <c r="E7" s="3">
        <f t="shared" si="1"/>
        <v>6.1547025667093305</v>
      </c>
      <c r="F7" s="3">
        <f t="shared" si="0"/>
        <v>0.65839986630201985</v>
      </c>
      <c r="H7" s="2">
        <f t="shared" si="2"/>
        <v>9.3479705597115927</v>
      </c>
    </row>
    <row r="8" spans="1:8" x14ac:dyDescent="0.25">
      <c r="A8" t="s">
        <v>5</v>
      </c>
      <c r="B8" s="5">
        <v>4.7651293507257601E-2</v>
      </c>
      <c r="C8" s="5">
        <v>1.5263465777447305E-2</v>
      </c>
      <c r="D8" s="1">
        <v>0.01</v>
      </c>
      <c r="E8" s="3">
        <f t="shared" si="1"/>
        <v>4.7651293507257604</v>
      </c>
      <c r="F8" s="3">
        <f t="shared" si="0"/>
        <v>1.5263465777447305</v>
      </c>
      <c r="H8" s="2">
        <f t="shared" si="2"/>
        <v>3.1219183245829578</v>
      </c>
    </row>
    <row r="9" spans="1:8" x14ac:dyDescent="0.25">
      <c r="A9" t="s">
        <v>6</v>
      </c>
      <c r="B9" s="5">
        <v>0.31815846911138201</v>
      </c>
      <c r="C9" s="5">
        <v>1.2973970710568573E-3</v>
      </c>
      <c r="D9" s="1">
        <v>1.45</v>
      </c>
      <c r="E9" s="3">
        <f t="shared" si="1"/>
        <v>0.21941963386991864</v>
      </c>
      <c r="F9" s="3">
        <f t="shared" si="0"/>
        <v>8.9475660072886706E-4</v>
      </c>
      <c r="H9" s="2">
        <f t="shared" si="2"/>
        <v>245.22829302536556</v>
      </c>
    </row>
    <row r="10" spans="1:8" x14ac:dyDescent="0.25">
      <c r="A10" t="s">
        <v>7</v>
      </c>
      <c r="B10" s="5">
        <v>0.19136488766361201</v>
      </c>
      <c r="C10" s="5">
        <v>1.9364238455166179E-6</v>
      </c>
      <c r="D10" s="1">
        <v>1.1299999999999999</v>
      </c>
      <c r="E10" s="3">
        <f t="shared" si="1"/>
        <v>0.16934945810939117</v>
      </c>
      <c r="F10" s="3">
        <f t="shared" si="0"/>
        <v>1.7136494208111665E-6</v>
      </c>
      <c r="H10" s="2">
        <f t="shared" si="2"/>
        <v>98823.864468864689</v>
      </c>
    </row>
    <row r="11" spans="1:8" x14ac:dyDescent="0.25">
      <c r="A11" t="s">
        <v>8</v>
      </c>
      <c r="B11" s="5">
        <v>0.13297965620362601</v>
      </c>
      <c r="C11" s="5">
        <v>6.9153562640848661E-3</v>
      </c>
      <c r="D11" s="1">
        <v>0.92</v>
      </c>
      <c r="E11" s="3">
        <f t="shared" si="1"/>
        <v>0.1445431045691587</v>
      </c>
      <c r="F11" s="3">
        <f t="shared" si="0"/>
        <v>7.516691591396593E-3</v>
      </c>
      <c r="H11" s="2">
        <f t="shared" si="2"/>
        <v>19.229617553366019</v>
      </c>
    </row>
    <row r="12" spans="1:8" x14ac:dyDescent="0.25">
      <c r="A12" t="s">
        <v>9</v>
      </c>
      <c r="B12" s="5">
        <v>0.1119320567118</v>
      </c>
      <c r="C12" s="5">
        <v>5.6558391098594689E-3</v>
      </c>
      <c r="D12" s="1">
        <v>0.92</v>
      </c>
      <c r="E12" s="3">
        <f t="shared" si="1"/>
        <v>0.12166527903456521</v>
      </c>
      <c r="F12" s="3">
        <f t="shared" si="0"/>
        <v>6.1476512063689875E-3</v>
      </c>
      <c r="H12" s="2">
        <f t="shared" si="2"/>
        <v>19.790530553932463</v>
      </c>
    </row>
    <row r="13" spans="1:8" x14ac:dyDescent="0.25">
      <c r="A13" t="s">
        <v>10</v>
      </c>
      <c r="B13" s="5">
        <v>6.4561227145368702E-2</v>
      </c>
      <c r="C13" s="5">
        <v>2.608423136754455E-2</v>
      </c>
      <c r="D13" s="1">
        <v>1.05</v>
      </c>
      <c r="E13" s="3">
        <f t="shared" si="1"/>
        <v>6.1486882995589236E-2</v>
      </c>
      <c r="F13" s="3">
        <f t="shared" si="0"/>
        <v>2.4842125111947191E-2</v>
      </c>
      <c r="H13" s="2">
        <f t="shared" si="2"/>
        <v>2.4751056006081655</v>
      </c>
    </row>
    <row r="14" spans="1:8" x14ac:dyDescent="0.25">
      <c r="A14" t="s">
        <v>11</v>
      </c>
      <c r="B14" s="5">
        <v>0.40775402337861999</v>
      </c>
      <c r="C14" s="5">
        <v>1.9218442834596831E-2</v>
      </c>
      <c r="D14" s="1">
        <v>2.56</v>
      </c>
      <c r="E14" s="3">
        <f t="shared" si="1"/>
        <v>0.15927891538227343</v>
      </c>
      <c r="F14" s="3">
        <f t="shared" si="0"/>
        <v>7.5072042322643874E-3</v>
      </c>
      <c r="H14" s="2">
        <f t="shared" si="2"/>
        <v>21.216808608686321</v>
      </c>
    </row>
    <row r="15" spans="1:8" s="4" customFormat="1" x14ac:dyDescent="0.25">
      <c r="B15" s="5">
        <f>MIN(B2:B14)</f>
        <v>4.7651293507257601E-2</v>
      </c>
      <c r="C15" s="5">
        <f>MIN(C2:C14)</f>
        <v>1.9364238455166179E-6</v>
      </c>
      <c r="D15" s="1"/>
      <c r="E15" s="6">
        <f>MIN(E2:E14)</f>
        <v>6.1486882995589236E-2</v>
      </c>
      <c r="F15" s="6">
        <f>MIN(F2:F14)</f>
        <v>1.7136494208111665E-6</v>
      </c>
      <c r="H15" s="2"/>
    </row>
    <row r="16" spans="1:8" s="4" customFormat="1" x14ac:dyDescent="0.25">
      <c r="B16" s="5">
        <f>MAX(B2:B14)</f>
        <v>0.40775402337861999</v>
      </c>
      <c r="C16" s="5">
        <f>MAX(C2:C14)</f>
        <v>0.1335020224054442</v>
      </c>
      <c r="D16" s="1"/>
      <c r="E16" s="6">
        <f>MAX(E2:E6, E9:E14)</f>
        <v>0.31128846366109258</v>
      </c>
      <c r="F16" s="6">
        <f>MAX(F2:F6, F9:F14)</f>
        <v>0.24722596741748926</v>
      </c>
      <c r="H16" s="2"/>
    </row>
    <row r="17" spans="1:8" s="4" customFormat="1" x14ac:dyDescent="0.25">
      <c r="B17" s="1"/>
      <c r="C17" s="1"/>
      <c r="D17" s="1"/>
      <c r="E17" s="3"/>
      <c r="F17" s="3"/>
      <c r="H17" s="2"/>
    </row>
    <row r="18" spans="1:8" x14ac:dyDescent="0.25">
      <c r="A18" t="s">
        <v>14</v>
      </c>
    </row>
    <row r="20" spans="1:8" x14ac:dyDescent="0.25">
      <c r="B20" s="7"/>
      <c r="C20" s="4"/>
      <c r="D20" s="7"/>
      <c r="F20" s="7"/>
      <c r="G20"/>
    </row>
    <row r="21" spans="1:8" x14ac:dyDescent="0.25">
      <c r="B21" s="7"/>
      <c r="C21" s="7"/>
      <c r="D21" s="7"/>
      <c r="E21" s="7"/>
      <c r="F21" s="7"/>
      <c r="G21"/>
    </row>
    <row r="22" spans="1:8" x14ac:dyDescent="0.25">
      <c r="B22" s="7"/>
      <c r="C22" s="7"/>
      <c r="D22" s="7"/>
      <c r="E22" s="7"/>
      <c r="F22" s="7"/>
      <c r="G22"/>
    </row>
    <row r="23" spans="1:8" x14ac:dyDescent="0.25">
      <c r="B23" s="7"/>
      <c r="C23" s="7"/>
      <c r="D23" s="7"/>
      <c r="E23" s="7"/>
      <c r="F23" s="7"/>
      <c r="G23"/>
    </row>
    <row r="24" spans="1:8" x14ac:dyDescent="0.25">
      <c r="B24" s="7"/>
      <c r="C24" s="7"/>
      <c r="D24" s="7"/>
      <c r="E24" s="7"/>
      <c r="F24" s="7"/>
      <c r="G24"/>
    </row>
    <row r="25" spans="1:8" x14ac:dyDescent="0.25">
      <c r="B25" s="7"/>
      <c r="C25" s="7"/>
      <c r="D25" s="7"/>
      <c r="E25" s="7"/>
      <c r="F25" s="7"/>
      <c r="G25"/>
    </row>
    <row r="26" spans="1:8" x14ac:dyDescent="0.25">
      <c r="B26" s="7"/>
      <c r="C26" s="7"/>
      <c r="D26" s="7"/>
      <c r="E26" s="7"/>
      <c r="F26" s="7"/>
      <c r="G26"/>
    </row>
    <row r="27" spans="1:8" x14ac:dyDescent="0.25">
      <c r="B27" s="7"/>
      <c r="C27" s="7"/>
      <c r="D27" s="7"/>
      <c r="E27" s="7"/>
      <c r="F27" s="7"/>
      <c r="G27"/>
    </row>
    <row r="28" spans="1:8" x14ac:dyDescent="0.25">
      <c r="B28" s="7"/>
      <c r="C28" s="7"/>
      <c r="D28" s="7"/>
      <c r="E28" s="7"/>
      <c r="F28" s="7"/>
      <c r="G28"/>
    </row>
    <row r="29" spans="1:8" x14ac:dyDescent="0.25">
      <c r="B29" s="7"/>
      <c r="C29" s="7"/>
      <c r="D29" s="7"/>
      <c r="E29" s="7"/>
      <c r="F29" s="7"/>
      <c r="G29"/>
    </row>
    <row r="30" spans="1:8" x14ac:dyDescent="0.25">
      <c r="C30" s="7"/>
      <c r="D30" s="4"/>
      <c r="E30" s="7"/>
    </row>
    <row r="31" spans="1:8" x14ac:dyDescent="0.25">
      <c r="C31" s="7"/>
      <c r="D31" s="4"/>
      <c r="E31" s="7"/>
    </row>
    <row r="32" spans="1:8" x14ac:dyDescent="0.25">
      <c r="C32" s="7"/>
      <c r="D32" s="4"/>
      <c r="E32" s="7"/>
    </row>
    <row r="33" spans="3:5" x14ac:dyDescent="0.25">
      <c r="C33" s="7"/>
      <c r="D33" s="4"/>
      <c r="E33" s="7"/>
    </row>
    <row r="34" spans="3:5" x14ac:dyDescent="0.25">
      <c r="C34" s="7"/>
      <c r="D34" s="4"/>
      <c r="E34" s="7"/>
    </row>
    <row r="35" spans="3:5" x14ac:dyDescent="0.25">
      <c r="C35" s="7"/>
      <c r="D35" s="4"/>
      <c r="E35" s="7"/>
    </row>
    <row r="36" spans="3:5" x14ac:dyDescent="0.25">
      <c r="C36" s="7"/>
      <c r="D36" s="4"/>
      <c r="E36" s="7"/>
    </row>
    <row r="37" spans="3:5" x14ac:dyDescent="0.25">
      <c r="C37" s="7"/>
      <c r="D37" s="4"/>
      <c r="E37" s="7"/>
    </row>
    <row r="38" spans="3:5" x14ac:dyDescent="0.25">
      <c r="C38" s="7"/>
      <c r="D38" s="4"/>
      <c r="E38" s="7"/>
    </row>
    <row r="39" spans="3:5" x14ac:dyDescent="0.25">
      <c r="C39" s="7"/>
      <c r="D39" s="4"/>
      <c r="E39" s="7"/>
    </row>
    <row r="40" spans="3:5" x14ac:dyDescent="0.25">
      <c r="C40" s="7"/>
      <c r="D40" s="4"/>
      <c r="E40" s="7"/>
    </row>
    <row r="41" spans="3:5" x14ac:dyDescent="0.25">
      <c r="D41" s="4"/>
    </row>
    <row r="42" spans="3:5" x14ac:dyDescent="0.25">
      <c r="D42" s="4"/>
    </row>
    <row r="43" spans="3:5" x14ac:dyDescent="0.25">
      <c r="D43" s="4"/>
    </row>
    <row r="44" spans="3:5" x14ac:dyDescent="0.25">
      <c r="D44" s="4"/>
    </row>
    <row r="45" spans="3:5" x14ac:dyDescent="0.25">
      <c r="D45" s="4"/>
    </row>
    <row r="46" spans="3:5" x14ac:dyDescent="0.25">
      <c r="D46" s="4"/>
    </row>
    <row r="47" spans="3:5" x14ac:dyDescent="0.25">
      <c r="D47" s="4"/>
    </row>
    <row r="48" spans="3:5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2018-02-19T15:10:46Z</dcterms:modified>
</cp:coreProperties>
</file>