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orrinne\D_Cottons_USDA\manuscript\v2.0\"/>
    </mc:Choice>
  </mc:AlternateContent>
  <bookViews>
    <workbookView xWindow="0" yWindow="0" windowWidth="2160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P35" i="1"/>
  <c r="P36" i="1"/>
  <c r="P37" i="1"/>
  <c r="P38" i="1"/>
  <c r="P39" i="1"/>
  <c r="P40" i="1"/>
  <c r="P41" i="1"/>
  <c r="P42" i="1"/>
  <c r="P43" i="1"/>
  <c r="P44" i="1"/>
  <c r="P45" i="1"/>
  <c r="P46" i="1"/>
  <c r="P34" i="1"/>
  <c r="E35" i="1"/>
  <c r="F35" i="1"/>
  <c r="G35" i="1"/>
  <c r="H35" i="1"/>
  <c r="I35" i="1"/>
  <c r="J35" i="1"/>
  <c r="K35" i="1"/>
  <c r="L35" i="1"/>
  <c r="M35" i="1"/>
  <c r="N35" i="1"/>
  <c r="O35" i="1"/>
  <c r="E36" i="1"/>
  <c r="F36" i="1"/>
  <c r="G36" i="1"/>
  <c r="H36" i="1"/>
  <c r="I36" i="1"/>
  <c r="J36" i="1"/>
  <c r="K36" i="1"/>
  <c r="L36" i="1"/>
  <c r="M36" i="1"/>
  <c r="N36" i="1"/>
  <c r="O36" i="1"/>
  <c r="E37" i="1"/>
  <c r="F37" i="1"/>
  <c r="G37" i="1"/>
  <c r="H37" i="1"/>
  <c r="I37" i="1"/>
  <c r="J37" i="1"/>
  <c r="K37" i="1"/>
  <c r="L37" i="1"/>
  <c r="M37" i="1"/>
  <c r="N37" i="1"/>
  <c r="O37" i="1"/>
  <c r="E38" i="1"/>
  <c r="F38" i="1"/>
  <c r="G38" i="1"/>
  <c r="H38" i="1"/>
  <c r="I38" i="1"/>
  <c r="J38" i="1"/>
  <c r="K38" i="1"/>
  <c r="L38" i="1"/>
  <c r="M38" i="1"/>
  <c r="N38" i="1"/>
  <c r="O38" i="1"/>
  <c r="E39" i="1"/>
  <c r="F39" i="1"/>
  <c r="G39" i="1"/>
  <c r="H39" i="1"/>
  <c r="I39" i="1"/>
  <c r="J39" i="1"/>
  <c r="K39" i="1"/>
  <c r="L39" i="1"/>
  <c r="M39" i="1"/>
  <c r="N39" i="1"/>
  <c r="O39" i="1"/>
  <c r="E40" i="1"/>
  <c r="F40" i="1"/>
  <c r="G40" i="1"/>
  <c r="H40" i="1"/>
  <c r="I40" i="1"/>
  <c r="J40" i="1"/>
  <c r="K40" i="1"/>
  <c r="L40" i="1"/>
  <c r="M40" i="1"/>
  <c r="N40" i="1"/>
  <c r="O40" i="1"/>
  <c r="E41" i="1"/>
  <c r="F41" i="1"/>
  <c r="G41" i="1"/>
  <c r="H41" i="1"/>
  <c r="I41" i="1"/>
  <c r="J41" i="1"/>
  <c r="K41" i="1"/>
  <c r="L41" i="1"/>
  <c r="M41" i="1"/>
  <c r="N41" i="1"/>
  <c r="O41" i="1"/>
  <c r="E42" i="1"/>
  <c r="F42" i="1"/>
  <c r="G42" i="1"/>
  <c r="H42" i="1"/>
  <c r="I42" i="1"/>
  <c r="J42" i="1"/>
  <c r="K42" i="1"/>
  <c r="L42" i="1"/>
  <c r="M42" i="1"/>
  <c r="N42" i="1"/>
  <c r="O42" i="1"/>
  <c r="E43" i="1"/>
  <c r="F43" i="1"/>
  <c r="G43" i="1"/>
  <c r="H43" i="1"/>
  <c r="I43" i="1"/>
  <c r="J43" i="1"/>
  <c r="K43" i="1"/>
  <c r="L43" i="1"/>
  <c r="M43" i="1"/>
  <c r="N43" i="1"/>
  <c r="O43" i="1"/>
  <c r="E44" i="1"/>
  <c r="F44" i="1"/>
  <c r="G44" i="1"/>
  <c r="H44" i="1"/>
  <c r="I44" i="1"/>
  <c r="J44" i="1"/>
  <c r="K44" i="1"/>
  <c r="L44" i="1"/>
  <c r="M44" i="1"/>
  <c r="N44" i="1"/>
  <c r="O44" i="1"/>
  <c r="E45" i="1"/>
  <c r="F45" i="1"/>
  <c r="G45" i="1"/>
  <c r="H45" i="1"/>
  <c r="I45" i="1"/>
  <c r="J45" i="1"/>
  <c r="K45" i="1"/>
  <c r="L45" i="1"/>
  <c r="M45" i="1"/>
  <c r="N45" i="1"/>
  <c r="O45" i="1"/>
  <c r="E46" i="1"/>
  <c r="F46" i="1"/>
  <c r="G46" i="1"/>
  <c r="H46" i="1"/>
  <c r="I46" i="1"/>
  <c r="J46" i="1"/>
  <c r="K46" i="1"/>
  <c r="L46" i="1"/>
  <c r="M46" i="1"/>
  <c r="N46" i="1"/>
  <c r="O46" i="1"/>
  <c r="O34" i="1"/>
  <c r="N34" i="1"/>
  <c r="M34" i="1"/>
  <c r="L34" i="1"/>
  <c r="K34" i="1"/>
  <c r="J34" i="1"/>
  <c r="I34" i="1"/>
  <c r="H34" i="1"/>
  <c r="G34" i="1"/>
  <c r="F34" i="1"/>
  <c r="E34" i="1"/>
  <c r="D36" i="1"/>
  <c r="D37" i="1"/>
  <c r="D38" i="1"/>
  <c r="D39" i="1"/>
  <c r="D40" i="1"/>
  <c r="D41" i="1"/>
  <c r="D42" i="1"/>
  <c r="D43" i="1"/>
  <c r="D44" i="1"/>
  <c r="D45" i="1"/>
  <c r="D46" i="1"/>
  <c r="D35" i="1"/>
  <c r="D34" i="1"/>
  <c r="C43" i="1"/>
  <c r="C44" i="1"/>
  <c r="C45" i="1"/>
  <c r="C46" i="1"/>
  <c r="C36" i="1"/>
  <c r="C37" i="1"/>
  <c r="C38" i="1"/>
  <c r="C39" i="1"/>
  <c r="C40" i="1"/>
  <c r="C41" i="1"/>
  <c r="C34" i="1"/>
  <c r="C35" i="1"/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<sst xmlns="http://schemas.openxmlformats.org/spreadsheetml/2006/main" count="72" uniqueCount="32">
  <si>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</si>
  <si>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</si>
  <si>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</si>
  <si>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</si>
  <si>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</si>
  <si>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</si>
  <si>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</si>
  <si>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</si>
  <si>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</si>
  <si>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Chr11</t>
  </si>
  <si>
    <t>Chr12</t>
  </si>
  <si>
    <t>Chr13</t>
  </si>
  <si>
    <t>indels</t>
  </si>
  <si>
    <t>Chr length</t>
  </si>
  <si>
    <t>Chr10</t>
  </si>
  <si>
    <t>indels/Mb</t>
  </si>
  <si>
    <t>allChr</t>
  </si>
  <si>
    <t>D1.35</t>
  </si>
  <si>
    <t>D10.7</t>
  </si>
  <si>
    <t>D11.1</t>
  </si>
  <si>
    <t>D2.1.6</t>
  </si>
  <si>
    <t>D2.2</t>
  </si>
  <si>
    <t>D3D.27</t>
  </si>
  <si>
    <t>D3K.57</t>
  </si>
  <si>
    <t>D4.185</t>
  </si>
  <si>
    <t>D5.8</t>
  </si>
  <si>
    <t>D6.5</t>
  </si>
  <si>
    <t>D7.157</t>
  </si>
  <si>
    <t>D8.8</t>
  </si>
  <si>
    <t>D9.4</t>
  </si>
  <si>
    <t>snp_distance</t>
  </si>
  <si>
    <t>ntsub : indels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</si>
</sst>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43" fontId="0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28" workbookViewId="0">
      <selection activeCell="P47" sqref="P47"/>
    </sheetView>
  </sheetViews>
  <sheetFormatPr defaultRowHeight="15" x14ac:dyDescent="0.25"/>
  <cols>
    <col min="1" max="1" width="7.140625" bestFit="1" customWidth="1"/>
    <col min="2" max="2" width="12.5703125" bestFit="1" customWidth="1"/>
    <col min="3" max="4" width="10.140625" bestFit="1" customWidth="1"/>
    <col min="5" max="13" width="9" bestFit="1" customWidth="1"/>
    <col min="14" max="14" width="10" bestFit="1" customWidth="1"/>
    <col min="15" max="15" width="9" bestFit="1" customWidth="1"/>
    <col min="16" max="16" width="11" bestFit="1" customWidth="1"/>
    <col min="18" max="18" width="31.5703125" bestFit="1" customWidth="1"/>
    <col min="19" max="19" width="16.42578125" bestFit="1" customWidth="1"/>
    <col min="20" max="20" width="5.42578125" bestFit="1" customWidth="1"/>
    <col min="21" max="21" width="7.140625" bestFit="1" customWidth="1"/>
  </cols>
  <sheetData>
    <row r="1" spans="1:5" x14ac:dyDescent="0.25">
      <c r="B1" t="s">
        <v>12</v>
      </c>
      <c r="C1" t="s">
        <v>13</v>
      </c>
      <c r="D1" t="s">
        <v>15</v>
      </c>
    </row>
    <row r="2" spans="1:5" x14ac:dyDescent="0.25">
      <c r="A2" t="s">
        <v>0</v>
      </c>
      <c r="B2">
        <v>10332</v>
      </c>
      <c r="C2" s="2">
        <v>55.868232999999996</v>
      </c>
      <c r="D2" s="3">
        <f>B2/C2</f>
        <v>184.93514910342699</v>
      </c>
      <c r="E2" s="1"/>
    </row>
    <row r="3" spans="1:5" x14ac:dyDescent="0.25">
      <c r="A3" t="s">
        <v>1</v>
      </c>
      <c r="B3">
        <v>9566</v>
      </c>
      <c r="C3" s="2">
        <v>62.76943</v>
      </c>
      <c r="D3" s="3">
        <f t="shared" ref="D3:D14" si="0">B3/C3</f>
        <v>152.39902608642456</v>
      </c>
      <c r="E3" s="1"/>
    </row>
    <row r="4" spans="1:5" x14ac:dyDescent="0.25">
      <c r="A4" t="s">
        <v>2</v>
      </c>
      <c r="B4">
        <v>7319</v>
      </c>
      <c r="C4" s="2">
        <v>45.765647999999999</v>
      </c>
      <c r="D4" s="3">
        <f t="shared" si="0"/>
        <v>159.92344301559982</v>
      </c>
      <c r="E4" s="1"/>
    </row>
    <row r="5" spans="1:5" x14ac:dyDescent="0.25">
      <c r="A5" t="s">
        <v>3</v>
      </c>
      <c r="B5">
        <v>9607</v>
      </c>
      <c r="C5" s="2">
        <v>62.178258</v>
      </c>
      <c r="D5" s="3">
        <f t="shared" si="0"/>
        <v>154.50738423710746</v>
      </c>
      <c r="E5" s="1"/>
    </row>
    <row r="6" spans="1:5" x14ac:dyDescent="0.25">
      <c r="A6" t="s">
        <v>4</v>
      </c>
      <c r="B6">
        <v>7931</v>
      </c>
      <c r="C6" s="2">
        <v>64.140412999999995</v>
      </c>
      <c r="D6" s="3">
        <f t="shared" si="0"/>
        <v>123.65059139859297</v>
      </c>
      <c r="E6" s="1"/>
    </row>
    <row r="7" spans="1:5" x14ac:dyDescent="0.25">
      <c r="A7" t="s">
        <v>5</v>
      </c>
      <c r="B7">
        <v>8555</v>
      </c>
      <c r="C7" s="2">
        <v>51.074514999999998</v>
      </c>
      <c r="D7" s="3">
        <f t="shared" si="0"/>
        <v>167.50036686594089</v>
      </c>
      <c r="E7" s="1"/>
    </row>
    <row r="8" spans="1:5" x14ac:dyDescent="0.25">
      <c r="A8" t="s">
        <v>6</v>
      </c>
      <c r="B8">
        <v>10353</v>
      </c>
      <c r="C8" s="2">
        <v>60.982464999999998</v>
      </c>
      <c r="D8" s="3">
        <f t="shared" si="0"/>
        <v>169.77011342522806</v>
      </c>
      <c r="E8" s="1"/>
    </row>
    <row r="9" spans="1:5" x14ac:dyDescent="0.25">
      <c r="A9" t="s">
        <v>7</v>
      </c>
      <c r="B9">
        <v>10238</v>
      </c>
      <c r="C9" s="2">
        <v>57.128819999999997</v>
      </c>
      <c r="D9" s="3">
        <f t="shared" si="0"/>
        <v>179.20902269642539</v>
      </c>
      <c r="E9" s="1"/>
    </row>
    <row r="10" spans="1:5" x14ac:dyDescent="0.25">
      <c r="A10" t="s">
        <v>8</v>
      </c>
      <c r="B10">
        <v>10694</v>
      </c>
      <c r="C10" s="2">
        <v>70.71302</v>
      </c>
      <c r="D10" s="3">
        <f t="shared" si="0"/>
        <v>151.23098971024007</v>
      </c>
      <c r="E10" s="1"/>
    </row>
    <row r="11" spans="1:5" x14ac:dyDescent="0.25">
      <c r="A11" t="s">
        <v>14</v>
      </c>
      <c r="B11">
        <v>9389</v>
      </c>
      <c r="C11" s="2">
        <v>62.175168999999997</v>
      </c>
      <c r="D11" s="3">
        <f t="shared" si="0"/>
        <v>151.00883762776746</v>
      </c>
      <c r="E11" s="1"/>
    </row>
    <row r="12" spans="1:5" x14ac:dyDescent="0.25">
      <c r="A12" t="s">
        <v>9</v>
      </c>
      <c r="B12">
        <v>9538</v>
      </c>
      <c r="C12" s="2">
        <v>62.681010000000001</v>
      </c>
      <c r="D12" s="3">
        <f t="shared" si="0"/>
        <v>152.1672991548796</v>
      </c>
      <c r="E12" s="1"/>
    </row>
    <row r="13" spans="1:5" x14ac:dyDescent="0.25">
      <c r="A13" t="s">
        <v>10</v>
      </c>
      <c r="B13">
        <v>6299</v>
      </c>
      <c r="C13" s="2">
        <v>35.429946000000001</v>
      </c>
      <c r="D13" s="3">
        <f t="shared" si="0"/>
        <v>177.78745697213313</v>
      </c>
      <c r="E13" s="1"/>
    </row>
    <row r="14" spans="1:5" x14ac:dyDescent="0.25">
      <c r="A14" t="s">
        <v>11</v>
      </c>
      <c r="B14">
        <v>8187</v>
      </c>
      <c r="C14" s="2">
        <v>58.321162999999999</v>
      </c>
      <c r="D14" s="3">
        <f t="shared" si="0"/>
        <v>140.37785906292712</v>
      </c>
      <c r="E14" s="1"/>
    </row>
    <row r="17" spans="1:16" s="5" customFormat="1" x14ac:dyDescent="0.25">
      <c r="B17" s="5" t="s">
        <v>0</v>
      </c>
      <c r="C17" s="5" t="s">
        <v>1</v>
      </c>
      <c r="D17" s="5" t="s">
        <v>2</v>
      </c>
      <c r="E17" s="5" t="s">
        <v>3</v>
      </c>
      <c r="F17" s="5" t="s">
        <v>4</v>
      </c>
      <c r="G17" s="5" t="s">
        <v>5</v>
      </c>
      <c r="H17" s="5" t="s">
        <v>6</v>
      </c>
      <c r="I17" s="5" t="s">
        <v>7</v>
      </c>
      <c r="J17" s="5" t="s">
        <v>8</v>
      </c>
      <c r="K17" s="5" t="s">
        <v>14</v>
      </c>
      <c r="L17" s="5" t="s">
        <v>9</v>
      </c>
      <c r="M17" s="5" t="s">
        <v>10</v>
      </c>
      <c r="N17" s="5" t="s">
        <v>11</v>
      </c>
      <c r="O17" s="5" t="s">
        <v>16</v>
      </c>
    </row>
    <row r="18" spans="1:16" x14ac:dyDescent="0.25">
      <c r="A18" t="s">
        <v>17</v>
      </c>
      <c r="B18" s="4">
        <v>1345</v>
      </c>
      <c r="C18" s="4">
        <v>954</v>
      </c>
      <c r="D18" s="4">
        <v>842</v>
      </c>
      <c r="E18" s="4">
        <v>1022</v>
      </c>
      <c r="F18" s="4">
        <v>822</v>
      </c>
      <c r="G18" s="4">
        <v>1011</v>
      </c>
      <c r="H18" s="4">
        <v>1238</v>
      </c>
      <c r="I18" s="4">
        <v>1265</v>
      </c>
      <c r="J18" s="4">
        <v>1505</v>
      </c>
      <c r="K18" s="4">
        <v>987</v>
      </c>
      <c r="L18" s="4">
        <v>1079</v>
      </c>
      <c r="M18" s="4">
        <v>731</v>
      </c>
      <c r="N18" s="4">
        <v>953</v>
      </c>
      <c r="O18" s="4">
        <v>13754</v>
      </c>
      <c r="P18" s="6"/>
    </row>
    <row r="19" spans="1:16" x14ac:dyDescent="0.25">
      <c r="A19" t="s">
        <v>18</v>
      </c>
      <c r="B19" s="4">
        <v>2529</v>
      </c>
      <c r="C19" s="4">
        <v>2350</v>
      </c>
      <c r="D19" s="4">
        <v>1858</v>
      </c>
      <c r="E19" s="4">
        <v>2197</v>
      </c>
      <c r="F19" s="4">
        <v>1831</v>
      </c>
      <c r="G19" s="4">
        <v>1955</v>
      </c>
      <c r="H19" s="4">
        <v>2395</v>
      </c>
      <c r="I19" s="4">
        <v>2499</v>
      </c>
      <c r="J19" s="4">
        <v>2853</v>
      </c>
      <c r="K19" s="4">
        <v>2097</v>
      </c>
      <c r="L19" s="4">
        <v>2381</v>
      </c>
      <c r="M19" s="4">
        <v>1434</v>
      </c>
      <c r="N19" s="4">
        <v>2024</v>
      </c>
      <c r="O19" s="4">
        <v>28403</v>
      </c>
      <c r="P19" s="6"/>
    </row>
    <row r="20" spans="1:16" x14ac:dyDescent="0.25">
      <c r="A20" t="s">
        <v>19</v>
      </c>
      <c r="B20" s="4">
        <v>3142</v>
      </c>
      <c r="C20" s="4">
        <v>2671</v>
      </c>
      <c r="D20" s="4">
        <v>1843</v>
      </c>
      <c r="E20" s="4">
        <v>2785</v>
      </c>
      <c r="F20" s="4">
        <v>2095</v>
      </c>
      <c r="G20" s="4">
        <v>2494</v>
      </c>
      <c r="H20" s="4">
        <v>2999</v>
      </c>
      <c r="I20" s="4">
        <v>3034</v>
      </c>
      <c r="J20" s="4">
        <v>2972</v>
      </c>
      <c r="K20" s="4">
        <v>2690</v>
      </c>
      <c r="L20" s="4">
        <v>2694</v>
      </c>
      <c r="M20" s="4">
        <v>1833</v>
      </c>
      <c r="N20" s="4">
        <v>2180</v>
      </c>
      <c r="O20" s="4">
        <v>33432</v>
      </c>
      <c r="P20" s="6"/>
    </row>
    <row r="21" spans="1:16" x14ac:dyDescent="0.25">
      <c r="A21" t="s">
        <v>20</v>
      </c>
      <c r="B21" s="4">
        <v>1983</v>
      </c>
      <c r="C21" s="4">
        <v>1816</v>
      </c>
      <c r="D21" s="4">
        <v>1360</v>
      </c>
      <c r="E21" s="4">
        <v>1765</v>
      </c>
      <c r="F21" s="4">
        <v>1487</v>
      </c>
      <c r="G21" s="4">
        <v>1462</v>
      </c>
      <c r="H21" s="4">
        <v>1922</v>
      </c>
      <c r="I21" s="4">
        <v>2016</v>
      </c>
      <c r="J21" s="4">
        <v>2336</v>
      </c>
      <c r="K21" s="4">
        <v>1752</v>
      </c>
      <c r="L21" s="4">
        <v>1664</v>
      </c>
      <c r="M21" s="4">
        <v>1077</v>
      </c>
      <c r="N21" s="4">
        <v>1541</v>
      </c>
      <c r="O21" s="4">
        <v>22181</v>
      </c>
      <c r="P21" s="6"/>
    </row>
    <row r="22" spans="1:16" x14ac:dyDescent="0.25">
      <c r="A22" t="s">
        <v>21</v>
      </c>
      <c r="B22" s="4">
        <v>2607</v>
      </c>
      <c r="C22" s="4">
        <v>2433</v>
      </c>
      <c r="D22" s="4">
        <v>1863</v>
      </c>
      <c r="E22" s="4">
        <v>2204</v>
      </c>
      <c r="F22" s="4">
        <v>1910</v>
      </c>
      <c r="G22" s="4">
        <v>2039</v>
      </c>
      <c r="H22" s="4">
        <v>2346</v>
      </c>
      <c r="I22" s="4">
        <v>2507</v>
      </c>
      <c r="J22" s="4">
        <v>2869</v>
      </c>
      <c r="K22" s="4">
        <v>2079</v>
      </c>
      <c r="L22" s="4">
        <v>2437</v>
      </c>
      <c r="M22" s="4">
        <v>1556</v>
      </c>
      <c r="N22" s="4">
        <v>1970</v>
      </c>
      <c r="O22" s="4">
        <v>28820</v>
      </c>
      <c r="P22" s="6"/>
    </row>
    <row r="23" spans="1:16" x14ac:dyDescent="0.25">
      <c r="A23" t="s">
        <v>22</v>
      </c>
      <c r="B23" s="4">
        <v>2867</v>
      </c>
      <c r="C23" s="4">
        <v>2337</v>
      </c>
      <c r="D23" s="4">
        <v>1951</v>
      </c>
      <c r="E23" s="4">
        <v>2348</v>
      </c>
      <c r="F23" s="4">
        <v>2016</v>
      </c>
      <c r="G23" s="4">
        <v>2412</v>
      </c>
      <c r="H23" s="4">
        <v>2800</v>
      </c>
      <c r="I23" s="4">
        <v>2809</v>
      </c>
      <c r="J23" s="4">
        <v>3057</v>
      </c>
      <c r="K23" s="4">
        <v>2440</v>
      </c>
      <c r="L23" s="4">
        <v>2532</v>
      </c>
      <c r="M23" s="4">
        <v>1750</v>
      </c>
      <c r="N23" s="4">
        <v>2248</v>
      </c>
      <c r="O23" s="4">
        <v>31567</v>
      </c>
      <c r="P23" s="6"/>
    </row>
    <row r="24" spans="1:16" x14ac:dyDescent="0.25">
      <c r="A24" t="s">
        <v>23</v>
      </c>
      <c r="B24" s="4">
        <v>2848</v>
      </c>
      <c r="C24" s="4">
        <v>2335</v>
      </c>
      <c r="D24" s="4">
        <v>1960</v>
      </c>
      <c r="E24" s="4">
        <v>2355</v>
      </c>
      <c r="F24" s="4">
        <v>2015</v>
      </c>
      <c r="G24" s="4">
        <v>2394</v>
      </c>
      <c r="H24" s="4">
        <v>2802</v>
      </c>
      <c r="I24" s="4">
        <v>2845</v>
      </c>
      <c r="J24" s="4">
        <v>3069</v>
      </c>
      <c r="K24" s="4">
        <v>2445</v>
      </c>
      <c r="L24" s="4">
        <v>2567</v>
      </c>
      <c r="M24" s="4">
        <v>1737</v>
      </c>
      <c r="N24" s="4">
        <v>2241</v>
      </c>
      <c r="O24" s="4">
        <v>31613</v>
      </c>
      <c r="P24" s="6"/>
    </row>
    <row r="25" spans="1:16" x14ac:dyDescent="0.25">
      <c r="A25" t="s">
        <v>24</v>
      </c>
      <c r="B25" s="4">
        <v>2414</v>
      </c>
      <c r="C25" s="4">
        <v>1993</v>
      </c>
      <c r="D25" s="4">
        <v>1769</v>
      </c>
      <c r="E25" s="4">
        <v>2176</v>
      </c>
      <c r="F25" s="4">
        <v>1772</v>
      </c>
      <c r="G25" s="4">
        <v>1966</v>
      </c>
      <c r="H25" s="4">
        <v>2564</v>
      </c>
      <c r="I25" s="4">
        <v>2381</v>
      </c>
      <c r="J25" s="4">
        <v>2874</v>
      </c>
      <c r="K25" s="4">
        <v>2005</v>
      </c>
      <c r="L25" s="4">
        <v>2041</v>
      </c>
      <c r="M25" s="4">
        <v>1318</v>
      </c>
      <c r="N25" s="4">
        <v>1719</v>
      </c>
      <c r="O25" s="4">
        <v>26992</v>
      </c>
      <c r="P25" s="6"/>
    </row>
    <row r="26" spans="1:16" x14ac:dyDescent="0.25">
      <c r="A26" t="s">
        <v>25</v>
      </c>
      <c r="B26" s="4">
        <v>221</v>
      </c>
      <c r="C26" s="4">
        <v>8</v>
      </c>
      <c r="D26" s="4">
        <v>6</v>
      </c>
      <c r="E26" s="4">
        <v>4</v>
      </c>
      <c r="F26" s="4">
        <v>2</v>
      </c>
      <c r="G26" s="4">
        <v>8</v>
      </c>
      <c r="H26" s="4">
        <v>7</v>
      </c>
      <c r="I26" s="4">
        <v>7</v>
      </c>
      <c r="J26" s="4">
        <v>10</v>
      </c>
      <c r="K26" s="4">
        <v>7</v>
      </c>
      <c r="L26" s="4">
        <v>7</v>
      </c>
      <c r="M26" s="4">
        <v>12</v>
      </c>
      <c r="N26" s="4">
        <v>6</v>
      </c>
      <c r="O26" s="4">
        <v>305</v>
      </c>
      <c r="P26" s="6"/>
    </row>
    <row r="27" spans="1:16" x14ac:dyDescent="0.25">
      <c r="A27" t="s">
        <v>26</v>
      </c>
      <c r="B27" s="4">
        <v>1525</v>
      </c>
      <c r="C27" s="4">
        <v>1109</v>
      </c>
      <c r="D27" s="4">
        <v>977</v>
      </c>
      <c r="E27" s="4">
        <v>1178</v>
      </c>
      <c r="F27" s="4">
        <v>1032</v>
      </c>
      <c r="G27" s="4">
        <v>1199</v>
      </c>
      <c r="H27" s="4">
        <v>1410</v>
      </c>
      <c r="I27" s="4">
        <v>1501</v>
      </c>
      <c r="J27" s="4">
        <v>1741</v>
      </c>
      <c r="K27" s="4">
        <v>1129</v>
      </c>
      <c r="L27" s="4">
        <v>1248</v>
      </c>
      <c r="M27" s="4">
        <v>833</v>
      </c>
      <c r="N27" s="4">
        <v>1084</v>
      </c>
      <c r="O27" s="4">
        <v>15966</v>
      </c>
      <c r="P27" s="6"/>
    </row>
    <row r="28" spans="1:16" x14ac:dyDescent="0.25">
      <c r="A28" t="s">
        <v>27</v>
      </c>
      <c r="B28" s="4">
        <v>2010</v>
      </c>
      <c r="C28" s="4">
        <v>1562</v>
      </c>
      <c r="D28" s="4">
        <v>1348</v>
      </c>
      <c r="E28" s="4">
        <v>1718</v>
      </c>
      <c r="F28" s="4">
        <v>1416</v>
      </c>
      <c r="G28" s="4">
        <v>1625</v>
      </c>
      <c r="H28" s="4">
        <v>1960</v>
      </c>
      <c r="I28" s="4">
        <v>1943</v>
      </c>
      <c r="J28" s="4">
        <v>2335</v>
      </c>
      <c r="K28" s="4">
        <v>1571</v>
      </c>
      <c r="L28" s="4">
        <v>1742</v>
      </c>
      <c r="M28" s="4">
        <v>1159</v>
      </c>
      <c r="N28" s="4">
        <v>1475</v>
      </c>
      <c r="O28" s="4">
        <v>21864</v>
      </c>
      <c r="P28" s="6"/>
    </row>
    <row r="29" spans="1:16" x14ac:dyDescent="0.25">
      <c r="A29" t="s">
        <v>28</v>
      </c>
      <c r="B29" s="4">
        <v>1951</v>
      </c>
      <c r="C29" s="4">
        <v>1513</v>
      </c>
      <c r="D29" s="4">
        <v>1330</v>
      </c>
      <c r="E29" s="4">
        <v>1599</v>
      </c>
      <c r="F29" s="4">
        <v>1301</v>
      </c>
      <c r="G29" s="4">
        <v>1500</v>
      </c>
      <c r="H29" s="4">
        <v>1938</v>
      </c>
      <c r="I29" s="4">
        <v>1876</v>
      </c>
      <c r="J29" s="4">
        <v>2279</v>
      </c>
      <c r="K29" s="4">
        <v>1542</v>
      </c>
      <c r="L29" s="4">
        <v>1664</v>
      </c>
      <c r="M29" s="4">
        <v>1156</v>
      </c>
      <c r="N29" s="4">
        <v>1540</v>
      </c>
      <c r="O29" s="4">
        <v>21189</v>
      </c>
      <c r="P29" s="6"/>
    </row>
    <row r="30" spans="1:16" x14ac:dyDescent="0.25">
      <c r="A30" t="s">
        <v>29</v>
      </c>
      <c r="B30" s="4">
        <v>2310</v>
      </c>
      <c r="C30" s="4">
        <v>2058</v>
      </c>
      <c r="D30" s="4">
        <v>1680</v>
      </c>
      <c r="E30" s="4">
        <v>2090</v>
      </c>
      <c r="F30" s="4">
        <v>1820</v>
      </c>
      <c r="G30" s="4">
        <v>1868</v>
      </c>
      <c r="H30" s="4">
        <v>2261</v>
      </c>
      <c r="I30" s="4">
        <v>2312</v>
      </c>
      <c r="J30" s="4">
        <v>2623</v>
      </c>
      <c r="K30" s="4">
        <v>2089</v>
      </c>
      <c r="L30" s="4">
        <v>1987</v>
      </c>
      <c r="M30" s="4">
        <v>1263</v>
      </c>
      <c r="N30" s="4">
        <v>1853</v>
      </c>
      <c r="O30" s="4">
        <v>26214</v>
      </c>
      <c r="P30" s="6"/>
    </row>
    <row r="32" spans="1:16" x14ac:dyDescent="0.25">
      <c r="C32" s="9" t="s">
        <v>31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8" x14ac:dyDescent="0.25">
      <c r="A33" s="5"/>
      <c r="B33" s="5" t="s">
        <v>30</v>
      </c>
      <c r="C33" s="5" t="s">
        <v>0</v>
      </c>
      <c r="D33" s="5" t="s">
        <v>1</v>
      </c>
      <c r="E33" s="5" t="s">
        <v>2</v>
      </c>
      <c r="F33" s="5" t="s">
        <v>3</v>
      </c>
      <c r="G33" s="5" t="s">
        <v>4</v>
      </c>
      <c r="H33" s="5" t="s">
        <v>5</v>
      </c>
      <c r="I33" s="5" t="s">
        <v>6</v>
      </c>
      <c r="J33" s="5" t="s">
        <v>7</v>
      </c>
      <c r="K33" s="5" t="s">
        <v>8</v>
      </c>
      <c r="L33" s="5" t="s">
        <v>14</v>
      </c>
      <c r="M33" s="5" t="s">
        <v>9</v>
      </c>
      <c r="N33" s="5" t="s">
        <v>10</v>
      </c>
      <c r="O33" s="5" t="s">
        <v>11</v>
      </c>
      <c r="P33" s="5" t="s">
        <v>16</v>
      </c>
      <c r="R33" s="5"/>
    </row>
    <row r="34" spans="1:18" x14ac:dyDescent="0.25">
      <c r="A34" t="s">
        <v>17</v>
      </c>
      <c r="B34" s="6">
        <v>0.10925070000000001</v>
      </c>
      <c r="C34" s="7">
        <f>$B34*1000*$C$2/B18</f>
        <v>4.5380249539130855</v>
      </c>
      <c r="D34" s="7">
        <f>$B34*1000*$C$3/C18</f>
        <v>7.1882643250534599</v>
      </c>
      <c r="E34" s="7">
        <f>$B34*1000*$C$4/D18</f>
        <v>5.938158052201425</v>
      </c>
      <c r="F34" s="7">
        <f>$B34*1000*$C$5/E18</f>
        <v>6.6467888564389437</v>
      </c>
      <c r="G34" s="7">
        <f>$B34*1000*$C$6/F18</f>
        <v>8.5247992926266427</v>
      </c>
      <c r="H34" s="7">
        <f>$B34*1000*$C$7/G18</f>
        <v>5.519215149268546</v>
      </c>
      <c r="I34" s="7">
        <f>$B34*1000*$C$8/H18</f>
        <v>5.3815646114503233</v>
      </c>
      <c r="J34" s="7">
        <f>$B34*1000*$C$9/I18</f>
        <v>4.9338842491494077</v>
      </c>
      <c r="K34" s="7">
        <f>$B34*1000*$C$10/J18</f>
        <v>5.1331873316372096</v>
      </c>
      <c r="L34" s="7">
        <f>$B34*1000*$C$11/K18</f>
        <v>6.8821486685595747</v>
      </c>
      <c r="M34" s="7">
        <f>$B34*1000*$C$12/L18</f>
        <v>6.3465655414337361</v>
      </c>
      <c r="N34" s="7">
        <f>$B34*1000*$C$13/M18</f>
        <v>5.2951387160905616</v>
      </c>
      <c r="O34" s="7">
        <f>$B34*1000*$C$14/N18</f>
        <v>6.6858634654397697</v>
      </c>
      <c r="P34" s="8">
        <f>$B34*1000*(SUM($C$2:$C$14)/O18)</f>
        <v>5.9512645988194706</v>
      </c>
    </row>
    <row r="35" spans="1:18" x14ac:dyDescent="0.25">
      <c r="A35" t="s">
        <v>18</v>
      </c>
      <c r="B35" s="6">
        <v>0.18439359999999999</v>
      </c>
      <c r="C35" s="7">
        <f>$B35*1000*$C$2/B19</f>
        <v>4.0734458712964807</v>
      </c>
      <c r="D35" s="7">
        <f>$B35*1000*$C$3/C19</f>
        <v>4.9252260287863825</v>
      </c>
      <c r="E35" s="7">
        <f t="shared" ref="E35:E46" si="1">$B35*1000*$C$4/D19</f>
        <v>4.5419228154213132</v>
      </c>
      <c r="F35" s="7">
        <f t="shared" ref="F35:F46" si="2">$B35*1000*$C$5/E19</f>
        <v>5.2186039300631766</v>
      </c>
      <c r="G35" s="7">
        <f t="shared" ref="G35:G46" si="3">$B35*1000*$C$6/F19</f>
        <v>6.4593564492391042</v>
      </c>
      <c r="H35" s="7">
        <f t="shared" ref="H35:H46" si="4">$B35*1000*$C$7/G19</f>
        <v>4.817296004656777</v>
      </c>
      <c r="I35" s="7">
        <f t="shared" ref="I35:I46" si="5">$B35*1000*$C$8/H19</f>
        <v>4.6951049094880997</v>
      </c>
      <c r="J35" s="7">
        <f t="shared" ref="J35:J46" si="6">$B35*1000*$C$9/I19</f>
        <v>4.2153616580840332</v>
      </c>
      <c r="K35" s="7">
        <f t="shared" ref="K35:K46" si="7">$B35*1000*$C$10/J19</f>
        <v>4.5702868295380297</v>
      </c>
      <c r="L35" s="7">
        <f t="shared" ref="L35:L46" si="8">$B35*1000*$C$11/K19</f>
        <v>5.4671927718256548</v>
      </c>
      <c r="M35" s="7">
        <f t="shared" ref="M35:M46" si="9">$B35*1000*$C$12/L19</f>
        <v>4.8542532908593028</v>
      </c>
      <c r="N35" s="7">
        <f t="shared" ref="N35:N46" si="10">$B35*1000*$C$13/M19</f>
        <v>4.5558265625841008</v>
      </c>
      <c r="O35" s="7">
        <f t="shared" ref="O35:O46" si="11">$B35*1000*$C$14/N19</f>
        <v>5.3132654158877468</v>
      </c>
      <c r="P35" s="8">
        <f t="shared" ref="P35:P46" si="12">$B35*1000*(SUM($C$2:$C$14)/O19)</f>
        <v>4.8640236853932324</v>
      </c>
    </row>
    <row r="36" spans="1:18" x14ac:dyDescent="0.25">
      <c r="A36" t="s">
        <v>19</v>
      </c>
      <c r="B36" s="6">
        <v>0.2198782</v>
      </c>
      <c r="C36" s="7">
        <f t="shared" ref="C36:C41" si="13">$B36*1000*$C$2/B20</f>
        <v>3.9096774376895604</v>
      </c>
      <c r="D36" s="7">
        <f t="shared" ref="D36:D46" si="14">$B36*1000*$C$3/C20</f>
        <v>5.1672142581153127</v>
      </c>
      <c r="E36" s="7">
        <f t="shared" si="1"/>
        <v>5.4600479132249591</v>
      </c>
      <c r="F36" s="7">
        <f t="shared" si="2"/>
        <v>4.9090281681061398</v>
      </c>
      <c r="G36" s="7">
        <f t="shared" si="3"/>
        <v>6.7317797411439617</v>
      </c>
      <c r="H36" s="7">
        <f t="shared" si="4"/>
        <v>4.5028758717213311</v>
      </c>
      <c r="I36" s="7">
        <f t="shared" si="5"/>
        <v>4.4710618992207403</v>
      </c>
      <c r="J36" s="7">
        <f t="shared" si="6"/>
        <v>4.1402050460527358</v>
      </c>
      <c r="K36" s="7">
        <f t="shared" si="7"/>
        <v>5.2315785848465675</v>
      </c>
      <c r="L36" s="7">
        <f t="shared" si="8"/>
        <v>5.0821428417902599</v>
      </c>
      <c r="M36" s="7">
        <f t="shared" si="9"/>
        <v>5.1158825734899782</v>
      </c>
      <c r="N36" s="7">
        <f t="shared" si="10"/>
        <v>4.2500124127535184</v>
      </c>
      <c r="O36" s="7">
        <f t="shared" si="11"/>
        <v>5.8823634597920176</v>
      </c>
      <c r="P36" s="8">
        <f t="shared" si="12"/>
        <v>4.9275820716271239</v>
      </c>
    </row>
    <row r="37" spans="1:18" x14ac:dyDescent="0.25">
      <c r="A37" t="s">
        <v>20</v>
      </c>
      <c r="B37" s="6">
        <v>0.1525975</v>
      </c>
      <c r="C37" s="7">
        <f t="shared" si="13"/>
        <v>4.2992197101449827</v>
      </c>
      <c r="D37" s="7">
        <f t="shared" si="14"/>
        <v>5.274481329529185</v>
      </c>
      <c r="E37" s="7">
        <f t="shared" si="1"/>
        <v>5.1350907872647058</v>
      </c>
      <c r="F37" s="7">
        <f t="shared" si="2"/>
        <v>5.3757771813909354</v>
      </c>
      <c r="G37" s="7">
        <f t="shared" si="3"/>
        <v>6.5821564712626079</v>
      </c>
      <c r="H37" s="7">
        <f t="shared" si="4"/>
        <v>5.3309461714859774</v>
      </c>
      <c r="I37" s="7">
        <f t="shared" si="5"/>
        <v>4.8417126445564511</v>
      </c>
      <c r="J37" s="7">
        <f t="shared" si="6"/>
        <v>4.3242634473958326</v>
      </c>
      <c r="K37" s="7">
        <f t="shared" si="7"/>
        <v>4.6192765708261989</v>
      </c>
      <c r="L37" s="7">
        <f t="shared" si="8"/>
        <v>5.4153968901127278</v>
      </c>
      <c r="M37" s="7">
        <f t="shared" si="9"/>
        <v>5.7481763362229561</v>
      </c>
      <c r="N37" s="7">
        <f t="shared" si="10"/>
        <v>5.0199825299303624</v>
      </c>
      <c r="O37" s="7">
        <f t="shared" si="11"/>
        <v>5.7752522199172613</v>
      </c>
      <c r="P37" s="8">
        <f t="shared" si="12"/>
        <v>5.1544264669660969</v>
      </c>
    </row>
    <row r="38" spans="1:18" x14ac:dyDescent="0.25">
      <c r="A38" t="s">
        <v>21</v>
      </c>
      <c r="B38" s="6">
        <v>0.18662229999999999</v>
      </c>
      <c r="C38" s="7">
        <f t="shared" si="13"/>
        <v>3.999331852472535</v>
      </c>
      <c r="D38" s="7">
        <f t="shared" si="14"/>
        <v>4.8147042319313602</v>
      </c>
      <c r="E38" s="7">
        <f t="shared" si="1"/>
        <v>4.5844822816695654</v>
      </c>
      <c r="F38" s="7">
        <f t="shared" si="2"/>
        <v>5.264904499978857</v>
      </c>
      <c r="G38" s="7">
        <f t="shared" si="3"/>
        <v>6.2670321450313606</v>
      </c>
      <c r="H38" s="7">
        <f t="shared" si="4"/>
        <v>4.6746657482513481</v>
      </c>
      <c r="I38" s="7">
        <f t="shared" si="5"/>
        <v>4.8511031022887892</v>
      </c>
      <c r="J38" s="7">
        <f t="shared" si="6"/>
        <v>4.2526971618212999</v>
      </c>
      <c r="K38" s="7">
        <f t="shared" si="7"/>
        <v>4.5997303702844192</v>
      </c>
      <c r="L38" s="7">
        <f t="shared" si="8"/>
        <v>5.5811799142225587</v>
      </c>
      <c r="M38" s="7">
        <f t="shared" si="9"/>
        <v>4.8000304688235538</v>
      </c>
      <c r="N38" s="7">
        <f t="shared" si="10"/>
        <v>4.2493689019253216</v>
      </c>
      <c r="O38" s="7">
        <f t="shared" si="11"/>
        <v>5.52488811052533</v>
      </c>
      <c r="P38" s="8">
        <f t="shared" si="12"/>
        <v>4.8515846419294579</v>
      </c>
    </row>
    <row r="39" spans="1:18" x14ac:dyDescent="0.25">
      <c r="A39" t="s">
        <v>22</v>
      </c>
      <c r="B39" s="6">
        <v>0.19456989999999999</v>
      </c>
      <c r="C39" s="7">
        <f t="shared" si="13"/>
        <v>3.7915160474317049</v>
      </c>
      <c r="D39" s="7">
        <f t="shared" si="14"/>
        <v>5.2259485315177576</v>
      </c>
      <c r="E39" s="7">
        <f t="shared" si="1"/>
        <v>4.5641299614532027</v>
      </c>
      <c r="F39" s="7">
        <f t="shared" si="2"/>
        <v>5.1524776155171201</v>
      </c>
      <c r="G39" s="7">
        <f t="shared" si="3"/>
        <v>6.1903738806392354</v>
      </c>
      <c r="H39" s="7">
        <f t="shared" si="4"/>
        <v>4.1200511094935734</v>
      </c>
      <c r="I39" s="7">
        <f t="shared" si="5"/>
        <v>4.2376257560012496</v>
      </c>
      <c r="J39" s="7">
        <f t="shared" si="6"/>
        <v>3.9571195423702381</v>
      </c>
      <c r="K39" s="7">
        <f t="shared" si="7"/>
        <v>4.5006952012096821</v>
      </c>
      <c r="L39" s="7">
        <f t="shared" si="8"/>
        <v>4.9579575470545487</v>
      </c>
      <c r="M39" s="7">
        <f t="shared" si="9"/>
        <v>4.8166816143755922</v>
      </c>
      <c r="N39" s="7">
        <f t="shared" si="10"/>
        <v>3.9392006001288</v>
      </c>
      <c r="O39" s="7">
        <f t="shared" si="11"/>
        <v>5.047839347328158</v>
      </c>
      <c r="P39" s="8">
        <f t="shared" si="12"/>
        <v>4.6180262472991096</v>
      </c>
    </row>
    <row r="40" spans="1:18" x14ac:dyDescent="0.25">
      <c r="A40" t="s">
        <v>23</v>
      </c>
      <c r="B40" s="6">
        <v>0.19481390000000001</v>
      </c>
      <c r="C40" s="7">
        <f t="shared" si="13"/>
        <v>3.8215970354068469</v>
      </c>
      <c r="D40" s="7">
        <f t="shared" si="14"/>
        <v>5.2369839225169166</v>
      </c>
      <c r="E40" s="7">
        <f t="shared" si="1"/>
        <v>4.5488695780138784</v>
      </c>
      <c r="F40" s="7">
        <f t="shared" si="2"/>
        <v>5.143604643815797</v>
      </c>
      <c r="G40" s="7">
        <f t="shared" si="3"/>
        <v>6.2012129052807445</v>
      </c>
      <c r="H40" s="7">
        <f t="shared" si="4"/>
        <v>4.1562345270503345</v>
      </c>
      <c r="I40" s="7">
        <f t="shared" si="5"/>
        <v>4.2399114340697714</v>
      </c>
      <c r="J40" s="7">
        <f t="shared" si="6"/>
        <v>3.9119466525827771</v>
      </c>
      <c r="K40" s="7">
        <f t="shared" si="7"/>
        <v>4.488719194192897</v>
      </c>
      <c r="L40" s="7">
        <f t="shared" si="8"/>
        <v>4.9540233767071991</v>
      </c>
      <c r="M40" s="7">
        <f t="shared" si="9"/>
        <v>4.7569661137666541</v>
      </c>
      <c r="N40" s="7">
        <f t="shared" si="10"/>
        <v>3.9736591577716758</v>
      </c>
      <c r="O40" s="7">
        <f t="shared" si="11"/>
        <v>5.0699568123898713</v>
      </c>
      <c r="P40" s="8">
        <f t="shared" si="12"/>
        <v>4.6170893683753835</v>
      </c>
    </row>
    <row r="41" spans="1:18" x14ac:dyDescent="0.25">
      <c r="A41" t="s">
        <v>24</v>
      </c>
      <c r="B41" s="6">
        <v>0.18574460000000001</v>
      </c>
      <c r="C41" s="7">
        <f t="shared" si="13"/>
        <v>4.2987666078259323</v>
      </c>
      <c r="D41" s="7">
        <f t="shared" si="14"/>
        <v>5.8500163911580536</v>
      </c>
      <c r="E41" s="7">
        <f t="shared" si="1"/>
        <v>4.8053826916341444</v>
      </c>
      <c r="F41" s="7">
        <f t="shared" si="2"/>
        <v>5.3075715353431994</v>
      </c>
      <c r="G41" s="7">
        <f t="shared" si="3"/>
        <v>6.7233269506319422</v>
      </c>
      <c r="H41" s="7">
        <f t="shared" si="4"/>
        <v>4.82544016219176</v>
      </c>
      <c r="I41" s="7">
        <f t="shared" si="5"/>
        <v>4.4177705025113108</v>
      </c>
      <c r="J41" s="7">
        <f t="shared" si="6"/>
        <v>4.456686190412432</v>
      </c>
      <c r="K41" s="7">
        <f t="shared" si="7"/>
        <v>4.5701327817299937</v>
      </c>
      <c r="L41" s="7">
        <f t="shared" si="8"/>
        <v>5.7599510702430932</v>
      </c>
      <c r="M41" s="7">
        <f t="shared" si="9"/>
        <v>5.7043895786604617</v>
      </c>
      <c r="N41" s="7">
        <f t="shared" si="10"/>
        <v>4.9931116447584225</v>
      </c>
      <c r="O41" s="7">
        <f t="shared" si="11"/>
        <v>6.3018272792145433</v>
      </c>
      <c r="P41" s="8">
        <f t="shared" si="12"/>
        <v>5.1557895630488293</v>
      </c>
    </row>
    <row r="42" spans="1:18" x14ac:dyDescent="0.25">
      <c r="A42" t="s">
        <v>25</v>
      </c>
      <c r="B42" s="6">
        <v>6.7291849999999995E-5</v>
      </c>
      <c r="C42" s="7">
        <f>$B42*1000*$C$2/B26</f>
        <v>1.7011207035298868E-2</v>
      </c>
      <c r="D42" s="7">
        <f t="shared" si="14"/>
        <v>0.52798388351818748</v>
      </c>
      <c r="E42" s="7">
        <f t="shared" si="1"/>
        <v>0.51327585339479997</v>
      </c>
      <c r="F42" s="7">
        <f t="shared" si="2"/>
        <v>1.0460225026493251</v>
      </c>
      <c r="G42" s="7">
        <f t="shared" si="3"/>
        <v>2.1580635252670248</v>
      </c>
      <c r="H42" s="7">
        <f t="shared" si="4"/>
        <v>0.42961232527534371</v>
      </c>
      <c r="I42" s="7">
        <f t="shared" si="5"/>
        <v>0.58623184105860715</v>
      </c>
      <c r="J42" s="7">
        <f t="shared" si="6"/>
        <v>0.54918628373099998</v>
      </c>
      <c r="K42" s="7">
        <f t="shared" si="7"/>
        <v>0.47584099348870001</v>
      </c>
      <c r="L42" s="7">
        <f t="shared" si="8"/>
        <v>0.59769744943894998</v>
      </c>
      <c r="M42" s="7">
        <f t="shared" si="9"/>
        <v>0.60256016039549998</v>
      </c>
      <c r="N42" s="7">
        <f t="shared" si="10"/>
        <v>0.19867888431167502</v>
      </c>
      <c r="O42" s="7">
        <f t="shared" si="11"/>
        <v>0.65408982540359162</v>
      </c>
      <c r="P42" s="8">
        <f t="shared" si="12"/>
        <v>0.1653014565510377</v>
      </c>
    </row>
    <row r="43" spans="1:18" x14ac:dyDescent="0.25">
      <c r="A43" t="s">
        <v>26</v>
      </c>
      <c r="B43" s="6">
        <v>0.13602400000000001</v>
      </c>
      <c r="C43" s="7">
        <f>$B43*1000*$C$2/B27</f>
        <v>4.9832265741586879</v>
      </c>
      <c r="D43" s="7">
        <f t="shared" si="14"/>
        <v>7.6989620796393146</v>
      </c>
      <c r="E43" s="7">
        <f t="shared" si="1"/>
        <v>6.3717773833694977</v>
      </c>
      <c r="F43" s="7">
        <f t="shared" si="2"/>
        <v>7.1797413974465201</v>
      </c>
      <c r="G43" s="7">
        <f t="shared" si="3"/>
        <v>8.4541042034030998</v>
      </c>
      <c r="H43" s="7">
        <f t="shared" si="4"/>
        <v>5.7942951028857381</v>
      </c>
      <c r="I43" s="7">
        <f t="shared" si="5"/>
        <v>5.8830346235177311</v>
      </c>
      <c r="J43" s="7">
        <f t="shared" si="6"/>
        <v>5.1771423129113927</v>
      </c>
      <c r="K43" s="7">
        <f t="shared" si="7"/>
        <v>5.5247948492130954</v>
      </c>
      <c r="L43" s="7">
        <f t="shared" si="8"/>
        <v>7.4909789088184233</v>
      </c>
      <c r="M43" s="7">
        <f t="shared" si="9"/>
        <v>6.8318282886538464</v>
      </c>
      <c r="N43" s="7">
        <f t="shared" si="10"/>
        <v>5.7855017703529414</v>
      </c>
      <c r="O43" s="7">
        <f t="shared" si="11"/>
        <v>7.3183375239040585</v>
      </c>
      <c r="P43" s="8">
        <f t="shared" si="12"/>
        <v>6.3831267514818988</v>
      </c>
    </row>
    <row r="44" spans="1:18" x14ac:dyDescent="0.25">
      <c r="A44" t="s">
        <v>27</v>
      </c>
      <c r="B44" s="6">
        <v>0.1590724</v>
      </c>
      <c r="C44" s="7">
        <f>$B44*1000*$C$2/B28</f>
        <v>4.4214397547607964</v>
      </c>
      <c r="D44" s="7">
        <f t="shared" si="14"/>
        <v>6.3923712399052501</v>
      </c>
      <c r="E44" s="7">
        <f t="shared" si="1"/>
        <v>5.4006316505305643</v>
      </c>
      <c r="F44" s="7">
        <f t="shared" si="2"/>
        <v>5.7571855226305013</v>
      </c>
      <c r="G44" s="7">
        <f t="shared" si="3"/>
        <v>7.2054868876420901</v>
      </c>
      <c r="H44" s="7">
        <f t="shared" si="4"/>
        <v>4.9997204183913846</v>
      </c>
      <c r="I44" s="7">
        <f t="shared" si="5"/>
        <v>4.949299523196939</v>
      </c>
      <c r="J44" s="7">
        <f t="shared" si="6"/>
        <v>4.6771067969984559</v>
      </c>
      <c r="K44" s="7">
        <f t="shared" si="7"/>
        <v>4.8173403865730196</v>
      </c>
      <c r="L44" s="7">
        <f t="shared" si="8"/>
        <v>6.2955782006591985</v>
      </c>
      <c r="M44" s="7">
        <f t="shared" si="9"/>
        <v>5.7237765184408724</v>
      </c>
      <c r="N44" s="7">
        <f t="shared" si="10"/>
        <v>4.8627493892065576</v>
      </c>
      <c r="O44" s="7">
        <f t="shared" si="11"/>
        <v>6.2896863520008139</v>
      </c>
      <c r="P44" s="8">
        <f t="shared" si="12"/>
        <v>5.4510387131227596</v>
      </c>
    </row>
    <row r="45" spans="1:18" x14ac:dyDescent="0.25">
      <c r="A45" t="s">
        <v>28</v>
      </c>
      <c r="B45" s="6">
        <v>0.14519209999999999</v>
      </c>
      <c r="C45" s="7">
        <f t="shared" ref="C45:C46" si="15">$B45*1000*$C$2/B29</f>
        <v>4.1576761007479748</v>
      </c>
      <c r="D45" s="7">
        <f t="shared" si="14"/>
        <v>6.0235461715155312</v>
      </c>
      <c r="E45" s="7">
        <f t="shared" si="1"/>
        <v>4.9960981511133822</v>
      </c>
      <c r="F45" s="7">
        <f t="shared" si="2"/>
        <v>5.6458985949729827</v>
      </c>
      <c r="G45" s="7">
        <f t="shared" si="3"/>
        <v>7.158094741227746</v>
      </c>
      <c r="H45" s="7">
        <f t="shared" si="4"/>
        <v>4.9437440595543327</v>
      </c>
      <c r="I45" s="7">
        <f t="shared" si="5"/>
        <v>4.5687162830374088</v>
      </c>
      <c r="J45" s="7">
        <f t="shared" si="6"/>
        <v>4.4214570076343271</v>
      </c>
      <c r="K45" s="7">
        <f t="shared" si="7"/>
        <v>4.5050337302071082</v>
      </c>
      <c r="L45" s="7">
        <f t="shared" si="8"/>
        <v>5.8543082717022683</v>
      </c>
      <c r="M45" s="7">
        <f t="shared" si="9"/>
        <v>5.469223240397235</v>
      </c>
      <c r="N45" s="7">
        <f t="shared" si="10"/>
        <v>4.4499552444866781</v>
      </c>
      <c r="O45" s="7">
        <f t="shared" si="11"/>
        <v>5.4985533314365576</v>
      </c>
      <c r="P45" s="8">
        <f t="shared" si="12"/>
        <v>5.1338902150214247</v>
      </c>
    </row>
    <row r="46" spans="1:18" x14ac:dyDescent="0.25">
      <c r="A46" t="s">
        <v>29</v>
      </c>
      <c r="B46" s="6">
        <v>0.18163899999999999</v>
      </c>
      <c r="C46" s="7">
        <f t="shared" si="15"/>
        <v>4.3930086467043283</v>
      </c>
      <c r="D46" s="7">
        <f t="shared" si="14"/>
        <v>5.5400274517832839</v>
      </c>
      <c r="E46" s="7">
        <f t="shared" si="1"/>
        <v>4.9481110339714274</v>
      </c>
      <c r="F46" s="7">
        <f t="shared" si="2"/>
        <v>5.4038261267282293</v>
      </c>
      <c r="G46" s="7">
        <f t="shared" si="3"/>
        <v>6.4013189433554931</v>
      </c>
      <c r="H46" s="7">
        <f t="shared" si="4"/>
        <v>4.9663403801311556</v>
      </c>
      <c r="I46" s="7">
        <f t="shared" si="5"/>
        <v>4.8990685361057054</v>
      </c>
      <c r="J46" s="7">
        <f t="shared" si="6"/>
        <v>4.488244695493079</v>
      </c>
      <c r="K46" s="7">
        <f t="shared" si="7"/>
        <v>4.8967755393747607</v>
      </c>
      <c r="L46" s="7">
        <f t="shared" si="8"/>
        <v>5.4061443379564373</v>
      </c>
      <c r="M46" s="7">
        <f t="shared" si="9"/>
        <v>5.7299023529894306</v>
      </c>
      <c r="N46" s="7">
        <f t="shared" si="10"/>
        <v>5.0953760581900234</v>
      </c>
      <c r="O46" s="7">
        <f t="shared" si="11"/>
        <v>5.7168903001386928</v>
      </c>
      <c r="P46" s="8">
        <f t="shared" si="12"/>
        <v>5.191464142805752</v>
      </c>
    </row>
  </sheetData>
  <mergeCells count="1">
    <mergeCell ref="C32:P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2018-02-02T19:31:07Z</dcterms:created>
  <dcterms:modified xsi:type="dcterms:W3CDTF">2018-03-03T18:07:04Z</dcterms:modified>
</cp:coreProperties>
</file>