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00回の試行" sheetId="8" r:id="rId1"/>
    <sheet name="おまけ" sheetId="6" r:id="rId2"/>
  </sheets>
  <calcPr calcId="145621"/>
</workbook>
</file>

<file path=xl/calcChain.xml><?xml version="1.0" encoding="utf-8"?>
<calcChain xmlns="http://schemas.openxmlformats.org/spreadsheetml/2006/main">
  <c r="F3" i="8" l="1"/>
  <c r="B6" i="8" l="1"/>
  <c r="D6" i="8"/>
  <c r="G6" i="8"/>
  <c r="D5" i="8"/>
  <c r="G5" i="8" l="1"/>
  <c r="H6" i="8" s="1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H5" i="8" l="1"/>
  <c r="I6" i="8" s="1"/>
  <c r="F21" i="6"/>
  <c r="H21" i="6" s="1"/>
  <c r="F22" i="6"/>
  <c r="H22" i="6" s="1"/>
  <c r="F15" i="6"/>
  <c r="H15" i="6" s="1"/>
  <c r="F12" i="6"/>
  <c r="H12" i="6" s="1"/>
  <c r="F17" i="6"/>
  <c r="H17" i="6" s="1"/>
  <c r="E24" i="6"/>
  <c r="F9" i="6" s="1"/>
  <c r="H9" i="6" s="1"/>
  <c r="I5" i="8" l="1"/>
  <c r="J5" i="8" s="1"/>
  <c r="F6" i="6"/>
  <c r="H6" i="6" s="1"/>
  <c r="F16" i="6"/>
  <c r="H16" i="6" s="1"/>
  <c r="F19" i="6"/>
  <c r="H19" i="6" s="1"/>
  <c r="F3" i="6"/>
  <c r="H3" i="6" s="1"/>
  <c r="F10" i="6"/>
  <c r="H10" i="6" s="1"/>
  <c r="F5" i="6"/>
  <c r="H5" i="6" s="1"/>
  <c r="F8" i="6"/>
  <c r="H8" i="6" s="1"/>
  <c r="F11" i="6"/>
  <c r="H11" i="6" s="1"/>
  <c r="F18" i="6"/>
  <c r="H18" i="6" s="1"/>
  <c r="F13" i="6"/>
  <c r="H13" i="6" s="1"/>
  <c r="F23" i="6"/>
  <c r="H23" i="6" s="1"/>
  <c r="F20" i="6"/>
  <c r="H20" i="6" s="1"/>
  <c r="F4" i="6"/>
  <c r="H4" i="6" s="1"/>
  <c r="F7" i="6"/>
  <c r="H7" i="6" s="1"/>
  <c r="F14" i="6"/>
  <c r="H14" i="6" s="1"/>
  <c r="J6" i="8" l="1"/>
  <c r="K5" i="8" s="1"/>
  <c r="K6" i="8"/>
  <c r="I7" i="6"/>
  <c r="K7" i="6" s="1"/>
  <c r="I20" i="6"/>
  <c r="K20" i="6" s="1"/>
  <c r="H24" i="6"/>
  <c r="I11" i="6" s="1"/>
  <c r="K11" i="6" s="1"/>
  <c r="I3" i="6"/>
  <c r="K3" i="6" s="1"/>
  <c r="I18" i="6"/>
  <c r="K18" i="6" s="1"/>
  <c r="L6" i="8" l="1"/>
  <c r="L5" i="8"/>
  <c r="I23" i="6"/>
  <c r="K23" i="6" s="1"/>
  <c r="I19" i="6"/>
  <c r="K19" i="6" s="1"/>
  <c r="I8" i="6"/>
  <c r="K8" i="6" s="1"/>
  <c r="I13" i="6"/>
  <c r="K13" i="6" s="1"/>
  <c r="I9" i="6"/>
  <c r="K9" i="6" s="1"/>
  <c r="I15" i="6"/>
  <c r="K15" i="6" s="1"/>
  <c r="I21" i="6"/>
  <c r="K21" i="6" s="1"/>
  <c r="I17" i="6"/>
  <c r="K17" i="6" s="1"/>
  <c r="I22" i="6"/>
  <c r="K22" i="6" s="1"/>
  <c r="I12" i="6"/>
  <c r="K12" i="6" s="1"/>
  <c r="I10" i="6"/>
  <c r="K10" i="6" s="1"/>
  <c r="I6" i="6"/>
  <c r="K6" i="6" s="1"/>
  <c r="I14" i="6"/>
  <c r="K14" i="6" s="1"/>
  <c r="I5" i="6"/>
  <c r="K5" i="6" s="1"/>
  <c r="I16" i="6"/>
  <c r="K16" i="6" s="1"/>
  <c r="I4" i="6"/>
  <c r="K4" i="6" s="1"/>
  <c r="M5" i="8" l="1"/>
  <c r="M6" i="8"/>
  <c r="L16" i="6"/>
  <c r="N16" i="6" s="1"/>
  <c r="L19" i="6"/>
  <c r="N19" i="6" s="1"/>
  <c r="L9" i="6"/>
  <c r="N9" i="6" s="1"/>
  <c r="L17" i="6"/>
  <c r="N17" i="6" s="1"/>
  <c r="K24" i="6"/>
  <c r="N6" i="8" l="1"/>
  <c r="N5" i="8"/>
  <c r="L11" i="6"/>
  <c r="N11" i="6" s="1"/>
  <c r="L18" i="6"/>
  <c r="N18" i="6" s="1"/>
  <c r="L7" i="6"/>
  <c r="N7" i="6" s="1"/>
  <c r="L20" i="6"/>
  <c r="N20" i="6" s="1"/>
  <c r="L3" i="6"/>
  <c r="N3" i="6" s="1"/>
  <c r="L13" i="6"/>
  <c r="N13" i="6" s="1"/>
  <c r="L15" i="6"/>
  <c r="N15" i="6" s="1"/>
  <c r="L5" i="6"/>
  <c r="N5" i="6" s="1"/>
  <c r="L6" i="6"/>
  <c r="N6" i="6" s="1"/>
  <c r="L22" i="6"/>
  <c r="N22" i="6" s="1"/>
  <c r="L21" i="6"/>
  <c r="N21" i="6" s="1"/>
  <c r="L23" i="6"/>
  <c r="N23" i="6" s="1"/>
  <c r="L8" i="6"/>
  <c r="N8" i="6" s="1"/>
  <c r="L12" i="6"/>
  <c r="N12" i="6" s="1"/>
  <c r="L4" i="6"/>
  <c r="N4" i="6" s="1"/>
  <c r="L10" i="6"/>
  <c r="N10" i="6" s="1"/>
  <c r="L14" i="6"/>
  <c r="N14" i="6" s="1"/>
  <c r="O5" i="8" l="1"/>
  <c r="O6" i="8"/>
  <c r="O22" i="6"/>
  <c r="Q22" i="6" s="1"/>
  <c r="O12" i="6"/>
  <c r="Q12" i="6" s="1"/>
  <c r="N24" i="6"/>
  <c r="O10" i="6" s="1"/>
  <c r="Q10" i="6" s="1"/>
  <c r="O11" i="6"/>
  <c r="Q11" i="6" s="1"/>
  <c r="O18" i="6"/>
  <c r="Q18" i="6" s="1"/>
  <c r="O8" i="6"/>
  <c r="Q8" i="6" s="1"/>
  <c r="O21" i="6"/>
  <c r="Q21" i="6" s="1"/>
  <c r="O5" i="6"/>
  <c r="Q5" i="6" s="1"/>
  <c r="P6" i="8" l="1"/>
  <c r="P5" i="8"/>
  <c r="O4" i="6"/>
  <c r="Q4" i="6" s="1"/>
  <c r="O23" i="6"/>
  <c r="Q23" i="6" s="1"/>
  <c r="O15" i="6"/>
  <c r="Q15" i="6" s="1"/>
  <c r="O20" i="6"/>
  <c r="Q20" i="6" s="1"/>
  <c r="O14" i="6"/>
  <c r="Q14" i="6" s="1"/>
  <c r="O3" i="6"/>
  <c r="Q3" i="6" s="1"/>
  <c r="O13" i="6"/>
  <c r="Q13" i="6" s="1"/>
  <c r="O9" i="6"/>
  <c r="Q9" i="6" s="1"/>
  <c r="O17" i="6"/>
  <c r="Q17" i="6" s="1"/>
  <c r="O16" i="6"/>
  <c r="Q16" i="6" s="1"/>
  <c r="O19" i="6"/>
  <c r="Q19" i="6" s="1"/>
  <c r="O7" i="6"/>
  <c r="Q7" i="6" s="1"/>
  <c r="O6" i="6"/>
  <c r="Q6" i="6" s="1"/>
  <c r="Q5" i="8" l="1"/>
  <c r="Q6" i="8"/>
  <c r="Q24" i="6"/>
  <c r="R7" i="6" s="1"/>
  <c r="R6" i="8" l="1"/>
  <c r="R5" i="8"/>
  <c r="R19" i="6"/>
  <c r="R9" i="6"/>
  <c r="R20" i="6"/>
  <c r="R17" i="6"/>
  <c r="R16" i="6"/>
  <c r="R13" i="6"/>
  <c r="R23" i="6"/>
  <c r="R15" i="6"/>
  <c r="R3" i="6"/>
  <c r="R10" i="6"/>
  <c r="R8" i="6"/>
  <c r="R12" i="6"/>
  <c r="R11" i="6"/>
  <c r="R5" i="6"/>
  <c r="R22" i="6"/>
  <c r="R21" i="6"/>
  <c r="R18" i="6"/>
  <c r="R14" i="6"/>
  <c r="R4" i="6"/>
  <c r="R6" i="6"/>
  <c r="S5" i="8" l="1"/>
  <c r="S6" i="8"/>
  <c r="T6" i="8" s="1"/>
  <c r="T5" i="8" l="1"/>
  <c r="U5" i="8" s="1"/>
  <c r="U6" i="8" l="1"/>
  <c r="V6" i="8" s="1"/>
  <c r="V5" i="8" l="1"/>
  <c r="W5" i="8" s="1"/>
  <c r="W6" i="8" l="1"/>
  <c r="X6" i="8" s="1"/>
  <c r="X5" i="8" l="1"/>
  <c r="Y5" i="8" s="1"/>
  <c r="Y6" i="8" l="1"/>
  <c r="Z6" i="8" s="1"/>
  <c r="Z5" i="8" l="1"/>
  <c r="AA5" i="8" s="1"/>
  <c r="AA6" i="8" l="1"/>
  <c r="AB6" i="8" s="1"/>
  <c r="AB5" i="8" l="1"/>
  <c r="AC5" i="8" s="1"/>
  <c r="AC6" i="8" l="1"/>
  <c r="AD6" i="8" s="1"/>
  <c r="AD5" i="8" l="1"/>
  <c r="AE5" i="8" s="1"/>
  <c r="AE6" i="8" l="1"/>
  <c r="AF6" i="8" s="1"/>
  <c r="AF5" i="8" l="1"/>
  <c r="AG5" i="8" s="1"/>
  <c r="AG6" i="8" l="1"/>
  <c r="AH6" i="8" s="1"/>
  <c r="AH5" i="8" l="1"/>
  <c r="AI5" i="8" s="1"/>
  <c r="AI6" i="8" l="1"/>
  <c r="AJ6" i="8" s="1"/>
  <c r="AJ5" i="8" l="1"/>
  <c r="AK5" i="8" s="1"/>
  <c r="AK6" i="8" l="1"/>
  <c r="AL6" i="8" s="1"/>
  <c r="AL5" i="8" l="1"/>
  <c r="AM5" i="8" s="1"/>
  <c r="AM6" i="8" l="1"/>
  <c r="AN6" i="8" s="1"/>
  <c r="AN5" i="8" l="1"/>
  <c r="AO5" i="8" s="1"/>
  <c r="AO6" i="8" l="1"/>
  <c r="AP6" i="8" s="1"/>
  <c r="AP5" i="8" l="1"/>
  <c r="AQ5" i="8" s="1"/>
  <c r="AQ6" i="8" l="1"/>
  <c r="AR6" i="8" s="1"/>
  <c r="AR5" i="8" l="1"/>
  <c r="AS5" i="8" s="1"/>
  <c r="AS6" i="8" l="1"/>
  <c r="AT6" i="8" s="1"/>
  <c r="AT5" i="8" l="1"/>
  <c r="AU5" i="8" s="1"/>
  <c r="AU6" i="8" l="1"/>
  <c r="AV6" i="8" s="1"/>
  <c r="AV5" i="8" l="1"/>
  <c r="AW5" i="8" s="1"/>
  <c r="AW6" i="8" l="1"/>
  <c r="AX6" i="8" s="1"/>
  <c r="AX5" i="8" l="1"/>
  <c r="AY5" i="8" s="1"/>
  <c r="AY6" i="8" l="1"/>
  <c r="AZ6" i="8" s="1"/>
  <c r="AZ5" i="8" l="1"/>
  <c r="BA5" i="8" s="1"/>
  <c r="BA6" i="8" l="1"/>
  <c r="BB6" i="8" s="1"/>
  <c r="BB5" i="8" l="1"/>
  <c r="BC6" i="8" s="1"/>
  <c r="BC5" i="8" l="1"/>
  <c r="BD5" i="8" s="1"/>
  <c r="BD6" i="8" l="1"/>
  <c r="BE6" i="8" s="1"/>
  <c r="BE5" i="8" l="1"/>
  <c r="BF5" i="8" s="1"/>
  <c r="BF6" i="8" l="1"/>
  <c r="BG6" i="8" s="1"/>
  <c r="BG5" i="8" l="1"/>
  <c r="BH5" i="8" s="1"/>
  <c r="BH6" i="8" l="1"/>
  <c r="BI6" i="8" s="1"/>
  <c r="BI5" i="8" l="1"/>
  <c r="BJ5" i="8" s="1"/>
  <c r="BJ6" i="8" l="1"/>
  <c r="BK6" i="8" s="1"/>
  <c r="BK5" i="8" l="1"/>
  <c r="BL5" i="8" s="1"/>
  <c r="BL6" i="8" l="1"/>
  <c r="BM6" i="8" s="1"/>
  <c r="BM5" i="8" l="1"/>
  <c r="BN5" i="8" s="1"/>
  <c r="BN6" i="8" l="1"/>
  <c r="BO6" i="8" s="1"/>
  <c r="BO5" i="8" l="1"/>
  <c r="BP6" i="8" l="1"/>
  <c r="BP5" i="8"/>
  <c r="BQ5" i="8" l="1"/>
  <c r="BQ6" i="8"/>
  <c r="BR6" i="8" l="1"/>
  <c r="BR5" i="8"/>
  <c r="BS5" i="8" l="1"/>
  <c r="BS6" i="8"/>
  <c r="BT6" i="8" l="1"/>
  <c r="BT5" i="8"/>
  <c r="BU5" i="8" l="1"/>
  <c r="BU6" i="8"/>
  <c r="BV6" i="8" l="1"/>
  <c r="BV5" i="8"/>
  <c r="BW5" i="8" l="1"/>
  <c r="BW6" i="8"/>
  <c r="BX6" i="8" l="1"/>
  <c r="BX5" i="8"/>
  <c r="BY5" i="8" l="1"/>
  <c r="BY6" i="8"/>
  <c r="BZ6" i="8" l="1"/>
  <c r="BZ5" i="8"/>
  <c r="CA5" i="8" l="1"/>
  <c r="CA6" i="8"/>
  <c r="CB6" i="8" l="1"/>
  <c r="CB5" i="8"/>
  <c r="CC5" i="8" l="1"/>
  <c r="CC6" i="8"/>
  <c r="CD6" i="8" l="1"/>
  <c r="CD5" i="8"/>
  <c r="CE5" i="8" l="1"/>
  <c r="CE6" i="8"/>
  <c r="CF6" i="8" l="1"/>
  <c r="CF5" i="8"/>
  <c r="CG5" i="8" l="1"/>
  <c r="CG6" i="8"/>
  <c r="CH6" i="8" l="1"/>
  <c r="CH5" i="8"/>
  <c r="CI5" i="8" l="1"/>
  <c r="CI6" i="8"/>
  <c r="CJ6" i="8" l="1"/>
  <c r="CJ5" i="8"/>
  <c r="CK5" i="8" l="1"/>
  <c r="CK6" i="8"/>
  <c r="CL6" i="8" l="1"/>
  <c r="CL5" i="8"/>
  <c r="CM5" i="8" l="1"/>
  <c r="CM6" i="8"/>
  <c r="CN6" i="8" l="1"/>
  <c r="CN5" i="8"/>
  <c r="CO5" i="8" l="1"/>
  <c r="CO6" i="8"/>
  <c r="CP6" i="8" l="1"/>
  <c r="CP5" i="8"/>
  <c r="CQ5" i="8" l="1"/>
  <c r="CQ6" i="8"/>
  <c r="CR6" i="8" l="1"/>
  <c r="CR5" i="8"/>
  <c r="CS5" i="8" l="1"/>
  <c r="CS6" i="8"/>
  <c r="CT6" i="8" l="1"/>
  <c r="CT5" i="8"/>
  <c r="CU5" i="8" l="1"/>
  <c r="CU6" i="8"/>
  <c r="CV6" i="8" l="1"/>
  <c r="CV5" i="8"/>
  <c r="CW5" i="8" l="1"/>
  <c r="CW6" i="8"/>
  <c r="CX6" i="8" s="1"/>
  <c r="CX5" i="8" l="1"/>
  <c r="CY5" i="8" s="1"/>
  <c r="CY6" i="8" l="1"/>
  <c r="CZ6" i="8" s="1"/>
  <c r="CZ5" i="8" l="1"/>
  <c r="DA5" i="8" s="1"/>
  <c r="DA6" i="8" l="1"/>
  <c r="DB6" i="8" s="1"/>
  <c r="DB5" i="8" l="1"/>
</calcChain>
</file>

<file path=xl/sharedStrings.xml><?xml version="1.0" encoding="utf-8"?>
<sst xmlns="http://schemas.openxmlformats.org/spreadsheetml/2006/main" count="216" uniqueCount="114">
  <si>
    <t>分散</t>
    <rPh sb="0" eb="2">
      <t>ブンサン</t>
    </rPh>
    <phoneticPr fontId="1"/>
  </si>
  <si>
    <t>平均</t>
    <rPh sb="0" eb="2">
      <t>ヘイキン</t>
    </rPh>
    <phoneticPr fontId="1"/>
  </si>
  <si>
    <t>事前分布</t>
    <rPh sb="0" eb="2">
      <t>ジゼン</t>
    </rPh>
    <rPh sb="2" eb="4">
      <t>ブンプ</t>
    </rPh>
    <phoneticPr fontId="1"/>
  </si>
  <si>
    <t>1回目</t>
    <rPh sb="1" eb="3">
      <t>カイメ</t>
    </rPh>
    <phoneticPr fontId="1"/>
  </si>
  <si>
    <t>尤度関数</t>
    <rPh sb="0" eb="2">
      <t>ユウド</t>
    </rPh>
    <rPh sb="2" eb="4">
      <t>カンスウ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</si>
  <si>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</si>
  <si>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</si>
  <si>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</si>
  <si>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真コイン</t>
    <rPh sb="0" eb="1">
      <t>シン</t>
    </rPh>
    <phoneticPr fontId="1"/>
  </si>
  <si>
    <t>偽コイン</t>
    <rPh sb="0" eb="1">
      <t>ニセ</t>
    </rPh>
    <phoneticPr fontId="1"/>
  </si>
  <si>
    <t>正規前</t>
    <rPh sb="0" eb="2">
      <t>セイキ</t>
    </rPh>
    <rPh sb="2" eb="3">
      <t>マエ</t>
    </rPh>
    <phoneticPr fontId="1"/>
  </si>
  <si>
    <t>表率</t>
    <rPh sb="0" eb="1">
      <t>オモテ</t>
    </rPh>
    <rPh sb="1" eb="2">
      <t>リツ</t>
    </rPh>
    <phoneticPr fontId="1"/>
  </si>
  <si>
    <t>裏率</t>
    <rPh sb="0" eb="1">
      <t>ウラ</t>
    </rPh>
    <rPh sb="1" eb="2">
      <t>リツ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</si>
  <si>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</si>
  <si>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</si>
  <si>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</si>
  <si>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</si>
  <si>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</si>
  <si>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</si>
  <si>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11回目</t>
    <rPh sb="2" eb="4">
      <t>カイメ</t>
    </rPh>
    <phoneticPr fontId="1"/>
  </si>
  <si>
    <t>12回目</t>
    <rPh sb="2" eb="4">
      <t>カイメ</t>
    </rPh>
    <phoneticPr fontId="1"/>
  </si>
  <si>
    <t>13回目</t>
    <rPh sb="2" eb="4">
      <t>カイメ</t>
    </rPh>
    <phoneticPr fontId="1"/>
  </si>
  <si>
    <t>14回目</t>
    <rPh sb="2" eb="4">
      <t>カイメ</t>
    </rPh>
    <phoneticPr fontId="1"/>
  </si>
  <si>
    <t>15回目</t>
    <rPh sb="2" eb="4">
      <t>カイメ</t>
    </rPh>
    <phoneticPr fontId="1"/>
  </si>
  <si>
    <t>16回目</t>
    <rPh sb="2" eb="4">
      <t>カイメ</t>
    </rPh>
    <phoneticPr fontId="1"/>
  </si>
  <si>
    <t>17回目</t>
    <rPh sb="2" eb="4">
      <t>カイメ</t>
    </rPh>
    <phoneticPr fontId="1"/>
  </si>
  <si>
    <t>18回目</t>
    <rPh sb="2" eb="4">
      <t>カイメ</t>
    </rPh>
    <phoneticPr fontId="1"/>
  </si>
  <si>
    <t>19回目</t>
    <rPh sb="2" eb="4">
      <t>カイメ</t>
    </rPh>
    <phoneticPr fontId="1"/>
  </si>
  <si>
    <t>20回目</t>
    <rPh sb="2" eb="4">
      <t>カイメ</t>
    </rPh>
    <phoneticPr fontId="1"/>
  </si>
  <si>
    <t>21回目</t>
    <rPh sb="2" eb="4">
      <t>カイメ</t>
    </rPh>
    <phoneticPr fontId="1"/>
  </si>
  <si>
    <t>22回目</t>
    <rPh sb="2" eb="4">
      <t>カイメ</t>
    </rPh>
    <phoneticPr fontId="1"/>
  </si>
  <si>
    <t>23回目</t>
    <rPh sb="2" eb="4">
      <t>カイメ</t>
    </rPh>
    <phoneticPr fontId="1"/>
  </si>
  <si>
    <t>24回目</t>
    <rPh sb="2" eb="4">
      <t>カイメ</t>
    </rPh>
    <phoneticPr fontId="1"/>
  </si>
  <si>
    <t>25回目</t>
    <rPh sb="2" eb="4">
      <t>カイメ</t>
    </rPh>
    <phoneticPr fontId="1"/>
  </si>
  <si>
    <t>26回目</t>
    <rPh sb="2" eb="4">
      <t>カイメ</t>
    </rPh>
    <phoneticPr fontId="1"/>
  </si>
  <si>
    <t>27回目</t>
    <rPh sb="2" eb="4">
      <t>カイメ</t>
    </rPh>
    <phoneticPr fontId="1"/>
  </si>
  <si>
    <t>28回目</t>
    <rPh sb="2" eb="4">
      <t>カイメ</t>
    </rPh>
    <phoneticPr fontId="1"/>
  </si>
  <si>
    <t>29回目</t>
    <rPh sb="2" eb="4">
      <t>カイメ</t>
    </rPh>
    <phoneticPr fontId="1"/>
  </si>
  <si>
    <t>30回目</t>
    <rPh sb="2" eb="4">
      <t>カイメ</t>
    </rPh>
    <phoneticPr fontId="1"/>
  </si>
  <si>
    <t>31回目</t>
    <rPh sb="2" eb="4">
      <t>カイメ</t>
    </rPh>
    <phoneticPr fontId="1"/>
  </si>
  <si>
    <t>32回目</t>
    <rPh sb="2" eb="4">
      <t>カイメ</t>
    </rPh>
    <phoneticPr fontId="1"/>
  </si>
  <si>
    <t>33回目</t>
    <rPh sb="2" eb="4">
      <t>カイメ</t>
    </rPh>
    <phoneticPr fontId="1"/>
  </si>
  <si>
    <t>34回目</t>
    <rPh sb="2" eb="4">
      <t>カイメ</t>
    </rPh>
    <phoneticPr fontId="1"/>
  </si>
  <si>
    <t>35回目</t>
    <rPh sb="2" eb="4">
      <t>カイメ</t>
    </rPh>
    <phoneticPr fontId="1"/>
  </si>
  <si>
    <t>36回目</t>
    <rPh sb="2" eb="4">
      <t>カイメ</t>
    </rPh>
    <phoneticPr fontId="1"/>
  </si>
  <si>
    <t>37回目</t>
    <rPh sb="2" eb="4">
      <t>カイメ</t>
    </rPh>
    <phoneticPr fontId="1"/>
  </si>
  <si>
    <t>38回目</t>
    <rPh sb="2" eb="4">
      <t>カイメ</t>
    </rPh>
    <phoneticPr fontId="1"/>
  </si>
  <si>
    <t>39回目</t>
    <rPh sb="2" eb="4">
      <t>カイメ</t>
    </rPh>
    <phoneticPr fontId="1"/>
  </si>
  <si>
    <t>40回目</t>
    <rPh sb="2" eb="4">
      <t>カイメ</t>
    </rPh>
    <phoneticPr fontId="1"/>
  </si>
  <si>
    <t>41回目</t>
    <rPh sb="2" eb="4">
      <t>カイメ</t>
    </rPh>
    <phoneticPr fontId="1"/>
  </si>
  <si>
    <t>42回目</t>
    <rPh sb="2" eb="4">
      <t>カイメ</t>
    </rPh>
    <phoneticPr fontId="1"/>
  </si>
  <si>
    <t>43回目</t>
    <rPh sb="2" eb="4">
      <t>カイメ</t>
    </rPh>
    <phoneticPr fontId="1"/>
  </si>
  <si>
    <t>44回目</t>
    <rPh sb="2" eb="4">
      <t>カイメ</t>
    </rPh>
    <phoneticPr fontId="1"/>
  </si>
  <si>
    <t>45回目</t>
    <rPh sb="2" eb="4">
      <t>カイメ</t>
    </rPh>
    <phoneticPr fontId="1"/>
  </si>
  <si>
    <t>46回目</t>
    <rPh sb="2" eb="4">
      <t>カイメ</t>
    </rPh>
    <phoneticPr fontId="1"/>
  </si>
  <si>
    <t>47回目</t>
    <rPh sb="2" eb="4">
      <t>カイメ</t>
    </rPh>
    <phoneticPr fontId="1"/>
  </si>
  <si>
    <t>48回目</t>
    <rPh sb="2" eb="4">
      <t>カイメ</t>
    </rPh>
    <phoneticPr fontId="1"/>
  </si>
  <si>
    <t>49回目</t>
    <rPh sb="2" eb="4">
      <t>カイメ</t>
    </rPh>
    <phoneticPr fontId="1"/>
  </si>
  <si>
    <t>50回目</t>
    <rPh sb="2" eb="4">
      <t>カイメ</t>
    </rPh>
    <phoneticPr fontId="1"/>
  </si>
  <si>
    <t>51回目</t>
    <rPh sb="2" eb="4">
      <t>カイメ</t>
    </rPh>
    <phoneticPr fontId="1"/>
  </si>
  <si>
    <t>52回目</t>
    <rPh sb="2" eb="4">
      <t>カイメ</t>
    </rPh>
    <phoneticPr fontId="1"/>
  </si>
  <si>
    <t>53回目</t>
    <rPh sb="2" eb="4">
      <t>カイメ</t>
    </rPh>
    <phoneticPr fontId="1"/>
  </si>
  <si>
    <t>54回目</t>
    <rPh sb="2" eb="4">
      <t>カイメ</t>
    </rPh>
    <phoneticPr fontId="1"/>
  </si>
  <si>
    <t>55回目</t>
    <rPh sb="2" eb="4">
      <t>カイメ</t>
    </rPh>
    <phoneticPr fontId="1"/>
  </si>
  <si>
    <t>56回目</t>
    <rPh sb="2" eb="4">
      <t>カイメ</t>
    </rPh>
    <phoneticPr fontId="1"/>
  </si>
  <si>
    <t>57回目</t>
    <rPh sb="2" eb="4">
      <t>カイメ</t>
    </rPh>
    <phoneticPr fontId="1"/>
  </si>
  <si>
    <t>58回目</t>
    <rPh sb="2" eb="4">
      <t>カイメ</t>
    </rPh>
    <phoneticPr fontId="1"/>
  </si>
  <si>
    <t>59回目</t>
    <rPh sb="2" eb="4">
      <t>カイメ</t>
    </rPh>
    <phoneticPr fontId="1"/>
  </si>
  <si>
    <t>60回目</t>
    <rPh sb="2" eb="4">
      <t>カイメ</t>
    </rPh>
    <phoneticPr fontId="1"/>
  </si>
  <si>
    <t>61回目</t>
    <rPh sb="2" eb="4">
      <t>カイメ</t>
    </rPh>
    <phoneticPr fontId="1"/>
  </si>
  <si>
    <t>62回目</t>
    <rPh sb="2" eb="4">
      <t>カイメ</t>
    </rPh>
    <phoneticPr fontId="1"/>
  </si>
  <si>
    <t>63回目</t>
    <rPh sb="2" eb="4">
      <t>カイメ</t>
    </rPh>
    <phoneticPr fontId="1"/>
  </si>
  <si>
    <t>64回目</t>
    <rPh sb="2" eb="4">
      <t>カイメ</t>
    </rPh>
    <phoneticPr fontId="1"/>
  </si>
  <si>
    <t>65回目</t>
    <rPh sb="2" eb="4">
      <t>カイメ</t>
    </rPh>
    <phoneticPr fontId="1"/>
  </si>
  <si>
    <t>66回目</t>
    <rPh sb="2" eb="4">
      <t>カイメ</t>
    </rPh>
    <phoneticPr fontId="1"/>
  </si>
  <si>
    <t>67回目</t>
    <rPh sb="2" eb="4">
      <t>カイメ</t>
    </rPh>
    <phoneticPr fontId="1"/>
  </si>
  <si>
    <t>68回目</t>
    <rPh sb="2" eb="4">
      <t>カイメ</t>
    </rPh>
    <phoneticPr fontId="1"/>
  </si>
  <si>
    <t>69回目</t>
    <rPh sb="2" eb="4">
      <t>カイメ</t>
    </rPh>
    <phoneticPr fontId="1"/>
  </si>
  <si>
    <t>70回目</t>
    <rPh sb="2" eb="4">
      <t>カイメ</t>
    </rPh>
    <phoneticPr fontId="1"/>
  </si>
  <si>
    <t>71回目</t>
    <rPh sb="2" eb="4">
      <t>カイメ</t>
    </rPh>
    <phoneticPr fontId="1"/>
  </si>
  <si>
    <t>72回目</t>
    <rPh sb="2" eb="4">
      <t>カイメ</t>
    </rPh>
    <phoneticPr fontId="1"/>
  </si>
  <si>
    <t>73回目</t>
    <rPh sb="2" eb="4">
      <t>カイメ</t>
    </rPh>
    <phoneticPr fontId="1"/>
  </si>
  <si>
    <t>74回目</t>
    <rPh sb="2" eb="4">
      <t>カイメ</t>
    </rPh>
    <phoneticPr fontId="1"/>
  </si>
  <si>
    <t>75回目</t>
    <rPh sb="2" eb="4">
      <t>カイメ</t>
    </rPh>
    <phoneticPr fontId="1"/>
  </si>
  <si>
    <t>76回目</t>
    <rPh sb="2" eb="4">
      <t>カイメ</t>
    </rPh>
    <phoneticPr fontId="1"/>
  </si>
  <si>
    <t>77回目</t>
    <rPh sb="2" eb="4">
      <t>カイメ</t>
    </rPh>
    <phoneticPr fontId="1"/>
  </si>
  <si>
    <t>78回目</t>
    <rPh sb="2" eb="4">
      <t>カイメ</t>
    </rPh>
    <phoneticPr fontId="1"/>
  </si>
  <si>
    <t>79回目</t>
    <rPh sb="2" eb="4">
      <t>カイメ</t>
    </rPh>
    <phoneticPr fontId="1"/>
  </si>
  <si>
    <t>80回目</t>
    <rPh sb="2" eb="4">
      <t>カイメ</t>
    </rPh>
    <phoneticPr fontId="1"/>
  </si>
  <si>
    <t>81回目</t>
    <rPh sb="2" eb="4">
      <t>カイメ</t>
    </rPh>
    <phoneticPr fontId="1"/>
  </si>
  <si>
    <t>82回目</t>
    <rPh sb="2" eb="4">
      <t>カイメ</t>
    </rPh>
    <phoneticPr fontId="1"/>
  </si>
  <si>
    <t>83回目</t>
    <rPh sb="2" eb="4">
      <t>カイメ</t>
    </rPh>
    <phoneticPr fontId="1"/>
  </si>
  <si>
    <t>84回目</t>
    <rPh sb="2" eb="4">
      <t>カイメ</t>
    </rPh>
    <phoneticPr fontId="1"/>
  </si>
  <si>
    <t>85回目</t>
    <rPh sb="2" eb="4">
      <t>カイメ</t>
    </rPh>
    <phoneticPr fontId="1"/>
  </si>
  <si>
    <t>86回目</t>
    <rPh sb="2" eb="4">
      <t>カイメ</t>
    </rPh>
    <phoneticPr fontId="1"/>
  </si>
  <si>
    <t>87回目</t>
    <rPh sb="2" eb="4">
      <t>カイメ</t>
    </rPh>
    <phoneticPr fontId="1"/>
  </si>
  <si>
    <t>88回目</t>
    <rPh sb="2" eb="4">
      <t>カイメ</t>
    </rPh>
    <phoneticPr fontId="1"/>
  </si>
  <si>
    <t>89回目</t>
    <rPh sb="2" eb="4">
      <t>カイメ</t>
    </rPh>
    <phoneticPr fontId="1"/>
  </si>
  <si>
    <t>90回目</t>
    <rPh sb="2" eb="4">
      <t>カイメ</t>
    </rPh>
    <phoneticPr fontId="1"/>
  </si>
  <si>
    <t>91回目</t>
    <rPh sb="2" eb="4">
      <t>カイメ</t>
    </rPh>
    <phoneticPr fontId="1"/>
  </si>
  <si>
    <t>92回目</t>
    <rPh sb="2" eb="4">
      <t>カイメ</t>
    </rPh>
    <phoneticPr fontId="1"/>
  </si>
  <si>
    <t>93回目</t>
    <rPh sb="2" eb="4">
      <t>カイメ</t>
    </rPh>
    <phoneticPr fontId="1"/>
  </si>
  <si>
    <t>94回目</t>
    <rPh sb="2" eb="4">
      <t>カイメ</t>
    </rPh>
    <phoneticPr fontId="1"/>
  </si>
  <si>
    <t>95回目</t>
    <rPh sb="2" eb="4">
      <t>カイメ</t>
    </rPh>
    <phoneticPr fontId="1"/>
  </si>
  <si>
    <t>96回目</t>
    <rPh sb="2" eb="4">
      <t>カイメ</t>
    </rPh>
    <phoneticPr fontId="1"/>
  </si>
  <si>
    <t>97回目</t>
    <rPh sb="2" eb="4">
      <t>カイメ</t>
    </rPh>
    <phoneticPr fontId="1"/>
  </si>
  <si>
    <t>98回目</t>
    <rPh sb="2" eb="4">
      <t>カイメ</t>
    </rPh>
    <phoneticPr fontId="1"/>
  </si>
  <si>
    <t>99回目</t>
    <rPh sb="2" eb="4">
      <t>カイメ</t>
    </rPh>
    <phoneticPr fontId="1"/>
  </si>
  <si>
    <t>100回目</t>
    <rPh sb="3" eb="5">
      <t>カイメ</t>
    </rPh>
    <phoneticPr fontId="1"/>
  </si>
  <si>
    <t>事前分布</t>
    <rPh sb="0" eb="2">
      <t>ジゼン</t>
    </rPh>
    <rPh sb="2" eb="4">
      <t>ブンプ</t>
    </rPh>
    <phoneticPr fontId="1"/>
  </si>
  <si>
    <t>1回目の試行結果</t>
    <rPh sb="1" eb="3">
      <t>カイメ</t>
    </rPh>
    <rPh sb="4" eb="6">
      <t>シコウ</t>
    </rPh>
    <rPh sb="6" eb="8">
      <t>ケッカ</t>
    </rPh>
    <phoneticPr fontId="1"/>
  </si>
  <si>
    <t>2回目の試行結果</t>
    <rPh sb="1" eb="3">
      <t>カイメ</t>
    </rPh>
    <rPh sb="4" eb="6">
      <t>シコウ</t>
    </rPh>
    <rPh sb="6" eb="8">
      <t>ケッカ</t>
    </rPh>
    <phoneticPr fontId="1"/>
  </si>
  <si>
    <t>3回目の試行結果</t>
    <rPh sb="1" eb="3">
      <t>カイメ</t>
    </rPh>
    <rPh sb="4" eb="6">
      <t>シコウ</t>
    </rPh>
    <rPh sb="6" eb="8">
      <t>ケッカ</t>
    </rPh>
    <phoneticPr fontId="1"/>
  </si>
  <si>
    <t>↓表が出た回数</t>
    <rPh sb="1" eb="2">
      <t>オモテ</t>
    </rPh>
    <rPh sb="3" eb="4">
      <t>デ</t>
    </rPh>
    <rPh sb="5" eb="7">
      <t>カイスウ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</si>
</sst>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b/>
      <sz val="11"/>
      <color theme="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A852"/>
        <bgColor indexed="64"/>
      </patternFill>
    </fill>
    <fill>
      <patternFill patternType="solid">
        <fgColor rgb="FFA391FD"/>
        <bgColor indexed="64"/>
      </patternFill>
    </fill>
  </fills>
  <borders count="2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1" xfId="0" applyFont="1" applyFill="1" applyBorder="1"/>
    <xf numFmtId="0" fontId="3" fillId="2" borderId="3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2" fillId="2" borderId="8" xfId="0" applyFont="1" applyFill="1" applyBorder="1"/>
    <xf numFmtId="0" fontId="2" fillId="2" borderId="4" xfId="0" applyFont="1" applyFill="1" applyBorder="1"/>
    <xf numFmtId="0" fontId="3" fillId="2" borderId="13" xfId="0" applyFont="1" applyFill="1" applyBorder="1"/>
    <xf numFmtId="0" fontId="3" fillId="2" borderId="14" xfId="0" applyFont="1" applyFill="1" applyBorder="1"/>
    <xf numFmtId="0" fontId="3" fillId="2" borderId="15" xfId="0" applyFont="1" applyFill="1" applyBorder="1"/>
    <xf numFmtId="0" fontId="2" fillId="2" borderId="5" xfId="0" applyFont="1" applyFill="1" applyBorder="1"/>
    <xf numFmtId="0" fontId="3" fillId="3" borderId="11" xfId="0" applyFont="1" applyFill="1" applyBorder="1"/>
    <xf numFmtId="0" fontId="2" fillId="2" borderId="16" xfId="0" applyFont="1" applyFill="1" applyBorder="1"/>
    <xf numFmtId="0" fontId="3" fillId="3" borderId="17" xfId="0" applyFont="1" applyFill="1" applyBorder="1"/>
    <xf numFmtId="0" fontId="2" fillId="2" borderId="18" xfId="0" applyFont="1" applyFill="1" applyBorder="1"/>
    <xf numFmtId="0" fontId="3" fillId="2" borderId="19" xfId="0" applyFont="1" applyFill="1" applyBorder="1"/>
    <xf numFmtId="0" fontId="4" fillId="4" borderId="12" xfId="0" applyFont="1" applyFill="1" applyBorder="1"/>
    <xf numFmtId="0" fontId="4" fillId="5" borderId="10" xfId="0" applyFont="1" applyFill="1" applyBorder="1"/>
    <xf numFmtId="0" fontId="4" fillId="4" borderId="8" xfId="0" applyFont="1" applyFill="1" applyBorder="1"/>
    <xf numFmtId="0" fontId="4" fillId="5" borderId="9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A852"/>
      <color rgb="FFA391FD"/>
      <color rgb="FF413D51"/>
      <color rgb="FFEEEBFF"/>
      <color rgb="FFC4B8FE"/>
      <color rgb="FFFFCC99"/>
      <color rgb="FFA3B8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3452380952381"/>
          <c:y val="2.6910416666666666E-2"/>
          <c:w val="0.88186547619047617"/>
          <c:h val="0.94617916666666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A852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A391FD"/>
              </a:solidFill>
              <a:ln>
                <a:noFill/>
              </a:ln>
            </c:spPr>
          </c:dPt>
          <c:val>
            <c:numRef>
              <c:f>'100回の試行'!$G$5:$G$6</c:f>
              <c:numCache>
                <c:formatCode>General</c:formatCode>
                <c:ptCount val="2"/>
                <c:pt idx="0">
                  <c:v>0.43103448275862066</c:v>
                </c:pt>
                <c:pt idx="1">
                  <c:v>0.56896551724137923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774464"/>
        <c:axId val="79776000"/>
      </c:barChart>
      <c:catAx>
        <c:axId val="79774464"/>
        <c:scaling>
          <c:orientation val="minMax"/>
        </c:scaling>
        <c:delete val="1"/>
        <c:axPos val="b"/>
        <c:majorTickMark val="out"/>
        <c:minorTickMark val="none"/>
        <c:tickLblPos val="nextTo"/>
        <c:crossAx val="79776000"/>
        <c:crosses val="autoZero"/>
        <c:auto val="1"/>
        <c:lblAlgn val="ctr"/>
        <c:lblOffset val="100"/>
        <c:noMultiLvlLbl val="0"/>
      </c:catAx>
      <c:valAx>
        <c:axId val="7977600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EEEB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EEEBFF"/>
            </a:solidFill>
          </a:ln>
        </c:spPr>
        <c:crossAx val="79774464"/>
        <c:crosses val="autoZero"/>
        <c:crossBetween val="between"/>
      </c:valAx>
      <c:spPr>
        <a:solidFill>
          <a:srgbClr val="413D51"/>
        </a:solidFill>
        <a:ln>
          <a:solidFill>
            <a:srgbClr val="EEEBFF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solidFill>
            <a:srgbClr val="EEEBFF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1"/>
        <c:ser>
          <c:idx val="0"/>
          <c:order val="0"/>
          <c:spPr>
            <a:gradFill>
              <a:gsLst>
                <a:gs pos="0">
                  <a:srgbClr val="FF0000"/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0" scaled="1"/>
            </a:gradFill>
          </c:spPr>
          <c:invertIfNegative val="0"/>
          <c:dPt>
            <c:idx val="0"/>
            <c:invertIfNegative val="0"/>
            <c:bubble3D val="0"/>
            <c:spPr>
              <a:solidFill>
                <a:srgbClr val="A391FD"/>
              </a:solidFill>
            </c:spPr>
          </c:dPt>
          <c:dPt>
            <c:idx val="1"/>
            <c:invertIfNegative val="0"/>
            <c:bubble3D val="0"/>
            <c:spPr>
              <a:solidFill>
                <a:srgbClr val="A391FD"/>
              </a:solidFill>
            </c:spPr>
          </c:dPt>
          <c:dPt>
            <c:idx val="2"/>
            <c:invertIfNegative val="0"/>
            <c:bubble3D val="0"/>
            <c:spPr>
              <a:solidFill>
                <a:srgbClr val="A391FD"/>
              </a:solidFill>
            </c:spPr>
          </c:dPt>
          <c:dPt>
            <c:idx val="3"/>
            <c:invertIfNegative val="0"/>
            <c:bubble3D val="0"/>
            <c:spPr>
              <a:solidFill>
                <a:srgbClr val="A391FD"/>
              </a:solidFill>
              <a:ln>
                <a:noFill/>
              </a:ln>
            </c:spPr>
          </c:dPt>
          <c:dPt>
            <c:idx val="4"/>
            <c:invertIfNegative val="0"/>
            <c:bubble3D val="0"/>
            <c:spPr>
              <a:solidFill>
                <a:srgbClr val="A391FD"/>
              </a:solidFill>
            </c:spPr>
          </c:dPt>
          <c:dPt>
            <c:idx val="5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6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7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8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9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10"/>
            <c:invertIfNegative val="0"/>
            <c:bubble3D val="0"/>
            <c:spPr>
              <a:solidFill>
                <a:srgbClr val="EEEB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A852"/>
              </a:solidFill>
            </c:spPr>
          </c:dPt>
          <c:val>
            <c:numRef>
              <c:f>おまけ!$F$3:$F$23</c:f>
              <c:numCache>
                <c:formatCode>General</c:formatCode>
                <c:ptCount val="21"/>
                <c:pt idx="0">
                  <c:v>6.9083254531282653E-2</c:v>
                </c:pt>
                <c:pt idx="1">
                  <c:v>7.6137018106364335E-2</c:v>
                </c:pt>
                <c:pt idx="2">
                  <c:v>8.1612222095178585E-2</c:v>
                </c:pt>
                <c:pt idx="3">
                  <c:v>8.5084569571006671E-2</c:v>
                </c:pt>
                <c:pt idx="4">
                  <c:v>8.6274544288347688E-2</c:v>
                </c:pt>
                <c:pt idx="5">
                  <c:v>8.5084569571006671E-2</c:v>
                </c:pt>
                <c:pt idx="6">
                  <c:v>8.1612222095178599E-2</c:v>
                </c:pt>
                <c:pt idx="7">
                  <c:v>7.6137018106364335E-2</c:v>
                </c:pt>
                <c:pt idx="8">
                  <c:v>6.9083254531282653E-2</c:v>
                </c:pt>
                <c:pt idx="9">
                  <c:v>6.0965758144320155E-2</c:v>
                </c:pt>
                <c:pt idx="10">
                  <c:v>5.2328156263618329E-2</c:v>
                </c:pt>
                <c:pt idx="11">
                  <c:v>4.3683874583274385E-2</c:v>
                </c:pt>
                <c:pt idx="12">
                  <c:v>3.5468525514846402E-2</c:v>
                </c:pt>
                <c:pt idx="13">
                  <c:v>2.8009243673429298E-2</c:v>
                </c:pt>
                <c:pt idx="14">
                  <c:v>2.1512748179554168E-2</c:v>
                </c:pt>
                <c:pt idx="15">
                  <c:v>1.6070399369898354E-2</c:v>
                </c:pt>
                <c:pt idx="16">
                  <c:v>1.1675989887373209E-2</c:v>
                </c:pt>
                <c:pt idx="17">
                  <c:v>8.2508181461964005E-3</c:v>
                </c:pt>
                <c:pt idx="18">
                  <c:v>5.6706988531347842E-3</c:v>
                </c:pt>
                <c:pt idx="19">
                  <c:v>3.7906389257868563E-3</c:v>
                </c:pt>
                <c:pt idx="20">
                  <c:v>2.4644755625555198E-3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019968"/>
        <c:axId val="78029952"/>
      </c:barChart>
      <c:catAx>
        <c:axId val="7801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78029952"/>
        <c:crosses val="autoZero"/>
        <c:auto val="1"/>
        <c:lblAlgn val="ctr"/>
        <c:lblOffset val="100"/>
        <c:noMultiLvlLbl val="0"/>
      </c:catAx>
      <c:valAx>
        <c:axId val="78029952"/>
        <c:scaling>
          <c:orientation val="minMax"/>
          <c:max val="0.14000000000000001"/>
        </c:scaling>
        <c:delete val="1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801996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113517060367457E-2"/>
          <c:y val="2.8252405949256341E-2"/>
          <c:w val="0.9348864829396325"/>
          <c:h val="0.9434951881014873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A852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A391FD"/>
              </a:solidFill>
              <a:ln>
                <a:noFill/>
              </a:ln>
            </c:spPr>
          </c:dPt>
          <c:val>
            <c:numRef>
              <c:f>'100回の試行'!$B$5:$B$6</c:f>
              <c:numCache>
                <c:formatCode>General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16576"/>
        <c:axId val="79818112"/>
      </c:barChart>
      <c:catAx>
        <c:axId val="79816576"/>
        <c:scaling>
          <c:orientation val="minMax"/>
        </c:scaling>
        <c:delete val="1"/>
        <c:axPos val="b"/>
        <c:majorTickMark val="out"/>
        <c:minorTickMark val="none"/>
        <c:tickLblPos val="nextTo"/>
        <c:crossAx val="79818112"/>
        <c:crosses val="autoZero"/>
        <c:auto val="1"/>
        <c:lblAlgn val="ctr"/>
        <c:lblOffset val="100"/>
        <c:noMultiLvlLbl val="0"/>
      </c:catAx>
      <c:valAx>
        <c:axId val="7981811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EEEB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EEEBFF"/>
            </a:solidFill>
          </a:ln>
        </c:spPr>
        <c:txPr>
          <a:bodyPr/>
          <a:lstStyle/>
          <a:p>
            <a:pPr>
              <a:defRPr baseline="0">
                <a:solidFill>
                  <a:srgbClr val="EEEBFF"/>
                </a:solidFill>
              </a:defRPr>
            </a:pPr>
            <a:endParaRPr lang="ja-JP"/>
          </a:p>
        </c:txPr>
        <c:crossAx val="79816576"/>
        <c:crosses val="autoZero"/>
        <c:crossBetween val="between"/>
      </c:valAx>
      <c:spPr>
        <a:solidFill>
          <a:srgbClr val="413D51"/>
        </a:solidFill>
        <a:ln>
          <a:solidFill>
            <a:srgbClr val="EEEBFF"/>
          </a:solidFill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3452380952381"/>
          <c:y val="2.6910416666666666E-2"/>
          <c:w val="0.88186547619047617"/>
          <c:h val="0.9461791666666666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"/>
            <c:invertIfNegative val="0"/>
            <c:bubble3D val="0"/>
            <c:spPr>
              <a:solidFill>
                <a:srgbClr val="A391FD"/>
              </a:solidFill>
            </c:spPr>
          </c:dPt>
          <c:val>
            <c:numRef>
              <c:f>'100回の試行'!$H$5:$H$6</c:f>
              <c:numCache>
                <c:formatCode>General</c:formatCode>
                <c:ptCount val="2"/>
                <c:pt idx="0">
                  <c:v>0.36464410735122516</c:v>
                </c:pt>
                <c:pt idx="1">
                  <c:v>0.63535589264877468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55616"/>
        <c:axId val="79857152"/>
      </c:barChart>
      <c:catAx>
        <c:axId val="79855616"/>
        <c:scaling>
          <c:orientation val="minMax"/>
        </c:scaling>
        <c:delete val="1"/>
        <c:axPos val="b"/>
        <c:majorTickMark val="out"/>
        <c:minorTickMark val="none"/>
        <c:tickLblPos val="nextTo"/>
        <c:crossAx val="79857152"/>
        <c:crosses val="autoZero"/>
        <c:auto val="1"/>
        <c:lblAlgn val="ctr"/>
        <c:lblOffset val="100"/>
        <c:noMultiLvlLbl val="0"/>
      </c:catAx>
      <c:valAx>
        <c:axId val="79857152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EEEB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EEEBFF"/>
            </a:solidFill>
          </a:ln>
        </c:spPr>
        <c:txPr>
          <a:bodyPr/>
          <a:lstStyle/>
          <a:p>
            <a:pPr>
              <a:defRPr baseline="0">
                <a:solidFill>
                  <a:srgbClr val="EEEBFF"/>
                </a:solidFill>
              </a:defRPr>
            </a:pPr>
            <a:endParaRPr lang="ja-JP"/>
          </a:p>
        </c:txPr>
        <c:crossAx val="79855616"/>
        <c:crosses val="autoZero"/>
        <c:crossBetween val="between"/>
      </c:valAx>
      <c:spPr>
        <a:solidFill>
          <a:srgbClr val="413D51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13452380952381"/>
          <c:y val="2.6910416666666666E-2"/>
          <c:w val="0.88186547619047617"/>
          <c:h val="0.9461791666666666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A85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A391FD"/>
              </a:solidFill>
            </c:spPr>
          </c:dPt>
          <c:val>
            <c:numRef>
              <c:f>'100回の試行'!$I$5:$I$6</c:f>
              <c:numCache>
                <c:formatCode>General</c:formatCode>
                <c:ptCount val="2"/>
                <c:pt idx="0">
                  <c:v>0.30303324153446337</c:v>
                </c:pt>
                <c:pt idx="1">
                  <c:v>0.69696675846553657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81344"/>
        <c:axId val="79882880"/>
      </c:barChart>
      <c:catAx>
        <c:axId val="79881344"/>
        <c:scaling>
          <c:orientation val="minMax"/>
        </c:scaling>
        <c:delete val="1"/>
        <c:axPos val="b"/>
        <c:majorTickMark val="out"/>
        <c:minorTickMark val="none"/>
        <c:tickLblPos val="nextTo"/>
        <c:crossAx val="79882880"/>
        <c:crosses val="autoZero"/>
        <c:auto val="1"/>
        <c:lblAlgn val="ctr"/>
        <c:lblOffset val="100"/>
        <c:noMultiLvlLbl val="0"/>
      </c:catAx>
      <c:valAx>
        <c:axId val="7988288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EEEB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EEEBFF"/>
            </a:solidFill>
          </a:ln>
        </c:spPr>
        <c:txPr>
          <a:bodyPr/>
          <a:lstStyle/>
          <a:p>
            <a:pPr>
              <a:defRPr baseline="0">
                <a:solidFill>
                  <a:srgbClr val="EEEBFF"/>
                </a:solidFill>
              </a:defRPr>
            </a:pPr>
            <a:endParaRPr lang="ja-JP"/>
          </a:p>
        </c:txPr>
        <c:crossAx val="79881344"/>
        <c:crosses val="autoZero"/>
        <c:crossBetween val="between"/>
      </c:valAx>
      <c:spPr>
        <a:solidFill>
          <a:srgbClr val="413D51"/>
        </a:solidFill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'100回の試行'!$F$5</c:f>
              <c:strCache>
                <c:ptCount val="1"/>
                <c:pt idx="0">
                  <c:v>真コイン</c:v>
                </c:pt>
              </c:strCache>
            </c:strRef>
          </c:tx>
          <c:spPr>
            <a:ln w="50800">
              <a:solidFill>
                <a:srgbClr val="FFA852"/>
              </a:solidFill>
            </a:ln>
          </c:spPr>
          <c:marker>
            <c:symbol val="none"/>
          </c:marker>
          <c:val>
            <c:numRef>
              <c:f>'100回の試行'!$G$5:$DB$5</c:f>
              <c:numCache>
                <c:formatCode>General</c:formatCode>
                <c:ptCount val="100"/>
                <c:pt idx="0">
                  <c:v>0.43103448275862066</c:v>
                </c:pt>
                <c:pt idx="1">
                  <c:v>0.36464410735122516</c:v>
                </c:pt>
                <c:pt idx="2">
                  <c:v>0.30303324153446337</c:v>
                </c:pt>
                <c:pt idx="3">
                  <c:v>0.24777266251666619</c:v>
                </c:pt>
                <c:pt idx="4">
                  <c:v>0.19970187532701261</c:v>
                </c:pt>
                <c:pt idx="5">
                  <c:v>0.15898623252951133</c:v>
                </c:pt>
                <c:pt idx="6">
                  <c:v>0.12527237820750198</c:v>
                </c:pt>
                <c:pt idx="7">
                  <c:v>9.787571027724172E-2</c:v>
                </c:pt>
                <c:pt idx="8">
                  <c:v>7.5950373669106938E-2</c:v>
                </c:pt>
                <c:pt idx="9">
                  <c:v>5.8617438564474399E-2</c:v>
                </c:pt>
                <c:pt idx="10">
                  <c:v>4.5047285331982136E-2</c:v>
                </c:pt>
                <c:pt idx="11">
                  <c:v>3.4503528964035732E-2</c:v>
                </c:pt>
                <c:pt idx="12">
                  <c:v>2.6359521093854935E-2</c:v>
                </c:pt>
                <c:pt idx="13">
                  <c:v>2.009776262207821E-2</c:v>
                </c:pt>
                <c:pt idx="14">
                  <c:v>1.5300122770795272E-2</c:v>
                </c:pt>
                <c:pt idx="15">
                  <c:v>1.1634154582346555E-2</c:v>
                </c:pt>
                <c:pt idx="16">
                  <c:v>8.8386821002889599E-3</c:v>
                </c:pt>
                <c:pt idx="17">
                  <c:v>6.7103496267966181E-3</c:v>
                </c:pt>
                <c:pt idx="18">
                  <c:v>5.0918814274851032E-3</c:v>
                </c:pt>
                <c:pt idx="19">
                  <c:v>3.8622534782169495E-3</c:v>
                </c:pt>
                <c:pt idx="20">
                  <c:v>2.9286917501397747E-3</c:v>
                </c:pt>
                <c:pt idx="21">
                  <c:v>2.2202822403556621E-3</c:v>
                </c:pt>
                <c:pt idx="22">
                  <c:v>1.68293784196693E-3</c:v>
                </c:pt>
                <c:pt idx="23">
                  <c:v>1.2754732844614529E-3</c:v>
                </c:pt>
                <c:pt idx="24">
                  <c:v>9.6656650756365872E-4</c:v>
                </c:pt>
                <c:pt idx="25">
                  <c:v>7.3241897400877943E-4</c:v>
                </c:pt>
                <c:pt idx="26">
                  <c:v>5.5496139588693942E-4</c:v>
                </c:pt>
                <c:pt idx="27">
                  <c:v>4.2048186990355213E-4</c:v>
                </c:pt>
                <c:pt idx="28">
                  <c:v>3.18579345524247E-4</c:v>
                </c:pt>
                <c:pt idx="29">
                  <c:v>2.4136663010577511E-4</c:v>
                </c:pt>
                <c:pt idx="30">
                  <c:v>1.8286420761166191E-4</c:v>
                </c:pt>
                <c:pt idx="31">
                  <c:v>1.3853963217612224E-4</c:v>
                </c:pt>
                <c:pt idx="32">
                  <c:v>1.0495779184588079E-4</c:v>
                </c:pt>
                <c:pt idx="33">
                  <c:v>7.9515501888454096E-5</c:v>
                </c:pt>
                <c:pt idx="34">
                  <c:v>6.0240177801064418E-5</c:v>
                </c:pt>
                <c:pt idx="35">
                  <c:v>4.5637164804666296E-5</c:v>
                </c:pt>
                <c:pt idx="36">
                  <c:v>3.4573992211772775E-5</c:v>
                </c:pt>
                <c:pt idx="37">
                  <c:v>2.6192637877781309E-5</c:v>
                </c:pt>
                <c:pt idx="38">
                  <c:v>1.9843033481080473E-5</c:v>
                </c:pt>
                <c:pt idx="39">
                  <c:v>1.5032673435689398E-5</c:v>
                </c:pt>
                <c:pt idx="40">
                  <c:v>1.138843046911165E-5</c:v>
                </c:pt>
                <c:pt idx="41">
                  <c:v>8.6276226596496187E-6</c:v>
                </c:pt>
                <c:pt idx="42">
                  <c:v>6.5360914429904713E-6</c:v>
                </c:pt>
                <c:pt idx="43">
                  <c:v>4.951592272340631E-6</c:v>
                </c:pt>
                <c:pt idx="44">
                  <c:v>3.7512107698256316E-6</c:v>
                </c:pt>
                <c:pt idx="45">
                  <c:v>2.8418289250919686E-6</c:v>
                </c:pt>
                <c:pt idx="46">
                  <c:v>2.1529021840223274E-6</c:v>
                </c:pt>
                <c:pt idx="47">
                  <c:v>1.6309873542850931E-6</c:v>
                </c:pt>
                <c:pt idx="48">
                  <c:v>1.2355969690627751E-6</c:v>
                </c:pt>
                <c:pt idx="49">
                  <c:v>9.3605859028177679E-7</c:v>
                </c:pt>
                <c:pt idx="50">
                  <c:v>7.0913545658736683E-7</c:v>
                </c:pt>
                <c:pt idx="51">
                  <c:v>1.0428459116783573E-6</c:v>
                </c:pt>
                <c:pt idx="52">
                  <c:v>1.5335961763248773E-6</c:v>
                </c:pt>
                <c:pt idx="53">
                  <c:v>2.2552868669722005E-6</c:v>
                </c:pt>
                <c:pt idx="54">
                  <c:v>3.3165948138425414E-6</c:v>
                </c:pt>
                <c:pt idx="55">
                  <c:v>4.877337702167065E-6</c:v>
                </c:pt>
                <c:pt idx="56">
                  <c:v>7.1725389818246054E-6</c:v>
                </c:pt>
                <c:pt idx="57">
                  <c:v>1.0547815841685457E-5</c:v>
                </c:pt>
                <c:pt idx="58">
                  <c:v>1.5511416891152118E-5</c:v>
                </c:pt>
                <c:pt idx="59">
                  <c:v>2.2810740686090346E-5</c:v>
                </c:pt>
                <c:pt idx="60">
                  <c:v>3.354484680528494E-5</c:v>
                </c:pt>
                <c:pt idx="61">
                  <c:v>4.9329878354495591E-5</c:v>
                </c:pt>
                <c:pt idx="62">
                  <c:v>7.2542254756327549E-5</c:v>
                </c:pt>
                <c:pt idx="63">
                  <c:v>1.0667614474609648E-4</c:v>
                </c:pt>
                <c:pt idx="64">
                  <c:v>1.5686880855144672E-4</c:v>
                </c:pt>
                <c:pt idx="65">
                  <c:v>2.306723959620474E-4</c:v>
                </c:pt>
                <c:pt idx="66">
                  <c:v>3.3918729234634951E-4</c:v>
                </c:pt>
                <c:pt idx="67">
                  <c:v>4.9872523638578247E-4</c:v>
                </c:pt>
                <c:pt idx="68">
                  <c:v>7.3324737634563447E-4</c:v>
                </c:pt>
                <c:pt idx="69">
                  <c:v>1.0779330162466207E-3</c:v>
                </c:pt>
                <c:pt idx="70">
                  <c:v>1.5843919093745417E-3</c:v>
                </c:pt>
                <c:pt idx="71">
                  <c:v>2.3282521660708405E-3</c:v>
                </c:pt>
                <c:pt idx="72">
                  <c:v>3.420152960203995E-3</c:v>
                </c:pt>
                <c:pt idx="73">
                  <c:v>5.0215545956810532E-3</c:v>
                </c:pt>
                <c:pt idx="74">
                  <c:v>7.3672297248099927E-3</c:v>
                </c:pt>
                <c:pt idx="75">
                  <c:v>1.0796729835790237E-2</c:v>
                </c:pt>
                <c:pt idx="76">
                  <c:v>1.579728082992175E-2</c:v>
                </c:pt>
                <c:pt idx="77">
                  <c:v>2.3059867945258036E-2</c:v>
                </c:pt>
                <c:pt idx="78">
                  <c:v>3.3547522768936078E-2</c:v>
                </c:pt>
                <c:pt idx="79">
                  <c:v>4.8567848308683041E-2</c:v>
                </c:pt>
                <c:pt idx="80">
                  <c:v>6.9827369816283749E-2</c:v>
                </c:pt>
                <c:pt idx="81">
                  <c:v>9.9420361563174714E-2</c:v>
                </c:pt>
                <c:pt idx="82">
                  <c:v>0.13967172538673839</c:v>
                </c:pt>
                <c:pt idx="83">
                  <c:v>0.19273174868601353</c:v>
                </c:pt>
                <c:pt idx="84">
                  <c:v>0.25986040661748078</c:v>
                </c:pt>
                <c:pt idx="85">
                  <c:v>0.34050788399451937</c:v>
                </c:pt>
                <c:pt idx="86">
                  <c:v>0.43158942804063588</c:v>
                </c:pt>
                <c:pt idx="87">
                  <c:v>0.52754538833427034</c:v>
                </c:pt>
                <c:pt idx="88">
                  <c:v>0.62150843706386494</c:v>
                </c:pt>
                <c:pt idx="89">
                  <c:v>0.70715743655274821</c:v>
                </c:pt>
                <c:pt idx="90">
                  <c:v>0.7802768874025412</c:v>
                </c:pt>
                <c:pt idx="91">
                  <c:v>0.83928842848192631</c:v>
                </c:pt>
                <c:pt idx="92">
                  <c:v>0.88479120783438669</c:v>
                </c:pt>
                <c:pt idx="93">
                  <c:v>0.91865924695551204</c:v>
                </c:pt>
                <c:pt idx="94">
                  <c:v>0.94321010133035321</c:v>
                </c:pt>
                <c:pt idx="95">
                  <c:v>0.96066809941709208</c:v>
                </c:pt>
                <c:pt idx="96">
                  <c:v>0.9729133898897071</c:v>
                </c:pt>
                <c:pt idx="97">
                  <c:v>0.98142005949158517</c:v>
                </c:pt>
                <c:pt idx="98">
                  <c:v>0.9872900725516035</c:v>
                </c:pt>
                <c:pt idx="99">
                  <c:v>0.99132195418864044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'100回の試行'!$F$6</c:f>
              <c:strCache>
                <c:ptCount val="1"/>
                <c:pt idx="0">
                  <c:v>偽コイン</c:v>
                </c:pt>
              </c:strCache>
            </c:strRef>
          </c:tx>
          <c:spPr>
            <a:ln w="50800">
              <a:solidFill>
                <a:srgbClr val="A391FD"/>
              </a:solidFill>
            </a:ln>
          </c:spPr>
          <c:marker>
            <c:symbol val="none"/>
          </c:marker>
          <c:val>
            <c:numRef>
              <c:f>'100回の試行'!$G$6:$DB$6</c:f>
              <c:numCache>
                <c:formatCode>General</c:formatCode>
                <c:ptCount val="100"/>
                <c:pt idx="0">
                  <c:v>0.56896551724137923</c:v>
                </c:pt>
                <c:pt idx="1">
                  <c:v>0.63535589264877468</c:v>
                </c:pt>
                <c:pt idx="2">
                  <c:v>0.69696675846553657</c:v>
                </c:pt>
                <c:pt idx="3">
                  <c:v>0.75222733748333381</c:v>
                </c:pt>
                <c:pt idx="4">
                  <c:v>0.80029812467298744</c:v>
                </c:pt>
                <c:pt idx="5">
                  <c:v>0.84101376747048873</c:v>
                </c:pt>
                <c:pt idx="6">
                  <c:v>0.87472762179249808</c:v>
                </c:pt>
                <c:pt idx="7">
                  <c:v>0.90212428972275827</c:v>
                </c:pt>
                <c:pt idx="8">
                  <c:v>0.92404962633089316</c:v>
                </c:pt>
                <c:pt idx="9">
                  <c:v>0.94138256143552557</c:v>
                </c:pt>
                <c:pt idx="10">
                  <c:v>0.95495271466801779</c:v>
                </c:pt>
                <c:pt idx="11">
                  <c:v>0.96549647103596425</c:v>
                </c:pt>
                <c:pt idx="12">
                  <c:v>0.97364047890614513</c:v>
                </c:pt>
                <c:pt idx="13">
                  <c:v>0.97990223737792181</c:v>
                </c:pt>
                <c:pt idx="14">
                  <c:v>0.98469987722920471</c:v>
                </c:pt>
                <c:pt idx="15">
                  <c:v>0.98836584541765349</c:v>
                </c:pt>
                <c:pt idx="16">
                  <c:v>0.99116131789971096</c:v>
                </c:pt>
                <c:pt idx="17">
                  <c:v>0.99328965037320327</c:v>
                </c:pt>
                <c:pt idx="18">
                  <c:v>0.99490811857251493</c:v>
                </c:pt>
                <c:pt idx="19">
                  <c:v>0.996137746521783</c:v>
                </c:pt>
                <c:pt idx="20">
                  <c:v>0.99707130824986023</c:v>
                </c:pt>
                <c:pt idx="21">
                  <c:v>0.99777971775964425</c:v>
                </c:pt>
                <c:pt idx="22">
                  <c:v>0.99831706215803306</c:v>
                </c:pt>
                <c:pt idx="23">
                  <c:v>0.99872452671553857</c:v>
                </c:pt>
                <c:pt idx="24">
                  <c:v>0.99903343349243623</c:v>
                </c:pt>
                <c:pt idx="25">
                  <c:v>0.99926758102599134</c:v>
                </c:pt>
                <c:pt idx="26">
                  <c:v>0.99944503860411305</c:v>
                </c:pt>
                <c:pt idx="27">
                  <c:v>0.99957951813009649</c:v>
                </c:pt>
                <c:pt idx="28">
                  <c:v>0.99968142065447574</c:v>
                </c:pt>
                <c:pt idx="29">
                  <c:v>0.99975863336989423</c:v>
                </c:pt>
                <c:pt idx="30">
                  <c:v>0.99981713579238829</c:v>
                </c:pt>
                <c:pt idx="31">
                  <c:v>0.99986146036782397</c:v>
                </c:pt>
                <c:pt idx="32">
                  <c:v>0.99989504220815417</c:v>
                </c:pt>
                <c:pt idx="33">
                  <c:v>0.99992048449811155</c:v>
                </c:pt>
                <c:pt idx="34">
                  <c:v>0.99993975982219896</c:v>
                </c:pt>
                <c:pt idx="35">
                  <c:v>0.99995436283519523</c:v>
                </c:pt>
                <c:pt idx="36">
                  <c:v>0.99996542600778815</c:v>
                </c:pt>
                <c:pt idx="37">
                  <c:v>0.99997380736212216</c:v>
                </c:pt>
                <c:pt idx="38">
                  <c:v>0.99998015696651898</c:v>
                </c:pt>
                <c:pt idx="39">
                  <c:v>0.99998496732656439</c:v>
                </c:pt>
                <c:pt idx="40">
                  <c:v>0.99998861156953089</c:v>
                </c:pt>
                <c:pt idx="41">
                  <c:v>0.99999137237734037</c:v>
                </c:pt>
                <c:pt idx="42">
                  <c:v>0.99999346390855703</c:v>
                </c:pt>
                <c:pt idx="43">
                  <c:v>0.99999504840772768</c:v>
                </c:pt>
                <c:pt idx="44">
                  <c:v>0.9999962487892301</c:v>
                </c:pt>
                <c:pt idx="45">
                  <c:v>0.99999715817107493</c:v>
                </c:pt>
                <c:pt idx="46">
                  <c:v>0.99999784709781603</c:v>
                </c:pt>
                <c:pt idx="47">
                  <c:v>0.99999836901264572</c:v>
                </c:pt>
                <c:pt idx="48">
                  <c:v>0.99999876440303093</c:v>
                </c:pt>
                <c:pt idx="49">
                  <c:v>0.9999990639414098</c:v>
                </c:pt>
                <c:pt idx="50">
                  <c:v>0.99999929086454353</c:v>
                </c:pt>
                <c:pt idx="51">
                  <c:v>0.99999895715408837</c:v>
                </c:pt>
                <c:pt idx="52">
                  <c:v>0.99999846640382373</c:v>
                </c:pt>
                <c:pt idx="53">
                  <c:v>0.99999774471313307</c:v>
                </c:pt>
                <c:pt idx="54">
                  <c:v>0.99999668340518622</c:v>
                </c:pt>
                <c:pt idx="55">
                  <c:v>0.99999512266229773</c:v>
                </c:pt>
                <c:pt idx="56">
                  <c:v>0.99999282746101814</c:v>
                </c:pt>
                <c:pt idx="57">
                  <c:v>0.99998945218415825</c:v>
                </c:pt>
                <c:pt idx="58">
                  <c:v>0.99998448858310895</c:v>
                </c:pt>
                <c:pt idx="59">
                  <c:v>0.99997718925931389</c:v>
                </c:pt>
                <c:pt idx="60">
                  <c:v>0.99996645515319471</c:v>
                </c:pt>
                <c:pt idx="61">
                  <c:v>0.99995067012164551</c:v>
                </c:pt>
                <c:pt idx="62">
                  <c:v>0.99992745774524372</c:v>
                </c:pt>
                <c:pt idx="63">
                  <c:v>0.99989332385525398</c:v>
                </c:pt>
                <c:pt idx="64">
                  <c:v>0.99984313119144852</c:v>
                </c:pt>
                <c:pt idx="65">
                  <c:v>0.99976932760403792</c:v>
                </c:pt>
                <c:pt idx="66">
                  <c:v>0.99966081270765361</c:v>
                </c:pt>
                <c:pt idx="67">
                  <c:v>0.99950127476361417</c:v>
                </c:pt>
                <c:pt idx="68">
                  <c:v>0.99926675262365428</c:v>
                </c:pt>
                <c:pt idx="69">
                  <c:v>0.99892206698375341</c:v>
                </c:pt>
                <c:pt idx="70">
                  <c:v>0.99841560809062546</c:v>
                </c:pt>
                <c:pt idx="71">
                  <c:v>0.9976717478339292</c:v>
                </c:pt>
                <c:pt idx="72">
                  <c:v>0.99657984703979607</c:v>
                </c:pt>
                <c:pt idx="73">
                  <c:v>0.9949784454043189</c:v>
                </c:pt>
                <c:pt idx="74">
                  <c:v>0.99263277027518992</c:v>
                </c:pt>
                <c:pt idx="75">
                  <c:v>0.98920327016420984</c:v>
                </c:pt>
                <c:pt idx="76">
                  <c:v>0.98420271917007818</c:v>
                </c:pt>
                <c:pt idx="77">
                  <c:v>0.97694013205474206</c:v>
                </c:pt>
                <c:pt idx="78">
                  <c:v>0.96645247723106387</c:v>
                </c:pt>
                <c:pt idx="79">
                  <c:v>0.9514321516913169</c:v>
                </c:pt>
                <c:pt idx="80">
                  <c:v>0.93017263018371632</c:v>
                </c:pt>
                <c:pt idx="81">
                  <c:v>0.9005796384368252</c:v>
                </c:pt>
                <c:pt idx="82">
                  <c:v>0.86032827461326167</c:v>
                </c:pt>
                <c:pt idx="83">
                  <c:v>0.80726825131398661</c:v>
                </c:pt>
                <c:pt idx="84">
                  <c:v>0.74013959338251922</c:v>
                </c:pt>
                <c:pt idx="85">
                  <c:v>0.65949211600548063</c:v>
                </c:pt>
                <c:pt idx="86">
                  <c:v>0.56841057195936406</c:v>
                </c:pt>
                <c:pt idx="87">
                  <c:v>0.47245461166572972</c:v>
                </c:pt>
                <c:pt idx="88">
                  <c:v>0.37849156293613517</c:v>
                </c:pt>
                <c:pt idx="89">
                  <c:v>0.29284256344725174</c:v>
                </c:pt>
                <c:pt idx="90">
                  <c:v>0.21972311259745886</c:v>
                </c:pt>
                <c:pt idx="91">
                  <c:v>0.16071157151807366</c:v>
                </c:pt>
                <c:pt idx="92">
                  <c:v>0.11520879216561324</c:v>
                </c:pt>
                <c:pt idx="93">
                  <c:v>8.1340753044488012E-2</c:v>
                </c:pt>
                <c:pt idx="94">
                  <c:v>5.6789898669646795E-2</c:v>
                </c:pt>
                <c:pt idx="95">
                  <c:v>3.9331900582907968E-2</c:v>
                </c:pt>
                <c:pt idx="96">
                  <c:v>2.7086610110292945E-2</c:v>
                </c:pt>
                <c:pt idx="97">
                  <c:v>1.8579940508414838E-2</c:v>
                </c:pt>
                <c:pt idx="98">
                  <c:v>1.2709927448396481E-2</c:v>
                </c:pt>
                <c:pt idx="99">
                  <c:v>8.6780458113596033E-3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60704"/>
        <c:axId val="79978880"/>
      </c:lineChart>
      <c:catAx>
        <c:axId val="7996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799788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7997888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rgbClr val="EEEBFF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EEEBFF"/>
            </a:solidFill>
          </a:ln>
        </c:spPr>
        <c:crossAx val="79960704"/>
        <c:crosses val="autoZero"/>
        <c:crossBetween val="between"/>
        <c:majorUnit val="0.1"/>
      </c:valAx>
      <c:spPr>
        <a:solidFill>
          <a:srgbClr val="413D51"/>
        </a:solidFill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baseline="0">
          <a:solidFill>
            <a:srgbClr val="EEEBFF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391FD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6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7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8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9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10"/>
            <c:invertIfNegative val="0"/>
            <c:bubble3D val="0"/>
            <c:spPr>
              <a:solidFill>
                <a:srgbClr val="EEEB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A852"/>
              </a:solidFill>
            </c:spPr>
          </c:dPt>
          <c:val>
            <c:numRef>
              <c:f>おまけ!$O$3:$O$23</c:f>
              <c:numCache>
                <c:formatCode>General</c:formatCode>
                <c:ptCount val="21"/>
                <c:pt idx="0">
                  <c:v>0</c:v>
                </c:pt>
                <c:pt idx="1">
                  <c:v>1.1598196066474599E-4</c:v>
                </c:pt>
                <c:pt idx="2">
                  <c:v>9.9458011550513162E-4</c:v>
                </c:pt>
                <c:pt idx="3">
                  <c:v>3.4995254221689039E-3</c:v>
                </c:pt>
                <c:pt idx="4">
                  <c:v>8.4111858758985237E-3</c:v>
                </c:pt>
                <c:pt idx="5">
                  <c:v>1.6201506584115299E-2</c:v>
                </c:pt>
                <c:pt idx="6">
                  <c:v>2.685366311863855E-2</c:v>
                </c:pt>
                <c:pt idx="7">
                  <c:v>3.9781812508007865E-2</c:v>
                </c:pt>
                <c:pt idx="8">
                  <c:v>5.3881209069740164E-2</c:v>
                </c:pt>
                <c:pt idx="9">
                  <c:v>6.7703027502590399E-2</c:v>
                </c:pt>
                <c:pt idx="10">
                  <c:v>7.9713158098036169E-2</c:v>
                </c:pt>
                <c:pt idx="11">
                  <c:v>8.8571457124734299E-2</c:v>
                </c:pt>
                <c:pt idx="12">
                  <c:v>9.3364431065703288E-2</c:v>
                </c:pt>
                <c:pt idx="13">
                  <c:v>9.374023138906698E-2</c:v>
                </c:pt>
                <c:pt idx="14">
                  <c:v>8.9923785921368862E-2</c:v>
                </c:pt>
                <c:pt idx="15">
                  <c:v>8.2621871719690598E-2</c:v>
                </c:pt>
                <c:pt idx="16">
                  <c:v>7.2853134263713384E-2</c:v>
                </c:pt>
                <c:pt idx="17">
                  <c:v>6.1750199018013534E-2</c:v>
                </c:pt>
                <c:pt idx="18">
                  <c:v>5.0378900169351565E-2</c:v>
                </c:pt>
                <c:pt idx="19">
                  <c:v>3.9606621980869602E-2</c:v>
                </c:pt>
                <c:pt idx="20">
                  <c:v>3.0033717092122252E-2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57920"/>
        <c:axId val="77859456"/>
      </c:barChart>
      <c:catAx>
        <c:axId val="7785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77859456"/>
        <c:crosses val="autoZero"/>
        <c:auto val="1"/>
        <c:lblAlgn val="ctr"/>
        <c:lblOffset val="100"/>
        <c:noMultiLvlLbl val="0"/>
      </c:catAx>
      <c:valAx>
        <c:axId val="77859456"/>
        <c:scaling>
          <c:orientation val="minMax"/>
          <c:max val="0.14000000000000001"/>
        </c:scaling>
        <c:delete val="1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78579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391FD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6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7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8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9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10"/>
            <c:invertIfNegative val="0"/>
            <c:bubble3D val="0"/>
            <c:spPr>
              <a:solidFill>
                <a:srgbClr val="EEEB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A852"/>
              </a:solidFill>
            </c:spPr>
          </c:dPt>
          <c:val>
            <c:numRef>
              <c:f>おまけ!$R$3:$R$23</c:f>
              <c:numCache>
                <c:formatCode>General</c:formatCode>
                <c:ptCount val="21"/>
                <c:pt idx="0">
                  <c:v>0</c:v>
                </c:pt>
                <c:pt idx="1">
                  <c:v>9.1386792459209174E-6</c:v>
                </c:pt>
                <c:pt idx="2">
                  <c:v>1.5673383356994971E-4</c:v>
                </c:pt>
                <c:pt idx="3">
                  <c:v>8.2722451395500312E-4</c:v>
                </c:pt>
                <c:pt idx="4">
                  <c:v>2.6510029441508352E-3</c:v>
                </c:pt>
                <c:pt idx="5">
                  <c:v>6.3829052002700865E-3</c:v>
                </c:pt>
                <c:pt idx="6">
                  <c:v>1.2695440519165924E-2</c:v>
                </c:pt>
                <c:pt idx="7">
                  <c:v>2.1941968869456114E-2</c:v>
                </c:pt>
                <c:pt idx="8">
                  <c:v>3.3964115401986419E-2</c:v>
                </c:pt>
                <c:pt idx="9">
                  <c:v>4.8011313474958475E-2</c:v>
                </c:pt>
                <c:pt idx="10">
                  <c:v>6.2809162680310116E-2</c:v>
                </c:pt>
                <c:pt idx="11">
                  <c:v>7.6767865071805053E-2</c:v>
                </c:pt>
                <c:pt idx="12">
                  <c:v>8.8278651293402885E-2</c:v>
                </c:pt>
                <c:pt idx="13">
                  <c:v>9.6020145965037801E-2</c:v>
                </c:pt>
                <c:pt idx="14">
                  <c:v>9.9196330529843821E-2</c:v>
                </c:pt>
                <c:pt idx="15">
                  <c:v>9.7651580472037688E-2</c:v>
                </c:pt>
                <c:pt idx="16">
                  <c:v>9.1846203982783231E-2</c:v>
                </c:pt>
                <c:pt idx="17">
                  <c:v>8.2714237648440769E-2</c:v>
                </c:pt>
                <c:pt idx="18">
                  <c:v>7.1451964787300898E-2</c:v>
                </c:pt>
                <c:pt idx="19">
                  <c:v>5.9294497456662883E-2</c:v>
                </c:pt>
                <c:pt idx="20">
                  <c:v>4.7329516675616211E-2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89920"/>
        <c:axId val="77891456"/>
      </c:barChart>
      <c:catAx>
        <c:axId val="77889920"/>
        <c:scaling>
          <c:orientation val="minMax"/>
        </c:scaling>
        <c:delete val="1"/>
        <c:axPos val="b"/>
        <c:majorTickMark val="out"/>
        <c:minorTickMark val="none"/>
        <c:tickLblPos val="nextTo"/>
        <c:crossAx val="77891456"/>
        <c:crosses val="autoZero"/>
        <c:auto val="1"/>
        <c:lblAlgn val="ctr"/>
        <c:lblOffset val="100"/>
        <c:noMultiLvlLbl val="0"/>
      </c:catAx>
      <c:valAx>
        <c:axId val="77891456"/>
        <c:scaling>
          <c:orientation val="minMax"/>
          <c:max val="0.14000000000000001"/>
        </c:scaling>
        <c:delete val="1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7889920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391FD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6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7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8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9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10"/>
            <c:invertIfNegative val="0"/>
            <c:bubble3D val="0"/>
            <c:spPr>
              <a:solidFill>
                <a:srgbClr val="EEEB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A852"/>
              </a:solidFill>
            </c:spPr>
          </c:dPt>
          <c:val>
            <c:numRef>
              <c:f>おまけ!$L$3:$L$23</c:f>
              <c:numCache>
                <c:formatCode>General</c:formatCode>
                <c:ptCount val="21"/>
                <c:pt idx="0">
                  <c:v>0</c:v>
                </c:pt>
                <c:pt idx="1">
                  <c:v>1.3023523281671637E-3</c:v>
                </c:pt>
                <c:pt idx="2">
                  <c:v>5.5840310059984775E-3</c:v>
                </c:pt>
                <c:pt idx="3">
                  <c:v>1.3098632048524499E-2</c:v>
                </c:pt>
                <c:pt idx="4">
                  <c:v>2.3612136416169622E-2</c:v>
                </c:pt>
                <c:pt idx="5">
                  <c:v>3.6385089023679165E-2</c:v>
                </c:pt>
                <c:pt idx="6">
                  <c:v>5.0256279053986289E-2</c:v>
                </c:pt>
                <c:pt idx="7">
                  <c:v>6.3815264080191017E-2</c:v>
                </c:pt>
                <c:pt idx="8">
                  <c:v>7.5628483164804194E-2</c:v>
                </c:pt>
                <c:pt idx="9">
                  <c:v>8.4470219896077864E-2</c:v>
                </c:pt>
                <c:pt idx="10">
                  <c:v>8.9509279235775341E-2</c:v>
                </c:pt>
                <c:pt idx="11">
                  <c:v>9.041472149824363E-2</c:v>
                </c:pt>
                <c:pt idx="12">
                  <c:v>8.7365155372376962E-2</c:v>
                </c:pt>
                <c:pt idx="13">
                  <c:v>8.096936129136427E-2</c:v>
                </c:pt>
                <c:pt idx="14">
                  <c:v>7.2124795024203395E-2</c:v>
                </c:pt>
                <c:pt idx="15">
                  <c:v>6.1850300612811798E-2</c:v>
                </c:pt>
                <c:pt idx="16">
                  <c:v>5.1128882715261587E-2</c:v>
                </c:pt>
                <c:pt idx="17">
                  <c:v>4.0787537381811817E-2</c:v>
                </c:pt>
                <c:pt idx="18">
                  <c:v>3.1427817428584415E-2</c:v>
                </c:pt>
                <c:pt idx="19">
                  <c:v>2.3407349888943434E-2</c:v>
                </c:pt>
                <c:pt idx="20">
                  <c:v>1.6862312533025076E-2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25376"/>
        <c:axId val="77931264"/>
      </c:barChart>
      <c:catAx>
        <c:axId val="7792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77931264"/>
        <c:crosses val="autoZero"/>
        <c:auto val="1"/>
        <c:lblAlgn val="ctr"/>
        <c:lblOffset val="100"/>
        <c:noMultiLvlLbl val="0"/>
      </c:catAx>
      <c:valAx>
        <c:axId val="77931264"/>
        <c:scaling>
          <c:orientation val="minMax"/>
          <c:max val="0.14000000000000001"/>
        </c:scaling>
        <c:delete val="1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7925376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A391FD"/>
            </a:solidFill>
          </c:spPr>
          <c:invertIfNegative val="0"/>
          <c:dPt>
            <c:idx val="5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6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7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8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9"/>
            <c:invertIfNegative val="0"/>
            <c:bubble3D val="0"/>
            <c:spPr>
              <a:solidFill>
                <a:srgbClr val="C4B8FE"/>
              </a:solidFill>
            </c:spPr>
          </c:dPt>
          <c:dPt>
            <c:idx val="10"/>
            <c:invertIfNegative val="0"/>
            <c:bubble3D val="0"/>
            <c:spPr>
              <a:solidFill>
                <a:srgbClr val="EEEBFF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4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5"/>
            <c:invertIfNegative val="0"/>
            <c:bubble3D val="0"/>
            <c:spPr>
              <a:solidFill>
                <a:srgbClr val="FFCC99"/>
              </a:solidFill>
            </c:spPr>
          </c:dPt>
          <c:dPt>
            <c:idx val="16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7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8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19"/>
            <c:invertIfNegative val="0"/>
            <c:bubble3D val="0"/>
            <c:spPr>
              <a:solidFill>
                <a:srgbClr val="FFA852"/>
              </a:solidFill>
            </c:spPr>
          </c:dPt>
          <c:dPt>
            <c:idx val="20"/>
            <c:invertIfNegative val="0"/>
            <c:bubble3D val="0"/>
            <c:spPr>
              <a:solidFill>
                <a:srgbClr val="FFA852"/>
              </a:solidFill>
            </c:spPr>
          </c:dPt>
          <c:val>
            <c:numRef>
              <c:f>おまけ!$I$3:$I$23</c:f>
              <c:numCache>
                <c:formatCode>General</c:formatCode>
                <c:ptCount val="21"/>
                <c:pt idx="0">
                  <c:v>0</c:v>
                </c:pt>
                <c:pt idx="1">
                  <c:v>1.2132670826824222E-2</c:v>
                </c:pt>
                <c:pt idx="2">
                  <c:v>2.6010323250201028E-2</c:v>
                </c:pt>
                <c:pt idx="3">
                  <c:v>4.0675473011232539E-2</c:v>
                </c:pt>
                <c:pt idx="4">
                  <c:v>5.4992468715939519E-2</c:v>
                </c:pt>
                <c:pt idx="5">
                  <c:v>6.7792455018720901E-2</c:v>
                </c:pt>
                <c:pt idx="6">
                  <c:v>7.8030969750603085E-2</c:v>
                </c:pt>
                <c:pt idx="7">
                  <c:v>8.4928695787769556E-2</c:v>
                </c:pt>
                <c:pt idx="8">
                  <c:v>8.8069053159170435E-2</c:v>
                </c:pt>
                <c:pt idx="9">
                  <c:v>8.7435749954841727E-2</c:v>
                </c:pt>
                <c:pt idx="10">
                  <c:v>8.338654582376287E-2</c:v>
                </c:pt>
                <c:pt idx="11">
                  <c:v>7.6572775285288178E-2</c:v>
                </c:pt>
                <c:pt idx="12">
                  <c:v>6.7824239323364219E-2</c:v>
                </c:pt>
                <c:pt idx="13">
                  <c:v>5.8023682127959032E-2</c:v>
                </c:pt>
                <c:pt idx="14">
                  <c:v>4.799372739152559E-2</c:v>
                </c:pt>
                <c:pt idx="15">
                  <c:v>3.841302242849761E-2</c:v>
                </c:pt>
                <c:pt idx="16">
                  <c:v>2.9769685318208918E-2</c:v>
                </c:pt>
                <c:pt idx="17">
                  <c:v>2.2351490416383409E-2</c:v>
                </c:pt>
                <c:pt idx="18">
                  <c:v>1.6265583241601784E-2</c:v>
                </c:pt>
                <c:pt idx="19">
                  <c:v>1.1476952126857832E-2</c:v>
                </c:pt>
                <c:pt idx="20">
                  <c:v>7.8544370412476534E-3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986048"/>
        <c:axId val="77991936"/>
      </c:barChart>
      <c:catAx>
        <c:axId val="77986048"/>
        <c:scaling>
          <c:orientation val="minMax"/>
        </c:scaling>
        <c:delete val="1"/>
        <c:axPos val="b"/>
        <c:majorTickMark val="out"/>
        <c:minorTickMark val="none"/>
        <c:tickLblPos val="nextTo"/>
        <c:crossAx val="77991936"/>
        <c:crosses val="autoZero"/>
        <c:auto val="1"/>
        <c:lblAlgn val="ctr"/>
        <c:lblOffset val="100"/>
        <c:noMultiLvlLbl val="0"/>
      </c:catAx>
      <c:valAx>
        <c:axId val="77991936"/>
        <c:scaling>
          <c:orientation val="minMax"/>
          <c:max val="0.14000000000000001"/>
        </c:scaling>
        <c:delete val="1"/>
        <c:axPos val="l"/>
        <c:majorGridlines>
          <c:spPr>
            <a:ln w="12700">
              <a:solidFill>
                <a:schemeClr val="bg1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7798604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16</xdr:row>
      <xdr:rowOff>42862</xdr:rowOff>
    </xdr:from>
    <xdr:to>
      <xdr:col>5</xdr:col>
      <xdr:colOff>719775</xdr:colOff>
      <xdr:row>33</xdr:row>
      <xdr:rowOff>8212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16</xdr:row>
      <xdr:rowOff>4762</xdr:rowOff>
    </xdr:from>
    <xdr:to>
      <xdr:col>2</xdr:col>
      <xdr:colOff>786450</xdr:colOff>
      <xdr:row>32</xdr:row>
      <xdr:rowOff>141562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885825</xdr:colOff>
      <xdr:row>16</xdr:row>
      <xdr:rowOff>61912</xdr:rowOff>
    </xdr:from>
    <xdr:to>
      <xdr:col>8</xdr:col>
      <xdr:colOff>691200</xdr:colOff>
      <xdr:row>33</xdr:row>
      <xdr:rowOff>27262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752475</xdr:colOff>
      <xdr:row>16</xdr:row>
      <xdr:rowOff>71437</xdr:rowOff>
    </xdr:from>
    <xdr:to>
      <xdr:col>11</xdr:col>
      <xdr:colOff>557850</xdr:colOff>
      <xdr:row>33</xdr:row>
      <xdr:rowOff>36787</xdr:rowOff>
    </xdr:to>
    <xdr:graphicFrame macro="">
      <xdr:nvGraphicFramePr>
        <xdr:cNvPr id="10" name="グラフ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257175</xdr:colOff>
      <xdr:row>34</xdr:row>
      <xdr:rowOff>0</xdr:rowOff>
    </xdr:from>
    <xdr:to>
      <xdr:col>5</xdr:col>
      <xdr:colOff>1132800</xdr:colOff>
      <xdr:row>52</xdr:row>
      <xdr:rowOff>153900</xdr:rowOff>
    </xdr:to>
    <xdr:graphicFrame macro="">
      <xdr:nvGraphicFramePr>
        <xdr:cNvPr id="13" name="グラフ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758961</xdr:colOff>
      <xdr:row>7</xdr:row>
      <xdr:rowOff>19921</xdr:rowOff>
    </xdr:from>
    <xdr:to>
      <xdr:col>5</xdr:col>
      <xdr:colOff>12564</xdr:colOff>
      <xdr:row>11</xdr:row>
      <xdr:rowOff>27704</xdr:rowOff>
    </xdr:to>
    <xdr:sp macro="" textlink="">
      <xdr:nvSpPr>
        <xdr:cNvPr id="2" name="四角形吹き出し 1"/>
        <xdr:cNvSpPr/>
      </xdr:nvSpPr>
      <xdr:spPr>
        <a:xfrm>
          <a:off x="758961" y="1267696"/>
          <a:ext cx="3777978" cy="693583"/>
        </a:xfrm>
        <a:prstGeom prst="wedgeRectCallout">
          <a:avLst>
            <a:gd name="adj1" fmla="val -24189"/>
            <a:gd name="adj2" fmla="val -63626"/>
          </a:avLst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真コインの事前分布を決めると、偽コインの事前分布が</a:t>
          </a:r>
          <a:endParaRPr kumimoji="1" lang="en-US" altLang="ja-JP" sz="1100"/>
        </a:p>
        <a:p>
          <a:pPr algn="l"/>
          <a:r>
            <a:rPr kumimoji="1" lang="ja-JP" altLang="en-US" sz="1100"/>
            <a:t>コインそれぞれの表の確立を決めると、</a:t>
          </a:r>
          <a:endParaRPr kumimoji="1" lang="en-US" altLang="ja-JP" sz="1100"/>
        </a:p>
        <a:p>
          <a:pPr algn="l"/>
          <a:r>
            <a:rPr kumimoji="1" lang="ja-JP" altLang="en-US" sz="1100"/>
            <a:t>自動的に裏の確率が計算される</a:t>
          </a:r>
        </a:p>
      </xdr:txBody>
    </xdr:sp>
    <xdr:clientData/>
  </xdr:twoCellAnchor>
  <xdr:twoCellAnchor>
    <xdr:from>
      <xdr:col>5</xdr:col>
      <xdr:colOff>601108</xdr:colOff>
      <xdr:row>7</xdr:row>
      <xdr:rowOff>24294</xdr:rowOff>
    </xdr:from>
    <xdr:to>
      <xdr:col>8</xdr:col>
      <xdr:colOff>665716</xdr:colOff>
      <xdr:row>10</xdr:row>
      <xdr:rowOff>5154</xdr:rowOff>
    </xdr:to>
    <xdr:sp macro="" textlink="">
      <xdr:nvSpPr>
        <xdr:cNvPr id="11" name="四角形吹き出し 10"/>
        <xdr:cNvSpPr/>
      </xdr:nvSpPr>
      <xdr:spPr>
        <a:xfrm>
          <a:off x="5125483" y="1281594"/>
          <a:ext cx="3017358" cy="495210"/>
        </a:xfrm>
        <a:prstGeom prst="wedgeRectCallout">
          <a:avLst>
            <a:gd name="adj1" fmla="val -24189"/>
            <a:gd name="adj2" fmla="val -63626"/>
          </a:avLst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表が出たとき、灰色の欄に 「 </a:t>
          </a:r>
          <a:r>
            <a:rPr kumimoji="1" lang="en-US" altLang="ja-JP" sz="1100"/>
            <a:t>1</a:t>
          </a:r>
          <a:r>
            <a:rPr kumimoji="1" lang="ja-JP" altLang="en-US" sz="1100"/>
            <a:t> 」を記入する </a:t>
          </a:r>
          <a:endParaRPr kumimoji="1" lang="en-US" altLang="ja-JP" sz="1100"/>
        </a:p>
        <a:p>
          <a:pPr algn="l"/>
          <a:r>
            <a:rPr kumimoji="1" lang="en-US" altLang="ja-JP" sz="1100"/>
            <a:t>1</a:t>
          </a:r>
          <a:r>
            <a:rPr kumimoji="1" lang="ja-JP" altLang="en-US" sz="1100"/>
            <a:t>以外は自動的に裏として扱われる</a:t>
          </a:r>
        </a:p>
      </xdr:txBody>
    </xdr:sp>
    <xdr:clientData/>
  </xdr:twoCellAnchor>
  <xdr:twoCellAnchor>
    <xdr:from>
      <xdr:col>6</xdr:col>
      <xdr:colOff>244611</xdr:colOff>
      <xdr:row>37</xdr:row>
      <xdr:rowOff>89197</xdr:rowOff>
    </xdr:from>
    <xdr:to>
      <xdr:col>10</xdr:col>
      <xdr:colOff>581025</xdr:colOff>
      <xdr:row>43</xdr:row>
      <xdr:rowOff>83124</xdr:rowOff>
    </xdr:to>
    <xdr:sp macro="" textlink="">
      <xdr:nvSpPr>
        <xdr:cNvPr id="12" name="四角形吹き出し 11"/>
        <xdr:cNvSpPr/>
      </xdr:nvSpPr>
      <xdr:spPr>
        <a:xfrm>
          <a:off x="5911986" y="6489997"/>
          <a:ext cx="3955914" cy="1022627"/>
        </a:xfrm>
        <a:prstGeom prst="wedgeRectCallout">
          <a:avLst>
            <a:gd name="adj1" fmla="val -47785"/>
            <a:gd name="adj2" fmla="val -74803"/>
          </a:avLst>
        </a:prstGeom>
        <a:solidFill>
          <a:schemeClr val="tx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事前分布、</a:t>
          </a:r>
          <a:r>
            <a:rPr kumimoji="1" lang="en-US" altLang="ja-JP" sz="1100"/>
            <a:t>1</a:t>
          </a:r>
          <a:r>
            <a:rPr kumimoji="1" lang="ja-JP" altLang="en-US" sz="1100"/>
            <a:t>～</a:t>
          </a:r>
          <a:r>
            <a:rPr kumimoji="1" lang="en-US" altLang="ja-JP" sz="1100"/>
            <a:t>3</a:t>
          </a:r>
          <a:r>
            <a:rPr kumimoji="1" lang="ja-JP" altLang="en-US" sz="1100"/>
            <a:t>回目までの試行結果をうけた事後分布、</a:t>
          </a:r>
          <a:endParaRPr kumimoji="1" lang="en-US" altLang="ja-JP" sz="1100"/>
        </a:p>
        <a:p>
          <a:pPr algn="l"/>
          <a:r>
            <a:rPr kumimoji="1" lang="ja-JP" altLang="en-US" sz="1100"/>
            <a:t>そして事後分布の変化のグラフ</a:t>
          </a:r>
          <a:endParaRPr kumimoji="1" lang="en-US" altLang="ja-JP" sz="1100"/>
        </a:p>
        <a:p>
          <a:pPr algn="l"/>
          <a:r>
            <a:rPr kumimoji="1" lang="ja-JP" altLang="en-US" sz="1100"/>
            <a:t>事前分布が適当でも、適切な試行結果があれば、</a:t>
          </a:r>
          <a:endParaRPr kumimoji="1" lang="en-US" altLang="ja-JP" sz="1100"/>
        </a:p>
        <a:p>
          <a:pPr algn="l"/>
          <a:r>
            <a:rPr kumimoji="1" lang="ja-JP" altLang="en-US" sz="1100"/>
            <a:t>分布の形が違えど、推定結果が変わらないのがわかるだろう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421844</xdr:colOff>
      <xdr:row>24</xdr:row>
      <xdr:rowOff>151109</xdr:rowOff>
    </xdr:from>
    <xdr:to>
      <xdr:col>15</xdr:col>
      <xdr:colOff>636123</xdr:colOff>
      <xdr:row>41</xdr:row>
      <xdr:rowOff>96218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25669</xdr:colOff>
      <xdr:row>25</xdr:row>
      <xdr:rowOff>5005</xdr:rowOff>
    </xdr:from>
    <xdr:to>
      <xdr:col>20</xdr:col>
      <xdr:colOff>527231</xdr:colOff>
      <xdr:row>41</xdr:row>
      <xdr:rowOff>122755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14529</xdr:colOff>
      <xdr:row>24</xdr:row>
      <xdr:rowOff>129799</xdr:rowOff>
    </xdr:from>
    <xdr:to>
      <xdr:col>11</xdr:col>
      <xdr:colOff>343451</xdr:colOff>
      <xdr:row>41</xdr:row>
      <xdr:rowOff>74908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563427</xdr:colOff>
      <xdr:row>24</xdr:row>
      <xdr:rowOff>162087</xdr:rowOff>
    </xdr:from>
    <xdr:to>
      <xdr:col>7</xdr:col>
      <xdr:colOff>892349</xdr:colOff>
      <xdr:row>41</xdr:row>
      <xdr:rowOff>107196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167595</xdr:colOff>
      <xdr:row>25</xdr:row>
      <xdr:rowOff>32530</xdr:rowOff>
    </xdr:from>
    <xdr:to>
      <xdr:col>4</xdr:col>
      <xdr:colOff>669157</xdr:colOff>
      <xdr:row>41</xdr:row>
      <xdr:rowOff>150280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93521</xdr:colOff>
      <xdr:row>5</xdr:row>
      <xdr:rowOff>152399</xdr:rowOff>
    </xdr:from>
    <xdr:to>
      <xdr:col>3</xdr:col>
      <xdr:colOff>192229</xdr:colOff>
      <xdr:row>14</xdr:row>
      <xdr:rowOff>161924</xdr:rowOff>
    </xdr:to>
    <xdr:sp macro="" textlink="">
      <xdr:nvSpPr>
        <xdr:cNvPr id="7" name="四角形吹き出し 6"/>
        <xdr:cNvSpPr/>
      </xdr:nvSpPr>
      <xdr:spPr>
        <a:xfrm>
          <a:off x="93521" y="1009649"/>
          <a:ext cx="2156108" cy="1552575"/>
        </a:xfrm>
        <a:prstGeom prst="wedgeRectCallout">
          <a:avLst>
            <a:gd name="adj1" fmla="val -10721"/>
            <a:gd name="adj2" fmla="val -71374"/>
          </a:avLst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偏った試行結果が与えられたときの分布の変化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正規分布に基づいているので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平均と分散が変更できる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縦軸</a:t>
          </a:r>
          <a:r>
            <a:rPr kumimoji="1" lang="en-US" altLang="ja-JP" sz="1100">
              <a:solidFill>
                <a:schemeClr val="tx1"/>
              </a:solidFill>
            </a:rPr>
            <a:t>MAX1.4</a:t>
          </a:r>
          <a:r>
            <a:rPr kumimoji="1" lang="ja-JP" altLang="en-US" sz="1100">
              <a:solidFill>
                <a:schemeClr val="tx1"/>
              </a:solidFill>
            </a:rPr>
            <a:t>なので、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分散を下げ過ぎると枠外に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出るので注意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5"/>
  <sheetViews>
    <sheetView showGridLines="0" tabSelected="1" zoomScaleNormal="100" workbookViewId="0">
      <selection activeCell="B6" sqref="B6"/>
    </sheetView>
  </sheetViews>
  <sheetFormatPr defaultColWidth="11.875" defaultRowHeight="13.5" x14ac:dyDescent="0.15"/>
  <cols>
    <col min="1" max="5" width="11.875" style="1"/>
    <col min="6" max="6" width="15" style="1" bestFit="1" customWidth="1"/>
    <col min="7" max="16384" width="11.875" style="1"/>
  </cols>
  <sheetData>
    <row r="1" spans="1:106" ht="14.25" thickBot="1" x14ac:dyDescent="0.2"/>
    <row r="2" spans="1:106" ht="14.25" thickBot="1" x14ac:dyDescent="0.2">
      <c r="F2" s="18" t="s">
        <v>113</v>
      </c>
      <c r="G2" s="16" t="s">
        <v>3</v>
      </c>
      <c r="H2" s="3" t="s">
        <v>5</v>
      </c>
      <c r="I2" s="3" t="s">
        <v>6</v>
      </c>
      <c r="J2" s="3" t="s">
        <v>7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21</v>
      </c>
      <c r="T2" s="3" t="s">
        <v>22</v>
      </c>
      <c r="U2" s="3" t="s">
        <v>23</v>
      </c>
      <c r="V2" s="3" t="s">
        <v>24</v>
      </c>
      <c r="W2" s="3" t="s">
        <v>25</v>
      </c>
      <c r="X2" s="3" t="s">
        <v>26</v>
      </c>
      <c r="Y2" s="3" t="s">
        <v>27</v>
      </c>
      <c r="Z2" s="3" t="s">
        <v>28</v>
      </c>
      <c r="AA2" s="3" t="s">
        <v>29</v>
      </c>
      <c r="AB2" s="3" t="s">
        <v>30</v>
      </c>
      <c r="AC2" s="3" t="s">
        <v>31</v>
      </c>
      <c r="AD2" s="3" t="s">
        <v>32</v>
      </c>
      <c r="AE2" s="3" t="s">
        <v>33</v>
      </c>
      <c r="AF2" s="3" t="s">
        <v>34</v>
      </c>
      <c r="AG2" s="3" t="s">
        <v>35</v>
      </c>
      <c r="AH2" s="3" t="s">
        <v>36</v>
      </c>
      <c r="AI2" s="3" t="s">
        <v>37</v>
      </c>
      <c r="AJ2" s="3" t="s">
        <v>38</v>
      </c>
      <c r="AK2" s="3" t="s">
        <v>39</v>
      </c>
      <c r="AL2" s="3" t="s">
        <v>40</v>
      </c>
      <c r="AM2" s="3" t="s">
        <v>41</v>
      </c>
      <c r="AN2" s="3" t="s">
        <v>42</v>
      </c>
      <c r="AO2" s="3" t="s">
        <v>43</v>
      </c>
      <c r="AP2" s="3" t="s">
        <v>44</v>
      </c>
      <c r="AQ2" s="3" t="s">
        <v>45</v>
      </c>
      <c r="AR2" s="3" t="s">
        <v>46</v>
      </c>
      <c r="AS2" s="3" t="s">
        <v>47</v>
      </c>
      <c r="AT2" s="3" t="s">
        <v>48</v>
      </c>
      <c r="AU2" s="3" t="s">
        <v>49</v>
      </c>
      <c r="AV2" s="3" t="s">
        <v>50</v>
      </c>
      <c r="AW2" s="3" t="s">
        <v>51</v>
      </c>
      <c r="AX2" s="3" t="s">
        <v>52</v>
      </c>
      <c r="AY2" s="3" t="s">
        <v>53</v>
      </c>
      <c r="AZ2" s="3" t="s">
        <v>54</v>
      </c>
      <c r="BA2" s="3" t="s">
        <v>55</v>
      </c>
      <c r="BB2" s="3" t="s">
        <v>56</v>
      </c>
      <c r="BC2" s="3" t="s">
        <v>57</v>
      </c>
      <c r="BD2" s="3" t="s">
        <v>58</v>
      </c>
      <c r="BE2" s="3" t="s">
        <v>59</v>
      </c>
      <c r="BF2" s="3" t="s">
        <v>60</v>
      </c>
      <c r="BG2" s="3" t="s">
        <v>61</v>
      </c>
      <c r="BH2" s="3" t="s">
        <v>62</v>
      </c>
      <c r="BI2" s="3" t="s">
        <v>63</v>
      </c>
      <c r="BJ2" s="3" t="s">
        <v>64</v>
      </c>
      <c r="BK2" s="3" t="s">
        <v>65</v>
      </c>
      <c r="BL2" s="3" t="s">
        <v>66</v>
      </c>
      <c r="BM2" s="3" t="s">
        <v>67</v>
      </c>
      <c r="BN2" s="3" t="s">
        <v>68</v>
      </c>
      <c r="BO2" s="3" t="s">
        <v>69</v>
      </c>
      <c r="BP2" s="3" t="s">
        <v>70</v>
      </c>
      <c r="BQ2" s="3" t="s">
        <v>71</v>
      </c>
      <c r="BR2" s="3" t="s">
        <v>72</v>
      </c>
      <c r="BS2" s="3" t="s">
        <v>73</v>
      </c>
      <c r="BT2" s="3" t="s">
        <v>74</v>
      </c>
      <c r="BU2" s="3" t="s">
        <v>75</v>
      </c>
      <c r="BV2" s="3" t="s">
        <v>76</v>
      </c>
      <c r="BW2" s="3" t="s">
        <v>77</v>
      </c>
      <c r="BX2" s="3" t="s">
        <v>78</v>
      </c>
      <c r="BY2" s="3" t="s">
        <v>79</v>
      </c>
      <c r="BZ2" s="3" t="s">
        <v>80</v>
      </c>
      <c r="CA2" s="3" t="s">
        <v>81</v>
      </c>
      <c r="CB2" s="3" t="s">
        <v>82</v>
      </c>
      <c r="CC2" s="3" t="s">
        <v>83</v>
      </c>
      <c r="CD2" s="3" t="s">
        <v>84</v>
      </c>
      <c r="CE2" s="3" t="s">
        <v>85</v>
      </c>
      <c r="CF2" s="3" t="s">
        <v>86</v>
      </c>
      <c r="CG2" s="3" t="s">
        <v>87</v>
      </c>
      <c r="CH2" s="3" t="s">
        <v>88</v>
      </c>
      <c r="CI2" s="3" t="s">
        <v>89</v>
      </c>
      <c r="CJ2" s="3" t="s">
        <v>90</v>
      </c>
      <c r="CK2" s="3" t="s">
        <v>91</v>
      </c>
      <c r="CL2" s="3" t="s">
        <v>92</v>
      </c>
      <c r="CM2" s="3" t="s">
        <v>93</v>
      </c>
      <c r="CN2" s="3" t="s">
        <v>94</v>
      </c>
      <c r="CO2" s="3" t="s">
        <v>95</v>
      </c>
      <c r="CP2" s="3" t="s">
        <v>96</v>
      </c>
      <c r="CQ2" s="3" t="s">
        <v>97</v>
      </c>
      <c r="CR2" s="3" t="s">
        <v>98</v>
      </c>
      <c r="CS2" s="3" t="s">
        <v>99</v>
      </c>
      <c r="CT2" s="3" t="s">
        <v>100</v>
      </c>
      <c r="CU2" s="3" t="s">
        <v>101</v>
      </c>
      <c r="CV2" s="3" t="s">
        <v>102</v>
      </c>
      <c r="CW2" s="3" t="s">
        <v>103</v>
      </c>
      <c r="CX2" s="3" t="s">
        <v>104</v>
      </c>
      <c r="CY2" s="3" t="s">
        <v>105</v>
      </c>
      <c r="CZ2" s="3" t="s">
        <v>106</v>
      </c>
      <c r="DA2" s="3" t="s">
        <v>107</v>
      </c>
      <c r="DB2" s="10" t="s">
        <v>108</v>
      </c>
    </row>
    <row r="3" spans="1:106" ht="14.25" thickBot="1" x14ac:dyDescent="0.2">
      <c r="F3" s="19">
        <f>COUNTIF(G3:DB3,"1")</f>
        <v>51</v>
      </c>
      <c r="G3" s="17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5">
        <v>1</v>
      </c>
      <c r="AL3" s="15">
        <v>1</v>
      </c>
      <c r="AM3" s="15">
        <v>1</v>
      </c>
      <c r="AN3" s="15">
        <v>1</v>
      </c>
      <c r="AO3" s="15">
        <v>1</v>
      </c>
      <c r="AP3" s="15">
        <v>1</v>
      </c>
      <c r="AQ3" s="15">
        <v>1</v>
      </c>
      <c r="AR3" s="15">
        <v>1</v>
      </c>
      <c r="AS3" s="15">
        <v>1</v>
      </c>
      <c r="AT3" s="15">
        <v>1</v>
      </c>
      <c r="AU3" s="15">
        <v>1</v>
      </c>
      <c r="AV3" s="15">
        <v>1</v>
      </c>
      <c r="AW3" s="15">
        <v>1</v>
      </c>
      <c r="AX3" s="15">
        <v>1</v>
      </c>
      <c r="AY3" s="15">
        <v>1</v>
      </c>
      <c r="AZ3" s="15">
        <v>1</v>
      </c>
      <c r="BA3" s="15">
        <v>1</v>
      </c>
      <c r="BB3" s="15">
        <v>1</v>
      </c>
      <c r="BC3" s="15">
        <v>1</v>
      </c>
      <c r="BD3" s="15">
        <v>1</v>
      </c>
      <c r="BE3" s="15">
        <v>1</v>
      </c>
      <c r="BF3" s="15">
        <v>0</v>
      </c>
      <c r="BG3" s="15">
        <v>0</v>
      </c>
      <c r="BH3" s="15">
        <v>0</v>
      </c>
      <c r="BI3" s="15">
        <v>0</v>
      </c>
      <c r="BJ3" s="15">
        <v>0</v>
      </c>
      <c r="BK3" s="15">
        <v>0</v>
      </c>
      <c r="BL3" s="15">
        <v>0</v>
      </c>
      <c r="BM3" s="15">
        <v>0</v>
      </c>
      <c r="BN3" s="15">
        <v>0</v>
      </c>
      <c r="BO3" s="15">
        <v>0</v>
      </c>
      <c r="BP3" s="15">
        <v>0</v>
      </c>
      <c r="BQ3" s="15">
        <v>0</v>
      </c>
      <c r="BR3" s="15">
        <v>0</v>
      </c>
      <c r="BS3" s="15">
        <v>0</v>
      </c>
      <c r="BT3" s="15">
        <v>0</v>
      </c>
      <c r="BU3" s="15">
        <v>0</v>
      </c>
      <c r="BV3" s="15">
        <v>0</v>
      </c>
      <c r="BW3" s="15">
        <v>0</v>
      </c>
      <c r="BX3" s="15">
        <v>0</v>
      </c>
      <c r="BY3" s="15">
        <v>0</v>
      </c>
      <c r="BZ3" s="15">
        <v>0</v>
      </c>
      <c r="CA3" s="15">
        <v>0</v>
      </c>
      <c r="CB3" s="15">
        <v>0</v>
      </c>
      <c r="CC3" s="15">
        <v>0</v>
      </c>
      <c r="CD3" s="15">
        <v>0</v>
      </c>
      <c r="CE3" s="15">
        <v>0</v>
      </c>
      <c r="CF3" s="15">
        <v>0</v>
      </c>
      <c r="CG3" s="15">
        <v>0</v>
      </c>
      <c r="CH3" s="15">
        <v>0</v>
      </c>
      <c r="CI3" s="15">
        <v>0</v>
      </c>
      <c r="CJ3" s="15">
        <v>0</v>
      </c>
      <c r="CK3" s="15">
        <v>0</v>
      </c>
      <c r="CL3" s="15">
        <v>0</v>
      </c>
      <c r="CM3" s="15">
        <v>0</v>
      </c>
      <c r="CN3" s="15">
        <v>0</v>
      </c>
      <c r="CO3" s="15">
        <v>0</v>
      </c>
      <c r="CP3" s="15">
        <v>0</v>
      </c>
      <c r="CQ3" s="15">
        <v>0</v>
      </c>
      <c r="CR3" s="15">
        <v>0</v>
      </c>
      <c r="CS3" s="15">
        <v>0</v>
      </c>
      <c r="CT3" s="15">
        <v>0</v>
      </c>
      <c r="CU3" s="15">
        <v>0</v>
      </c>
      <c r="CV3" s="15">
        <v>0</v>
      </c>
      <c r="CW3" s="15">
        <v>0</v>
      </c>
      <c r="CX3" s="15">
        <v>0</v>
      </c>
      <c r="CY3" s="15">
        <v>0</v>
      </c>
      <c r="CZ3" s="15">
        <v>0</v>
      </c>
      <c r="DA3" s="15">
        <v>0</v>
      </c>
      <c r="DB3" s="15">
        <v>0</v>
      </c>
    </row>
    <row r="4" spans="1:106" ht="14.25" thickBot="1" x14ac:dyDescent="0.2">
      <c r="A4" s="2"/>
      <c r="B4" s="4" t="s">
        <v>2</v>
      </c>
      <c r="C4" s="9" t="s">
        <v>11</v>
      </c>
      <c r="D4" s="8" t="s">
        <v>12</v>
      </c>
      <c r="F4" s="13"/>
      <c r="G4" s="5" t="s">
        <v>10</v>
      </c>
      <c r="H4" s="11" t="s">
        <v>10</v>
      </c>
      <c r="I4" s="11" t="s">
        <v>10</v>
      </c>
      <c r="J4" s="11" t="s">
        <v>10</v>
      </c>
      <c r="K4" s="11" t="s">
        <v>10</v>
      </c>
      <c r="L4" s="11" t="s">
        <v>10</v>
      </c>
      <c r="M4" s="11" t="s">
        <v>10</v>
      </c>
      <c r="N4" s="11" t="s">
        <v>10</v>
      </c>
      <c r="O4" s="11" t="s">
        <v>10</v>
      </c>
      <c r="P4" s="11" t="s">
        <v>10</v>
      </c>
      <c r="Q4" s="11" t="s">
        <v>10</v>
      </c>
      <c r="R4" s="11" t="s">
        <v>10</v>
      </c>
      <c r="S4" s="11" t="s">
        <v>10</v>
      </c>
      <c r="T4" s="11" t="s">
        <v>10</v>
      </c>
      <c r="U4" s="11" t="s">
        <v>10</v>
      </c>
      <c r="V4" s="11" t="s">
        <v>10</v>
      </c>
      <c r="W4" s="11" t="s">
        <v>10</v>
      </c>
      <c r="X4" s="11" t="s">
        <v>10</v>
      </c>
      <c r="Y4" s="11" t="s">
        <v>10</v>
      </c>
      <c r="Z4" s="11" t="s">
        <v>10</v>
      </c>
      <c r="AA4" s="11" t="s">
        <v>10</v>
      </c>
      <c r="AB4" s="11" t="s">
        <v>10</v>
      </c>
      <c r="AC4" s="11" t="s">
        <v>10</v>
      </c>
      <c r="AD4" s="11" t="s">
        <v>10</v>
      </c>
      <c r="AE4" s="11" t="s">
        <v>10</v>
      </c>
      <c r="AF4" s="11" t="s">
        <v>10</v>
      </c>
      <c r="AG4" s="11" t="s">
        <v>10</v>
      </c>
      <c r="AH4" s="11" t="s">
        <v>10</v>
      </c>
      <c r="AI4" s="11" t="s">
        <v>10</v>
      </c>
      <c r="AJ4" s="11" t="s">
        <v>10</v>
      </c>
      <c r="AK4" s="11" t="s">
        <v>10</v>
      </c>
      <c r="AL4" s="11" t="s">
        <v>10</v>
      </c>
      <c r="AM4" s="11" t="s">
        <v>10</v>
      </c>
      <c r="AN4" s="11" t="s">
        <v>10</v>
      </c>
      <c r="AO4" s="11" t="s">
        <v>10</v>
      </c>
      <c r="AP4" s="11" t="s">
        <v>10</v>
      </c>
      <c r="AQ4" s="11" t="s">
        <v>10</v>
      </c>
      <c r="AR4" s="11" t="s">
        <v>10</v>
      </c>
      <c r="AS4" s="11" t="s">
        <v>10</v>
      </c>
      <c r="AT4" s="11" t="s">
        <v>10</v>
      </c>
      <c r="AU4" s="11" t="s">
        <v>10</v>
      </c>
      <c r="AV4" s="11" t="s">
        <v>10</v>
      </c>
      <c r="AW4" s="11" t="s">
        <v>10</v>
      </c>
      <c r="AX4" s="11" t="s">
        <v>10</v>
      </c>
      <c r="AY4" s="11" t="s">
        <v>10</v>
      </c>
      <c r="AZ4" s="11" t="s">
        <v>10</v>
      </c>
      <c r="BA4" s="11" t="s">
        <v>10</v>
      </c>
      <c r="BB4" s="11" t="s">
        <v>10</v>
      </c>
      <c r="BC4" s="11" t="s">
        <v>10</v>
      </c>
      <c r="BD4" s="11" t="s">
        <v>10</v>
      </c>
      <c r="BE4" s="11" t="s">
        <v>10</v>
      </c>
      <c r="BF4" s="11" t="s">
        <v>10</v>
      </c>
      <c r="BG4" s="11" t="s">
        <v>10</v>
      </c>
      <c r="BH4" s="11" t="s">
        <v>10</v>
      </c>
      <c r="BI4" s="11" t="s">
        <v>10</v>
      </c>
      <c r="BJ4" s="11" t="s">
        <v>10</v>
      </c>
      <c r="BK4" s="11" t="s">
        <v>10</v>
      </c>
      <c r="BL4" s="11" t="s">
        <v>10</v>
      </c>
      <c r="BM4" s="11" t="s">
        <v>10</v>
      </c>
      <c r="BN4" s="11" t="s">
        <v>10</v>
      </c>
      <c r="BO4" s="11" t="s">
        <v>10</v>
      </c>
      <c r="BP4" s="11" t="s">
        <v>10</v>
      </c>
      <c r="BQ4" s="11" t="s">
        <v>10</v>
      </c>
      <c r="BR4" s="11" t="s">
        <v>10</v>
      </c>
      <c r="BS4" s="11" t="s">
        <v>10</v>
      </c>
      <c r="BT4" s="11" t="s">
        <v>10</v>
      </c>
      <c r="BU4" s="11" t="s">
        <v>10</v>
      </c>
      <c r="BV4" s="11" t="s">
        <v>10</v>
      </c>
      <c r="BW4" s="11" t="s">
        <v>10</v>
      </c>
      <c r="BX4" s="11" t="s">
        <v>10</v>
      </c>
      <c r="BY4" s="11" t="s">
        <v>10</v>
      </c>
      <c r="BZ4" s="11" t="s">
        <v>10</v>
      </c>
      <c r="CA4" s="11" t="s">
        <v>10</v>
      </c>
      <c r="CB4" s="11" t="s">
        <v>10</v>
      </c>
      <c r="CC4" s="11" t="s">
        <v>10</v>
      </c>
      <c r="CD4" s="11" t="s">
        <v>10</v>
      </c>
      <c r="CE4" s="11" t="s">
        <v>10</v>
      </c>
      <c r="CF4" s="11" t="s">
        <v>10</v>
      </c>
      <c r="CG4" s="11" t="s">
        <v>10</v>
      </c>
      <c r="CH4" s="11" t="s">
        <v>10</v>
      </c>
      <c r="CI4" s="11" t="s">
        <v>10</v>
      </c>
      <c r="CJ4" s="11" t="s">
        <v>10</v>
      </c>
      <c r="CK4" s="11" t="s">
        <v>10</v>
      </c>
      <c r="CL4" s="11" t="s">
        <v>10</v>
      </c>
      <c r="CM4" s="11" t="s">
        <v>10</v>
      </c>
      <c r="CN4" s="11" t="s">
        <v>10</v>
      </c>
      <c r="CO4" s="11" t="s">
        <v>10</v>
      </c>
      <c r="CP4" s="11" t="s">
        <v>10</v>
      </c>
      <c r="CQ4" s="11" t="s">
        <v>10</v>
      </c>
      <c r="CR4" s="11" t="s">
        <v>10</v>
      </c>
      <c r="CS4" s="11" t="s">
        <v>10</v>
      </c>
      <c r="CT4" s="11" t="s">
        <v>10</v>
      </c>
      <c r="CU4" s="11" t="s">
        <v>10</v>
      </c>
      <c r="CV4" s="11" t="s">
        <v>10</v>
      </c>
      <c r="CW4" s="11" t="s">
        <v>10</v>
      </c>
      <c r="CX4" s="11" t="s">
        <v>10</v>
      </c>
      <c r="CY4" s="11" t="s">
        <v>10</v>
      </c>
      <c r="CZ4" s="11" t="s">
        <v>10</v>
      </c>
      <c r="DA4" s="11" t="s">
        <v>10</v>
      </c>
      <c r="DB4" s="14" t="s">
        <v>10</v>
      </c>
    </row>
    <row r="5" spans="1:106" ht="14.25" thickBot="1" x14ac:dyDescent="0.2">
      <c r="A5" s="20" t="s">
        <v>8</v>
      </c>
      <c r="B5" s="15">
        <v>0.5</v>
      </c>
      <c r="C5" s="15">
        <v>0.5</v>
      </c>
      <c r="D5" s="7">
        <f>1-C5</f>
        <v>0.5</v>
      </c>
      <c r="F5" s="22" t="s">
        <v>8</v>
      </c>
      <c r="G5" s="4">
        <f>IF(EXACT(G$3,"1"),$C5*B5/($C$5*B$5+$C$6*B$6),$D5*B5/($D$5*B$5+$D$6*B$6))</f>
        <v>0.43103448275862066</v>
      </c>
      <c r="H5" s="12">
        <f>IF(EXACT(H$3,"1"),$C5*G5/($C$5*G$5+$C$6*G$6),$D5*G5/($D$5*G$5+$D$6*G$6))</f>
        <v>0.36464410735122516</v>
      </c>
      <c r="I5" s="12">
        <f>IF(EXACT(I$3,"1"),$C5*H5/($C$5*H$5+$C$6*H$6),$D5*H5/($D$5*H$5+$D$6*H$6))</f>
        <v>0.30303324153446337</v>
      </c>
      <c r="J5" s="12">
        <f t="shared" ref="J5" si="0">IF(EXACT(J$3,"1"),$C5*I5/($C$5*I$5+$C$6*I$6),$D5*I5/($D$5*I$5+$D$6*I$6))</f>
        <v>0.24777266251666619</v>
      </c>
      <c r="K5" s="12">
        <f>IF(EXACT(K$3,"1"),$C5*J5/($C$5*J$5+$C$6*J$6),$D5*J5/($D$5*J$5+$D$6*J$6))</f>
        <v>0.19970187532701261</v>
      </c>
      <c r="L5" s="12">
        <f t="shared" ref="L5:BW5" si="1">IF(EXACT(L$3,"1"),$C5*K5/($C$5*K$5+$C$6*K$6),$D5*K5/($D$5*K$5+$D$6*K$6))</f>
        <v>0.15898623252951133</v>
      </c>
      <c r="M5" s="12">
        <f t="shared" si="1"/>
        <v>0.12527237820750198</v>
      </c>
      <c r="N5" s="12">
        <f t="shared" si="1"/>
        <v>9.787571027724172E-2</v>
      </c>
      <c r="O5" s="12">
        <f t="shared" si="1"/>
        <v>7.5950373669106938E-2</v>
      </c>
      <c r="P5" s="12">
        <f t="shared" si="1"/>
        <v>5.8617438564474399E-2</v>
      </c>
      <c r="Q5" s="12">
        <f t="shared" si="1"/>
        <v>4.5047285331982136E-2</v>
      </c>
      <c r="R5" s="12">
        <f t="shared" si="1"/>
        <v>3.4503528964035732E-2</v>
      </c>
      <c r="S5" s="12">
        <f t="shared" si="1"/>
        <v>2.6359521093854935E-2</v>
      </c>
      <c r="T5" s="12">
        <f t="shared" si="1"/>
        <v>2.009776262207821E-2</v>
      </c>
      <c r="U5" s="12">
        <f t="shared" si="1"/>
        <v>1.5300122770795272E-2</v>
      </c>
      <c r="V5" s="12">
        <f t="shared" si="1"/>
        <v>1.1634154582346555E-2</v>
      </c>
      <c r="W5" s="12">
        <f t="shared" si="1"/>
        <v>8.8386821002889599E-3</v>
      </c>
      <c r="X5" s="12">
        <f t="shared" si="1"/>
        <v>6.7103496267966181E-3</v>
      </c>
      <c r="Y5" s="12">
        <f t="shared" si="1"/>
        <v>5.0918814274851032E-3</v>
      </c>
      <c r="Z5" s="12">
        <f t="shared" si="1"/>
        <v>3.8622534782169495E-3</v>
      </c>
      <c r="AA5" s="12">
        <f t="shared" si="1"/>
        <v>2.9286917501397747E-3</v>
      </c>
      <c r="AB5" s="12">
        <f t="shared" si="1"/>
        <v>2.2202822403556621E-3</v>
      </c>
      <c r="AC5" s="12">
        <f t="shared" si="1"/>
        <v>1.68293784196693E-3</v>
      </c>
      <c r="AD5" s="12">
        <f t="shared" si="1"/>
        <v>1.2754732844614529E-3</v>
      </c>
      <c r="AE5" s="12">
        <f t="shared" si="1"/>
        <v>9.6656650756365872E-4</v>
      </c>
      <c r="AF5" s="12">
        <f t="shared" si="1"/>
        <v>7.3241897400877943E-4</v>
      </c>
      <c r="AG5" s="12">
        <f t="shared" si="1"/>
        <v>5.5496139588693942E-4</v>
      </c>
      <c r="AH5" s="12">
        <f t="shared" si="1"/>
        <v>4.2048186990355213E-4</v>
      </c>
      <c r="AI5" s="12">
        <f t="shared" si="1"/>
        <v>3.18579345524247E-4</v>
      </c>
      <c r="AJ5" s="12">
        <f t="shared" si="1"/>
        <v>2.4136663010577511E-4</v>
      </c>
      <c r="AK5" s="12">
        <f t="shared" si="1"/>
        <v>1.8286420761166191E-4</v>
      </c>
      <c r="AL5" s="12">
        <f t="shared" si="1"/>
        <v>1.3853963217612224E-4</v>
      </c>
      <c r="AM5" s="12">
        <f t="shared" si="1"/>
        <v>1.0495779184588079E-4</v>
      </c>
      <c r="AN5" s="12">
        <f t="shared" si="1"/>
        <v>7.9515501888454096E-5</v>
      </c>
      <c r="AO5" s="12">
        <f t="shared" si="1"/>
        <v>6.0240177801064418E-5</v>
      </c>
      <c r="AP5" s="12">
        <f t="shared" si="1"/>
        <v>4.5637164804666296E-5</v>
      </c>
      <c r="AQ5" s="12">
        <f t="shared" si="1"/>
        <v>3.4573992211772775E-5</v>
      </c>
      <c r="AR5" s="12">
        <f t="shared" si="1"/>
        <v>2.6192637877781309E-5</v>
      </c>
      <c r="AS5" s="12">
        <f t="shared" si="1"/>
        <v>1.9843033481080473E-5</v>
      </c>
      <c r="AT5" s="12">
        <f t="shared" si="1"/>
        <v>1.5032673435689398E-5</v>
      </c>
      <c r="AU5" s="12">
        <f t="shared" si="1"/>
        <v>1.138843046911165E-5</v>
      </c>
      <c r="AV5" s="12">
        <f t="shared" si="1"/>
        <v>8.6276226596496187E-6</v>
      </c>
      <c r="AW5" s="12">
        <f t="shared" si="1"/>
        <v>6.5360914429904713E-6</v>
      </c>
      <c r="AX5" s="12">
        <f t="shared" si="1"/>
        <v>4.951592272340631E-6</v>
      </c>
      <c r="AY5" s="12">
        <f t="shared" si="1"/>
        <v>3.7512107698256316E-6</v>
      </c>
      <c r="AZ5" s="12">
        <f t="shared" si="1"/>
        <v>2.8418289250919686E-6</v>
      </c>
      <c r="BA5" s="12">
        <f t="shared" si="1"/>
        <v>2.1529021840223274E-6</v>
      </c>
      <c r="BB5" s="12">
        <f t="shared" si="1"/>
        <v>1.6309873542850931E-6</v>
      </c>
      <c r="BC5" s="12">
        <f t="shared" si="1"/>
        <v>1.2355969690627751E-6</v>
      </c>
      <c r="BD5" s="12">
        <f t="shared" si="1"/>
        <v>9.3605859028177679E-7</v>
      </c>
      <c r="BE5" s="12">
        <f t="shared" si="1"/>
        <v>7.0913545658736683E-7</v>
      </c>
      <c r="BF5" s="12">
        <f t="shared" si="1"/>
        <v>1.0428459116783573E-6</v>
      </c>
      <c r="BG5" s="12">
        <f t="shared" si="1"/>
        <v>1.5335961763248773E-6</v>
      </c>
      <c r="BH5" s="12">
        <f t="shared" si="1"/>
        <v>2.2552868669722005E-6</v>
      </c>
      <c r="BI5" s="12">
        <f t="shared" si="1"/>
        <v>3.3165948138425414E-6</v>
      </c>
      <c r="BJ5" s="12">
        <f t="shared" si="1"/>
        <v>4.877337702167065E-6</v>
      </c>
      <c r="BK5" s="12">
        <f t="shared" si="1"/>
        <v>7.1725389818246054E-6</v>
      </c>
      <c r="BL5" s="12">
        <f t="shared" si="1"/>
        <v>1.0547815841685457E-5</v>
      </c>
      <c r="BM5" s="12">
        <f t="shared" si="1"/>
        <v>1.5511416891152118E-5</v>
      </c>
      <c r="BN5" s="12">
        <f t="shared" si="1"/>
        <v>2.2810740686090346E-5</v>
      </c>
      <c r="BO5" s="12">
        <f t="shared" si="1"/>
        <v>3.354484680528494E-5</v>
      </c>
      <c r="BP5" s="12">
        <f t="shared" si="1"/>
        <v>4.9329878354495591E-5</v>
      </c>
      <c r="BQ5" s="12">
        <f t="shared" si="1"/>
        <v>7.2542254756327549E-5</v>
      </c>
      <c r="BR5" s="12">
        <f t="shared" si="1"/>
        <v>1.0667614474609648E-4</v>
      </c>
      <c r="BS5" s="12">
        <f t="shared" si="1"/>
        <v>1.5686880855144672E-4</v>
      </c>
      <c r="BT5" s="12">
        <f t="shared" si="1"/>
        <v>2.306723959620474E-4</v>
      </c>
      <c r="BU5" s="12">
        <f t="shared" si="1"/>
        <v>3.3918729234634951E-4</v>
      </c>
      <c r="BV5" s="12">
        <f t="shared" si="1"/>
        <v>4.9872523638578247E-4</v>
      </c>
      <c r="BW5" s="12">
        <f t="shared" si="1"/>
        <v>7.3324737634563447E-4</v>
      </c>
      <c r="BX5" s="12">
        <f t="shared" ref="BX5:DB5" si="2">IF(EXACT(BX$3,"1"),$C5*BW5/($C$5*BW$5+$C$6*BW$6),$D5*BW5/($D$5*BW$5+$D$6*BW$6))</f>
        <v>1.0779330162466207E-3</v>
      </c>
      <c r="BY5" s="12">
        <f t="shared" si="2"/>
        <v>1.5843919093745417E-3</v>
      </c>
      <c r="BZ5" s="12">
        <f t="shared" si="2"/>
        <v>2.3282521660708405E-3</v>
      </c>
      <c r="CA5" s="12">
        <f t="shared" si="2"/>
        <v>3.420152960203995E-3</v>
      </c>
      <c r="CB5" s="12">
        <f t="shared" si="2"/>
        <v>5.0215545956810532E-3</v>
      </c>
      <c r="CC5" s="12">
        <f t="shared" si="2"/>
        <v>7.3672297248099927E-3</v>
      </c>
      <c r="CD5" s="12">
        <f t="shared" si="2"/>
        <v>1.0796729835790237E-2</v>
      </c>
      <c r="CE5" s="12">
        <f t="shared" si="2"/>
        <v>1.579728082992175E-2</v>
      </c>
      <c r="CF5" s="12">
        <f t="shared" si="2"/>
        <v>2.3059867945258036E-2</v>
      </c>
      <c r="CG5" s="12">
        <f t="shared" si="2"/>
        <v>3.3547522768936078E-2</v>
      </c>
      <c r="CH5" s="12">
        <f t="shared" si="2"/>
        <v>4.8567848308683041E-2</v>
      </c>
      <c r="CI5" s="12">
        <f t="shared" si="2"/>
        <v>6.9827369816283749E-2</v>
      </c>
      <c r="CJ5" s="12">
        <f t="shared" si="2"/>
        <v>9.9420361563174714E-2</v>
      </c>
      <c r="CK5" s="12">
        <f t="shared" si="2"/>
        <v>0.13967172538673839</v>
      </c>
      <c r="CL5" s="12">
        <f t="shared" si="2"/>
        <v>0.19273174868601353</v>
      </c>
      <c r="CM5" s="12">
        <f t="shared" si="2"/>
        <v>0.25986040661748078</v>
      </c>
      <c r="CN5" s="12">
        <f t="shared" si="2"/>
        <v>0.34050788399451937</v>
      </c>
      <c r="CO5" s="12">
        <f t="shared" si="2"/>
        <v>0.43158942804063588</v>
      </c>
      <c r="CP5" s="12">
        <f t="shared" si="2"/>
        <v>0.52754538833427034</v>
      </c>
      <c r="CQ5" s="12">
        <f t="shared" si="2"/>
        <v>0.62150843706386494</v>
      </c>
      <c r="CR5" s="12">
        <f t="shared" si="2"/>
        <v>0.70715743655274821</v>
      </c>
      <c r="CS5" s="12">
        <f t="shared" si="2"/>
        <v>0.7802768874025412</v>
      </c>
      <c r="CT5" s="12">
        <f t="shared" si="2"/>
        <v>0.83928842848192631</v>
      </c>
      <c r="CU5" s="12">
        <f t="shared" si="2"/>
        <v>0.88479120783438669</v>
      </c>
      <c r="CV5" s="12">
        <f t="shared" si="2"/>
        <v>0.91865924695551204</v>
      </c>
      <c r="CW5" s="12">
        <f t="shared" si="2"/>
        <v>0.94321010133035321</v>
      </c>
      <c r="CX5" s="12">
        <f t="shared" si="2"/>
        <v>0.96066809941709208</v>
      </c>
      <c r="CY5" s="12">
        <f t="shared" si="2"/>
        <v>0.9729133898897071</v>
      </c>
      <c r="CZ5" s="12">
        <f t="shared" si="2"/>
        <v>0.98142005949158517</v>
      </c>
      <c r="DA5" s="12">
        <f t="shared" si="2"/>
        <v>0.9872900725516035</v>
      </c>
      <c r="DB5" s="8">
        <f t="shared" si="2"/>
        <v>0.99132195418864044</v>
      </c>
    </row>
    <row r="6" spans="1:106" ht="14.25" thickBot="1" x14ac:dyDescent="0.2">
      <c r="A6" s="21" t="s">
        <v>9</v>
      </c>
      <c r="B6" s="5">
        <f>(1-B5)</f>
        <v>0.5</v>
      </c>
      <c r="C6" s="15">
        <v>0.66</v>
      </c>
      <c r="D6" s="6">
        <f>1-C6</f>
        <v>0.33999999999999997</v>
      </c>
      <c r="F6" s="23" t="s">
        <v>9</v>
      </c>
      <c r="G6" s="5">
        <f>IF(EXACT(G$3,"1"),$C6*B6/($C$5*B$5+$C$6*B$6),$D6*B6/($D$5*B$5+$D$6*B$6))</f>
        <v>0.56896551724137923</v>
      </c>
      <c r="H6" s="11">
        <f>IF(EXACT(H$3,"1"),$C6*G6/($C$5*G$5+$C$6*G$6),$D6*G6/($D$5*G$5+$D$6*G$6))</f>
        <v>0.63535589264877468</v>
      </c>
      <c r="I6" s="11">
        <f>IF(EXACT(I$3,"1"),$C6*H6/($C$5*H$5+$C$6*H$6),$D6*H6/($D$5*H$5+$D$6*H$6))</f>
        <v>0.69696675846553657</v>
      </c>
      <c r="J6" s="11">
        <f>IF(EXACT(J$3,"1"),$C6*I6/($C$5*I$5+$C$6*I$6),$D6*I6/($D$5*I$5+$D$6*I$6))</f>
        <v>0.75222733748333381</v>
      </c>
      <c r="K6" s="11">
        <f t="shared" ref="K6:M6" si="3">IF(EXACT(K$3,"1"),$C6*J6/($C$5*J$5+$C$6*J$6),$D6*J6/($D$5*J$5+$D$6*J$6))</f>
        <v>0.80029812467298744</v>
      </c>
      <c r="L6" s="11">
        <f t="shared" si="3"/>
        <v>0.84101376747048873</v>
      </c>
      <c r="M6" s="11">
        <f t="shared" si="3"/>
        <v>0.87472762179249808</v>
      </c>
      <c r="N6" s="11">
        <f t="shared" ref="N6:BY6" si="4">IF(EXACT(N$3,"1"),$C6*M6/($C$5*M$5+$C$6*M$6),$D6*M6/($D$5*M$5+$D$6*M$6))</f>
        <v>0.90212428972275827</v>
      </c>
      <c r="O6" s="11">
        <f t="shared" si="4"/>
        <v>0.92404962633089316</v>
      </c>
      <c r="P6" s="11">
        <f t="shared" si="4"/>
        <v>0.94138256143552557</v>
      </c>
      <c r="Q6" s="11">
        <f t="shared" si="4"/>
        <v>0.95495271466801779</v>
      </c>
      <c r="R6" s="11">
        <f t="shared" si="4"/>
        <v>0.96549647103596425</v>
      </c>
      <c r="S6" s="11">
        <f t="shared" si="4"/>
        <v>0.97364047890614513</v>
      </c>
      <c r="T6" s="11">
        <f t="shared" si="4"/>
        <v>0.97990223737792181</v>
      </c>
      <c r="U6" s="11">
        <f t="shared" si="4"/>
        <v>0.98469987722920471</v>
      </c>
      <c r="V6" s="11">
        <f t="shared" si="4"/>
        <v>0.98836584541765349</v>
      </c>
      <c r="W6" s="11">
        <f t="shared" si="4"/>
        <v>0.99116131789971096</v>
      </c>
      <c r="X6" s="11">
        <f t="shared" si="4"/>
        <v>0.99328965037320327</v>
      </c>
      <c r="Y6" s="11">
        <f t="shared" si="4"/>
        <v>0.99490811857251493</v>
      </c>
      <c r="Z6" s="11">
        <f t="shared" si="4"/>
        <v>0.996137746521783</v>
      </c>
      <c r="AA6" s="11">
        <f t="shared" si="4"/>
        <v>0.99707130824986023</v>
      </c>
      <c r="AB6" s="11">
        <f t="shared" si="4"/>
        <v>0.99777971775964425</v>
      </c>
      <c r="AC6" s="11">
        <f t="shared" si="4"/>
        <v>0.99831706215803306</v>
      </c>
      <c r="AD6" s="11">
        <f t="shared" si="4"/>
        <v>0.99872452671553857</v>
      </c>
      <c r="AE6" s="11">
        <f t="shared" si="4"/>
        <v>0.99903343349243623</v>
      </c>
      <c r="AF6" s="11">
        <f t="shared" si="4"/>
        <v>0.99926758102599134</v>
      </c>
      <c r="AG6" s="11">
        <f t="shared" si="4"/>
        <v>0.99944503860411305</v>
      </c>
      <c r="AH6" s="11">
        <f t="shared" si="4"/>
        <v>0.99957951813009649</v>
      </c>
      <c r="AI6" s="11">
        <f t="shared" si="4"/>
        <v>0.99968142065447574</v>
      </c>
      <c r="AJ6" s="11">
        <f t="shared" si="4"/>
        <v>0.99975863336989423</v>
      </c>
      <c r="AK6" s="11">
        <f t="shared" si="4"/>
        <v>0.99981713579238829</v>
      </c>
      <c r="AL6" s="11">
        <f t="shared" si="4"/>
        <v>0.99986146036782397</v>
      </c>
      <c r="AM6" s="11">
        <f t="shared" si="4"/>
        <v>0.99989504220815417</v>
      </c>
      <c r="AN6" s="11">
        <f t="shared" si="4"/>
        <v>0.99992048449811155</v>
      </c>
      <c r="AO6" s="11">
        <f t="shared" si="4"/>
        <v>0.99993975982219896</v>
      </c>
      <c r="AP6" s="11">
        <f t="shared" si="4"/>
        <v>0.99995436283519523</v>
      </c>
      <c r="AQ6" s="11">
        <f t="shared" si="4"/>
        <v>0.99996542600778815</v>
      </c>
      <c r="AR6" s="11">
        <f t="shared" si="4"/>
        <v>0.99997380736212216</v>
      </c>
      <c r="AS6" s="11">
        <f t="shared" si="4"/>
        <v>0.99998015696651898</v>
      </c>
      <c r="AT6" s="11">
        <f t="shared" si="4"/>
        <v>0.99998496732656439</v>
      </c>
      <c r="AU6" s="11">
        <f t="shared" si="4"/>
        <v>0.99998861156953089</v>
      </c>
      <c r="AV6" s="11">
        <f t="shared" si="4"/>
        <v>0.99999137237734037</v>
      </c>
      <c r="AW6" s="11">
        <f t="shared" si="4"/>
        <v>0.99999346390855703</v>
      </c>
      <c r="AX6" s="11">
        <f t="shared" si="4"/>
        <v>0.99999504840772768</v>
      </c>
      <c r="AY6" s="11">
        <f t="shared" si="4"/>
        <v>0.9999962487892301</v>
      </c>
      <c r="AZ6" s="11">
        <f t="shared" si="4"/>
        <v>0.99999715817107493</v>
      </c>
      <c r="BA6" s="11">
        <f t="shared" si="4"/>
        <v>0.99999784709781603</v>
      </c>
      <c r="BB6" s="11">
        <f t="shared" si="4"/>
        <v>0.99999836901264572</v>
      </c>
      <c r="BC6" s="11">
        <f t="shared" si="4"/>
        <v>0.99999876440303093</v>
      </c>
      <c r="BD6" s="11">
        <f t="shared" si="4"/>
        <v>0.9999990639414098</v>
      </c>
      <c r="BE6" s="11">
        <f t="shared" si="4"/>
        <v>0.99999929086454353</v>
      </c>
      <c r="BF6" s="11">
        <f t="shared" si="4"/>
        <v>0.99999895715408837</v>
      </c>
      <c r="BG6" s="11">
        <f t="shared" si="4"/>
        <v>0.99999846640382373</v>
      </c>
      <c r="BH6" s="11">
        <f t="shared" si="4"/>
        <v>0.99999774471313307</v>
      </c>
      <c r="BI6" s="11">
        <f t="shared" si="4"/>
        <v>0.99999668340518622</v>
      </c>
      <c r="BJ6" s="11">
        <f t="shared" si="4"/>
        <v>0.99999512266229773</v>
      </c>
      <c r="BK6" s="11">
        <f t="shared" si="4"/>
        <v>0.99999282746101814</v>
      </c>
      <c r="BL6" s="11">
        <f t="shared" si="4"/>
        <v>0.99998945218415825</v>
      </c>
      <c r="BM6" s="11">
        <f t="shared" si="4"/>
        <v>0.99998448858310895</v>
      </c>
      <c r="BN6" s="11">
        <f t="shared" si="4"/>
        <v>0.99997718925931389</v>
      </c>
      <c r="BO6" s="11">
        <f t="shared" si="4"/>
        <v>0.99996645515319471</v>
      </c>
      <c r="BP6" s="11">
        <f t="shared" si="4"/>
        <v>0.99995067012164551</v>
      </c>
      <c r="BQ6" s="11">
        <f t="shared" si="4"/>
        <v>0.99992745774524372</v>
      </c>
      <c r="BR6" s="11">
        <f t="shared" si="4"/>
        <v>0.99989332385525398</v>
      </c>
      <c r="BS6" s="11">
        <f t="shared" si="4"/>
        <v>0.99984313119144852</v>
      </c>
      <c r="BT6" s="11">
        <f t="shared" si="4"/>
        <v>0.99976932760403792</v>
      </c>
      <c r="BU6" s="11">
        <f t="shared" si="4"/>
        <v>0.99966081270765361</v>
      </c>
      <c r="BV6" s="11">
        <f t="shared" si="4"/>
        <v>0.99950127476361417</v>
      </c>
      <c r="BW6" s="11">
        <f t="shared" si="4"/>
        <v>0.99926675262365428</v>
      </c>
      <c r="BX6" s="11">
        <f t="shared" si="4"/>
        <v>0.99892206698375341</v>
      </c>
      <c r="BY6" s="11">
        <f t="shared" si="4"/>
        <v>0.99841560809062546</v>
      </c>
      <c r="BZ6" s="11">
        <f t="shared" ref="BZ6:DA6" si="5">IF(EXACT(BZ$3,"1"),$C6*BY6/($C$5*BY$5+$C$6*BY$6),$D6*BY6/($D$5*BY$5+$D$6*BY$6))</f>
        <v>0.9976717478339292</v>
      </c>
      <c r="CA6" s="11">
        <f t="shared" si="5"/>
        <v>0.99657984703979607</v>
      </c>
      <c r="CB6" s="11">
        <f t="shared" si="5"/>
        <v>0.9949784454043189</v>
      </c>
      <c r="CC6" s="11">
        <f t="shared" si="5"/>
        <v>0.99263277027518992</v>
      </c>
      <c r="CD6" s="11">
        <f t="shared" si="5"/>
        <v>0.98920327016420984</v>
      </c>
      <c r="CE6" s="11">
        <f t="shared" si="5"/>
        <v>0.98420271917007818</v>
      </c>
      <c r="CF6" s="11">
        <f t="shared" si="5"/>
        <v>0.97694013205474206</v>
      </c>
      <c r="CG6" s="11">
        <f t="shared" si="5"/>
        <v>0.96645247723106387</v>
      </c>
      <c r="CH6" s="11">
        <f t="shared" si="5"/>
        <v>0.9514321516913169</v>
      </c>
      <c r="CI6" s="11">
        <f t="shared" si="5"/>
        <v>0.93017263018371632</v>
      </c>
      <c r="CJ6" s="11">
        <f t="shared" si="5"/>
        <v>0.9005796384368252</v>
      </c>
      <c r="CK6" s="11">
        <f t="shared" si="5"/>
        <v>0.86032827461326167</v>
      </c>
      <c r="CL6" s="11">
        <f t="shared" si="5"/>
        <v>0.80726825131398661</v>
      </c>
      <c r="CM6" s="11">
        <f t="shared" si="5"/>
        <v>0.74013959338251922</v>
      </c>
      <c r="CN6" s="11">
        <f t="shared" si="5"/>
        <v>0.65949211600548063</v>
      </c>
      <c r="CO6" s="11">
        <f t="shared" si="5"/>
        <v>0.56841057195936406</v>
      </c>
      <c r="CP6" s="11">
        <f t="shared" si="5"/>
        <v>0.47245461166572972</v>
      </c>
      <c r="CQ6" s="11">
        <f t="shared" si="5"/>
        <v>0.37849156293613517</v>
      </c>
      <c r="CR6" s="11">
        <f t="shared" si="5"/>
        <v>0.29284256344725174</v>
      </c>
      <c r="CS6" s="11">
        <f t="shared" si="5"/>
        <v>0.21972311259745886</v>
      </c>
      <c r="CT6" s="11">
        <f t="shared" si="5"/>
        <v>0.16071157151807366</v>
      </c>
      <c r="CU6" s="11">
        <f t="shared" si="5"/>
        <v>0.11520879216561324</v>
      </c>
      <c r="CV6" s="11">
        <f t="shared" si="5"/>
        <v>8.1340753044488012E-2</v>
      </c>
      <c r="CW6" s="11">
        <f t="shared" si="5"/>
        <v>5.6789898669646795E-2</v>
      </c>
      <c r="CX6" s="11">
        <f t="shared" si="5"/>
        <v>3.9331900582907968E-2</v>
      </c>
      <c r="CY6" s="11">
        <f t="shared" si="5"/>
        <v>2.7086610110292945E-2</v>
      </c>
      <c r="CZ6" s="11">
        <f t="shared" si="5"/>
        <v>1.8579940508414838E-2</v>
      </c>
      <c r="DA6" s="11">
        <f t="shared" si="5"/>
        <v>1.2709927448396481E-2</v>
      </c>
      <c r="DB6" s="6">
        <f>IF(EXACT(DB$3,"1"),$C6*DA6/($C$5*DA$5+$C$6*DA$6),$D6*DA6/($D$5*DA$5+$D$6*DA$6))</f>
        <v>8.6780458113596033E-3</v>
      </c>
    </row>
    <row r="15" spans="1:106" x14ac:dyDescent="0.15">
      <c r="B15" s="1" t="s">
        <v>109</v>
      </c>
      <c r="E15" s="1" t="s">
        <v>110</v>
      </c>
      <c r="H15" s="1" t="s">
        <v>111</v>
      </c>
      <c r="K15" s="1" t="s">
        <v>112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4"/>
  <sheetViews>
    <sheetView topLeftCell="A2" zoomScaleNormal="100" workbookViewId="0">
      <selection activeCell="D24" sqref="D24"/>
    </sheetView>
  </sheetViews>
  <sheetFormatPr defaultRowHeight="13.5" x14ac:dyDescent="0.15"/>
  <cols>
    <col min="5" max="6" width="12.75" bestFit="1" customWidth="1"/>
    <col min="7" max="7" width="12.75" customWidth="1"/>
    <col min="8" max="8" width="12.75" bestFit="1" customWidth="1"/>
    <col min="9" max="9" width="12.75" customWidth="1"/>
    <col min="10" max="11" width="12.75" bestFit="1" customWidth="1"/>
    <col min="14" max="14" width="12.75" bestFit="1" customWidth="1"/>
  </cols>
  <sheetData>
    <row r="2" spans="1:18" x14ac:dyDescent="0.15">
      <c r="D2" t="s">
        <v>4</v>
      </c>
      <c r="F2" t="s">
        <v>2</v>
      </c>
    </row>
    <row r="3" spans="1:18" x14ac:dyDescent="0.15">
      <c r="A3" t="s">
        <v>1</v>
      </c>
      <c r="B3">
        <v>0.2</v>
      </c>
      <c r="D3">
        <v>0</v>
      </c>
      <c r="E3">
        <f t="shared" ref="E3:E23" si="0">_xlfn.NORM.DIST(D3,$B$3,$B$4,FALSE)</f>
        <v>1.0648266850745074</v>
      </c>
      <c r="F3">
        <f>E3/E$24</f>
        <v>6.9083254531282653E-2</v>
      </c>
      <c r="H3">
        <f>($D3*F3)</f>
        <v>0</v>
      </c>
      <c r="I3">
        <f>H3/H$24</f>
        <v>0</v>
      </c>
      <c r="K3">
        <f>($D3*I3)</f>
        <v>0</v>
      </c>
      <c r="L3">
        <f>K3/K$24</f>
        <v>0</v>
      </c>
      <c r="N3">
        <f>($D3*L3)</f>
        <v>0</v>
      </c>
      <c r="O3">
        <f>N3/N$24</f>
        <v>0</v>
      </c>
      <c r="Q3">
        <f>($D3*O3)</f>
        <v>0</v>
      </c>
      <c r="R3">
        <f>Q3/Q$24</f>
        <v>0</v>
      </c>
    </row>
    <row r="4" spans="1:18" x14ac:dyDescent="0.15">
      <c r="A4" t="s">
        <v>0</v>
      </c>
      <c r="B4">
        <v>0.3</v>
      </c>
      <c r="D4">
        <v>0.05</v>
      </c>
      <c r="E4">
        <f t="shared" si="0"/>
        <v>1.1735510892143317</v>
      </c>
      <c r="F4">
        <f t="shared" ref="F4:F23" si="1">E4/E$24</f>
        <v>7.6137018106364335E-2</v>
      </c>
      <c r="H4">
        <f t="shared" ref="H4:H23" si="2">($D4*F4)</f>
        <v>3.8068509053182167E-3</v>
      </c>
      <c r="I4">
        <f>H4/H$24</f>
        <v>1.2132670826824222E-2</v>
      </c>
      <c r="K4">
        <f t="shared" ref="K4:K23" si="3">($D4*I4)</f>
        <v>6.0663354134121109E-4</v>
      </c>
      <c r="L4">
        <f t="shared" ref="L4:L23" si="4">K4/K$24</f>
        <v>1.3023523281671637E-3</v>
      </c>
      <c r="N4">
        <f t="shared" ref="N4:N23" si="5">($D4*L4)</f>
        <v>6.5117616408358187E-5</v>
      </c>
      <c r="O4">
        <f t="shared" ref="O4:O23" si="6">N4/N$24</f>
        <v>1.1598196066474599E-4</v>
      </c>
      <c r="Q4">
        <f t="shared" ref="Q4:Q23" si="7">($D4*O4)</f>
        <v>5.7990980332372997E-6</v>
      </c>
      <c r="R4">
        <f t="shared" ref="R4:R23" si="8">Q4/Q$24</f>
        <v>9.1386792459209174E-6</v>
      </c>
    </row>
    <row r="5" spans="1:18" x14ac:dyDescent="0.15">
      <c r="D5">
        <v>0.1</v>
      </c>
      <c r="E5">
        <f t="shared" si="0"/>
        <v>1.2579440923099772</v>
      </c>
      <c r="F5">
        <f t="shared" si="1"/>
        <v>8.1612222095178585E-2</v>
      </c>
      <c r="H5">
        <f t="shared" si="2"/>
        <v>8.1612222095178589E-3</v>
      </c>
      <c r="I5">
        <f t="shared" ref="I5:I23" si="9">H5/H$24</f>
        <v>2.6010323250201028E-2</v>
      </c>
      <c r="K5">
        <f t="shared" si="3"/>
        <v>2.6010323250201029E-3</v>
      </c>
      <c r="L5">
        <f t="shared" si="4"/>
        <v>5.5840310059984775E-3</v>
      </c>
      <c r="N5">
        <f t="shared" si="5"/>
        <v>5.5840310059984775E-4</v>
      </c>
      <c r="O5">
        <f t="shared" si="6"/>
        <v>9.9458011550513162E-4</v>
      </c>
      <c r="Q5">
        <f t="shared" si="7"/>
        <v>9.9458011550513173E-5</v>
      </c>
      <c r="R5">
        <f t="shared" si="8"/>
        <v>1.5673383356994971E-4</v>
      </c>
    </row>
    <row r="6" spans="1:18" x14ac:dyDescent="0.15">
      <c r="D6">
        <v>0.15</v>
      </c>
      <c r="E6">
        <f t="shared" si="0"/>
        <v>1.3114657203397997</v>
      </c>
      <c r="F6">
        <f t="shared" si="1"/>
        <v>8.5084569571006671E-2</v>
      </c>
      <c r="H6">
        <f t="shared" si="2"/>
        <v>1.2762685435651001E-2</v>
      </c>
      <c r="I6">
        <f t="shared" si="9"/>
        <v>4.0675473011232539E-2</v>
      </c>
      <c r="K6">
        <f t="shared" si="3"/>
        <v>6.1013209516848806E-3</v>
      </c>
      <c r="L6">
        <f t="shared" si="4"/>
        <v>1.3098632048524499E-2</v>
      </c>
      <c r="N6">
        <f t="shared" si="5"/>
        <v>1.9647948072786746E-3</v>
      </c>
      <c r="O6">
        <f t="shared" si="6"/>
        <v>3.4995254221689039E-3</v>
      </c>
      <c r="Q6">
        <f t="shared" si="7"/>
        <v>5.249288133253356E-4</v>
      </c>
      <c r="R6">
        <f t="shared" si="8"/>
        <v>8.2722451395500312E-4</v>
      </c>
    </row>
    <row r="7" spans="1:18" x14ac:dyDescent="0.15">
      <c r="D7">
        <v>0.2</v>
      </c>
      <c r="E7">
        <f t="shared" si="0"/>
        <v>1.329807601338109</v>
      </c>
      <c r="F7">
        <f t="shared" si="1"/>
        <v>8.6274544288347688E-2</v>
      </c>
      <c r="H7">
        <f t="shared" si="2"/>
        <v>1.7254908857669539E-2</v>
      </c>
      <c r="I7">
        <f t="shared" si="9"/>
        <v>5.4992468715939519E-2</v>
      </c>
      <c r="K7">
        <f t="shared" si="3"/>
        <v>1.0998493743187905E-2</v>
      </c>
      <c r="L7">
        <f t="shared" si="4"/>
        <v>2.3612136416169622E-2</v>
      </c>
      <c r="N7">
        <f t="shared" si="5"/>
        <v>4.7224272832339246E-3</v>
      </c>
      <c r="O7">
        <f t="shared" si="6"/>
        <v>8.4111858758985237E-3</v>
      </c>
      <c r="Q7">
        <f t="shared" si="7"/>
        <v>1.6822371751797048E-3</v>
      </c>
      <c r="R7">
        <f t="shared" si="8"/>
        <v>2.6510029441508352E-3</v>
      </c>
    </row>
    <row r="8" spans="1:18" x14ac:dyDescent="0.15">
      <c r="D8">
        <v>0.25</v>
      </c>
      <c r="E8">
        <f t="shared" si="0"/>
        <v>1.3114657203397997</v>
      </c>
      <c r="F8">
        <f t="shared" si="1"/>
        <v>8.5084569571006671E-2</v>
      </c>
      <c r="H8">
        <f t="shared" si="2"/>
        <v>2.1271142392751668E-2</v>
      </c>
      <c r="I8">
        <f t="shared" si="9"/>
        <v>6.7792455018720901E-2</v>
      </c>
      <c r="K8">
        <f t="shared" si="3"/>
        <v>1.6948113754680225E-2</v>
      </c>
      <c r="L8">
        <f t="shared" si="4"/>
        <v>3.6385089023679165E-2</v>
      </c>
      <c r="N8">
        <f t="shared" si="5"/>
        <v>9.0962722559197913E-3</v>
      </c>
      <c r="O8">
        <f t="shared" si="6"/>
        <v>1.6201506584115299E-2</v>
      </c>
      <c r="Q8">
        <f t="shared" si="7"/>
        <v>4.0503766460288247E-3</v>
      </c>
      <c r="R8">
        <f t="shared" si="8"/>
        <v>6.3829052002700865E-3</v>
      </c>
    </row>
    <row r="9" spans="1:18" x14ac:dyDescent="0.15">
      <c r="D9">
        <v>0.3</v>
      </c>
      <c r="E9">
        <f t="shared" si="0"/>
        <v>1.2579440923099774</v>
      </c>
      <c r="F9">
        <f t="shared" si="1"/>
        <v>8.1612222095178599E-2</v>
      </c>
      <c r="H9">
        <f t="shared" si="2"/>
        <v>2.4483666628553578E-2</v>
      </c>
      <c r="I9">
        <f t="shared" si="9"/>
        <v>7.8030969750603085E-2</v>
      </c>
      <c r="K9">
        <f t="shared" si="3"/>
        <v>2.3409290925180924E-2</v>
      </c>
      <c r="L9">
        <f t="shared" si="4"/>
        <v>5.0256279053986289E-2</v>
      </c>
      <c r="N9">
        <f t="shared" si="5"/>
        <v>1.5076883716195887E-2</v>
      </c>
      <c r="O9">
        <f t="shared" si="6"/>
        <v>2.685366311863855E-2</v>
      </c>
      <c r="Q9">
        <f t="shared" si="7"/>
        <v>8.0560989355915654E-3</v>
      </c>
      <c r="R9">
        <f t="shared" si="8"/>
        <v>1.2695440519165924E-2</v>
      </c>
    </row>
    <row r="10" spans="1:18" x14ac:dyDescent="0.15">
      <c r="D10">
        <v>0.35</v>
      </c>
      <c r="E10">
        <f t="shared" si="0"/>
        <v>1.1735510892143317</v>
      </c>
      <c r="F10">
        <f t="shared" si="1"/>
        <v>7.6137018106364335E-2</v>
      </c>
      <c r="H10">
        <f t="shared" si="2"/>
        <v>2.6647956337227517E-2</v>
      </c>
      <c r="I10">
        <f t="shared" si="9"/>
        <v>8.4928695787769556E-2</v>
      </c>
      <c r="K10">
        <f t="shared" si="3"/>
        <v>2.9725043525719343E-2</v>
      </c>
      <c r="L10">
        <f t="shared" si="4"/>
        <v>6.3815264080191017E-2</v>
      </c>
      <c r="N10">
        <f t="shared" si="5"/>
        <v>2.2335342428066854E-2</v>
      </c>
      <c r="O10">
        <f t="shared" si="6"/>
        <v>3.9781812508007865E-2</v>
      </c>
      <c r="Q10">
        <f t="shared" si="7"/>
        <v>1.3923634377802752E-2</v>
      </c>
      <c r="R10">
        <f t="shared" si="8"/>
        <v>2.1941968869456114E-2</v>
      </c>
    </row>
    <row r="11" spans="1:18" x14ac:dyDescent="0.15">
      <c r="D11">
        <v>0.4</v>
      </c>
      <c r="E11">
        <f t="shared" si="0"/>
        <v>1.0648266850745074</v>
      </c>
      <c r="F11">
        <f t="shared" si="1"/>
        <v>6.9083254531282653E-2</v>
      </c>
      <c r="H11">
        <f t="shared" si="2"/>
        <v>2.7633301812513063E-2</v>
      </c>
      <c r="I11">
        <f t="shared" si="9"/>
        <v>8.8069053159170435E-2</v>
      </c>
      <c r="K11">
        <f t="shared" si="3"/>
        <v>3.5227621263668178E-2</v>
      </c>
      <c r="L11">
        <f t="shared" si="4"/>
        <v>7.5628483164804194E-2</v>
      </c>
      <c r="N11">
        <f t="shared" si="5"/>
        <v>3.0251393265921678E-2</v>
      </c>
      <c r="O11">
        <f t="shared" si="6"/>
        <v>5.3881209069740164E-2</v>
      </c>
      <c r="Q11">
        <f t="shared" si="7"/>
        <v>2.1552483627896066E-2</v>
      </c>
      <c r="R11">
        <f t="shared" si="8"/>
        <v>3.3964115401986419E-2</v>
      </c>
    </row>
    <row r="12" spans="1:18" x14ac:dyDescent="0.15">
      <c r="D12">
        <v>0.45</v>
      </c>
      <c r="E12">
        <f t="shared" si="0"/>
        <v>0.93970625136767516</v>
      </c>
      <c r="F12">
        <f t="shared" si="1"/>
        <v>6.0965758144320155E-2</v>
      </c>
      <c r="H12">
        <f t="shared" si="2"/>
        <v>2.743459116494407E-2</v>
      </c>
      <c r="I12">
        <f t="shared" si="9"/>
        <v>8.7435749954841727E-2</v>
      </c>
      <c r="K12">
        <f t="shared" si="3"/>
        <v>3.9346087479678778E-2</v>
      </c>
      <c r="L12">
        <f t="shared" si="4"/>
        <v>8.4470219896077864E-2</v>
      </c>
      <c r="N12">
        <f t="shared" si="5"/>
        <v>3.801159895323504E-2</v>
      </c>
      <c r="O12">
        <f t="shared" si="6"/>
        <v>6.7703027502590399E-2</v>
      </c>
      <c r="Q12">
        <f t="shared" si="7"/>
        <v>3.0466362376165679E-2</v>
      </c>
      <c r="R12">
        <f t="shared" si="8"/>
        <v>4.8011313474958475E-2</v>
      </c>
    </row>
    <row r="13" spans="1:18" x14ac:dyDescent="0.15">
      <c r="D13">
        <v>0.5</v>
      </c>
      <c r="E13">
        <f t="shared" si="0"/>
        <v>0.80656908173047792</v>
      </c>
      <c r="F13">
        <f t="shared" si="1"/>
        <v>5.2328156263618329E-2</v>
      </c>
      <c r="H13">
        <f t="shared" si="2"/>
        <v>2.6164078131809165E-2</v>
      </c>
      <c r="I13">
        <f t="shared" si="9"/>
        <v>8.338654582376287E-2</v>
      </c>
      <c r="K13">
        <f t="shared" si="3"/>
        <v>4.1693272911881435E-2</v>
      </c>
      <c r="L13">
        <f t="shared" si="4"/>
        <v>8.9509279235775341E-2</v>
      </c>
      <c r="N13">
        <f t="shared" si="5"/>
        <v>4.475463961788767E-2</v>
      </c>
      <c r="O13">
        <f t="shared" si="6"/>
        <v>7.9713158098036169E-2</v>
      </c>
      <c r="Q13">
        <f t="shared" si="7"/>
        <v>3.9856579049018084E-2</v>
      </c>
      <c r="R13">
        <f t="shared" si="8"/>
        <v>6.2809162680310116E-2</v>
      </c>
    </row>
    <row r="14" spans="1:18" x14ac:dyDescent="0.15">
      <c r="D14">
        <v>0.55000000000000004</v>
      </c>
      <c r="E14">
        <f t="shared" si="0"/>
        <v>0.67332895184686292</v>
      </c>
      <c r="F14">
        <f t="shared" si="1"/>
        <v>4.3683874583274385E-2</v>
      </c>
      <c r="H14">
        <f t="shared" si="2"/>
        <v>2.4026131020800912E-2</v>
      </c>
      <c r="I14">
        <f t="shared" si="9"/>
        <v>7.6572775285288178E-2</v>
      </c>
      <c r="K14">
        <f t="shared" si="3"/>
        <v>4.21150264069085E-2</v>
      </c>
      <c r="L14">
        <f t="shared" si="4"/>
        <v>9.041472149824363E-2</v>
      </c>
      <c r="N14">
        <f t="shared" si="5"/>
        <v>4.9728096824034E-2</v>
      </c>
      <c r="O14">
        <f t="shared" si="6"/>
        <v>8.8571457124734299E-2</v>
      </c>
      <c r="Q14">
        <f t="shared" si="7"/>
        <v>4.8714301418603868E-2</v>
      </c>
      <c r="R14">
        <f t="shared" si="8"/>
        <v>7.6767865071805053E-2</v>
      </c>
    </row>
    <row r="15" spans="1:18" x14ac:dyDescent="0.15">
      <c r="D15">
        <v>0.6</v>
      </c>
      <c r="E15">
        <f t="shared" si="0"/>
        <v>0.54670024891997882</v>
      </c>
      <c r="F15">
        <f t="shared" si="1"/>
        <v>3.5468525514846402E-2</v>
      </c>
      <c r="H15">
        <f t="shared" si="2"/>
        <v>2.128111530890784E-2</v>
      </c>
      <c r="I15">
        <f t="shared" si="9"/>
        <v>6.7824239323364219E-2</v>
      </c>
      <c r="K15">
        <f t="shared" si="3"/>
        <v>4.0694543594018528E-2</v>
      </c>
      <c r="L15">
        <f t="shared" si="4"/>
        <v>8.7365155372376962E-2</v>
      </c>
      <c r="N15">
        <f t="shared" si="5"/>
        <v>5.2419093223426173E-2</v>
      </c>
      <c r="O15">
        <f t="shared" si="6"/>
        <v>9.3364431065703288E-2</v>
      </c>
      <c r="Q15">
        <f t="shared" si="7"/>
        <v>5.6018658639421973E-2</v>
      </c>
      <c r="R15">
        <f t="shared" si="8"/>
        <v>8.8278651293402885E-2</v>
      </c>
    </row>
    <row r="16" spans="1:18" x14ac:dyDescent="0.15">
      <c r="D16">
        <v>0.65</v>
      </c>
      <c r="E16">
        <f t="shared" si="0"/>
        <v>0.43172531888630583</v>
      </c>
      <c r="F16">
        <f t="shared" si="1"/>
        <v>2.8009243673429298E-2</v>
      </c>
      <c r="H16">
        <f t="shared" si="2"/>
        <v>1.8206008387729046E-2</v>
      </c>
      <c r="I16">
        <f t="shared" si="9"/>
        <v>5.8023682127959032E-2</v>
      </c>
      <c r="K16">
        <f t="shared" si="3"/>
        <v>3.7715393383173375E-2</v>
      </c>
      <c r="L16">
        <f t="shared" si="4"/>
        <v>8.096936129136427E-2</v>
      </c>
      <c r="N16">
        <f t="shared" si="5"/>
        <v>5.2630084839386776E-2</v>
      </c>
      <c r="O16">
        <f t="shared" si="6"/>
        <v>9.374023138906698E-2</v>
      </c>
      <c r="Q16">
        <f t="shared" si="7"/>
        <v>6.0931150402893541E-2</v>
      </c>
      <c r="R16">
        <f t="shared" si="8"/>
        <v>9.6020145965037801E-2</v>
      </c>
    </row>
    <row r="17" spans="4:18" x14ac:dyDescent="0.15">
      <c r="D17">
        <v>0.7</v>
      </c>
      <c r="E17">
        <f t="shared" si="0"/>
        <v>0.33159046264249575</v>
      </c>
      <c r="F17">
        <f t="shared" si="1"/>
        <v>2.1512748179554168E-2</v>
      </c>
      <c r="H17">
        <f t="shared" si="2"/>
        <v>1.5058923725687916E-2</v>
      </c>
      <c r="I17">
        <f t="shared" si="9"/>
        <v>4.799372739152559E-2</v>
      </c>
      <c r="K17">
        <f t="shared" si="3"/>
        <v>3.3595609174067911E-2</v>
      </c>
      <c r="L17">
        <f t="shared" si="4"/>
        <v>7.2124795024203395E-2</v>
      </c>
      <c r="N17">
        <f t="shared" si="5"/>
        <v>5.0487356516942375E-2</v>
      </c>
      <c r="O17">
        <f t="shared" si="6"/>
        <v>8.9923785921368862E-2</v>
      </c>
      <c r="Q17">
        <f t="shared" si="7"/>
        <v>6.2946650144958205E-2</v>
      </c>
      <c r="R17">
        <f t="shared" si="8"/>
        <v>9.9196330529843821E-2</v>
      </c>
    </row>
    <row r="18" spans="4:18" x14ac:dyDescent="0.15">
      <c r="D18">
        <v>0.75</v>
      </c>
      <c r="E18">
        <f t="shared" si="0"/>
        <v>0.24770387852997691</v>
      </c>
      <c r="F18">
        <f t="shared" si="1"/>
        <v>1.6070399369898354E-2</v>
      </c>
      <c r="H18">
        <f t="shared" si="2"/>
        <v>1.2052799527423766E-2</v>
      </c>
      <c r="I18">
        <f t="shared" si="9"/>
        <v>3.841302242849761E-2</v>
      </c>
      <c r="K18">
        <f t="shared" si="3"/>
        <v>2.8809766821373206E-2</v>
      </c>
      <c r="L18">
        <f t="shared" si="4"/>
        <v>6.1850300612811798E-2</v>
      </c>
      <c r="N18">
        <f t="shared" si="5"/>
        <v>4.6387725459608849E-2</v>
      </c>
      <c r="O18">
        <f t="shared" si="6"/>
        <v>8.2621871719690598E-2</v>
      </c>
      <c r="Q18">
        <f t="shared" si="7"/>
        <v>6.1966403789767949E-2</v>
      </c>
      <c r="R18">
        <f t="shared" si="8"/>
        <v>9.7651580472037688E-2</v>
      </c>
    </row>
    <row r="19" spans="4:18" x14ac:dyDescent="0.15">
      <c r="D19">
        <v>0.8</v>
      </c>
      <c r="E19">
        <f t="shared" si="0"/>
        <v>0.17996988837729336</v>
      </c>
      <c r="F19">
        <f t="shared" si="1"/>
        <v>1.1675989887373209E-2</v>
      </c>
      <c r="H19">
        <f t="shared" si="2"/>
        <v>9.3407919098985673E-3</v>
      </c>
      <c r="I19">
        <f t="shared" si="9"/>
        <v>2.9769685318208918E-2</v>
      </c>
      <c r="K19">
        <f t="shared" si="3"/>
        <v>2.3815748254567136E-2</v>
      </c>
      <c r="L19">
        <f t="shared" si="4"/>
        <v>5.1128882715261587E-2</v>
      </c>
      <c r="N19">
        <f t="shared" si="5"/>
        <v>4.0903106172209269E-2</v>
      </c>
      <c r="O19">
        <f t="shared" si="6"/>
        <v>7.2853134263713384E-2</v>
      </c>
      <c r="Q19">
        <f t="shared" si="7"/>
        <v>5.8282507410970713E-2</v>
      </c>
      <c r="R19">
        <f t="shared" si="8"/>
        <v>9.1846203982783231E-2</v>
      </c>
    </row>
    <row r="20" spans="4:18" x14ac:dyDescent="0.15">
      <c r="D20">
        <v>0.85</v>
      </c>
      <c r="E20">
        <f t="shared" si="0"/>
        <v>0.12717541168805996</v>
      </c>
      <c r="F20">
        <f t="shared" si="1"/>
        <v>8.2508181461964005E-3</v>
      </c>
      <c r="H20">
        <f t="shared" si="2"/>
        <v>7.01319542426694E-3</v>
      </c>
      <c r="I20">
        <f t="shared" si="9"/>
        <v>2.2351490416383409E-2</v>
      </c>
      <c r="K20">
        <f t="shared" si="3"/>
        <v>1.8998766853925896E-2</v>
      </c>
      <c r="L20">
        <f t="shared" si="4"/>
        <v>4.0787537381811817E-2</v>
      </c>
      <c r="N20">
        <f t="shared" si="5"/>
        <v>3.4669406774540043E-2</v>
      </c>
      <c r="O20">
        <f t="shared" si="6"/>
        <v>6.1750199018013534E-2</v>
      </c>
      <c r="Q20">
        <f t="shared" si="7"/>
        <v>5.2487669165311501E-2</v>
      </c>
      <c r="R20">
        <f t="shared" si="8"/>
        <v>8.2714237648440769E-2</v>
      </c>
    </row>
    <row r="21" spans="4:18" x14ac:dyDescent="0.15">
      <c r="D21">
        <v>0.9</v>
      </c>
      <c r="E21">
        <f t="shared" si="0"/>
        <v>8.7406296979031614E-2</v>
      </c>
      <c r="F21">
        <f t="shared" si="1"/>
        <v>5.6706988531347842E-3</v>
      </c>
      <c r="H21">
        <f t="shared" si="2"/>
        <v>5.1036289678213055E-3</v>
      </c>
      <c r="I21">
        <f t="shared" si="9"/>
        <v>1.6265583241601784E-2</v>
      </c>
      <c r="K21">
        <f t="shared" si="3"/>
        <v>1.4639024917441606E-2</v>
      </c>
      <c r="L21">
        <f t="shared" si="4"/>
        <v>3.1427817428584415E-2</v>
      </c>
      <c r="N21">
        <f t="shared" si="5"/>
        <v>2.8285035685725973E-2</v>
      </c>
      <c r="O21">
        <f t="shared" si="6"/>
        <v>5.0378900169351565E-2</v>
      </c>
      <c r="Q21">
        <f t="shared" si="7"/>
        <v>4.5341010152416407E-2</v>
      </c>
      <c r="R21">
        <f t="shared" si="8"/>
        <v>7.1451964787300898E-2</v>
      </c>
    </row>
    <row r="22" spans="4:18" x14ac:dyDescent="0.15">
      <c r="D22">
        <v>0.95</v>
      </c>
      <c r="E22">
        <f t="shared" si="0"/>
        <v>5.8427668311895137E-2</v>
      </c>
      <c r="F22">
        <f t="shared" si="1"/>
        <v>3.7906389257868563E-3</v>
      </c>
      <c r="H22">
        <f t="shared" si="2"/>
        <v>3.6011069794975132E-3</v>
      </c>
      <c r="I22">
        <f t="shared" si="9"/>
        <v>1.1476952126857832E-2</v>
      </c>
      <c r="K22">
        <f t="shared" si="3"/>
        <v>1.090310452051494E-2</v>
      </c>
      <c r="L22">
        <f t="shared" si="4"/>
        <v>2.3407349888943434E-2</v>
      </c>
      <c r="N22">
        <f t="shared" si="5"/>
        <v>2.2236982394496261E-2</v>
      </c>
      <c r="O22">
        <f t="shared" si="6"/>
        <v>3.9606621980869602E-2</v>
      </c>
      <c r="Q22">
        <f t="shared" si="7"/>
        <v>3.7626290881826119E-2</v>
      </c>
      <c r="R22">
        <f t="shared" si="8"/>
        <v>5.9294497456662883E-2</v>
      </c>
    </row>
    <row r="23" spans="4:18" x14ac:dyDescent="0.15">
      <c r="D23">
        <v>1</v>
      </c>
      <c r="E23">
        <f t="shared" si="0"/>
        <v>3.7986620079324775E-2</v>
      </c>
      <c r="F23">
        <f t="shared" si="1"/>
        <v>2.4644755625555198E-3</v>
      </c>
      <c r="H23">
        <f t="shared" si="2"/>
        <v>2.4644755625555198E-3</v>
      </c>
      <c r="I23">
        <f t="shared" si="9"/>
        <v>7.8544370412476534E-3</v>
      </c>
      <c r="K23">
        <f t="shared" si="3"/>
        <v>7.8544370412476534E-3</v>
      </c>
      <c r="L23">
        <f t="shared" si="4"/>
        <v>1.6862312533025076E-2</v>
      </c>
      <c r="N23">
        <f t="shared" si="5"/>
        <v>1.6862312533025076E-2</v>
      </c>
      <c r="O23">
        <f t="shared" si="6"/>
        <v>3.0033717092122252E-2</v>
      </c>
      <c r="Q23">
        <f t="shared" si="7"/>
        <v>3.0033717092122252E-2</v>
      </c>
      <c r="R23">
        <f t="shared" si="8"/>
        <v>4.7329516675616211E-2</v>
      </c>
    </row>
    <row r="24" spans="4:18" x14ac:dyDescent="0.15">
      <c r="E24">
        <f>SUM(E3:E23)</f>
        <v>15.413672854574719</v>
      </c>
      <c r="H24">
        <f>SUM(H3:H23)</f>
        <v>0.31376858069054497</v>
      </c>
      <c r="K24">
        <f>SUM(K3:K23)</f>
        <v>0.46579833138928173</v>
      </c>
      <c r="N24">
        <f>SUM(N3:N23)</f>
        <v>0.56144607346814246</v>
      </c>
      <c r="Q24">
        <f>SUM(Q3:Q23)</f>
        <v>0.63456631720888423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100回の試行</vt:lpstr>
      <vt:lpstr>おまけ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2015-12-04T08:47:18Z</dcterms:modified>
</cp:coreProperties>
</file>