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taraboonpipattanapong/Documents/Data bootcamp by data rockie/11 22 July 2023 Statistics 3/"/>
    </mc:Choice>
  </mc:AlternateContent>
  <xr:revisionPtr revIDLastSave="0" documentId="13_ncr:1_{2145FD90-5563-654D-AA2F-5CE62F0EA031}" xr6:coauthVersionLast="47" xr6:coauthVersionMax="47" xr10:uidLastSave="{00000000-0000-0000-0000-000000000000}"/>
  <bookViews>
    <workbookView xWindow="380" yWindow="500" windowWidth="15420" windowHeight="16100" activeTab="2" xr2:uid="{4EF16BCA-E3F2-404F-AA0E-B86F6F29ED04}"/>
  </bookViews>
  <sheets>
    <sheet name="Sheet1" sheetId="1" r:id="rId1"/>
    <sheet name="Correlation" sheetId="2" r:id="rId2"/>
    <sheet name="multiple linear 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H38" i="1" l="1"/>
  <c r="F2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F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Pattara Boonpipattanapong</author>
  </authors>
  <commentList>
    <comment ref="G28" authorId="0" shapeId="0" xr:uid="{6A79F364-DE0D-6A4E-B33C-3ABB5537FE3F}">
      <text>
        <r>
          <rPr>
            <b/>
            <sz val="10"/>
            <color rgb="FF000000"/>
            <rFont val="Tahoma"/>
            <family val="2"/>
          </rPr>
          <t>Pattara Boonpipattanapong: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Linear regression</t>
        </r>
      </text>
    </comment>
  </commentList>
</comments>
</file>

<file path=xl/sharedStrings.xml><?xml version="1.0" encoding="utf-8"?>
<sst xmlns="http://schemas.openxmlformats.org/spreadsheetml/2006/main" count="132" uniqueCount="109">
  <si>
    <t>AB Test</t>
  </si>
  <si>
    <t>Real face vs. Avatar profile</t>
  </si>
  <si>
    <t>alpha 5%</t>
  </si>
  <si>
    <t>sample size = f(time, budget)</t>
  </si>
  <si>
    <t>เวลายิง ads ในเฟส จะใช้ 14 วันขึ้นไปเพื่อเก็บ data ข้อมูลจะได้เยอะพอที่จะไม่แกว่ง</t>
  </si>
  <si>
    <t>avg. comments</t>
  </si>
  <si>
    <t>A (Face)</t>
  </si>
  <si>
    <t>B (Avatar)</t>
  </si>
  <si>
    <t>sd. Commentts</t>
  </si>
  <si>
    <t>Simulated data</t>
  </si>
  <si>
    <t>Two Steps</t>
  </si>
  <si>
    <t>[1] Test varaince (spread)</t>
  </si>
  <si>
    <t>[2] Test mean difference</t>
  </si>
  <si>
    <t>H0: var A - var B = 0</t>
  </si>
  <si>
    <t>Ha: var A- var B != 0</t>
  </si>
  <si>
    <t>F.TEST, alpha 5%</t>
  </si>
  <si>
    <t>p.value(F) =</t>
  </si>
  <si>
    <t>Fail to reject H0</t>
  </si>
  <si>
    <t>p.value(F) &gt;</t>
  </si>
  <si>
    <t>T.TEST, alpha 5%</t>
  </si>
  <si>
    <t>H0: mean A - mean B = 0</t>
  </si>
  <si>
    <t>Ha: mean A - mean B != 0</t>
  </si>
  <si>
    <t>p.value(T) =</t>
  </si>
  <si>
    <t>homoscedastic</t>
  </si>
  <si>
    <t>refers to a condition in which the variance of the residual, or error term, in a regression model is constant. That is, the error term does not vary much as the value of the predictor variable changes.</t>
  </si>
  <si>
    <t xml:space="preserve">p.value(T) &lt;= </t>
  </si>
  <si>
    <t>Reject H0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</si>
  <si>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</si>
  <si>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</si>
  <si>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</si>
  <si>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</si>
  <si>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</si>
  <si>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</si>
  <si>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</si>
  <si>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</si>
  <si>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</si>
  <si>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</si>
  <si>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</si>
  <si>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</si>
  <si>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p-value &lt; 0.05</t>
  </si>
  <si>
    <t>reject H0</t>
  </si>
  <si>
    <t>Avatar ให้ impact มากกว่า face เพราะ  mean มากกว่า</t>
  </si>
  <si>
    <t>B ( Avatar)</t>
  </si>
  <si>
    <t>Sales</t>
  </si>
  <si>
    <t>&lt;- correlation matrix</t>
  </si>
  <si>
    <t>model</t>
  </si>
  <si>
    <t>mpg</t>
  </si>
  <si>
    <t>hp</t>
  </si>
  <si>
    <t>wt</t>
  </si>
  <si>
    <t>am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</si>
  <si>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</si>
  <si>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</si>
  <si>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</si>
  <si>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</si>
  <si>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</si>
  <si>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</si>
  <si>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</si>
  <si>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</si>
  <si>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</si>
  <si>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</si>
  <si>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</si>
  <si>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</si>
  <si>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</si>
  <si>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</si>
  <si>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</si>
  <si>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</si>
  <si>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</si>
  <si>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</si>
  <si>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</si>
  <si>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</si>
  <si>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</si>
  <si>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</si>
  <si>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</si>
  <si>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</si>
  <si>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</si>
  <si>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</si>
  <si>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</si>
  <si>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</si>
  <si>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</si>
  <si>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</si>
  <si>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</si>
  <si>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</si>
  <si>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mpg = f(hp, wt, am)</t>
  </si>
  <si>
    <t>mpg = b0 + b1*hp+b2*wt + b3*am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</si>
  <si>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</si>
  <si>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</si>
  <si>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</si>
  <si>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</si>
  <si>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</si>
  <si>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</si>
  <si>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</si>
  <si>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</si>
  <si>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</si>
  <si>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</si>
  <si>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</si>
  <si>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</si>
  <si>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</si>
  <si>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</si>
  <si>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</si>
  <si>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</si>
  <si>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</si>
  <si>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</si>
  <si>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</si>
  <si>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</si>
  <si>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</si>
  <si>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mpg= 34.0029 + (-0.0374787)*hp +(-2.8785754)*wt + 2.08371013*am</t>
  </si>
  <si>
    <t>&lt;0.05 = significant</t>
  </si>
  <si>
    <t>ไม่เก็บค่า 0</t>
  </si>
  <si>
    <t>เก็บค่า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</si>
</sst>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3" xfId="0" applyFont="1" applyBorder="1"/>
    <xf numFmtId="0" fontId="4" fillId="3" borderId="4" xfId="0" applyFont="1" applyFill="1" applyBorder="1"/>
    <xf numFmtId="0" fontId="4" fillId="4" borderId="4" xfId="0" applyFont="1" applyFill="1" applyBorder="1"/>
    <xf numFmtId="0" fontId="5" fillId="0" borderId="3" xfId="0" applyFont="1" applyBorder="1"/>
    <xf numFmtId="0" fontId="5" fillId="3" borderId="4" xfId="0" applyFont="1" applyFill="1" applyBorder="1"/>
    <xf numFmtId="0" fontId="5" fillId="4" borderId="4" xfId="0" applyFont="1" applyFill="1" applyBorder="1"/>
    <xf numFmtId="0" fontId="5" fillId="0" borderId="5" xfId="0" applyFont="1" applyBorder="1"/>
    <xf numFmtId="0" fontId="5" fillId="3" borderId="6" xfId="0" applyFont="1" applyFill="1" applyBorder="1"/>
    <xf numFmtId="0" fontId="5" fillId="4" borderId="6" xfId="0" applyFont="1" applyFill="1" applyBorder="1"/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2" borderId="2" xfId="0" applyFont="1" applyFill="1" applyBorder="1" applyAlignment="1">
      <alignment horizontal="center"/>
    </xf>
    <xf numFmtId="165" fontId="0" fillId="2" borderId="1" xfId="0" applyNumberFormat="1" applyFill="1" applyBorder="1" applyAlignment="1"/>
    <xf numFmtId="165" fontId="0" fillId="5" borderId="0" xfId="0" applyNumberFormat="1" applyFill="1" applyBorder="1" applyAlignment="1"/>
    <xf numFmtId="0" fontId="0" fillId="5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4E5C-C002-D242-AAF2-5673D4685E1B}">
  <dimension ref="A1:H40"/>
  <sheetViews>
    <sheetView topLeftCell="A11" workbookViewId="0">
      <selection activeCell="H30" sqref="H30"/>
    </sheetView>
  </sheetViews>
  <sheetFormatPr baseColWidth="10" defaultRowHeight="16" x14ac:dyDescent="0.2"/>
  <cols>
    <col min="1" max="1" width="13.5" customWidth="1"/>
    <col min="5" max="5" width="14.6640625" customWidth="1"/>
    <col min="6" max="8" width="12.164062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5" spans="1:5" x14ac:dyDescent="0.2">
      <c r="A5" t="s">
        <v>3</v>
      </c>
      <c r="D5" t="s">
        <v>4</v>
      </c>
    </row>
    <row r="7" spans="1:5" x14ac:dyDescent="0.2">
      <c r="B7" t="s">
        <v>6</v>
      </c>
      <c r="C7" t="s">
        <v>7</v>
      </c>
    </row>
    <row r="8" spans="1:5" x14ac:dyDescent="0.2">
      <c r="A8" t="s">
        <v>5</v>
      </c>
      <c r="B8">
        <v>100</v>
      </c>
      <c r="C8">
        <v>150</v>
      </c>
    </row>
    <row r="9" spans="1:5" x14ac:dyDescent="0.2">
      <c r="A9" t="s">
        <v>8</v>
      </c>
      <c r="B9">
        <v>5</v>
      </c>
      <c r="C9">
        <v>6</v>
      </c>
    </row>
    <row r="10" spans="1:5" x14ac:dyDescent="0.2">
      <c r="A10" t="s">
        <v>9</v>
      </c>
      <c r="B10" s="2" t="s">
        <v>6</v>
      </c>
      <c r="C10" s="2" t="s">
        <v>7</v>
      </c>
      <c r="E10" t="s">
        <v>10</v>
      </c>
    </row>
    <row r="11" spans="1:5" x14ac:dyDescent="0.2">
      <c r="A11">
        <v>1</v>
      </c>
      <c r="B11" s="1">
        <v>98.70022602298728</v>
      </c>
      <c r="C11" s="1">
        <v>159.04511489922746</v>
      </c>
      <c r="E11" t="s">
        <v>11</v>
      </c>
    </row>
    <row r="12" spans="1:5" x14ac:dyDescent="0.2">
      <c r="A12">
        <v>2</v>
      </c>
      <c r="B12" s="1">
        <v>94.173920695204728</v>
      </c>
      <c r="C12" s="1">
        <v>155.94653936398018</v>
      </c>
      <c r="E12" t="s">
        <v>12</v>
      </c>
    </row>
    <row r="13" spans="1:5" x14ac:dyDescent="0.2">
      <c r="A13">
        <f>A12+1</f>
        <v>3</v>
      </c>
      <c r="B13" s="1">
        <v>95.945147343285299</v>
      </c>
      <c r="C13" s="1">
        <v>153.80692076925658</v>
      </c>
    </row>
    <row r="14" spans="1:5" x14ac:dyDescent="0.2">
      <c r="A14">
        <f t="shared" ref="A14:A39" si="0">A13+1</f>
        <v>4</v>
      </c>
      <c r="B14" s="1">
        <v>105.23235070144851</v>
      </c>
      <c r="C14" s="1">
        <v>152.78905535178299</v>
      </c>
      <c r="E14" t="s">
        <v>15</v>
      </c>
    </row>
    <row r="15" spans="1:5" x14ac:dyDescent="0.2">
      <c r="A15">
        <f t="shared" si="0"/>
        <v>5</v>
      </c>
      <c r="B15" s="1">
        <v>100.3766748970595</v>
      </c>
      <c r="C15" s="1">
        <v>143.99929799904319</v>
      </c>
      <c r="E15" t="s">
        <v>13</v>
      </c>
    </row>
    <row r="16" spans="1:5" x14ac:dyDescent="0.2">
      <c r="A16">
        <f t="shared" si="0"/>
        <v>6</v>
      </c>
      <c r="B16" s="1">
        <v>105.28926720148337</v>
      </c>
      <c r="C16" s="1">
        <v>147.23665923146086</v>
      </c>
      <c r="E16" t="s">
        <v>14</v>
      </c>
    </row>
    <row r="17" spans="1:8" x14ac:dyDescent="0.2">
      <c r="A17">
        <f t="shared" si="0"/>
        <v>7</v>
      </c>
      <c r="B17" s="1">
        <v>92.491417778652647</v>
      </c>
      <c r="C17" s="1">
        <v>150.02064420297739</v>
      </c>
      <c r="E17" t="s">
        <v>16</v>
      </c>
      <c r="F17">
        <f>_xlfn.F.TEST(B11:B40,C11:C40)</f>
        <v>0.1829568292851341</v>
      </c>
      <c r="G17">
        <v>0.58850400769883027</v>
      </c>
    </row>
    <row r="18" spans="1:8" x14ac:dyDescent="0.2">
      <c r="A18">
        <f t="shared" si="0"/>
        <v>8</v>
      </c>
      <c r="B18" s="1">
        <v>100.37913367999691</v>
      </c>
      <c r="C18" s="1">
        <v>151.16304633635878</v>
      </c>
      <c r="E18" t="s">
        <v>18</v>
      </c>
      <c r="F18">
        <v>0.05</v>
      </c>
      <c r="G18" t="s">
        <v>17</v>
      </c>
    </row>
    <row r="19" spans="1:8" x14ac:dyDescent="0.2">
      <c r="A19">
        <f t="shared" si="0"/>
        <v>9</v>
      </c>
      <c r="B19" s="1">
        <v>106.71176368342795</v>
      </c>
      <c r="C19" s="1">
        <v>157.00619119935345</v>
      </c>
      <c r="E19" t="s">
        <v>23</v>
      </c>
      <c r="F19" t="s">
        <v>24</v>
      </c>
    </row>
    <row r="20" spans="1:8" x14ac:dyDescent="0.2">
      <c r="A20">
        <f t="shared" si="0"/>
        <v>10</v>
      </c>
      <c r="B20" s="1">
        <v>99.636964081583343</v>
      </c>
      <c r="C20" s="1">
        <v>154.08913460501083</v>
      </c>
      <c r="E20" t="s">
        <v>19</v>
      </c>
    </row>
    <row r="21" spans="1:8" x14ac:dyDescent="0.2">
      <c r="A21">
        <f t="shared" si="0"/>
        <v>11</v>
      </c>
      <c r="B21" s="1">
        <v>92.446081595424616</v>
      </c>
      <c r="C21" s="1">
        <v>154.38445934513655</v>
      </c>
      <c r="E21" t="s">
        <v>20</v>
      </c>
    </row>
    <row r="22" spans="1:8" x14ac:dyDescent="0.2">
      <c r="A22">
        <f t="shared" si="0"/>
        <v>12</v>
      </c>
      <c r="B22" s="1">
        <v>89.030092734067168</v>
      </c>
      <c r="C22" s="1">
        <v>151.32028113813564</v>
      </c>
      <c r="E22" t="s">
        <v>21</v>
      </c>
    </row>
    <row r="23" spans="1:8" x14ac:dyDescent="0.2">
      <c r="A23">
        <f t="shared" si="0"/>
        <v>13</v>
      </c>
      <c r="B23" s="1">
        <v>96.089780102049787</v>
      </c>
      <c r="C23" s="1">
        <v>143.20100154348683</v>
      </c>
      <c r="E23" t="s">
        <v>22</v>
      </c>
      <c r="F23">
        <f>_xlfn.T.TEST(B11:B40,C11:C40,2,2)</f>
        <v>2.1612775934085322E-41</v>
      </c>
    </row>
    <row r="24" spans="1:8" x14ac:dyDescent="0.2">
      <c r="A24">
        <f t="shared" si="0"/>
        <v>14</v>
      </c>
      <c r="B24" s="1">
        <v>100.8574691517415</v>
      </c>
      <c r="C24" s="1">
        <v>160.07394330957564</v>
      </c>
      <c r="E24" t="s">
        <v>25</v>
      </c>
      <c r="F24">
        <v>0.05</v>
      </c>
      <c r="G24" t="s">
        <v>26</v>
      </c>
    </row>
    <row r="25" spans="1:8" x14ac:dyDescent="0.2">
      <c r="A25">
        <f t="shared" si="0"/>
        <v>15</v>
      </c>
      <c r="B25" s="1">
        <v>99.038666397571546</v>
      </c>
      <c r="C25" s="1">
        <v>147.73165082710207</v>
      </c>
    </row>
    <row r="26" spans="1:8" x14ac:dyDescent="0.2">
      <c r="A26">
        <f t="shared" si="0"/>
        <v>16</v>
      </c>
      <c r="B26" s="1">
        <v>107.12254691011275</v>
      </c>
      <c r="C26" s="1">
        <v>147.02581902069744</v>
      </c>
      <c r="E26" t="s">
        <v>27</v>
      </c>
    </row>
    <row r="27" spans="1:8" ht="17" thickBot="1" x14ac:dyDescent="0.25">
      <c r="A27">
        <f t="shared" si="0"/>
        <v>17</v>
      </c>
      <c r="B27" s="1">
        <v>102.24614740056643</v>
      </c>
      <c r="C27" s="1">
        <v>141.75851480564504</v>
      </c>
    </row>
    <row r="28" spans="1:8" x14ac:dyDescent="0.2">
      <c r="A28">
        <f t="shared" si="0"/>
        <v>18</v>
      </c>
      <c r="B28" s="1">
        <v>93.830114616899507</v>
      </c>
      <c r="C28" s="1">
        <v>145.64290078324723</v>
      </c>
      <c r="E28" s="4"/>
      <c r="F28" s="4" t="s">
        <v>6</v>
      </c>
      <c r="G28" s="4" t="s">
        <v>7</v>
      </c>
    </row>
    <row r="29" spans="1:8" x14ac:dyDescent="0.2">
      <c r="A29">
        <f t="shared" si="0"/>
        <v>19</v>
      </c>
      <c r="B29" s="1">
        <v>97.020001954602648</v>
      </c>
      <c r="C29" s="1">
        <v>155.47742899708868</v>
      </c>
      <c r="E29" s="5" t="s">
        <v>28</v>
      </c>
      <c r="F29" s="5">
        <v>98.710086991481475</v>
      </c>
      <c r="G29" s="5">
        <v>151.06944787019148</v>
      </c>
      <c r="H29" t="s">
        <v>41</v>
      </c>
    </row>
    <row r="30" spans="1:8" x14ac:dyDescent="0.2">
      <c r="A30">
        <f t="shared" si="0"/>
        <v>20</v>
      </c>
      <c r="B30" s="1">
        <v>99.8322426294651</v>
      </c>
      <c r="C30" s="1">
        <v>142.2399243623683</v>
      </c>
      <c r="E30" t="s">
        <v>29</v>
      </c>
      <c r="F30">
        <v>23.907315186122243</v>
      </c>
      <c r="G30">
        <v>39.472977161711441</v>
      </c>
    </row>
    <row r="31" spans="1:8" x14ac:dyDescent="0.2">
      <c r="A31">
        <f>A30+1</f>
        <v>21</v>
      </c>
      <c r="B31" s="1">
        <v>91.075702540613904</v>
      </c>
      <c r="C31" s="1">
        <v>153.41597395771149</v>
      </c>
      <c r="E31" t="s">
        <v>30</v>
      </c>
      <c r="F31">
        <v>30</v>
      </c>
      <c r="G31">
        <v>30</v>
      </c>
    </row>
    <row r="32" spans="1:8" x14ac:dyDescent="0.2">
      <c r="A32">
        <f t="shared" si="0"/>
        <v>22</v>
      </c>
      <c r="B32" s="1">
        <v>100.35017911271136</v>
      </c>
      <c r="C32" s="1">
        <v>150.85012872278708</v>
      </c>
      <c r="E32" t="s">
        <v>31</v>
      </c>
      <c r="F32">
        <v>31.69014617391684</v>
      </c>
    </row>
    <row r="33" spans="1:8" x14ac:dyDescent="0.2">
      <c r="A33">
        <f t="shared" si="0"/>
        <v>23</v>
      </c>
      <c r="B33" s="1">
        <v>93.759730037398697</v>
      </c>
      <c r="C33" s="1">
        <v>148.39788741933495</v>
      </c>
      <c r="E33" t="s">
        <v>32</v>
      </c>
      <c r="F33">
        <v>0</v>
      </c>
    </row>
    <row r="34" spans="1:8" x14ac:dyDescent="0.2">
      <c r="A34">
        <f t="shared" si="0"/>
        <v>24</v>
      </c>
      <c r="B34" s="1">
        <v>103.993208440205</v>
      </c>
      <c r="C34" s="1">
        <v>155.01821039216395</v>
      </c>
      <c r="E34" t="s">
        <v>33</v>
      </c>
      <c r="F34">
        <v>58</v>
      </c>
    </row>
    <row r="35" spans="1:8" x14ac:dyDescent="0.2">
      <c r="A35">
        <f t="shared" si="0"/>
        <v>25</v>
      </c>
      <c r="B35" s="1">
        <v>96.314912661501552</v>
      </c>
      <c r="C35" s="1">
        <v>161.22148207777329</v>
      </c>
      <c r="E35" t="s">
        <v>34</v>
      </c>
      <c r="F35">
        <v>-36.022831367043146</v>
      </c>
    </row>
    <row r="36" spans="1:8" x14ac:dyDescent="0.2">
      <c r="A36">
        <f t="shared" si="0"/>
        <v>26</v>
      </c>
      <c r="B36" s="1">
        <v>97.218285304047498</v>
      </c>
      <c r="C36" s="1">
        <v>146.83961538534177</v>
      </c>
      <c r="E36" s="5" t="s">
        <v>35</v>
      </c>
      <c r="F36" s="5">
        <v>1.0806387967042661E-41</v>
      </c>
    </row>
    <row r="37" spans="1:8" x14ac:dyDescent="0.2">
      <c r="A37">
        <f t="shared" si="0"/>
        <v>27</v>
      </c>
      <c r="B37" s="1">
        <v>93.807096723793123</v>
      </c>
      <c r="C37" s="1">
        <v>143.01711002331072</v>
      </c>
      <c r="E37" t="s">
        <v>36</v>
      </c>
      <c r="F37">
        <v>1.671552762454859</v>
      </c>
    </row>
    <row r="38" spans="1:8" x14ac:dyDescent="0.2">
      <c r="A38">
        <f t="shared" si="0"/>
        <v>28</v>
      </c>
      <c r="B38" s="1">
        <v>99.335611930168668</v>
      </c>
      <c r="C38" s="1">
        <v>149.75459916640997</v>
      </c>
      <c r="E38" s="5" t="s">
        <v>37</v>
      </c>
      <c r="F38" s="5">
        <v>2.1612775934085322E-41</v>
      </c>
      <c r="H38">
        <f>F36*2</f>
        <v>2.1612775934085322E-41</v>
      </c>
    </row>
    <row r="39" spans="1:8" ht="17" thickBot="1" x14ac:dyDescent="0.25">
      <c r="A39">
        <f t="shared" si="0"/>
        <v>29</v>
      </c>
      <c r="B39" s="1">
        <v>103.60173381671025</v>
      </c>
      <c r="C39" s="1">
        <v>167.01013826911031</v>
      </c>
      <c r="E39" s="3" t="s">
        <v>38</v>
      </c>
      <c r="F39" s="3">
        <v>2.0017174841452352</v>
      </c>
      <c r="G39" s="3"/>
    </row>
    <row r="40" spans="1:8" x14ac:dyDescent="0.2">
      <c r="A40">
        <f>A39+1</f>
        <v>30</v>
      </c>
      <c r="B40" s="1">
        <v>105.39613959966363</v>
      </c>
      <c r="C40" s="1">
        <v>142.59976260086657</v>
      </c>
      <c r="E40" s="5" t="s">
        <v>39</v>
      </c>
      <c r="F4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2954-C29F-454F-8234-E7936CF410E1}">
  <dimension ref="A1:H31"/>
  <sheetViews>
    <sheetView workbookViewId="0">
      <selection activeCell="G25" sqref="G25"/>
    </sheetView>
  </sheetViews>
  <sheetFormatPr baseColWidth="10" defaultRowHeight="16" x14ac:dyDescent="0.2"/>
  <cols>
    <col min="8" max="8" width="17.83203125" customWidth="1"/>
  </cols>
  <sheetData>
    <row r="1" spans="1:8" x14ac:dyDescent="0.2">
      <c r="A1" s="2" t="s">
        <v>6</v>
      </c>
      <c r="B1" s="2" t="s">
        <v>42</v>
      </c>
      <c r="C1" s="9" t="s">
        <v>43</v>
      </c>
    </row>
    <row r="2" spans="1:8" x14ac:dyDescent="0.2">
      <c r="A2" s="1">
        <v>100.90739477542967</v>
      </c>
      <c r="B2" s="1">
        <v>144.45268512882154</v>
      </c>
      <c r="C2" s="1">
        <v>502.4914325447433</v>
      </c>
      <c r="D2">
        <f>CORREL(A:A,B:B)</f>
        <v>-0.18388532620546297</v>
      </c>
    </row>
    <row r="3" spans="1:8" ht="17" thickBot="1" x14ac:dyDescent="0.25">
      <c r="A3" s="1">
        <v>94.25644571344688</v>
      </c>
      <c r="B3" s="1">
        <v>146.38259534300462</v>
      </c>
      <c r="C3" s="1">
        <v>505.74499107850278</v>
      </c>
    </row>
    <row r="4" spans="1:8" x14ac:dyDescent="0.2">
      <c r="A4" s="1">
        <v>96.296291628050653</v>
      </c>
      <c r="B4" s="1">
        <v>159.15443409971195</v>
      </c>
      <c r="C4" s="1">
        <v>509.87811310771855</v>
      </c>
      <c r="D4" s="8"/>
      <c r="E4" s="8" t="s">
        <v>6</v>
      </c>
      <c r="F4" s="8" t="s">
        <v>42</v>
      </c>
    </row>
    <row r="5" spans="1:8" x14ac:dyDescent="0.2">
      <c r="A5" s="1">
        <v>100.67818335250804</v>
      </c>
      <c r="B5" s="1">
        <v>141.67760510732165</v>
      </c>
      <c r="C5" s="1">
        <v>513.79184477607134</v>
      </c>
      <c r="D5" s="6" t="s">
        <v>6</v>
      </c>
      <c r="E5" s="6">
        <v>1</v>
      </c>
      <c r="F5" s="6"/>
    </row>
    <row r="6" spans="1:8" ht="17" thickBot="1" x14ac:dyDescent="0.25">
      <c r="A6" s="1">
        <v>99.962953595298146</v>
      </c>
      <c r="B6" s="1">
        <v>143.64812044537916</v>
      </c>
      <c r="C6" s="1">
        <v>512.13628316559323</v>
      </c>
      <c r="D6" s="7" t="s">
        <v>42</v>
      </c>
      <c r="E6" s="7">
        <v>-0.18388532620546297</v>
      </c>
      <c r="F6" s="7">
        <v>1</v>
      </c>
    </row>
    <row r="7" spans="1:8" ht="17" thickBot="1" x14ac:dyDescent="0.25">
      <c r="A7" s="1">
        <v>98.642274104874431</v>
      </c>
      <c r="B7" s="1">
        <v>149.58588223316576</v>
      </c>
      <c r="C7" s="1">
        <v>500.92843730452091</v>
      </c>
    </row>
    <row r="8" spans="1:8" x14ac:dyDescent="0.2">
      <c r="A8" s="1">
        <v>100.84591515354765</v>
      </c>
      <c r="B8" s="1">
        <v>150.6499815843456</v>
      </c>
      <c r="C8" s="1">
        <v>506.6105858847431</v>
      </c>
      <c r="D8" s="8"/>
      <c r="E8" s="8" t="s">
        <v>6</v>
      </c>
      <c r="F8" s="8" t="s">
        <v>42</v>
      </c>
      <c r="G8" s="8" t="s">
        <v>43</v>
      </c>
      <c r="H8" s="10" t="s">
        <v>44</v>
      </c>
    </row>
    <row r="9" spans="1:8" x14ac:dyDescent="0.2">
      <c r="A9" s="1">
        <v>113.52554656342254</v>
      </c>
      <c r="B9" s="1">
        <v>144.85913967901317</v>
      </c>
      <c r="C9" s="1">
        <v>496.13905200341503</v>
      </c>
      <c r="D9" s="6" t="s">
        <v>6</v>
      </c>
      <c r="E9" s="6">
        <v>1</v>
      </c>
      <c r="F9" s="6"/>
      <c r="G9" s="6"/>
    </row>
    <row r="10" spans="1:8" x14ac:dyDescent="0.2">
      <c r="A10" s="1">
        <v>95.951770300246295</v>
      </c>
      <c r="B10" s="1">
        <v>152.51708778711202</v>
      </c>
      <c r="C10" s="1">
        <v>508.3168521978028</v>
      </c>
      <c r="D10" s="6" t="s">
        <v>42</v>
      </c>
      <c r="E10" s="6">
        <v>-0.18388532620546297</v>
      </c>
      <c r="F10" s="6">
        <v>1</v>
      </c>
      <c r="G10" s="6"/>
    </row>
    <row r="11" spans="1:8" ht="17" thickBot="1" x14ac:dyDescent="0.25">
      <c r="A11" s="1">
        <v>94.553316674611168</v>
      </c>
      <c r="B11" s="1">
        <v>149.65503546385472</v>
      </c>
      <c r="C11" s="1">
        <v>480.36256815232395</v>
      </c>
      <c r="D11" s="7" t="s">
        <v>43</v>
      </c>
      <c r="E11" s="7">
        <v>0.29325183543620842</v>
      </c>
      <c r="F11" s="7">
        <v>0.1089456697416618</v>
      </c>
      <c r="G11" s="7">
        <v>1</v>
      </c>
    </row>
    <row r="12" spans="1:8" x14ac:dyDescent="0.2">
      <c r="A12" s="1">
        <v>97.169360465386688</v>
      </c>
      <c r="B12" s="1">
        <v>147.59718110416921</v>
      </c>
      <c r="C12" s="1">
        <v>492.74022584419725</v>
      </c>
    </row>
    <row r="13" spans="1:8" x14ac:dyDescent="0.2">
      <c r="A13" s="1">
        <v>99.977161811998144</v>
      </c>
      <c r="B13" s="1">
        <v>155.6375497068415</v>
      </c>
      <c r="C13" s="1">
        <v>507.94622446248815</v>
      </c>
    </row>
    <row r="14" spans="1:8" x14ac:dyDescent="0.2">
      <c r="A14" s="1">
        <v>99.446168544656288</v>
      </c>
      <c r="B14" s="1">
        <v>148.09273766662889</v>
      </c>
      <c r="C14" s="1">
        <v>470.62076348329265</v>
      </c>
    </row>
    <row r="15" spans="1:8" x14ac:dyDescent="0.2">
      <c r="A15" s="1">
        <v>85.225977976597193</v>
      </c>
      <c r="B15" s="1">
        <v>159.73664894002042</v>
      </c>
      <c r="C15" s="1">
        <v>482.0541342356953</v>
      </c>
    </row>
    <row r="16" spans="1:8" x14ac:dyDescent="0.2">
      <c r="A16" s="1">
        <v>87.61546523792525</v>
      </c>
      <c r="B16" s="1">
        <v>140.79175631117306</v>
      </c>
      <c r="C16" s="1">
        <v>469.48649783868791</v>
      </c>
    </row>
    <row r="17" spans="1:3" x14ac:dyDescent="0.2">
      <c r="A17" s="1">
        <v>93.312872476072201</v>
      </c>
      <c r="B17" s="1">
        <v>142.31671515246549</v>
      </c>
      <c r="C17" s="1">
        <v>525.85424684496456</v>
      </c>
    </row>
    <row r="18" spans="1:3" x14ac:dyDescent="0.2">
      <c r="A18" s="1">
        <v>102.19074382111617</v>
      </c>
      <c r="B18" s="1">
        <v>145.13025731031053</v>
      </c>
      <c r="C18" s="1">
        <v>476.30099233154806</v>
      </c>
    </row>
    <row r="19" spans="1:3" x14ac:dyDescent="0.2">
      <c r="A19" s="1">
        <v>97.182081899180403</v>
      </c>
      <c r="B19" s="1">
        <v>144.31435850787696</v>
      </c>
      <c r="C19" s="1">
        <v>534.80557349440085</v>
      </c>
    </row>
    <row r="20" spans="1:3" x14ac:dyDescent="0.2">
      <c r="A20" s="1">
        <v>106.37949455008879</v>
      </c>
      <c r="B20" s="1">
        <v>143.88886087054721</v>
      </c>
      <c r="C20" s="1">
        <v>502.94344131831241</v>
      </c>
    </row>
    <row r="21" spans="1:3" x14ac:dyDescent="0.2">
      <c r="A21" s="1">
        <v>96.273894682220686</v>
      </c>
      <c r="B21" s="1">
        <v>156.53699515811354</v>
      </c>
      <c r="C21" s="1">
        <v>481.86841567546247</v>
      </c>
    </row>
    <row r="22" spans="1:3" x14ac:dyDescent="0.2">
      <c r="A22" s="1">
        <v>95.325249022529931</v>
      </c>
      <c r="B22" s="1">
        <v>147.74856766970527</v>
      </c>
      <c r="C22" s="1">
        <v>456.7494613716238</v>
      </c>
    </row>
    <row r="23" spans="1:3" x14ac:dyDescent="0.2">
      <c r="A23" s="1">
        <v>94.730760691537483</v>
      </c>
      <c r="B23" s="1">
        <v>145.47309488153405</v>
      </c>
      <c r="C23" s="1">
        <v>496.29856477818981</v>
      </c>
    </row>
    <row r="24" spans="1:3" x14ac:dyDescent="0.2">
      <c r="A24" s="1">
        <v>93.218564695248745</v>
      </c>
      <c r="B24" s="1">
        <v>148.88433706514482</v>
      </c>
      <c r="C24" s="1">
        <v>485.79068504228132</v>
      </c>
    </row>
    <row r="25" spans="1:3" x14ac:dyDescent="0.2">
      <c r="A25" s="1">
        <v>95.686910892085464</v>
      </c>
      <c r="B25" s="1">
        <v>150.09270441791415</v>
      </c>
      <c r="C25" s="1">
        <v>490.9946749809767</v>
      </c>
    </row>
    <row r="26" spans="1:3" x14ac:dyDescent="0.2">
      <c r="A26" s="1">
        <v>102.15222352586289</v>
      </c>
      <c r="B26" s="1">
        <v>153.53006462945257</v>
      </c>
      <c r="C26" s="1">
        <v>543.94928033923441</v>
      </c>
    </row>
    <row r="27" spans="1:3" x14ac:dyDescent="0.2">
      <c r="A27" s="1">
        <v>106.20870640482228</v>
      </c>
      <c r="B27" s="1">
        <v>152.16248530323418</v>
      </c>
      <c r="C27" s="1">
        <v>529.84652510158799</v>
      </c>
    </row>
    <row r="28" spans="1:3" x14ac:dyDescent="0.2">
      <c r="A28" s="1">
        <v>90.498123644124888</v>
      </c>
      <c r="B28" s="1">
        <v>147.05083925760562</v>
      </c>
      <c r="C28" s="1">
        <v>483.78017772440495</v>
      </c>
    </row>
    <row r="29" spans="1:3" x14ac:dyDescent="0.2">
      <c r="A29" s="1">
        <v>93.44318100954213</v>
      </c>
      <c r="B29" s="1">
        <v>151.18746851720348</v>
      </c>
      <c r="C29" s="1">
        <v>524.98494403736606</v>
      </c>
    </row>
    <row r="30" spans="1:3" x14ac:dyDescent="0.2">
      <c r="A30" s="1">
        <v>97.032457320448202</v>
      </c>
      <c r="B30" s="1">
        <v>155.69648576108582</v>
      </c>
      <c r="C30" s="1">
        <v>506.24616977281198</v>
      </c>
    </row>
    <row r="31" spans="1:3" x14ac:dyDescent="0.2">
      <c r="A31" s="1">
        <v>99.544674282280383</v>
      </c>
      <c r="B31" s="1">
        <v>141.13590709619874</v>
      </c>
      <c r="C31" s="1">
        <v>478.98126434111032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3828-D1DE-FD4F-9207-BDDDC84BC02B}">
  <dimension ref="A1:P33"/>
  <sheetViews>
    <sheetView tabSelected="1" topLeftCell="F2" workbookViewId="0">
      <selection activeCell="N29" sqref="N29"/>
    </sheetView>
  </sheetViews>
  <sheetFormatPr baseColWidth="10" defaultRowHeight="16" x14ac:dyDescent="0.2"/>
  <cols>
    <col min="6" max="6" width="14.83203125" bestFit="1" customWidth="1"/>
  </cols>
  <sheetData>
    <row r="1" spans="1:8" x14ac:dyDescent="0.2">
      <c r="A1" s="11" t="s">
        <v>45</v>
      </c>
      <c r="B1" s="12" t="s">
        <v>46</v>
      </c>
      <c r="C1" s="13" t="s">
        <v>47</v>
      </c>
      <c r="D1" s="13" t="s">
        <v>48</v>
      </c>
      <c r="E1" s="13" t="s">
        <v>49</v>
      </c>
    </row>
    <row r="2" spans="1:8" x14ac:dyDescent="0.2">
      <c r="A2" s="14" t="s">
        <v>50</v>
      </c>
      <c r="B2" s="15">
        <v>21</v>
      </c>
      <c r="C2" s="16">
        <v>110</v>
      </c>
      <c r="D2" s="16">
        <v>2.62</v>
      </c>
      <c r="E2" s="16">
        <v>1</v>
      </c>
      <c r="G2" t="s">
        <v>82</v>
      </c>
    </row>
    <row r="3" spans="1:8" x14ac:dyDescent="0.2">
      <c r="A3" s="14" t="s">
        <v>51</v>
      </c>
      <c r="B3" s="15">
        <v>21</v>
      </c>
      <c r="C3" s="16">
        <v>110</v>
      </c>
      <c r="D3" s="16">
        <v>2.875</v>
      </c>
      <c r="E3" s="16">
        <v>1</v>
      </c>
      <c r="G3" t="s">
        <v>83</v>
      </c>
    </row>
    <row r="4" spans="1:8" x14ac:dyDescent="0.2">
      <c r="A4" s="14" t="s">
        <v>52</v>
      </c>
      <c r="B4" s="15">
        <v>22.8</v>
      </c>
      <c r="C4" s="16">
        <v>93</v>
      </c>
      <c r="D4" s="16">
        <v>2.3199999999999998</v>
      </c>
      <c r="E4" s="16">
        <v>1</v>
      </c>
    </row>
    <row r="5" spans="1:8" x14ac:dyDescent="0.2">
      <c r="A5" s="14" t="s">
        <v>53</v>
      </c>
      <c r="B5" s="15">
        <v>21.4</v>
      </c>
      <c r="C5" s="16">
        <v>110</v>
      </c>
      <c r="D5" s="16">
        <v>3.2149999999999999</v>
      </c>
      <c r="E5" s="16">
        <v>0</v>
      </c>
    </row>
    <row r="6" spans="1:8" x14ac:dyDescent="0.2">
      <c r="A6" s="14" t="s">
        <v>54</v>
      </c>
      <c r="B6" s="15">
        <v>18.7</v>
      </c>
      <c r="C6" s="16">
        <v>175</v>
      </c>
      <c r="D6" s="16">
        <v>3.44</v>
      </c>
      <c r="E6" s="16">
        <v>0</v>
      </c>
    </row>
    <row r="7" spans="1:8" x14ac:dyDescent="0.2">
      <c r="A7" s="14" t="s">
        <v>55</v>
      </c>
      <c r="B7" s="15">
        <v>18.100000000000001</v>
      </c>
      <c r="C7" s="16">
        <v>105</v>
      </c>
      <c r="D7" s="16">
        <v>3.46</v>
      </c>
      <c r="E7" s="16">
        <v>0</v>
      </c>
      <c r="G7" t="s">
        <v>84</v>
      </c>
    </row>
    <row r="8" spans="1:8" ht="17" thickBot="1" x14ac:dyDescent="0.25">
      <c r="A8" s="14" t="s">
        <v>56</v>
      </c>
      <c r="B8" s="15">
        <v>14.3</v>
      </c>
      <c r="C8" s="16">
        <v>245</v>
      </c>
      <c r="D8" s="16">
        <v>3.57</v>
      </c>
      <c r="E8" s="16">
        <v>0</v>
      </c>
    </row>
    <row r="9" spans="1:8" x14ac:dyDescent="0.2">
      <c r="A9" s="14" t="s">
        <v>57</v>
      </c>
      <c r="B9" s="15">
        <v>24.4</v>
      </c>
      <c r="C9" s="16">
        <v>62</v>
      </c>
      <c r="D9" s="16">
        <v>3.19</v>
      </c>
      <c r="E9" s="16">
        <v>0</v>
      </c>
      <c r="G9" s="20" t="s">
        <v>85</v>
      </c>
      <c r="H9" s="20"/>
    </row>
    <row r="10" spans="1:8" x14ac:dyDescent="0.2">
      <c r="A10" s="14" t="s">
        <v>58</v>
      </c>
      <c r="B10" s="15">
        <v>22.8</v>
      </c>
      <c r="C10" s="16">
        <v>95</v>
      </c>
      <c r="D10" s="16">
        <v>3.15</v>
      </c>
      <c r="E10" s="16">
        <v>0</v>
      </c>
      <c r="G10" s="6" t="s">
        <v>86</v>
      </c>
      <c r="H10" s="6">
        <v>0.91645529354564448</v>
      </c>
    </row>
    <row r="11" spans="1:8" x14ac:dyDescent="0.2">
      <c r="A11" s="14" t="s">
        <v>59</v>
      </c>
      <c r="B11" s="15">
        <v>19.2</v>
      </c>
      <c r="C11" s="16">
        <v>123</v>
      </c>
      <c r="D11" s="16">
        <v>3.44</v>
      </c>
      <c r="E11" s="16">
        <v>0</v>
      </c>
      <c r="G11" s="6" t="s">
        <v>87</v>
      </c>
      <c r="H11" s="6">
        <v>0.83989030506783335</v>
      </c>
    </row>
    <row r="12" spans="1:8" x14ac:dyDescent="0.2">
      <c r="A12" s="14" t="s">
        <v>60</v>
      </c>
      <c r="B12" s="15">
        <v>17.8</v>
      </c>
      <c r="C12" s="16">
        <v>123</v>
      </c>
      <c r="D12" s="16">
        <v>3.44</v>
      </c>
      <c r="E12" s="16">
        <v>0</v>
      </c>
      <c r="G12" s="6" t="s">
        <v>88</v>
      </c>
      <c r="H12" s="6">
        <v>0.82273569489652976</v>
      </c>
    </row>
    <row r="13" spans="1:8" x14ac:dyDescent="0.2">
      <c r="A13" s="14" t="s">
        <v>61</v>
      </c>
      <c r="B13" s="15">
        <v>16.399999999999999</v>
      </c>
      <c r="C13" s="16">
        <v>180</v>
      </c>
      <c r="D13" s="16">
        <v>4.07</v>
      </c>
      <c r="E13" s="16">
        <v>0</v>
      </c>
      <c r="G13" s="6" t="s">
        <v>89</v>
      </c>
      <c r="H13" s="6">
        <v>2.5375119399426995</v>
      </c>
    </row>
    <row r="14" spans="1:8" ht="17" thickBot="1" x14ac:dyDescent="0.25">
      <c r="A14" s="14" t="s">
        <v>62</v>
      </c>
      <c r="B14" s="15">
        <v>17.3</v>
      </c>
      <c r="C14" s="16">
        <v>180</v>
      </c>
      <c r="D14" s="16">
        <v>3.73</v>
      </c>
      <c r="E14" s="16">
        <v>0</v>
      </c>
      <c r="G14" s="7" t="s">
        <v>30</v>
      </c>
      <c r="H14" s="7">
        <v>32</v>
      </c>
    </row>
    <row r="15" spans="1:8" x14ac:dyDescent="0.2">
      <c r="A15" s="14" t="s">
        <v>63</v>
      </c>
      <c r="B15" s="15">
        <v>15.2</v>
      </c>
      <c r="C15" s="16">
        <v>180</v>
      </c>
      <c r="D15" s="16">
        <v>3.78</v>
      </c>
      <c r="E15" s="16">
        <v>0</v>
      </c>
    </row>
    <row r="16" spans="1:8" ht="17" thickBot="1" x14ac:dyDescent="0.25">
      <c r="A16" s="14" t="s">
        <v>64</v>
      </c>
      <c r="B16" s="15">
        <v>10.4</v>
      </c>
      <c r="C16" s="16">
        <v>205</v>
      </c>
      <c r="D16" s="16">
        <v>5.25</v>
      </c>
      <c r="E16" s="16">
        <v>0</v>
      </c>
      <c r="G16" t="s">
        <v>90</v>
      </c>
    </row>
    <row r="17" spans="1:16" x14ac:dyDescent="0.2">
      <c r="A17" s="14" t="s">
        <v>65</v>
      </c>
      <c r="B17" s="15">
        <v>10.4</v>
      </c>
      <c r="C17" s="16">
        <v>215</v>
      </c>
      <c r="D17" s="16">
        <v>5.4240000000000004</v>
      </c>
      <c r="E17" s="16">
        <v>0</v>
      </c>
      <c r="G17" s="8"/>
      <c r="H17" s="8" t="s">
        <v>33</v>
      </c>
      <c r="I17" s="8" t="s">
        <v>95</v>
      </c>
      <c r="J17" s="8" t="s">
        <v>96</v>
      </c>
      <c r="K17" s="8" t="s">
        <v>97</v>
      </c>
      <c r="L17" s="8" t="s">
        <v>98</v>
      </c>
    </row>
    <row r="18" spans="1:16" x14ac:dyDescent="0.2">
      <c r="A18" s="14" t="s">
        <v>66</v>
      </c>
      <c r="B18" s="15">
        <v>14.7</v>
      </c>
      <c r="C18" s="16">
        <v>230</v>
      </c>
      <c r="D18" s="16">
        <v>5.3449999999999998</v>
      </c>
      <c r="E18" s="16">
        <v>0</v>
      </c>
      <c r="G18" s="6" t="s">
        <v>91</v>
      </c>
      <c r="H18" s="6">
        <v>3</v>
      </c>
      <c r="I18" s="6">
        <v>945.75611583015075</v>
      </c>
      <c r="J18" s="6">
        <v>315.25203861005025</v>
      </c>
      <c r="K18" s="6">
        <v>48.960034456091059</v>
      </c>
      <c r="L18" s="6">
        <v>2.9078715492971068E-11</v>
      </c>
    </row>
    <row r="19" spans="1:16" x14ac:dyDescent="0.2">
      <c r="A19" s="14" t="s">
        <v>67</v>
      </c>
      <c r="B19" s="15">
        <v>32.4</v>
      </c>
      <c r="C19" s="16">
        <v>66</v>
      </c>
      <c r="D19" s="16">
        <v>2.2000000000000002</v>
      </c>
      <c r="E19" s="16">
        <v>1</v>
      </c>
      <c r="G19" s="6" t="s">
        <v>92</v>
      </c>
      <c r="H19" s="6">
        <v>28</v>
      </c>
      <c r="I19" s="6">
        <v>180.29107166984934</v>
      </c>
      <c r="J19" s="6">
        <v>6.4389668453517626</v>
      </c>
      <c r="K19" s="6"/>
      <c r="L19" s="6"/>
    </row>
    <row r="20" spans="1:16" ht="17" thickBot="1" x14ac:dyDescent="0.25">
      <c r="A20" s="14" t="s">
        <v>68</v>
      </c>
      <c r="B20" s="15">
        <v>30.4</v>
      </c>
      <c r="C20" s="16">
        <v>52</v>
      </c>
      <c r="D20" s="16">
        <v>1.615</v>
      </c>
      <c r="E20" s="16">
        <v>1</v>
      </c>
      <c r="G20" s="7" t="s">
        <v>93</v>
      </c>
      <c r="H20" s="7">
        <v>31</v>
      </c>
      <c r="I20" s="7">
        <v>1126.0471875000001</v>
      </c>
      <c r="J20" s="7"/>
      <c r="K20" s="7"/>
      <c r="L20" s="7"/>
    </row>
    <row r="21" spans="1:16" ht="17" thickBot="1" x14ac:dyDescent="0.25">
      <c r="A21" s="14" t="s">
        <v>69</v>
      </c>
      <c r="B21" s="15">
        <v>33.9</v>
      </c>
      <c r="C21" s="16">
        <v>65</v>
      </c>
      <c r="D21" s="16">
        <v>1.835</v>
      </c>
      <c r="E21" s="16">
        <v>1</v>
      </c>
    </row>
    <row r="22" spans="1:16" x14ac:dyDescent="0.2">
      <c r="A22" s="14" t="s">
        <v>70</v>
      </c>
      <c r="B22" s="15">
        <v>21.5</v>
      </c>
      <c r="C22" s="16">
        <v>97</v>
      </c>
      <c r="D22" s="16">
        <v>2.4649999999999999</v>
      </c>
      <c r="E22" s="16">
        <v>0</v>
      </c>
      <c r="G22" s="8"/>
      <c r="H22" s="23" t="s">
        <v>99</v>
      </c>
      <c r="I22" s="8" t="s">
        <v>89</v>
      </c>
      <c r="J22" s="8" t="s">
        <v>34</v>
      </c>
      <c r="K22" s="23" t="s">
        <v>100</v>
      </c>
      <c r="L22" s="8" t="s">
        <v>101</v>
      </c>
      <c r="M22" s="8" t="s">
        <v>102</v>
      </c>
      <c r="N22" s="8" t="s">
        <v>103</v>
      </c>
      <c r="O22" s="8" t="s">
        <v>104</v>
      </c>
    </row>
    <row r="23" spans="1:16" x14ac:dyDescent="0.2">
      <c r="A23" s="14" t="s">
        <v>71</v>
      </c>
      <c r="B23" s="15">
        <v>15.5</v>
      </c>
      <c r="C23" s="16">
        <v>150</v>
      </c>
      <c r="D23" s="16">
        <v>3.52</v>
      </c>
      <c r="E23" s="16">
        <v>0</v>
      </c>
      <c r="G23" s="21" t="s">
        <v>94</v>
      </c>
      <c r="H23" s="21">
        <v>34.002875122914062</v>
      </c>
      <c r="I23" s="6">
        <v>2.6426593369900306</v>
      </c>
      <c r="J23" s="6">
        <v>12.866915779482603</v>
      </c>
      <c r="K23" s="6">
        <v>2.8240301965831147E-13</v>
      </c>
      <c r="L23" s="6">
        <v>28.589632863691797</v>
      </c>
      <c r="M23" s="6">
        <v>39.416117382136328</v>
      </c>
      <c r="N23" s="6">
        <v>28.589632863691797</v>
      </c>
      <c r="O23" s="6">
        <v>39.416117382136328</v>
      </c>
    </row>
    <row r="24" spans="1:16" x14ac:dyDescent="0.2">
      <c r="A24" s="14" t="s">
        <v>72</v>
      </c>
      <c r="B24" s="15">
        <v>15.2</v>
      </c>
      <c r="C24" s="16">
        <v>150</v>
      </c>
      <c r="D24" s="16">
        <v>3.4350000000000001</v>
      </c>
      <c r="E24" s="16">
        <v>0</v>
      </c>
      <c r="G24" s="26" t="s">
        <v>47</v>
      </c>
      <c r="H24" s="26">
        <v>-3.7478725953382114E-2</v>
      </c>
      <c r="I24" s="6">
        <v>9.6054221574033462E-3</v>
      </c>
      <c r="J24" s="6">
        <v>-3.90183016833836</v>
      </c>
      <c r="K24" s="25">
        <v>5.4640226580877677E-4</v>
      </c>
      <c r="L24" s="6">
        <v>-5.7154541300565416E-2</v>
      </c>
      <c r="M24" s="6">
        <v>-1.7802910606198815E-2</v>
      </c>
      <c r="N24" s="6">
        <v>-5.7154541300565416E-2</v>
      </c>
      <c r="O24" s="6">
        <v>-1.7802910606198815E-2</v>
      </c>
      <c r="P24" t="s">
        <v>107</v>
      </c>
    </row>
    <row r="25" spans="1:16" x14ac:dyDescent="0.2">
      <c r="A25" s="14" t="s">
        <v>73</v>
      </c>
      <c r="B25" s="15">
        <v>13.3</v>
      </c>
      <c r="C25" s="16">
        <v>245</v>
      </c>
      <c r="D25" s="16">
        <v>3.84</v>
      </c>
      <c r="E25" s="16">
        <v>0</v>
      </c>
      <c r="G25" s="26" t="s">
        <v>48</v>
      </c>
      <c r="H25" s="26">
        <v>-2.8785754138071864</v>
      </c>
      <c r="I25" s="6">
        <v>0.90497053803057714</v>
      </c>
      <c r="J25" s="6">
        <v>-3.1808498650924313</v>
      </c>
      <c r="K25" s="25">
        <v>3.5740310794737246E-3</v>
      </c>
      <c r="L25" s="6">
        <v>-4.7323235270233059</v>
      </c>
      <c r="M25" s="6">
        <v>-1.0248273005910673</v>
      </c>
      <c r="N25" s="6">
        <v>-4.7323235270233059</v>
      </c>
      <c r="O25" s="6">
        <v>-1.0248273005910673</v>
      </c>
      <c r="P25" t="s">
        <v>107</v>
      </c>
    </row>
    <row r="26" spans="1:16" ht="17" thickBot="1" x14ac:dyDescent="0.25">
      <c r="A26" s="14" t="s">
        <v>74</v>
      </c>
      <c r="B26" s="15">
        <v>19.2</v>
      </c>
      <c r="C26" s="16">
        <v>175</v>
      </c>
      <c r="D26" s="16">
        <v>3.8450000000000002</v>
      </c>
      <c r="E26" s="16">
        <v>0</v>
      </c>
      <c r="G26" s="22" t="s">
        <v>49</v>
      </c>
      <c r="H26" s="22">
        <v>2.0837101303232957</v>
      </c>
      <c r="I26" s="7">
        <v>1.3764201523049431</v>
      </c>
      <c r="J26" s="7">
        <v>1.5138619750909124</v>
      </c>
      <c r="K26" s="24">
        <v>0.14126823673653088</v>
      </c>
      <c r="L26" s="7">
        <v>-0.73575873976904793</v>
      </c>
      <c r="M26" s="7">
        <v>4.9031790004156397</v>
      </c>
      <c r="N26" s="7">
        <v>-0.73575873976904793</v>
      </c>
      <c r="O26" s="7">
        <v>4.9031790004156397</v>
      </c>
      <c r="P26" t="s">
        <v>108</v>
      </c>
    </row>
    <row r="27" spans="1:16" x14ac:dyDescent="0.2">
      <c r="A27" s="14" t="s">
        <v>75</v>
      </c>
      <c r="B27" s="15">
        <v>27.3</v>
      </c>
      <c r="C27" s="16">
        <v>66</v>
      </c>
      <c r="D27" s="16">
        <v>1.9350000000000001</v>
      </c>
      <c r="E27" s="16">
        <v>1</v>
      </c>
      <c r="K27" t="s">
        <v>106</v>
      </c>
    </row>
    <row r="28" spans="1:16" x14ac:dyDescent="0.2">
      <c r="A28" s="14" t="s">
        <v>76</v>
      </c>
      <c r="B28" s="15">
        <v>26</v>
      </c>
      <c r="C28" s="16">
        <v>91</v>
      </c>
      <c r="D28" s="16">
        <v>2.14</v>
      </c>
      <c r="E28" s="16">
        <v>1</v>
      </c>
      <c r="G28" t="s">
        <v>105</v>
      </c>
    </row>
    <row r="29" spans="1:16" x14ac:dyDescent="0.2">
      <c r="A29" s="14" t="s">
        <v>77</v>
      </c>
      <c r="B29" s="15">
        <v>30.4</v>
      </c>
      <c r="C29" s="16">
        <v>113</v>
      </c>
      <c r="D29" s="16">
        <v>1.5129999999999999</v>
      </c>
      <c r="E29" s="16">
        <v>1</v>
      </c>
    </row>
    <row r="30" spans="1:16" x14ac:dyDescent="0.2">
      <c r="A30" s="14" t="s">
        <v>78</v>
      </c>
      <c r="B30" s="15">
        <v>15.8</v>
      </c>
      <c r="C30" s="16">
        <v>264</v>
      </c>
      <c r="D30" s="16">
        <v>3.17</v>
      </c>
      <c r="E30" s="16">
        <v>1</v>
      </c>
    </row>
    <row r="31" spans="1:16" x14ac:dyDescent="0.2">
      <c r="A31" s="14" t="s">
        <v>79</v>
      </c>
      <c r="B31" s="15">
        <v>19.7</v>
      </c>
      <c r="C31" s="16">
        <v>175</v>
      </c>
      <c r="D31" s="16">
        <v>2.77</v>
      </c>
      <c r="E31" s="16">
        <v>1</v>
      </c>
    </row>
    <row r="32" spans="1:16" x14ac:dyDescent="0.2">
      <c r="A32" s="14" t="s">
        <v>80</v>
      </c>
      <c r="B32" s="15">
        <v>15</v>
      </c>
      <c r="C32" s="16">
        <v>335</v>
      </c>
      <c r="D32" s="16">
        <v>3.57</v>
      </c>
      <c r="E32" s="16">
        <v>1</v>
      </c>
    </row>
    <row r="33" spans="1:5" x14ac:dyDescent="0.2">
      <c r="A33" s="17" t="s">
        <v>81</v>
      </c>
      <c r="B33" s="18">
        <v>21.4</v>
      </c>
      <c r="C33" s="19">
        <v>109</v>
      </c>
      <c r="D33" s="19">
        <v>2.78</v>
      </c>
      <c r="E33" s="1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Correlation</vt:lpstr>
      <vt:lpstr>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Pattara Boonpipattanapong</dc:creator>
  <cp:lastModifiedBy>Pattara Boonpipattanapong</cp:lastModifiedBy>
  <dcterms:created xsi:type="dcterms:W3CDTF">2023-07-27T13:30:02Z</dcterms:created>
  <dcterms:modified xsi:type="dcterms:W3CDTF">2023-07-27T16:06:36Z</dcterms:modified>
</cp:coreProperties>
</file>