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\Desktop\EXCELS DEF\"/>
    </mc:Choice>
  </mc:AlternateContent>
  <xr:revisionPtr revIDLastSave="0" documentId="13_ncr:1_{D89666CA-F5BB-452A-9A12-6D0F1E926D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3" l="1"/>
  <c r="E38" i="3" s="1"/>
  <c r="F38" i="3" s="1"/>
  <c r="D39" i="3"/>
  <c r="E39" i="3" s="1"/>
  <c r="F39" i="3" s="1"/>
  <c r="D40" i="3"/>
  <c r="E40" i="3" s="1"/>
  <c r="F40" i="3" s="1"/>
  <c r="D41" i="3"/>
  <c r="E41" i="3" s="1"/>
  <c r="F41" i="3" s="1"/>
  <c r="D42" i="3"/>
  <c r="E42" i="3" s="1"/>
  <c r="F42" i="3" s="1"/>
  <c r="D43" i="3"/>
  <c r="E43" i="3" s="1"/>
  <c r="F43" i="3" s="1"/>
  <c r="D44" i="3"/>
  <c r="E44" i="3" s="1"/>
  <c r="F44" i="3" s="1"/>
  <c r="D45" i="3"/>
  <c r="E45" i="3" s="1"/>
  <c r="F45" i="3" s="1"/>
  <c r="D46" i="3"/>
  <c r="E46" i="3" s="1"/>
  <c r="F46" i="3" s="1"/>
  <c r="D47" i="3"/>
  <c r="E47" i="3" s="1"/>
  <c r="F47" i="3" s="1"/>
  <c r="D48" i="3"/>
  <c r="E48" i="3" s="1"/>
  <c r="F48" i="3" s="1"/>
  <c r="D49" i="3"/>
  <c r="E49" i="3" s="1"/>
  <c r="F49" i="3" s="1"/>
  <c r="D50" i="3"/>
  <c r="E50" i="3" s="1"/>
  <c r="F50" i="3" s="1"/>
  <c r="D13" i="3"/>
  <c r="E13" i="3" s="1"/>
  <c r="F13" i="3" s="1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79" i="3"/>
  <c r="E79" i="3" s="1"/>
  <c r="F79" i="3" s="1"/>
  <c r="D80" i="3"/>
  <c r="E80" i="3" s="1"/>
  <c r="F80" i="3" s="1"/>
  <c r="D81" i="3"/>
  <c r="E81" i="3" s="1"/>
  <c r="F81" i="3" s="1"/>
  <c r="D82" i="3"/>
  <c r="E82" i="3" s="1"/>
  <c r="F82" i="3" s="1"/>
  <c r="D86" i="3"/>
  <c r="E86" i="3" s="1"/>
  <c r="F86" i="3" s="1"/>
  <c r="D87" i="3"/>
  <c r="E87" i="3" s="1"/>
  <c r="F87" i="3" s="1"/>
  <c r="D88" i="3"/>
  <c r="E88" i="3" s="1"/>
  <c r="F88" i="3" s="1"/>
  <c r="D89" i="3"/>
  <c r="E89" i="3" s="1"/>
  <c r="F89" i="3" s="1"/>
  <c r="D90" i="3"/>
  <c r="E90" i="3" s="1"/>
  <c r="F90" i="3" s="1"/>
  <c r="D91" i="3"/>
  <c r="E91" i="3" s="1"/>
  <c r="F91" i="3" s="1"/>
  <c r="D92" i="3"/>
  <c r="E92" i="3" s="1"/>
  <c r="F92" i="3" s="1"/>
  <c r="D93" i="3"/>
  <c r="E93" i="3" s="1"/>
  <c r="F93" i="3" s="1"/>
  <c r="D84" i="3"/>
  <c r="E84" i="3" s="1"/>
  <c r="F84" i="3" s="1"/>
  <c r="D83" i="3"/>
  <c r="E83" i="3" s="1"/>
  <c r="F83" i="3" s="1"/>
  <c r="D85" i="3"/>
  <c r="E85" i="3" s="1"/>
  <c r="F85" i="3" s="1"/>
  <c r="D67" i="3"/>
  <c r="E67" i="3" s="1"/>
  <c r="F67" i="3" s="1"/>
  <c r="D68" i="3"/>
  <c r="E68" i="3" s="1"/>
  <c r="F68" i="3" s="1"/>
  <c r="D69" i="3"/>
  <c r="E69" i="3" s="1"/>
  <c r="F69" i="3" s="1"/>
  <c r="D70" i="3"/>
  <c r="E70" i="3" s="1"/>
  <c r="F70" i="3" s="1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51" i="3"/>
  <c r="E51" i="3" s="1"/>
  <c r="F51" i="3" s="1"/>
  <c r="D52" i="3"/>
  <c r="E52" i="3" s="1"/>
  <c r="F52" i="3" s="1"/>
  <c r="D53" i="3"/>
  <c r="E53" i="3" s="1"/>
  <c r="F53" i="3" s="1"/>
  <c r="D54" i="3"/>
  <c r="E54" i="3" s="1"/>
  <c r="F54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F58" i="3" s="1"/>
  <c r="D94" i="3"/>
  <c r="E94" i="3" s="1"/>
  <c r="F94" i="3" s="1"/>
  <c r="D95" i="3"/>
  <c r="E95" i="3" s="1"/>
  <c r="F95" i="3" s="1"/>
  <c r="D96" i="3"/>
  <c r="E96" i="3" s="1"/>
  <c r="F96" i="3" s="1"/>
  <c r="D97" i="3"/>
  <c r="E97" i="3" s="1"/>
  <c r="F97" i="3" s="1"/>
  <c r="D98" i="3"/>
  <c r="E98" i="3" s="1"/>
  <c r="F98" i="3" s="1"/>
  <c r="D99" i="3"/>
  <c r="E99" i="3" s="1"/>
  <c r="F99" i="3" s="1"/>
  <c r="D100" i="3"/>
  <c r="E100" i="3" s="1"/>
  <c r="F100" i="3" s="1"/>
  <c r="D101" i="3"/>
  <c r="E101" i="3" s="1"/>
  <c r="F101" i="3" s="1"/>
  <c r="D35" i="3"/>
  <c r="E35" i="3" s="1"/>
  <c r="F35" i="3" s="1"/>
  <c r="D36" i="3"/>
  <c r="E36" i="3" s="1"/>
  <c r="F36" i="3" s="1"/>
  <c r="D37" i="3"/>
  <c r="E37" i="3" s="1"/>
  <c r="F37" i="3" s="1"/>
  <c r="D27" i="3"/>
  <c r="E27" i="3" s="1"/>
  <c r="F27" i="3" s="1"/>
  <c r="D28" i="3"/>
  <c r="E28" i="3" s="1"/>
  <c r="F28" i="3" s="1"/>
  <c r="D29" i="3"/>
  <c r="E29" i="3" s="1"/>
  <c r="F29" i="3" s="1"/>
  <c r="D30" i="3"/>
  <c r="E30" i="3" s="1"/>
  <c r="F30" i="3" s="1"/>
  <c r="D31" i="3"/>
  <c r="E31" i="3" s="1"/>
  <c r="F31" i="3" s="1"/>
  <c r="D32" i="3"/>
  <c r="E32" i="3" s="1"/>
  <c r="F32" i="3" s="1"/>
  <c r="D33" i="3"/>
  <c r="E33" i="3" s="1"/>
  <c r="F33" i="3" s="1"/>
  <c r="D34" i="3"/>
  <c r="E34" i="3" s="1"/>
  <c r="F34" i="3" s="1"/>
  <c r="D20" i="3"/>
  <c r="E20" i="3" s="1"/>
  <c r="F20" i="3" s="1"/>
  <c r="D21" i="3"/>
  <c r="E21" i="3" s="1"/>
  <c r="F21" i="3" s="1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F26" i="3" s="1"/>
  <c r="D11" i="3"/>
  <c r="E11" i="3" s="1"/>
  <c r="F11" i="3" s="1"/>
  <c r="D12" i="3"/>
  <c r="E12" i="3" s="1"/>
  <c r="F12" i="3" s="1"/>
  <c r="D14" i="3"/>
  <c r="E14" i="3" s="1"/>
  <c r="F14" i="3" s="1"/>
  <c r="D15" i="3"/>
  <c r="E15" i="3" s="1"/>
  <c r="F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4" i="3"/>
  <c r="E4" i="3" s="1"/>
  <c r="F4" i="3" s="1"/>
  <c r="D5" i="3"/>
  <c r="E5" i="3" s="1"/>
  <c r="F5" i="3" s="1"/>
  <c r="D6" i="3"/>
  <c r="E6" i="3" s="1"/>
  <c r="F6" i="3" s="1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3" i="3"/>
  <c r="E3" i="3" s="1"/>
  <c r="F3" i="3" s="1"/>
  <c r="H9" i="2"/>
  <c r="J2" i="2"/>
  <c r="J3" i="2"/>
  <c r="J4" i="2"/>
  <c r="J5" i="2"/>
  <c r="J6" i="2"/>
  <c r="J7" i="2"/>
  <c r="J8" i="2"/>
  <c r="J1" i="2"/>
  <c r="E17" i="2"/>
  <c r="D3" i="2"/>
  <c r="E3" i="2"/>
  <c r="D5" i="2"/>
  <c r="E5" i="2"/>
  <c r="D7" i="2"/>
  <c r="E7" i="2"/>
  <c r="D9" i="2"/>
  <c r="E9" i="2"/>
  <c r="D11" i="2"/>
  <c r="E11" i="2"/>
  <c r="D13" i="2"/>
  <c r="E13" i="2"/>
  <c r="D15" i="2"/>
  <c r="E15" i="2"/>
  <c r="D17" i="2"/>
  <c r="E1" i="2"/>
  <c r="D1" i="2"/>
</calcChain>
</file>

<file path=xl/sharedStrings.xml><?xml version="1.0" encoding="utf-8"?>
<sst xmlns="http://schemas.openxmlformats.org/spreadsheetml/2006/main" count="488" uniqueCount="346">
  <si>
    <t>A</t>
  </si>
  <si>
    <t>B</t>
  </si>
  <si>
    <t>C</t>
  </si>
  <si>
    <t>D</t>
  </si>
  <si>
    <t>E</t>
  </si>
  <si>
    <t>F</t>
  </si>
  <si>
    <t>G</t>
  </si>
  <si>
    <t>H</t>
  </si>
  <si>
    <t>Well ID</t>
  </si>
  <si>
    <t>Name</t>
  </si>
  <si>
    <t>Well</t>
  </si>
  <si>
    <t>Conc/Dil</t>
  </si>
  <si>
    <t>Count</t>
  </si>
  <si>
    <t>Mean</t>
  </si>
  <si>
    <t>Std Dev</t>
  </si>
  <si>
    <t>CV (%)</t>
  </si>
  <si>
    <t>BLK</t>
  </si>
  <si>
    <t>H11</t>
  </si>
  <si>
    <t>H12</t>
  </si>
  <si>
    <t>SPL1</t>
  </si>
  <si>
    <t>A1</t>
  </si>
  <si>
    <t>A2</t>
  </si>
  <si>
    <t>SPL2</t>
  </si>
  <si>
    <t>B1</t>
  </si>
  <si>
    <t>B2</t>
  </si>
  <si>
    <t>SPL3</t>
  </si>
  <si>
    <t>C1</t>
  </si>
  <si>
    <t>C2</t>
  </si>
  <si>
    <t>SPL4</t>
  </si>
  <si>
    <t>D1</t>
  </si>
  <si>
    <t>D2</t>
  </si>
  <si>
    <t>SPL5</t>
  </si>
  <si>
    <t>E1</t>
  </si>
  <si>
    <t>E2</t>
  </si>
  <si>
    <t>SPL6</t>
  </si>
  <si>
    <t>F1</t>
  </si>
  <si>
    <t>F2</t>
  </si>
  <si>
    <t>SPL7</t>
  </si>
  <si>
    <t>G1</t>
  </si>
  <si>
    <t>G2</t>
  </si>
  <si>
    <t>SPL8</t>
  </si>
  <si>
    <t>H1</t>
  </si>
  <si>
    <t>H2</t>
  </si>
  <si>
    <t>SPL9</t>
  </si>
  <si>
    <t>A3</t>
  </si>
  <si>
    <t>A4</t>
  </si>
  <si>
    <t>SPL10</t>
  </si>
  <si>
    <t>B3</t>
  </si>
  <si>
    <t>B4</t>
  </si>
  <si>
    <t>SPL11</t>
  </si>
  <si>
    <t>C3</t>
  </si>
  <si>
    <t>C4</t>
  </si>
  <si>
    <t>SPL12</t>
  </si>
  <si>
    <t>D3</t>
  </si>
  <si>
    <t>D4</t>
  </si>
  <si>
    <t>SPL13</t>
  </si>
  <si>
    <t>E3</t>
  </si>
  <si>
    <t>E4</t>
  </si>
  <si>
    <t>SPL14</t>
  </si>
  <si>
    <t>F3</t>
  </si>
  <si>
    <t>F4</t>
  </si>
  <si>
    <t>SPL15</t>
  </si>
  <si>
    <t>G3</t>
  </si>
  <si>
    <t>G4</t>
  </si>
  <si>
    <t>SPL16</t>
  </si>
  <si>
    <t>H3</t>
  </si>
  <si>
    <t>H4</t>
  </si>
  <si>
    <t>SPL17</t>
  </si>
  <si>
    <t>A5</t>
  </si>
  <si>
    <t>A6</t>
  </si>
  <si>
    <t>SPL18</t>
  </si>
  <si>
    <t>B5</t>
  </si>
  <si>
    <t>B6</t>
  </si>
  <si>
    <t>SPL19</t>
  </si>
  <si>
    <t>C5</t>
  </si>
  <si>
    <t>C6</t>
  </si>
  <si>
    <t>SPL20</t>
  </si>
  <si>
    <t>D5</t>
  </si>
  <si>
    <t>D6</t>
  </si>
  <si>
    <t>SPL21</t>
  </si>
  <si>
    <t>E5</t>
  </si>
  <si>
    <t>E6</t>
  </si>
  <si>
    <t>SPL22</t>
  </si>
  <si>
    <t>F5</t>
  </si>
  <si>
    <t>F6</t>
  </si>
  <si>
    <t>SPL23</t>
  </si>
  <si>
    <t>G5</t>
  </si>
  <si>
    <t>G6</t>
  </si>
  <si>
    <t>SPL24</t>
  </si>
  <si>
    <t>H5</t>
  </si>
  <si>
    <t>H6</t>
  </si>
  <si>
    <t>SPL25</t>
  </si>
  <si>
    <t>A7</t>
  </si>
  <si>
    <t>A8</t>
  </si>
  <si>
    <t>SPL26</t>
  </si>
  <si>
    <t>B7</t>
  </si>
  <si>
    <t>B8</t>
  </si>
  <si>
    <t>SPL27</t>
  </si>
  <si>
    <t>C7</t>
  </si>
  <si>
    <t>C8</t>
  </si>
  <si>
    <t>SPL28</t>
  </si>
  <si>
    <t>D7</t>
  </si>
  <si>
    <t>D8</t>
  </si>
  <si>
    <t>SPL29</t>
  </si>
  <si>
    <t>E7</t>
  </si>
  <si>
    <t>E8</t>
  </si>
  <si>
    <t>SPL30</t>
  </si>
  <si>
    <t>F7</t>
  </si>
  <si>
    <t>F8</t>
  </si>
  <si>
    <t>SPL31</t>
  </si>
  <si>
    <t>G7</t>
  </si>
  <si>
    <t>G8</t>
  </si>
  <si>
    <t>SPL32</t>
  </si>
  <si>
    <t>H7</t>
  </si>
  <si>
    <t>H8</t>
  </si>
  <si>
    <t>SPL33</t>
  </si>
  <si>
    <t>A9</t>
  </si>
  <si>
    <t>A10</t>
  </si>
  <si>
    <t>SPL34</t>
  </si>
  <si>
    <t>B9</t>
  </si>
  <si>
    <t>B10</t>
  </si>
  <si>
    <t>SPL35</t>
  </si>
  <si>
    <t>C9</t>
  </si>
  <si>
    <t>C10</t>
  </si>
  <si>
    <t>SPL36</t>
  </si>
  <si>
    <t>D9</t>
  </si>
  <si>
    <t>D10</t>
  </si>
  <si>
    <t>SPL37</t>
  </si>
  <si>
    <t>E9</t>
  </si>
  <si>
    <t>E10</t>
  </si>
  <si>
    <t>SPL38</t>
  </si>
  <si>
    <t>F9</t>
  </si>
  <si>
    <t>F10</t>
  </si>
  <si>
    <t>SPL39</t>
  </si>
  <si>
    <t>G9</t>
  </si>
  <si>
    <t>G10</t>
  </si>
  <si>
    <t>SPL40</t>
  </si>
  <si>
    <t>H9</t>
  </si>
  <si>
    <t>H10</t>
  </si>
  <si>
    <t>STD1</t>
  </si>
  <si>
    <t>A11</t>
  </si>
  <si>
    <t>A12</t>
  </si>
  <si>
    <t>STD2</t>
  </si>
  <si>
    <t>B11</t>
  </si>
  <si>
    <t>B12</t>
  </si>
  <si>
    <t>STD3</t>
  </si>
  <si>
    <t>C11</t>
  </si>
  <si>
    <t>C12</t>
  </si>
  <si>
    <t>STD4</t>
  </si>
  <si>
    <t>D11</t>
  </si>
  <si>
    <t>D12</t>
  </si>
  <si>
    <t>STD5</t>
  </si>
  <si>
    <t>E11</t>
  </si>
  <si>
    <t>E12</t>
  </si>
  <si>
    <t>STD6</t>
  </si>
  <si>
    <t>F11</t>
  </si>
  <si>
    <t>F12</t>
  </si>
  <si>
    <t>STD7</t>
  </si>
  <si>
    <t>G11</t>
  </si>
  <si>
    <t>G12</t>
  </si>
  <si>
    <t>?????</t>
  </si>
  <si>
    <t>[Concentration]</t>
  </si>
  <si>
    <t>&gt;21,286</t>
  </si>
  <si>
    <t>1F</t>
  </si>
  <si>
    <t>2F</t>
  </si>
  <si>
    <t>3F</t>
  </si>
  <si>
    <t>4F</t>
  </si>
  <si>
    <t>5F</t>
  </si>
  <si>
    <t>6F</t>
  </si>
  <si>
    <t>8F</t>
  </si>
  <si>
    <t>PROMEDIO ABS 593</t>
  </si>
  <si>
    <t>Equiv Trolox microM</t>
  </si>
  <si>
    <t>Abs corr</t>
  </si>
  <si>
    <t>10F</t>
  </si>
  <si>
    <t>11F</t>
  </si>
  <si>
    <t>12F</t>
  </si>
  <si>
    <t>1G</t>
  </si>
  <si>
    <t>2G</t>
  </si>
  <si>
    <t>3G</t>
  </si>
  <si>
    <t>4G</t>
  </si>
  <si>
    <t>5G</t>
  </si>
  <si>
    <t>6G</t>
  </si>
  <si>
    <t>8G</t>
  </si>
  <si>
    <t>10G</t>
  </si>
  <si>
    <t>11G</t>
  </si>
  <si>
    <t>12G</t>
  </si>
  <si>
    <t>13F</t>
  </si>
  <si>
    <t>13G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</si>
  <si>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</si>
  <si>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</si>
  <si>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</si>
  <si>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</si>
  <si>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</si>
  <si>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</si>
  <si>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</si>
  <si>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</si>
  <si>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</si>
  <si>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</si>
  <si>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</si>
  <si>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</si>
  <si>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</si>
  <si>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1E</t>
  </si>
  <si>
    <t>3E</t>
  </si>
  <si>
    <t>4E</t>
  </si>
  <si>
    <t>5E</t>
  </si>
  <si>
    <t>6E</t>
  </si>
  <si>
    <t>1M</t>
  </si>
  <si>
    <t>2,5M</t>
  </si>
  <si>
    <t>5M</t>
  </si>
  <si>
    <t>10M</t>
  </si>
  <si>
    <t>15M</t>
  </si>
  <si>
    <t>20M</t>
  </si>
  <si>
    <t>25M</t>
  </si>
  <si>
    <t>30M</t>
  </si>
  <si>
    <t>7E</t>
  </si>
  <si>
    <t>8E</t>
  </si>
  <si>
    <t>9E</t>
  </si>
  <si>
    <t>10E</t>
  </si>
  <si>
    <t>11E</t>
  </si>
  <si>
    <t>12E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</si>
  <si>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</si>
  <si>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</si>
  <si>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</si>
  <si>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</si>
  <si>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</si>
  <si>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</si>
  <si>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</si>
  <si>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</si>
  <si>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</si>
  <si>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</si>
  <si>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</si>
  <si>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</si>
  <si>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</si>
  <si>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</si>
  <si>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</si>
  <si>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</si>
  <si>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</si>
  <si>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</si>
  <si>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</si>
  <si>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</si>
  <si>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1B</t>
  </si>
  <si>
    <t>3B</t>
  </si>
  <si>
    <t>4B</t>
  </si>
  <si>
    <t>5B</t>
  </si>
  <si>
    <t>6B</t>
  </si>
  <si>
    <t>7B</t>
  </si>
  <si>
    <t>8B</t>
  </si>
  <si>
    <t>10B</t>
  </si>
  <si>
    <t>11B</t>
  </si>
  <si>
    <t>13B</t>
  </si>
  <si>
    <t>18B</t>
  </si>
  <si>
    <t>20B</t>
  </si>
  <si>
    <t>LXN10</t>
  </si>
  <si>
    <t>LHM10</t>
  </si>
  <si>
    <t>ZSE10</t>
  </si>
  <si>
    <t>LYH10</t>
  </si>
  <si>
    <t>VTJ10</t>
  </si>
  <si>
    <t>KVW10</t>
  </si>
  <si>
    <t>STR10</t>
  </si>
  <si>
    <t>TSO10</t>
  </si>
  <si>
    <t>VJI10</t>
  </si>
  <si>
    <t>FTB10</t>
  </si>
  <si>
    <t>RLE10</t>
  </si>
  <si>
    <t>LXN11</t>
  </si>
  <si>
    <t>LHM11</t>
  </si>
  <si>
    <t>ZSE11</t>
  </si>
  <si>
    <t>LYH11</t>
  </si>
  <si>
    <t>VTJ11</t>
  </si>
  <si>
    <t>KVW11</t>
  </si>
  <si>
    <t>STR11</t>
  </si>
  <si>
    <t>TSO11</t>
  </si>
  <si>
    <t>VJI11</t>
  </si>
  <si>
    <t>FTB11</t>
  </si>
  <si>
    <t>RLE11</t>
  </si>
  <si>
    <t>LXN00</t>
  </si>
  <si>
    <t>LHM00</t>
  </si>
  <si>
    <t>ZSE00</t>
  </si>
  <si>
    <t>LYH00</t>
  </si>
  <si>
    <t>VTJ00</t>
  </si>
  <si>
    <t>KVW00</t>
  </si>
  <si>
    <t>KLM00</t>
  </si>
  <si>
    <t>STR00</t>
  </si>
  <si>
    <t>WXY00</t>
  </si>
  <si>
    <t>TSO00</t>
  </si>
  <si>
    <t>VJI00</t>
  </si>
  <si>
    <t>FTB00</t>
  </si>
  <si>
    <t>RLE00</t>
  </si>
  <si>
    <t>LXN01</t>
  </si>
  <si>
    <t>ZSE01</t>
  </si>
  <si>
    <t>LYH01</t>
  </si>
  <si>
    <t>VTJ01</t>
  </si>
  <si>
    <t>KVW01</t>
  </si>
  <si>
    <t>KLM01</t>
  </si>
  <si>
    <t>STR01</t>
  </si>
  <si>
    <t>WXY01</t>
  </si>
  <si>
    <t>TSO01</t>
  </si>
  <si>
    <t>VJI01</t>
  </si>
  <si>
    <t>FTB01</t>
  </si>
  <si>
    <t>NTD</t>
  </si>
  <si>
    <t>JSZ</t>
  </si>
  <si>
    <t>ODB</t>
  </si>
  <si>
    <t>RZA</t>
  </si>
  <si>
    <t>NSA</t>
  </si>
  <si>
    <t>NTT</t>
  </si>
  <si>
    <t>TPC</t>
  </si>
  <si>
    <t>TRP</t>
  </si>
  <si>
    <t>JFL</t>
  </si>
  <si>
    <t>MGB</t>
  </si>
  <si>
    <t>RDM</t>
  </si>
  <si>
    <t>EDB</t>
  </si>
  <si>
    <t>SVK</t>
  </si>
  <si>
    <t>ISC</t>
  </si>
  <si>
    <t>QPS</t>
  </si>
  <si>
    <t>DSK</t>
  </si>
  <si>
    <t>ASG</t>
  </si>
  <si>
    <t>REO</t>
  </si>
  <si>
    <t>WTG</t>
  </si>
  <si>
    <t>LBM</t>
  </si>
  <si>
    <t>ODB/2</t>
  </si>
  <si>
    <t>RZA/2</t>
  </si>
  <si>
    <t>NSA/2</t>
  </si>
  <si>
    <t>NTT/2</t>
  </si>
  <si>
    <t>TPC/2</t>
  </si>
  <si>
    <t>MGB/2</t>
  </si>
  <si>
    <t>SVK/2</t>
  </si>
  <si>
    <t>14B</t>
  </si>
  <si>
    <t>ISC/2</t>
  </si>
  <si>
    <t>15B</t>
  </si>
  <si>
    <t>QPS/2</t>
  </si>
  <si>
    <t>16B</t>
  </si>
  <si>
    <t>DSK/2</t>
  </si>
  <si>
    <t>17B</t>
  </si>
  <si>
    <t>ASG/2</t>
  </si>
  <si>
    <t>REO/2</t>
  </si>
  <si>
    <t>19B</t>
  </si>
  <si>
    <t>WTG/2</t>
  </si>
  <si>
    <t>LBM/2</t>
  </si>
  <si>
    <t>RDM/2</t>
  </si>
  <si>
    <t>TRP/2</t>
  </si>
  <si>
    <t>NTD/2</t>
  </si>
  <si>
    <t>POST</t>
  </si>
  <si>
    <t>PRE</t>
  </si>
  <si>
    <t>Codigo Muestra</t>
  </si>
  <si>
    <t>Resultados</t>
  </si>
  <si>
    <t>Identificador</t>
  </si>
  <si>
    <t>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</si>
</sst>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Normal 2" xfId="1" xr:uid="{D10E60B3-F2ED-A84D-8D71-DD26CB8BC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Curva de Calibrado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Grafico de Calibracion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  <a:outerShdw dist="12700" dir="5400000" algn="ctr" rotWithShape="0">
                <a:srgbClr val="00B0F0"/>
              </a:outerShd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  <a:outerShdw dist="12700" dir="5400000" algn="ctr" rotWithShape="0">
                  <a:srgbClr val="00B0F0"/>
                </a:outerShdw>
              </a:effectLst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5.601238530869055E-2"/>
                  <c:y val="0.490878803708289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s-ES"/>
                </a:p>
              </c:txPr>
            </c:trendlineLbl>
          </c:trendline>
          <c:xVal>
            <c:numRef>
              <c:f>Hoja2!$G$1:$G$9</c:f>
              <c:numCache>
                <c:formatCode>General</c:formatCode>
                <c:ptCount val="9"/>
                <c:pt idx="0">
                  <c:v>0</c:v>
                </c:pt>
                <c:pt idx="1">
                  <c:v>1.01</c:v>
                </c:pt>
                <c:pt idx="2">
                  <c:v>2.488</c:v>
                </c:pt>
                <c:pt idx="3">
                  <c:v>4.8540000000000001</c:v>
                </c:pt>
                <c:pt idx="4">
                  <c:v>9.26</c:v>
                </c:pt>
                <c:pt idx="5">
                  <c:v>13.273999999999999</c:v>
                </c:pt>
                <c:pt idx="6">
                  <c:v>16.949000000000002</c:v>
                </c:pt>
                <c:pt idx="7">
                  <c:v>20.32</c:v>
                </c:pt>
                <c:pt idx="8">
                  <c:v>40.86</c:v>
                </c:pt>
              </c:numCache>
            </c:numRef>
          </c:xVal>
          <c:yVal>
            <c:numRef>
              <c:f>Hoja2!$J$1:$J$9</c:f>
              <c:numCache>
                <c:formatCode>General</c:formatCode>
                <c:ptCount val="9"/>
                <c:pt idx="0">
                  <c:v>0</c:v>
                </c:pt>
                <c:pt idx="1">
                  <c:v>2.049999999999999E-2</c:v>
                </c:pt>
                <c:pt idx="2">
                  <c:v>5.174999999999999E-2</c:v>
                </c:pt>
                <c:pt idx="3">
                  <c:v>0.123</c:v>
                </c:pt>
                <c:pt idx="4">
                  <c:v>0.24500000000000002</c:v>
                </c:pt>
                <c:pt idx="5">
                  <c:v>0.36199999999999999</c:v>
                </c:pt>
                <c:pt idx="6">
                  <c:v>0.48075000000000001</c:v>
                </c:pt>
                <c:pt idx="7">
                  <c:v>0.61675000000000002</c:v>
                </c:pt>
                <c:pt idx="8">
                  <c:v>1.172682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D-4172-8946-012CEEE7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3664"/>
        <c:axId val="71664384"/>
      </c:scatterChart>
      <c:valAx>
        <c:axId val="724336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1664384"/>
        <c:crosses val="autoZero"/>
        <c:crossBetween val="midCat"/>
      </c:valAx>
      <c:valAx>
        <c:axId val="7166438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7243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399097</xdr:colOff>
      <xdr:row>10</xdr:row>
      <xdr:rowOff>26987</xdr:rowOff>
    </xdr:from>
    <xdr:to>
      <xdr:col>15</xdr:col>
      <xdr:colOff>571501</xdr:colOff>
      <xdr:row>34</xdr:row>
      <xdr:rowOff>76201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workbookViewId="0">
      <selection activeCell="H32" sqref="H32"/>
    </sheetView>
  </sheetViews>
  <sheetFormatPr baseColWidth="10" defaultRowHeight="14.4" x14ac:dyDescent="0.3"/>
  <sheetData>
    <row r="1" spans="1:14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3">
      <c r="A2" s="2" t="s">
        <v>0</v>
      </c>
      <c r="B2" s="3">
        <v>0.52800000000000002</v>
      </c>
      <c r="C2" s="3">
        <v>0.51300000000000001</v>
      </c>
      <c r="D2" s="4">
        <v>0.59699999999999998</v>
      </c>
      <c r="E2" s="3">
        <v>0.51600000000000001</v>
      </c>
      <c r="F2" s="5">
        <v>0.372</v>
      </c>
      <c r="G2" s="5">
        <v>0.35799999999999998</v>
      </c>
      <c r="H2" s="6">
        <v>0.26300000000000001</v>
      </c>
      <c r="I2" s="5">
        <v>0.36799999999999999</v>
      </c>
      <c r="J2" s="7">
        <v>0.247</v>
      </c>
      <c r="K2" s="7">
        <v>0.25</v>
      </c>
      <c r="L2" s="7">
        <v>0.123</v>
      </c>
      <c r="M2" s="7">
        <v>0.112</v>
      </c>
      <c r="N2" s="8">
        <v>593</v>
      </c>
    </row>
    <row r="3" spans="1:14" x14ac:dyDescent="0.3">
      <c r="A3" s="2" t="s">
        <v>1</v>
      </c>
      <c r="B3" s="4">
        <v>0.58699999999999997</v>
      </c>
      <c r="C3" s="9">
        <v>0.47099999999999997</v>
      </c>
      <c r="D3" s="5">
        <v>0.32100000000000001</v>
      </c>
      <c r="E3" s="5">
        <v>0.37</v>
      </c>
      <c r="F3" s="10">
        <v>0.68500000000000005</v>
      </c>
      <c r="G3" s="9">
        <v>0.42199999999999999</v>
      </c>
      <c r="H3" s="4">
        <v>0.61899999999999999</v>
      </c>
      <c r="I3" s="3">
        <v>0.52500000000000002</v>
      </c>
      <c r="J3" s="5">
        <v>0.316</v>
      </c>
      <c r="K3" s="5">
        <v>0.29499999999999998</v>
      </c>
      <c r="L3" s="7">
        <v>0.16</v>
      </c>
      <c r="M3" s="7">
        <v>0.14000000000000001</v>
      </c>
      <c r="N3" s="8">
        <v>593</v>
      </c>
    </row>
    <row r="4" spans="1:14" x14ac:dyDescent="0.3">
      <c r="A4" s="2" t="s">
        <v>2</v>
      </c>
      <c r="B4" s="9">
        <v>0.441</v>
      </c>
      <c r="C4" s="3">
        <v>0.52100000000000002</v>
      </c>
      <c r="D4" s="9">
        <v>0.47499999999999998</v>
      </c>
      <c r="E4" s="10">
        <v>0.71899999999999997</v>
      </c>
      <c r="F4" s="10">
        <v>0.73399999999999999</v>
      </c>
      <c r="G4" s="4">
        <v>0.61199999999999999</v>
      </c>
      <c r="H4" s="9">
        <v>0.39200000000000002</v>
      </c>
      <c r="I4" s="9">
        <v>0.46700000000000003</v>
      </c>
      <c r="J4" s="3">
        <v>0.50800000000000001</v>
      </c>
      <c r="K4" s="3">
        <v>0.56299999999999994</v>
      </c>
      <c r="L4" s="6">
        <v>0.23</v>
      </c>
      <c r="M4" s="6">
        <v>0.223</v>
      </c>
      <c r="N4" s="8">
        <v>593</v>
      </c>
    </row>
    <row r="5" spans="1:14" x14ac:dyDescent="0.3">
      <c r="A5" s="2" t="s">
        <v>3</v>
      </c>
      <c r="B5" s="3">
        <v>0.56999999999999995</v>
      </c>
      <c r="C5" s="5">
        <v>0.35499999999999998</v>
      </c>
      <c r="D5" s="3">
        <v>0.53700000000000003</v>
      </c>
      <c r="E5" s="3">
        <v>0.51800000000000002</v>
      </c>
      <c r="F5" s="4">
        <v>0.59199999999999997</v>
      </c>
      <c r="G5" s="9">
        <v>0.39600000000000002</v>
      </c>
      <c r="H5" s="3">
        <v>0.50800000000000001</v>
      </c>
      <c r="I5" s="9">
        <v>0.45500000000000002</v>
      </c>
      <c r="J5" s="10">
        <v>0.753</v>
      </c>
      <c r="K5" s="9">
        <v>0.46700000000000003</v>
      </c>
      <c r="L5" s="5">
        <v>0.33200000000000002</v>
      </c>
      <c r="M5" s="5">
        <v>0.34200000000000003</v>
      </c>
      <c r="N5" s="8">
        <v>593</v>
      </c>
    </row>
    <row r="6" spans="1:14" x14ac:dyDescent="0.3">
      <c r="A6" s="2" t="s">
        <v>4</v>
      </c>
      <c r="B6" s="3">
        <v>0.54500000000000004</v>
      </c>
      <c r="C6" s="3">
        <v>0.50700000000000001</v>
      </c>
      <c r="D6" s="4">
        <v>0.61099999999999999</v>
      </c>
      <c r="E6" s="9">
        <v>0.39</v>
      </c>
      <c r="F6" s="11">
        <v>1.2549999999999999</v>
      </c>
      <c r="G6" s="12">
        <v>1.165</v>
      </c>
      <c r="H6" s="3">
        <v>0.47899999999999998</v>
      </c>
      <c r="I6" s="13">
        <v>0.82299999999999995</v>
      </c>
      <c r="J6" s="3">
        <v>0.52</v>
      </c>
      <c r="K6" s="3">
        <v>0.51</v>
      </c>
      <c r="L6" s="3">
        <v>0.47899999999999998</v>
      </c>
      <c r="M6" s="9">
        <v>0.44800000000000001</v>
      </c>
      <c r="N6" s="8">
        <v>593</v>
      </c>
    </row>
    <row r="7" spans="1:14" x14ac:dyDescent="0.3">
      <c r="A7" s="2" t="s">
        <v>5</v>
      </c>
      <c r="B7" s="9">
        <v>0.437</v>
      </c>
      <c r="C7" s="4">
        <v>0.64400000000000002</v>
      </c>
      <c r="D7" s="3">
        <v>0.53900000000000003</v>
      </c>
      <c r="E7" s="9">
        <v>0.44</v>
      </c>
      <c r="F7" s="5">
        <v>0.36699999999999999</v>
      </c>
      <c r="G7" s="9">
        <v>0.39800000000000002</v>
      </c>
      <c r="H7" s="14">
        <v>1.4330000000000001</v>
      </c>
      <c r="I7" s="4">
        <v>0.59399999999999997</v>
      </c>
      <c r="J7" s="4">
        <v>0.59199999999999997</v>
      </c>
      <c r="K7" s="10">
        <v>0.7</v>
      </c>
      <c r="L7" s="3">
        <v>0.56899999999999995</v>
      </c>
      <c r="M7" s="4">
        <v>0.58899999999999997</v>
      </c>
      <c r="N7" s="8">
        <v>593</v>
      </c>
    </row>
    <row r="8" spans="1:14" x14ac:dyDescent="0.3">
      <c r="A8" s="2" t="s">
        <v>6</v>
      </c>
      <c r="B8" s="3">
        <v>0.48599999999999999</v>
      </c>
      <c r="C8" s="3">
        <v>0.52800000000000002</v>
      </c>
      <c r="D8" s="3">
        <v>0.49</v>
      </c>
      <c r="E8" s="9">
        <v>0.39200000000000002</v>
      </c>
      <c r="F8" s="4">
        <v>0.61799999999999999</v>
      </c>
      <c r="G8" s="3">
        <v>0.55400000000000005</v>
      </c>
      <c r="H8" s="12">
        <v>1.2070000000000001</v>
      </c>
      <c r="I8" s="5">
        <v>0.372</v>
      </c>
      <c r="J8" s="3">
        <v>0.51</v>
      </c>
      <c r="K8" s="4">
        <v>0.59699999999999998</v>
      </c>
      <c r="L8" s="10">
        <v>0.71199999999999997</v>
      </c>
      <c r="M8" s="10">
        <v>0.72799999999999998</v>
      </c>
      <c r="N8" s="8">
        <v>593</v>
      </c>
    </row>
    <row r="9" spans="1:14" x14ac:dyDescent="0.3">
      <c r="A9" s="2" t="s">
        <v>7</v>
      </c>
      <c r="B9" s="4">
        <v>0.61899999999999999</v>
      </c>
      <c r="C9" s="3">
        <v>0.48799999999999999</v>
      </c>
      <c r="D9" s="4">
        <v>0.61399999999999999</v>
      </c>
      <c r="E9" s="9">
        <v>0.46500000000000002</v>
      </c>
      <c r="F9" s="15">
        <v>1.014</v>
      </c>
      <c r="G9" s="15">
        <v>0.98599999999999999</v>
      </c>
      <c r="H9" s="9">
        <v>0.46300000000000002</v>
      </c>
      <c r="I9" s="3">
        <v>0.56200000000000006</v>
      </c>
      <c r="J9" s="10">
        <v>0.70499999999999996</v>
      </c>
      <c r="K9" s="10">
        <v>0.68300000000000005</v>
      </c>
      <c r="L9" s="7">
        <v>9.8000000000000004E-2</v>
      </c>
      <c r="M9" s="7">
        <v>9.9000000000000005E-2</v>
      </c>
      <c r="N9" s="8">
        <v>593</v>
      </c>
    </row>
    <row r="11" spans="1:14" x14ac:dyDescent="0.3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14" x14ac:dyDescent="0.3">
      <c r="A12" s="2" t="s">
        <v>0</v>
      </c>
      <c r="B12" s="5">
        <v>0.38600000000000001</v>
      </c>
      <c r="C12" s="5">
        <v>0.372</v>
      </c>
      <c r="D12" s="9">
        <v>0.44900000000000001</v>
      </c>
      <c r="E12" s="10">
        <v>0.72599999999999998</v>
      </c>
      <c r="F12" s="4">
        <v>0.63100000000000001</v>
      </c>
      <c r="G12" s="3">
        <v>0.51700000000000002</v>
      </c>
      <c r="H12" s="6">
        <v>0.28399999999999997</v>
      </c>
      <c r="I12" s="9">
        <v>0.435</v>
      </c>
      <c r="J12" s="4">
        <v>0.65</v>
      </c>
      <c r="K12" s="16">
        <v>0.93700000000000006</v>
      </c>
      <c r="L12" s="7">
        <v>0.122</v>
      </c>
      <c r="M12" s="7">
        <v>0.11700000000000001</v>
      </c>
      <c r="N12" s="8">
        <v>593</v>
      </c>
    </row>
    <row r="13" spans="1:14" x14ac:dyDescent="0.3">
      <c r="A13" s="2" t="s">
        <v>1</v>
      </c>
      <c r="B13" s="5">
        <v>0.38700000000000001</v>
      </c>
      <c r="C13" s="9">
        <v>0.44400000000000001</v>
      </c>
      <c r="D13" s="9">
        <v>0.501</v>
      </c>
      <c r="E13" s="9">
        <v>0.47499999999999998</v>
      </c>
      <c r="F13" s="9">
        <v>0.47199999999999998</v>
      </c>
      <c r="G13" s="5">
        <v>0.33700000000000002</v>
      </c>
      <c r="H13" s="5">
        <v>0.35699999999999998</v>
      </c>
      <c r="I13" s="9">
        <v>0.48699999999999999</v>
      </c>
      <c r="J13" s="5">
        <v>0.312</v>
      </c>
      <c r="K13" s="6">
        <v>0.29699999999999999</v>
      </c>
      <c r="L13" s="7">
        <v>0.14899999999999999</v>
      </c>
      <c r="M13" s="7">
        <v>0.15</v>
      </c>
      <c r="N13" s="8">
        <v>593</v>
      </c>
    </row>
    <row r="14" spans="1:14" x14ac:dyDescent="0.3">
      <c r="A14" s="2" t="s">
        <v>2</v>
      </c>
      <c r="B14" s="9">
        <v>0.498</v>
      </c>
      <c r="C14" s="3">
        <v>0.58099999999999996</v>
      </c>
      <c r="D14" s="4">
        <v>0.69899999999999995</v>
      </c>
      <c r="E14" s="10">
        <v>0.77700000000000002</v>
      </c>
      <c r="F14" s="13">
        <v>0.83099999999999996</v>
      </c>
      <c r="G14" s="12">
        <v>1.319</v>
      </c>
      <c r="H14" s="13">
        <v>0.82299999999999995</v>
      </c>
      <c r="I14" s="12">
        <v>1.2470000000000001</v>
      </c>
      <c r="J14" s="3">
        <v>0.57499999999999996</v>
      </c>
      <c r="K14" s="6">
        <v>0.29599999999999999</v>
      </c>
      <c r="L14" s="6">
        <v>0.219</v>
      </c>
      <c r="M14" s="6">
        <v>0.21199999999999999</v>
      </c>
      <c r="N14" s="8">
        <v>593</v>
      </c>
    </row>
    <row r="15" spans="1:14" x14ac:dyDescent="0.3">
      <c r="A15" s="2" t="s">
        <v>3</v>
      </c>
      <c r="B15" s="9">
        <v>0.49299999999999999</v>
      </c>
      <c r="C15" s="3">
        <v>0.59199999999999997</v>
      </c>
      <c r="D15" s="4">
        <v>0.68400000000000005</v>
      </c>
      <c r="E15" s="10">
        <v>0.77300000000000002</v>
      </c>
      <c r="F15" s="9">
        <v>0.46700000000000003</v>
      </c>
      <c r="G15" s="15">
        <v>1.089</v>
      </c>
      <c r="H15" s="9">
        <v>0.47199999999999998</v>
      </c>
      <c r="I15" s="11">
        <v>1.343</v>
      </c>
      <c r="J15" s="9">
        <v>0.42</v>
      </c>
      <c r="K15" s="9">
        <v>0.433</v>
      </c>
      <c r="L15" s="5">
        <v>0.33900000000000002</v>
      </c>
      <c r="M15" s="5">
        <v>0.35899999999999999</v>
      </c>
      <c r="N15" s="8">
        <v>593</v>
      </c>
    </row>
    <row r="16" spans="1:14" x14ac:dyDescent="0.3">
      <c r="A16" s="2" t="s">
        <v>4</v>
      </c>
      <c r="B16" s="5">
        <v>0.30599999999999999</v>
      </c>
      <c r="C16" s="16">
        <v>0.96899999999999997</v>
      </c>
      <c r="D16" s="12">
        <v>1.288</v>
      </c>
      <c r="E16" s="14">
        <v>1.4530000000000001</v>
      </c>
      <c r="F16" s="9">
        <v>0.504</v>
      </c>
      <c r="G16" s="12">
        <v>1.248</v>
      </c>
      <c r="H16" s="14">
        <v>1.5169999999999999</v>
      </c>
      <c r="I16" s="14">
        <v>1.5409999999999999</v>
      </c>
      <c r="J16" s="12">
        <v>1.3009999999999999</v>
      </c>
      <c r="K16" s="5">
        <v>0.35499999999999998</v>
      </c>
      <c r="L16" s="9">
        <v>0.45400000000000001</v>
      </c>
      <c r="M16" s="9">
        <v>0.45900000000000002</v>
      </c>
      <c r="N16" s="8">
        <v>593</v>
      </c>
    </row>
    <row r="17" spans="1:14" x14ac:dyDescent="0.3">
      <c r="A17" s="2" t="s">
        <v>5</v>
      </c>
      <c r="B17" s="4">
        <v>0.63100000000000001</v>
      </c>
      <c r="C17" s="10">
        <v>0.753</v>
      </c>
      <c r="D17" s="12">
        <v>1.3049999999999999</v>
      </c>
      <c r="E17" s="10">
        <v>0.77800000000000002</v>
      </c>
      <c r="F17" s="5">
        <v>0.379</v>
      </c>
      <c r="G17" s="5">
        <v>0.38300000000000001</v>
      </c>
      <c r="H17" s="3">
        <v>0.56299999999999994</v>
      </c>
      <c r="I17" s="13">
        <v>0.86299999999999999</v>
      </c>
      <c r="J17" s="6">
        <v>0.27600000000000002</v>
      </c>
      <c r="K17" s="6">
        <v>0.26900000000000002</v>
      </c>
      <c r="L17" s="3">
        <v>0.57599999999999996</v>
      </c>
      <c r="M17" s="3">
        <v>0.58099999999999996</v>
      </c>
      <c r="N17" s="8">
        <v>593</v>
      </c>
    </row>
    <row r="18" spans="1:14" x14ac:dyDescent="0.3">
      <c r="A18" s="2" t="s">
        <v>6</v>
      </c>
      <c r="B18" s="16">
        <v>1.022</v>
      </c>
      <c r="C18" s="5">
        <v>0.39300000000000002</v>
      </c>
      <c r="D18" s="3">
        <v>0.53600000000000003</v>
      </c>
      <c r="E18" s="4">
        <v>0.71099999999999997</v>
      </c>
      <c r="F18" s="17">
        <v>1.131</v>
      </c>
      <c r="G18" s="9">
        <v>0.48</v>
      </c>
      <c r="H18" s="15">
        <v>1.1240000000000001</v>
      </c>
      <c r="I18" s="10">
        <v>0.73799999999999999</v>
      </c>
      <c r="J18" s="5">
        <v>0.33900000000000002</v>
      </c>
      <c r="K18" s="5">
        <v>0.35599999999999998</v>
      </c>
      <c r="L18" s="4">
        <v>0.71199999999999997</v>
      </c>
      <c r="M18" s="4">
        <v>0.70699999999999996</v>
      </c>
      <c r="N18" s="8">
        <v>593</v>
      </c>
    </row>
    <row r="19" spans="1:14" x14ac:dyDescent="0.3">
      <c r="A19" s="2" t="s">
        <v>7</v>
      </c>
      <c r="B19" s="11">
        <v>1.3939999999999999</v>
      </c>
      <c r="C19" s="13">
        <v>0.84699999999999998</v>
      </c>
      <c r="D19" s="16">
        <v>0.93899999999999995</v>
      </c>
      <c r="E19" s="9">
        <v>0.437</v>
      </c>
      <c r="F19" s="16">
        <v>1.01</v>
      </c>
      <c r="G19" s="15">
        <v>1.1240000000000001</v>
      </c>
      <c r="H19" s="4">
        <v>0.65200000000000002</v>
      </c>
      <c r="I19" s="10">
        <v>0.76500000000000001</v>
      </c>
      <c r="J19" s="6">
        <v>0.30199999999999999</v>
      </c>
      <c r="K19" s="5">
        <v>0.311</v>
      </c>
      <c r="L19" s="7">
        <v>9.8000000000000004E-2</v>
      </c>
      <c r="M19" s="7">
        <v>9.7000000000000003E-2</v>
      </c>
      <c r="N19" s="8">
        <v>593</v>
      </c>
    </row>
    <row r="21" spans="1:14" x14ac:dyDescent="0.3">
      <c r="A21" s="1"/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4" x14ac:dyDescent="0.3">
      <c r="A22" s="2" t="s">
        <v>0</v>
      </c>
      <c r="B22" s="16">
        <v>0.248</v>
      </c>
      <c r="C22" s="13">
        <v>0.214</v>
      </c>
      <c r="D22" s="7">
        <v>4.8000000000000001E-2</v>
      </c>
      <c r="E22" s="7">
        <v>4.7E-2</v>
      </c>
      <c r="F22" s="7">
        <v>4.7E-2</v>
      </c>
      <c r="G22" s="7">
        <v>4.7E-2</v>
      </c>
      <c r="H22" s="7">
        <v>4.8000000000000001E-2</v>
      </c>
      <c r="I22" s="7">
        <v>4.9000000000000002E-2</v>
      </c>
      <c r="J22" s="7">
        <v>4.9000000000000002E-2</v>
      </c>
      <c r="K22" s="7">
        <v>4.9000000000000002E-2</v>
      </c>
      <c r="L22" s="7">
        <v>0.05</v>
      </c>
      <c r="M22" s="7">
        <v>0.05</v>
      </c>
      <c r="N22" s="8">
        <v>593</v>
      </c>
    </row>
    <row r="23" spans="1:14" x14ac:dyDescent="0.3">
      <c r="A23" s="2" t="s">
        <v>1</v>
      </c>
      <c r="B23" s="17">
        <v>0.28199999999999997</v>
      </c>
      <c r="C23" s="11">
        <v>0.32800000000000001</v>
      </c>
      <c r="D23" s="7">
        <v>4.9000000000000002E-2</v>
      </c>
      <c r="E23" s="7">
        <v>4.8000000000000001E-2</v>
      </c>
      <c r="F23" s="7">
        <v>4.8000000000000001E-2</v>
      </c>
      <c r="G23" s="7">
        <v>4.8000000000000001E-2</v>
      </c>
      <c r="H23" s="7">
        <v>4.8000000000000001E-2</v>
      </c>
      <c r="I23" s="7">
        <v>4.7E-2</v>
      </c>
      <c r="J23" s="7">
        <v>4.7E-2</v>
      </c>
      <c r="K23" s="7">
        <v>4.9000000000000002E-2</v>
      </c>
      <c r="L23" s="7">
        <v>4.7E-2</v>
      </c>
      <c r="M23" s="7">
        <v>4.8000000000000001E-2</v>
      </c>
      <c r="N23" s="8">
        <v>593</v>
      </c>
    </row>
    <row r="24" spans="1:14" x14ac:dyDescent="0.3">
      <c r="A24" s="2" t="s">
        <v>2</v>
      </c>
      <c r="B24" s="17">
        <v>0.28599999999999998</v>
      </c>
      <c r="C24" s="14">
        <v>0.36799999999999999</v>
      </c>
      <c r="D24" s="7">
        <v>4.7E-2</v>
      </c>
      <c r="E24" s="7">
        <v>4.7E-2</v>
      </c>
      <c r="F24" s="7">
        <v>4.7E-2</v>
      </c>
      <c r="G24" s="7">
        <v>5.0999999999999997E-2</v>
      </c>
      <c r="H24" s="7">
        <v>4.8000000000000001E-2</v>
      </c>
      <c r="I24" s="7">
        <v>4.8000000000000001E-2</v>
      </c>
      <c r="J24" s="7">
        <v>4.8000000000000001E-2</v>
      </c>
      <c r="K24" s="7">
        <v>4.9000000000000002E-2</v>
      </c>
      <c r="L24" s="7">
        <v>4.9000000000000002E-2</v>
      </c>
      <c r="M24" s="7">
        <v>4.8000000000000001E-2</v>
      </c>
      <c r="N24" s="8">
        <v>593</v>
      </c>
    </row>
    <row r="25" spans="1:14" x14ac:dyDescent="0.3">
      <c r="A25" s="2" t="s">
        <v>3</v>
      </c>
      <c r="B25" s="7">
        <v>4.8000000000000001E-2</v>
      </c>
      <c r="C25" s="7">
        <v>4.7E-2</v>
      </c>
      <c r="D25" s="7">
        <v>4.9000000000000002E-2</v>
      </c>
      <c r="E25" s="7">
        <v>4.7E-2</v>
      </c>
      <c r="F25" s="7">
        <v>4.7E-2</v>
      </c>
      <c r="G25" s="7">
        <v>4.5999999999999999E-2</v>
      </c>
      <c r="H25" s="7">
        <v>4.7E-2</v>
      </c>
      <c r="I25" s="7">
        <v>4.8000000000000001E-2</v>
      </c>
      <c r="J25" s="7">
        <v>4.7E-2</v>
      </c>
      <c r="K25" s="7">
        <v>4.8000000000000001E-2</v>
      </c>
      <c r="L25" s="7">
        <v>4.8000000000000001E-2</v>
      </c>
      <c r="M25" s="7">
        <v>4.7E-2</v>
      </c>
      <c r="N25" s="8">
        <v>593</v>
      </c>
    </row>
    <row r="26" spans="1:14" x14ac:dyDescent="0.3">
      <c r="A26" s="2" t="s">
        <v>4</v>
      </c>
      <c r="B26" s="7">
        <v>4.8000000000000001E-2</v>
      </c>
      <c r="C26" s="7">
        <v>4.8000000000000001E-2</v>
      </c>
      <c r="D26" s="7">
        <v>4.9000000000000002E-2</v>
      </c>
      <c r="E26" s="7">
        <v>4.7E-2</v>
      </c>
      <c r="F26" s="7">
        <v>4.7E-2</v>
      </c>
      <c r="G26" s="7">
        <v>4.7E-2</v>
      </c>
      <c r="H26" s="7">
        <v>4.7E-2</v>
      </c>
      <c r="I26" s="7">
        <v>4.7E-2</v>
      </c>
      <c r="J26" s="7">
        <v>4.9000000000000002E-2</v>
      </c>
      <c r="K26" s="7">
        <v>4.8000000000000001E-2</v>
      </c>
      <c r="L26" s="7">
        <v>4.8000000000000001E-2</v>
      </c>
      <c r="M26" s="7">
        <v>4.7E-2</v>
      </c>
      <c r="N26" s="8">
        <v>593</v>
      </c>
    </row>
    <row r="27" spans="1:14" x14ac:dyDescent="0.3">
      <c r="A27" s="2" t="s">
        <v>5</v>
      </c>
      <c r="B27" s="7">
        <v>4.9000000000000002E-2</v>
      </c>
      <c r="C27" s="7">
        <v>4.8000000000000001E-2</v>
      </c>
      <c r="D27" s="7">
        <v>4.7E-2</v>
      </c>
      <c r="E27" s="7">
        <v>4.7E-2</v>
      </c>
      <c r="F27" s="7">
        <v>4.8000000000000001E-2</v>
      </c>
      <c r="G27" s="7">
        <v>4.7E-2</v>
      </c>
      <c r="H27" s="7">
        <v>4.7E-2</v>
      </c>
      <c r="I27" s="7">
        <v>5.3999999999999999E-2</v>
      </c>
      <c r="J27" s="7">
        <v>4.7E-2</v>
      </c>
      <c r="K27" s="7">
        <v>4.7E-2</v>
      </c>
      <c r="L27" s="7">
        <v>4.7E-2</v>
      </c>
      <c r="M27" s="7">
        <v>4.7E-2</v>
      </c>
      <c r="N27" s="8">
        <v>593</v>
      </c>
    </row>
    <row r="28" spans="1:14" x14ac:dyDescent="0.3">
      <c r="A28" s="2" t="s">
        <v>6</v>
      </c>
      <c r="B28" s="7">
        <v>4.8000000000000001E-2</v>
      </c>
      <c r="C28" s="7">
        <v>4.8000000000000001E-2</v>
      </c>
      <c r="D28" s="7">
        <v>4.9000000000000002E-2</v>
      </c>
      <c r="E28" s="7">
        <v>4.8000000000000001E-2</v>
      </c>
      <c r="F28" s="7">
        <v>4.7E-2</v>
      </c>
      <c r="G28" s="7">
        <v>4.7E-2</v>
      </c>
      <c r="H28" s="7">
        <v>4.7E-2</v>
      </c>
      <c r="I28" s="7">
        <v>4.7E-2</v>
      </c>
      <c r="J28" s="7">
        <v>4.7E-2</v>
      </c>
      <c r="K28" s="7">
        <v>4.8000000000000001E-2</v>
      </c>
      <c r="L28" s="7">
        <v>4.7E-2</v>
      </c>
      <c r="M28" s="7">
        <v>4.8000000000000001E-2</v>
      </c>
      <c r="N28" s="8">
        <v>593</v>
      </c>
    </row>
    <row r="29" spans="1:14" x14ac:dyDescent="0.3">
      <c r="A29" s="2" t="s">
        <v>7</v>
      </c>
      <c r="B29" s="7">
        <v>4.8000000000000001E-2</v>
      </c>
      <c r="C29" s="7">
        <v>4.9000000000000002E-2</v>
      </c>
      <c r="D29" s="7">
        <v>4.8000000000000001E-2</v>
      </c>
      <c r="E29" s="7">
        <v>4.8000000000000001E-2</v>
      </c>
      <c r="F29" s="7">
        <v>4.9000000000000002E-2</v>
      </c>
      <c r="G29" s="7">
        <v>4.7E-2</v>
      </c>
      <c r="H29" s="7">
        <v>4.7E-2</v>
      </c>
      <c r="I29" s="7">
        <v>4.4999999999999998E-2</v>
      </c>
      <c r="J29" s="7">
        <v>4.9000000000000002E-2</v>
      </c>
      <c r="K29" s="7">
        <v>4.7E-2</v>
      </c>
      <c r="L29" s="7">
        <v>4.5999999999999999E-2</v>
      </c>
      <c r="M29" s="7">
        <v>4.7E-2</v>
      </c>
      <c r="N29" s="8">
        <v>593</v>
      </c>
    </row>
    <row r="31" spans="1:14" ht="26.4" x14ac:dyDescent="0.3">
      <c r="A31" s="2" t="s">
        <v>8</v>
      </c>
      <c r="B31" s="2" t="s">
        <v>9</v>
      </c>
      <c r="C31" s="2" t="s">
        <v>10</v>
      </c>
      <c r="D31" s="2" t="s">
        <v>11</v>
      </c>
      <c r="E31" s="2">
        <v>593</v>
      </c>
      <c r="F31" s="2" t="s">
        <v>161</v>
      </c>
      <c r="G31" s="2" t="s">
        <v>12</v>
      </c>
      <c r="H31" s="2" t="s">
        <v>13</v>
      </c>
      <c r="I31" s="2" t="s">
        <v>14</v>
      </c>
      <c r="J31" s="2" t="s">
        <v>15</v>
      </c>
    </row>
    <row r="32" spans="1:14" x14ac:dyDescent="0.3">
      <c r="A32" s="18" t="s">
        <v>16</v>
      </c>
      <c r="B32" s="18"/>
      <c r="C32" s="18" t="s">
        <v>17</v>
      </c>
      <c r="D32" s="18"/>
      <c r="E32" s="18">
        <v>9.8000000000000004E-2</v>
      </c>
      <c r="F32" s="18">
        <v>0.80400000000000005</v>
      </c>
      <c r="G32" s="18">
        <v>2</v>
      </c>
      <c r="H32" s="18">
        <v>0.82799999999999996</v>
      </c>
      <c r="I32" s="18">
        <v>3.5000000000000003E-2</v>
      </c>
      <c r="J32" s="18">
        <v>4.1909999999999998</v>
      </c>
    </row>
    <row r="33" spans="1:10" x14ac:dyDescent="0.3">
      <c r="A33" s="18"/>
      <c r="B33" s="18"/>
      <c r="C33" s="18" t="s">
        <v>18</v>
      </c>
      <c r="D33" s="18"/>
      <c r="E33" s="18">
        <v>9.9000000000000005E-2</v>
      </c>
      <c r="F33" s="18">
        <v>0.85299999999999998</v>
      </c>
      <c r="G33" s="18"/>
      <c r="H33" s="18"/>
      <c r="I33" s="18"/>
      <c r="J33" s="18"/>
    </row>
    <row r="34" spans="1:10" x14ac:dyDescent="0.3">
      <c r="A34" s="18" t="s">
        <v>19</v>
      </c>
      <c r="B34" s="18"/>
      <c r="C34" s="18" t="s">
        <v>20</v>
      </c>
      <c r="D34" s="18"/>
      <c r="E34" s="18">
        <v>0.52800000000000002</v>
      </c>
      <c r="F34" s="18">
        <v>14.898</v>
      </c>
      <c r="G34" s="18">
        <v>2</v>
      </c>
      <c r="H34" s="18">
        <v>14.644</v>
      </c>
      <c r="I34" s="18">
        <v>0.35899999999999999</v>
      </c>
      <c r="J34" s="18">
        <v>2.4489999999999998</v>
      </c>
    </row>
    <row r="35" spans="1:10" x14ac:dyDescent="0.3">
      <c r="A35" s="18"/>
      <c r="B35" s="18"/>
      <c r="C35" s="18" t="s">
        <v>21</v>
      </c>
      <c r="D35" s="18"/>
      <c r="E35" s="18">
        <v>0.51300000000000001</v>
      </c>
      <c r="F35" s="18">
        <v>14.39</v>
      </c>
      <c r="G35" s="18"/>
      <c r="H35" s="18"/>
      <c r="I35" s="18"/>
      <c r="J35" s="18"/>
    </row>
    <row r="36" spans="1:10" x14ac:dyDescent="0.3">
      <c r="A36" s="18" t="s">
        <v>22</v>
      </c>
      <c r="B36" s="18"/>
      <c r="C36" s="18" t="s">
        <v>23</v>
      </c>
      <c r="D36" s="18"/>
      <c r="E36" s="18">
        <v>0.58699999999999997</v>
      </c>
      <c r="F36" s="18">
        <v>16.818000000000001</v>
      </c>
      <c r="G36" s="18">
        <v>2</v>
      </c>
      <c r="H36" s="18">
        <v>14.917</v>
      </c>
      <c r="I36" s="18">
        <v>2.6890000000000001</v>
      </c>
      <c r="J36" s="18">
        <v>18.024000000000001</v>
      </c>
    </row>
    <row r="37" spans="1:10" x14ac:dyDescent="0.3">
      <c r="A37" s="18"/>
      <c r="B37" s="18"/>
      <c r="C37" s="18" t="s">
        <v>24</v>
      </c>
      <c r="D37" s="18"/>
      <c r="E37" s="18">
        <v>0.47099999999999997</v>
      </c>
      <c r="F37" s="18">
        <v>13.016</v>
      </c>
      <c r="G37" s="18"/>
      <c r="H37" s="18"/>
      <c r="I37" s="18"/>
      <c r="J37" s="18"/>
    </row>
    <row r="38" spans="1:10" x14ac:dyDescent="0.3">
      <c r="A38" s="18" t="s">
        <v>25</v>
      </c>
      <c r="B38" s="18"/>
      <c r="C38" s="18" t="s">
        <v>26</v>
      </c>
      <c r="D38" s="18"/>
      <c r="E38" s="18">
        <v>0.441</v>
      </c>
      <c r="F38" s="18">
        <v>12.057</v>
      </c>
      <c r="G38" s="18">
        <v>2</v>
      </c>
      <c r="H38" s="18">
        <v>13.356</v>
      </c>
      <c r="I38" s="18">
        <v>1.837</v>
      </c>
      <c r="J38" s="18">
        <v>13.755000000000001</v>
      </c>
    </row>
    <row r="39" spans="1:10" x14ac:dyDescent="0.3">
      <c r="A39" s="18"/>
      <c r="B39" s="18"/>
      <c r="C39" s="18" t="s">
        <v>27</v>
      </c>
      <c r="D39" s="18"/>
      <c r="E39" s="18">
        <v>0.52100000000000002</v>
      </c>
      <c r="F39" s="18">
        <v>14.654999999999999</v>
      </c>
      <c r="G39" s="18"/>
      <c r="H39" s="18"/>
      <c r="I39" s="18"/>
      <c r="J39" s="18"/>
    </row>
    <row r="40" spans="1:10" x14ac:dyDescent="0.3">
      <c r="A40" s="18" t="s">
        <v>28</v>
      </c>
      <c r="B40" s="18"/>
      <c r="C40" s="18" t="s">
        <v>29</v>
      </c>
      <c r="D40" s="18"/>
      <c r="E40" s="18">
        <v>0.56999999999999995</v>
      </c>
      <c r="F40" s="18">
        <v>16.262</v>
      </c>
      <c r="G40" s="18">
        <v>2</v>
      </c>
      <c r="H40" s="18">
        <v>12.753</v>
      </c>
      <c r="I40" s="18">
        <v>4.9630000000000001</v>
      </c>
      <c r="J40" s="18">
        <v>38.92</v>
      </c>
    </row>
    <row r="41" spans="1:10" x14ac:dyDescent="0.3">
      <c r="A41" s="18"/>
      <c r="B41" s="18"/>
      <c r="C41" s="18" t="s">
        <v>30</v>
      </c>
      <c r="D41" s="18"/>
      <c r="E41" s="18">
        <v>0.35499999999999998</v>
      </c>
      <c r="F41" s="18">
        <v>9.2430000000000003</v>
      </c>
      <c r="G41" s="18"/>
      <c r="H41" s="18"/>
      <c r="I41" s="18"/>
      <c r="J41" s="18"/>
    </row>
    <row r="42" spans="1:10" x14ac:dyDescent="0.3">
      <c r="A42" s="18" t="s">
        <v>31</v>
      </c>
      <c r="B42" s="18"/>
      <c r="C42" s="18" t="s">
        <v>32</v>
      </c>
      <c r="D42" s="18"/>
      <c r="E42" s="18">
        <v>0.54500000000000004</v>
      </c>
      <c r="F42" s="18">
        <v>15.444000000000001</v>
      </c>
      <c r="G42" s="18">
        <v>2</v>
      </c>
      <c r="H42" s="18">
        <v>14.821999999999999</v>
      </c>
      <c r="I42" s="18">
        <v>0.879</v>
      </c>
      <c r="J42" s="18">
        <v>5.9320000000000004</v>
      </c>
    </row>
    <row r="43" spans="1:10" x14ac:dyDescent="0.3">
      <c r="A43" s="18"/>
      <c r="B43" s="18"/>
      <c r="C43" s="18" t="s">
        <v>33</v>
      </c>
      <c r="D43" s="18"/>
      <c r="E43" s="18">
        <v>0.50700000000000001</v>
      </c>
      <c r="F43" s="18">
        <v>14.201000000000001</v>
      </c>
      <c r="G43" s="18"/>
      <c r="H43" s="18"/>
      <c r="I43" s="18"/>
      <c r="J43" s="18"/>
    </row>
    <row r="44" spans="1:10" x14ac:dyDescent="0.3">
      <c r="A44" s="18" t="s">
        <v>34</v>
      </c>
      <c r="B44" s="18"/>
      <c r="C44" s="18" t="s">
        <v>35</v>
      </c>
      <c r="D44" s="18"/>
      <c r="E44" s="18">
        <v>0.437</v>
      </c>
      <c r="F44" s="18">
        <v>11.92</v>
      </c>
      <c r="G44" s="18">
        <v>2</v>
      </c>
      <c r="H44" s="18">
        <v>15.308</v>
      </c>
      <c r="I44" s="18">
        <v>4.7919999999999998</v>
      </c>
      <c r="J44" s="18">
        <v>31.303999999999998</v>
      </c>
    </row>
    <row r="45" spans="1:10" x14ac:dyDescent="0.3">
      <c r="A45" s="18"/>
      <c r="B45" s="18"/>
      <c r="C45" s="18" t="s">
        <v>36</v>
      </c>
      <c r="D45" s="18"/>
      <c r="E45" s="18">
        <v>0.64400000000000002</v>
      </c>
      <c r="F45" s="18">
        <v>18.696999999999999</v>
      </c>
      <c r="G45" s="18"/>
      <c r="H45" s="18"/>
      <c r="I45" s="18"/>
      <c r="J45" s="18"/>
    </row>
    <row r="46" spans="1:10" x14ac:dyDescent="0.3">
      <c r="A46" s="18" t="s">
        <v>37</v>
      </c>
      <c r="B46" s="18"/>
      <c r="C46" s="18" t="s">
        <v>38</v>
      </c>
      <c r="D46" s="18"/>
      <c r="E46" s="18">
        <v>0.48599999999999999</v>
      </c>
      <c r="F46" s="18">
        <v>13.532999999999999</v>
      </c>
      <c r="G46" s="18">
        <v>2</v>
      </c>
      <c r="H46" s="18">
        <v>14.215</v>
      </c>
      <c r="I46" s="18">
        <v>0.96499999999999997</v>
      </c>
      <c r="J46" s="18">
        <v>6.7880000000000003</v>
      </c>
    </row>
    <row r="47" spans="1:10" x14ac:dyDescent="0.3">
      <c r="A47" s="18"/>
      <c r="B47" s="18"/>
      <c r="C47" s="18" t="s">
        <v>39</v>
      </c>
      <c r="D47" s="18"/>
      <c r="E47" s="18">
        <v>0.52800000000000002</v>
      </c>
      <c r="F47" s="18">
        <v>14.898</v>
      </c>
      <c r="G47" s="18"/>
      <c r="H47" s="18"/>
      <c r="I47" s="18"/>
      <c r="J47" s="18"/>
    </row>
    <row r="48" spans="1:10" x14ac:dyDescent="0.3">
      <c r="A48" s="18" t="s">
        <v>40</v>
      </c>
      <c r="B48" s="18"/>
      <c r="C48" s="18" t="s">
        <v>41</v>
      </c>
      <c r="D48" s="18"/>
      <c r="E48" s="18">
        <v>0.61899999999999999</v>
      </c>
      <c r="F48" s="18">
        <v>17.869</v>
      </c>
      <c r="G48" s="18">
        <v>2</v>
      </c>
      <c r="H48" s="18">
        <v>15.731999999999999</v>
      </c>
      <c r="I48" s="18">
        <v>3.0219999999999998</v>
      </c>
      <c r="J48" s="18">
        <v>19.209</v>
      </c>
    </row>
    <row r="49" spans="1:10" x14ac:dyDescent="0.3">
      <c r="A49" s="18"/>
      <c r="B49" s="18"/>
      <c r="C49" s="18" t="s">
        <v>42</v>
      </c>
      <c r="D49" s="18"/>
      <c r="E49" s="18">
        <v>0.48799999999999999</v>
      </c>
      <c r="F49" s="18">
        <v>13.595000000000001</v>
      </c>
      <c r="G49" s="18"/>
      <c r="H49" s="18"/>
      <c r="I49" s="18"/>
      <c r="J49" s="18"/>
    </row>
    <row r="50" spans="1:10" x14ac:dyDescent="0.3">
      <c r="A50" s="18" t="s">
        <v>43</v>
      </c>
      <c r="B50" s="18"/>
      <c r="C50" s="18" t="s">
        <v>44</v>
      </c>
      <c r="D50" s="18"/>
      <c r="E50" s="18">
        <v>0.59699999999999998</v>
      </c>
      <c r="F50" s="18">
        <v>17.135999999999999</v>
      </c>
      <c r="G50" s="18">
        <v>2</v>
      </c>
      <c r="H50" s="18">
        <v>15.814</v>
      </c>
      <c r="I50" s="18">
        <v>1.87</v>
      </c>
      <c r="J50" s="18">
        <v>11.823</v>
      </c>
    </row>
    <row r="51" spans="1:10" x14ac:dyDescent="0.3">
      <c r="A51" s="18"/>
      <c r="B51" s="18"/>
      <c r="C51" s="18" t="s">
        <v>45</v>
      </c>
      <c r="D51" s="18"/>
      <c r="E51" s="18">
        <v>0.51600000000000001</v>
      </c>
      <c r="F51" s="18">
        <v>14.492000000000001</v>
      </c>
      <c r="G51" s="18"/>
      <c r="H51" s="18"/>
      <c r="I51" s="18"/>
      <c r="J51" s="18"/>
    </row>
    <row r="52" spans="1:10" x14ac:dyDescent="0.3">
      <c r="A52" s="18" t="s">
        <v>46</v>
      </c>
      <c r="B52" s="18"/>
      <c r="C52" s="18" t="s">
        <v>47</v>
      </c>
      <c r="D52" s="18"/>
      <c r="E52" s="18">
        <v>0.32100000000000001</v>
      </c>
      <c r="F52" s="18">
        <v>8.1240000000000006</v>
      </c>
      <c r="G52" s="18">
        <v>2</v>
      </c>
      <c r="H52" s="18">
        <v>8.9209999999999994</v>
      </c>
      <c r="I52" s="18">
        <v>1.127</v>
      </c>
      <c r="J52" s="18">
        <v>12.632</v>
      </c>
    </row>
    <row r="53" spans="1:10" x14ac:dyDescent="0.3">
      <c r="A53" s="18"/>
      <c r="B53" s="18"/>
      <c r="C53" s="18" t="s">
        <v>48</v>
      </c>
      <c r="D53" s="18"/>
      <c r="E53" s="18">
        <v>0.37</v>
      </c>
      <c r="F53" s="18">
        <v>9.7170000000000005</v>
      </c>
      <c r="G53" s="18"/>
      <c r="H53" s="18"/>
      <c r="I53" s="18"/>
      <c r="J53" s="18"/>
    </row>
    <row r="54" spans="1:10" x14ac:dyDescent="0.3">
      <c r="A54" s="18" t="s">
        <v>49</v>
      </c>
      <c r="B54" s="18"/>
      <c r="C54" s="18" t="s">
        <v>50</v>
      </c>
      <c r="D54" s="18"/>
      <c r="E54" s="18">
        <v>0.47499999999999998</v>
      </c>
      <c r="F54" s="18">
        <v>13.163</v>
      </c>
      <c r="G54" s="18">
        <v>2</v>
      </c>
      <c r="H54" s="18">
        <v>17.152000000000001</v>
      </c>
      <c r="I54" s="18">
        <v>5.641</v>
      </c>
      <c r="J54" s="18">
        <v>32.889000000000003</v>
      </c>
    </row>
    <row r="55" spans="1:10" x14ac:dyDescent="0.3">
      <c r="A55" s="18"/>
      <c r="B55" s="18"/>
      <c r="C55" s="18" t="s">
        <v>51</v>
      </c>
      <c r="D55" s="18"/>
      <c r="E55" s="18">
        <v>0.71899999999999997</v>
      </c>
      <c r="F55" s="18">
        <v>21.140999999999998</v>
      </c>
      <c r="G55" s="18"/>
      <c r="H55" s="18"/>
      <c r="I55" s="18"/>
      <c r="J55" s="18"/>
    </row>
    <row r="56" spans="1:10" x14ac:dyDescent="0.3">
      <c r="A56" s="18" t="s">
        <v>52</v>
      </c>
      <c r="B56" s="18"/>
      <c r="C56" s="18" t="s">
        <v>53</v>
      </c>
      <c r="D56" s="18"/>
      <c r="E56" s="18">
        <v>0.53700000000000003</v>
      </c>
      <c r="F56" s="18">
        <v>15.182</v>
      </c>
      <c r="G56" s="18">
        <v>2</v>
      </c>
      <c r="H56" s="18">
        <v>14.875</v>
      </c>
      <c r="I56" s="18">
        <v>0.435</v>
      </c>
      <c r="J56" s="18">
        <v>2.9249999999999998</v>
      </c>
    </row>
    <row r="57" spans="1:10" x14ac:dyDescent="0.3">
      <c r="A57" s="18"/>
      <c r="B57" s="18"/>
      <c r="C57" s="18" t="s">
        <v>54</v>
      </c>
      <c r="D57" s="18"/>
      <c r="E57" s="18">
        <v>0.51800000000000002</v>
      </c>
      <c r="F57" s="18">
        <v>14.567</v>
      </c>
      <c r="G57" s="18"/>
      <c r="H57" s="18"/>
      <c r="I57" s="18"/>
      <c r="J57" s="18"/>
    </row>
    <row r="58" spans="1:10" x14ac:dyDescent="0.3">
      <c r="A58" s="18" t="s">
        <v>55</v>
      </c>
      <c r="B58" s="18"/>
      <c r="C58" s="18" t="s">
        <v>56</v>
      </c>
      <c r="D58" s="18"/>
      <c r="E58" s="18">
        <v>0.61099999999999999</v>
      </c>
      <c r="F58" s="18">
        <v>17.61</v>
      </c>
      <c r="G58" s="18">
        <v>2</v>
      </c>
      <c r="H58" s="18">
        <v>13.991</v>
      </c>
      <c r="I58" s="18">
        <v>5.1180000000000003</v>
      </c>
      <c r="J58" s="18">
        <v>36.582999999999998</v>
      </c>
    </row>
    <row r="59" spans="1:10" x14ac:dyDescent="0.3">
      <c r="A59" s="18"/>
      <c r="B59" s="18"/>
      <c r="C59" s="18" t="s">
        <v>57</v>
      </c>
      <c r="D59" s="18"/>
      <c r="E59" s="18">
        <v>0.39</v>
      </c>
      <c r="F59" s="18">
        <v>10.372</v>
      </c>
      <c r="G59" s="18"/>
      <c r="H59" s="18"/>
      <c r="I59" s="18"/>
      <c r="J59" s="18"/>
    </row>
    <row r="60" spans="1:10" x14ac:dyDescent="0.3">
      <c r="A60" s="18" t="s">
        <v>58</v>
      </c>
      <c r="B60" s="18"/>
      <c r="C60" s="18" t="s">
        <v>59</v>
      </c>
      <c r="D60" s="18"/>
      <c r="E60" s="18">
        <v>0.53900000000000003</v>
      </c>
      <c r="F60" s="18">
        <v>15.254</v>
      </c>
      <c r="G60" s="18">
        <v>2</v>
      </c>
      <c r="H60" s="18">
        <v>13.635999999999999</v>
      </c>
      <c r="I60" s="18">
        <v>2.2879999999999998</v>
      </c>
      <c r="J60" s="18">
        <v>16.782</v>
      </c>
    </row>
    <row r="61" spans="1:10" x14ac:dyDescent="0.3">
      <c r="A61" s="18"/>
      <c r="B61" s="18"/>
      <c r="C61" s="18" t="s">
        <v>60</v>
      </c>
      <c r="D61" s="18"/>
      <c r="E61" s="18">
        <v>0.44</v>
      </c>
      <c r="F61" s="18">
        <v>12.018000000000001</v>
      </c>
      <c r="G61" s="18"/>
      <c r="H61" s="18"/>
      <c r="I61" s="18"/>
      <c r="J61" s="18"/>
    </row>
    <row r="62" spans="1:10" x14ac:dyDescent="0.3">
      <c r="A62" s="18" t="s">
        <v>61</v>
      </c>
      <c r="B62" s="18"/>
      <c r="C62" s="18" t="s">
        <v>62</v>
      </c>
      <c r="D62" s="18"/>
      <c r="E62" s="18">
        <v>0.49</v>
      </c>
      <c r="F62" s="18">
        <v>13.661</v>
      </c>
      <c r="G62" s="18">
        <v>2</v>
      </c>
      <c r="H62" s="18">
        <v>12.054</v>
      </c>
      <c r="I62" s="18">
        <v>2.2719999999999998</v>
      </c>
      <c r="J62" s="18">
        <v>18.850999999999999</v>
      </c>
    </row>
    <row r="63" spans="1:10" x14ac:dyDescent="0.3">
      <c r="A63" s="18"/>
      <c r="B63" s="18"/>
      <c r="C63" s="18" t="s">
        <v>63</v>
      </c>
      <c r="D63" s="18"/>
      <c r="E63" s="18">
        <v>0.39200000000000002</v>
      </c>
      <c r="F63" s="18">
        <v>10.446999999999999</v>
      </c>
      <c r="G63" s="18"/>
      <c r="H63" s="18"/>
      <c r="I63" s="18"/>
      <c r="J63" s="18"/>
    </row>
    <row r="64" spans="1:10" x14ac:dyDescent="0.3">
      <c r="A64" s="18" t="s">
        <v>64</v>
      </c>
      <c r="B64" s="18"/>
      <c r="C64" s="18" t="s">
        <v>65</v>
      </c>
      <c r="D64" s="18"/>
      <c r="E64" s="18">
        <v>0.61399999999999999</v>
      </c>
      <c r="F64" s="18">
        <v>17.709</v>
      </c>
      <c r="G64" s="18">
        <v>2</v>
      </c>
      <c r="H64" s="18">
        <v>15.263999999999999</v>
      </c>
      <c r="I64" s="18">
        <v>3.4569999999999999</v>
      </c>
      <c r="J64" s="18">
        <v>22.648</v>
      </c>
    </row>
    <row r="65" spans="1:10" x14ac:dyDescent="0.3">
      <c r="A65" s="18"/>
      <c r="B65" s="18"/>
      <c r="C65" s="18" t="s">
        <v>66</v>
      </c>
      <c r="D65" s="18"/>
      <c r="E65" s="18">
        <v>0.46500000000000002</v>
      </c>
      <c r="F65" s="18">
        <v>12.82</v>
      </c>
      <c r="G65" s="18"/>
      <c r="H65" s="18"/>
      <c r="I65" s="18"/>
      <c r="J65" s="18"/>
    </row>
    <row r="66" spans="1:10" x14ac:dyDescent="0.3">
      <c r="A66" s="18" t="s">
        <v>67</v>
      </c>
      <c r="B66" s="18"/>
      <c r="C66" s="18" t="s">
        <v>68</v>
      </c>
      <c r="D66" s="18"/>
      <c r="E66" s="18">
        <v>0.372</v>
      </c>
      <c r="F66" s="18">
        <v>9.7929999999999993</v>
      </c>
      <c r="G66" s="18">
        <v>2</v>
      </c>
      <c r="H66" s="18">
        <v>9.5619999999999994</v>
      </c>
      <c r="I66" s="18">
        <v>0.32600000000000001</v>
      </c>
      <c r="J66" s="18">
        <v>3.4119999999999999</v>
      </c>
    </row>
    <row r="67" spans="1:10" x14ac:dyDescent="0.3">
      <c r="A67" s="18"/>
      <c r="B67" s="18"/>
      <c r="C67" s="18" t="s">
        <v>69</v>
      </c>
      <c r="D67" s="18"/>
      <c r="E67" s="18">
        <v>0.35799999999999998</v>
      </c>
      <c r="F67" s="18">
        <v>9.3309999999999995</v>
      </c>
      <c r="G67" s="18"/>
      <c r="H67" s="18"/>
      <c r="I67" s="18"/>
      <c r="J67" s="18"/>
    </row>
    <row r="68" spans="1:10" x14ac:dyDescent="0.3">
      <c r="A68" s="18" t="s">
        <v>70</v>
      </c>
      <c r="B68" s="18"/>
      <c r="C68" s="18" t="s">
        <v>71</v>
      </c>
      <c r="D68" s="18"/>
      <c r="E68" s="18">
        <v>0.68500000000000005</v>
      </c>
      <c r="F68" s="18">
        <v>20.024999999999999</v>
      </c>
      <c r="G68" s="18">
        <v>2</v>
      </c>
      <c r="H68" s="18">
        <v>15.718999999999999</v>
      </c>
      <c r="I68" s="18">
        <v>6.09</v>
      </c>
      <c r="J68" s="18">
        <v>38.744</v>
      </c>
    </row>
    <row r="69" spans="1:10" x14ac:dyDescent="0.3">
      <c r="A69" s="18"/>
      <c r="B69" s="18"/>
      <c r="C69" s="18" t="s">
        <v>72</v>
      </c>
      <c r="D69" s="18"/>
      <c r="E69" s="18">
        <v>0.42199999999999999</v>
      </c>
      <c r="F69" s="18">
        <v>11.413</v>
      </c>
      <c r="G69" s="18"/>
      <c r="H69" s="18"/>
      <c r="I69" s="18"/>
      <c r="J69" s="18"/>
    </row>
    <row r="70" spans="1:10" x14ac:dyDescent="0.3">
      <c r="A70" s="18" t="s">
        <v>73</v>
      </c>
      <c r="B70" s="18"/>
      <c r="C70" s="18" t="s">
        <v>74</v>
      </c>
      <c r="D70" s="18"/>
      <c r="E70" s="18">
        <v>0.73399999999999999</v>
      </c>
      <c r="F70" s="18" t="s">
        <v>162</v>
      </c>
      <c r="G70" s="18">
        <v>1</v>
      </c>
      <c r="H70" s="18">
        <v>17.63</v>
      </c>
      <c r="I70" s="18" t="s">
        <v>160</v>
      </c>
      <c r="J70" s="18" t="s">
        <v>160</v>
      </c>
    </row>
    <row r="71" spans="1:10" x14ac:dyDescent="0.3">
      <c r="A71" s="18"/>
      <c r="B71" s="18"/>
      <c r="C71" s="18" t="s">
        <v>75</v>
      </c>
      <c r="D71" s="18"/>
      <c r="E71" s="18">
        <v>0.61199999999999999</v>
      </c>
      <c r="F71" s="18">
        <v>17.63</v>
      </c>
      <c r="G71" s="18"/>
      <c r="H71" s="18"/>
      <c r="I71" s="18"/>
      <c r="J71" s="18"/>
    </row>
    <row r="72" spans="1:10" x14ac:dyDescent="0.3">
      <c r="A72" s="18" t="s">
        <v>76</v>
      </c>
      <c r="B72" s="18"/>
      <c r="C72" s="18" t="s">
        <v>77</v>
      </c>
      <c r="D72" s="18"/>
      <c r="E72" s="18">
        <v>0.59199999999999997</v>
      </c>
      <c r="F72" s="18">
        <v>16.978999999999999</v>
      </c>
      <c r="G72" s="18">
        <v>2</v>
      </c>
      <c r="H72" s="18">
        <v>13.772</v>
      </c>
      <c r="I72" s="18">
        <v>4.5350000000000001</v>
      </c>
      <c r="J72" s="18">
        <v>32.930999999999997</v>
      </c>
    </row>
    <row r="73" spans="1:10" x14ac:dyDescent="0.3">
      <c r="A73" s="18"/>
      <c r="B73" s="18"/>
      <c r="C73" s="18" t="s">
        <v>78</v>
      </c>
      <c r="D73" s="18"/>
      <c r="E73" s="18">
        <v>0.39600000000000002</v>
      </c>
      <c r="F73" s="18">
        <v>10.565</v>
      </c>
      <c r="G73" s="18"/>
      <c r="H73" s="18"/>
      <c r="I73" s="18"/>
      <c r="J73" s="18"/>
    </row>
    <row r="74" spans="1:10" x14ac:dyDescent="0.3">
      <c r="A74" s="18" t="s">
        <v>79</v>
      </c>
      <c r="B74" s="18"/>
      <c r="C74" s="18" t="s">
        <v>80</v>
      </c>
      <c r="D74" s="18"/>
      <c r="E74" s="18">
        <v>1.2549999999999999</v>
      </c>
      <c r="F74" s="18" t="s">
        <v>162</v>
      </c>
      <c r="G74" s="18">
        <v>0</v>
      </c>
      <c r="H74" s="18" t="s">
        <v>160</v>
      </c>
      <c r="I74" s="18" t="s">
        <v>160</v>
      </c>
      <c r="J74" s="18" t="s">
        <v>160</v>
      </c>
    </row>
    <row r="75" spans="1:10" x14ac:dyDescent="0.3">
      <c r="A75" s="18"/>
      <c r="B75" s="18"/>
      <c r="C75" s="18" t="s">
        <v>81</v>
      </c>
      <c r="D75" s="18"/>
      <c r="E75" s="18">
        <v>1.165</v>
      </c>
      <c r="F75" s="18" t="s">
        <v>162</v>
      </c>
      <c r="G75" s="18"/>
      <c r="H75" s="18"/>
      <c r="I75" s="18"/>
      <c r="J75" s="18"/>
    </row>
    <row r="76" spans="1:10" x14ac:dyDescent="0.3">
      <c r="A76" s="18" t="s">
        <v>82</v>
      </c>
      <c r="B76" s="18"/>
      <c r="C76" s="18" t="s">
        <v>83</v>
      </c>
      <c r="D76" s="18"/>
      <c r="E76" s="18">
        <v>0.36699999999999999</v>
      </c>
      <c r="F76" s="18">
        <v>9.6189999999999998</v>
      </c>
      <c r="G76" s="18">
        <v>2</v>
      </c>
      <c r="H76" s="18">
        <v>10.131</v>
      </c>
      <c r="I76" s="18">
        <v>0.72399999999999998</v>
      </c>
      <c r="J76" s="18">
        <v>7.149</v>
      </c>
    </row>
    <row r="77" spans="1:10" x14ac:dyDescent="0.3">
      <c r="A77" s="18"/>
      <c r="B77" s="18"/>
      <c r="C77" s="18" t="s">
        <v>84</v>
      </c>
      <c r="D77" s="18"/>
      <c r="E77" s="18">
        <v>0.39800000000000002</v>
      </c>
      <c r="F77" s="18">
        <v>10.644</v>
      </c>
      <c r="G77" s="18"/>
      <c r="H77" s="18"/>
      <c r="I77" s="18"/>
      <c r="J77" s="18"/>
    </row>
    <row r="78" spans="1:10" x14ac:dyDescent="0.3">
      <c r="A78" s="18" t="s">
        <v>85</v>
      </c>
      <c r="B78" s="18"/>
      <c r="C78" s="18" t="s">
        <v>86</v>
      </c>
      <c r="D78" s="18"/>
      <c r="E78" s="18">
        <v>0.61799999999999999</v>
      </c>
      <c r="F78" s="18">
        <v>17.826000000000001</v>
      </c>
      <c r="G78" s="18">
        <v>2</v>
      </c>
      <c r="H78" s="18">
        <v>16.786999999999999</v>
      </c>
      <c r="I78" s="18">
        <v>1.4690000000000001</v>
      </c>
      <c r="J78" s="18">
        <v>8.7530000000000001</v>
      </c>
    </row>
    <row r="79" spans="1:10" x14ac:dyDescent="0.3">
      <c r="A79" s="18"/>
      <c r="B79" s="18"/>
      <c r="C79" s="18" t="s">
        <v>87</v>
      </c>
      <c r="D79" s="18"/>
      <c r="E79" s="18">
        <v>0.55400000000000005</v>
      </c>
      <c r="F79" s="18">
        <v>15.747999999999999</v>
      </c>
      <c r="G79" s="18"/>
      <c r="H79" s="18"/>
      <c r="I79" s="18"/>
      <c r="J79" s="18"/>
    </row>
    <row r="80" spans="1:10" x14ac:dyDescent="0.3">
      <c r="A80" s="18" t="s">
        <v>88</v>
      </c>
      <c r="B80" s="18"/>
      <c r="C80" s="18" t="s">
        <v>89</v>
      </c>
      <c r="D80" s="18"/>
      <c r="E80" s="18">
        <v>1.014</v>
      </c>
      <c r="F80" s="18" t="s">
        <v>162</v>
      </c>
      <c r="G80" s="18">
        <v>0</v>
      </c>
      <c r="H80" s="18" t="s">
        <v>160</v>
      </c>
      <c r="I80" s="18" t="s">
        <v>160</v>
      </c>
      <c r="J80" s="18" t="s">
        <v>160</v>
      </c>
    </row>
    <row r="81" spans="1:10" x14ac:dyDescent="0.3">
      <c r="A81" s="18"/>
      <c r="B81" s="18"/>
      <c r="C81" s="18" t="s">
        <v>90</v>
      </c>
      <c r="D81" s="18"/>
      <c r="E81" s="18">
        <v>0.98599999999999999</v>
      </c>
      <c r="F81" s="18" t="s">
        <v>162</v>
      </c>
      <c r="G81" s="18"/>
      <c r="H81" s="18"/>
      <c r="I81" s="18"/>
      <c r="J81" s="18"/>
    </row>
    <row r="82" spans="1:10" x14ac:dyDescent="0.3">
      <c r="A82" s="18" t="s">
        <v>91</v>
      </c>
      <c r="B82" s="18"/>
      <c r="C82" s="18" t="s">
        <v>92</v>
      </c>
      <c r="D82" s="18"/>
      <c r="E82" s="18">
        <v>0.26300000000000001</v>
      </c>
      <c r="F82" s="18">
        <v>6.2160000000000002</v>
      </c>
      <c r="G82" s="18">
        <v>2</v>
      </c>
      <c r="H82" s="18">
        <v>7.9420000000000002</v>
      </c>
      <c r="I82" s="18">
        <v>2.4409999999999998</v>
      </c>
      <c r="J82" s="18">
        <v>30.736000000000001</v>
      </c>
    </row>
    <row r="83" spans="1:10" x14ac:dyDescent="0.3">
      <c r="A83" s="18"/>
      <c r="B83" s="18"/>
      <c r="C83" s="18" t="s">
        <v>93</v>
      </c>
      <c r="D83" s="18"/>
      <c r="E83" s="18">
        <v>0.36799999999999999</v>
      </c>
      <c r="F83" s="18">
        <v>9.6679999999999993</v>
      </c>
      <c r="G83" s="18"/>
      <c r="H83" s="18"/>
      <c r="I83" s="18"/>
      <c r="J83" s="18"/>
    </row>
    <row r="84" spans="1:10" x14ac:dyDescent="0.3">
      <c r="A84" s="18" t="s">
        <v>94</v>
      </c>
      <c r="B84" s="18"/>
      <c r="C84" s="18" t="s">
        <v>95</v>
      </c>
      <c r="D84" s="18"/>
      <c r="E84" s="18">
        <v>0.61899999999999999</v>
      </c>
      <c r="F84" s="18">
        <v>17.853000000000002</v>
      </c>
      <c r="G84" s="18">
        <v>2</v>
      </c>
      <c r="H84" s="18">
        <v>16.323</v>
      </c>
      <c r="I84" s="18">
        <v>2.1629999999999998</v>
      </c>
      <c r="J84" s="18">
        <v>13.254</v>
      </c>
    </row>
    <row r="85" spans="1:10" x14ac:dyDescent="0.3">
      <c r="A85" s="18"/>
      <c r="B85" s="18"/>
      <c r="C85" s="18" t="s">
        <v>96</v>
      </c>
      <c r="D85" s="18"/>
      <c r="E85" s="18">
        <v>0.52500000000000002</v>
      </c>
      <c r="F85" s="18">
        <v>14.792999999999999</v>
      </c>
      <c r="G85" s="18"/>
      <c r="H85" s="18"/>
      <c r="I85" s="18"/>
      <c r="J85" s="18"/>
    </row>
    <row r="86" spans="1:10" x14ac:dyDescent="0.3">
      <c r="A86" s="18" t="s">
        <v>97</v>
      </c>
      <c r="B86" s="18"/>
      <c r="C86" s="18" t="s">
        <v>98</v>
      </c>
      <c r="D86" s="18"/>
      <c r="E86" s="18">
        <v>0.39200000000000002</v>
      </c>
      <c r="F86" s="18">
        <v>10.436999999999999</v>
      </c>
      <c r="G86" s="18">
        <v>2</v>
      </c>
      <c r="H86" s="18">
        <v>11.666</v>
      </c>
      <c r="I86" s="18">
        <v>1.738</v>
      </c>
      <c r="J86" s="18">
        <v>14.895</v>
      </c>
    </row>
    <row r="87" spans="1:10" x14ac:dyDescent="0.3">
      <c r="A87" s="18"/>
      <c r="B87" s="18"/>
      <c r="C87" s="18" t="s">
        <v>99</v>
      </c>
      <c r="D87" s="18"/>
      <c r="E87" s="18">
        <v>0.46700000000000003</v>
      </c>
      <c r="F87" s="18">
        <v>12.895</v>
      </c>
      <c r="G87" s="18"/>
      <c r="H87" s="18"/>
      <c r="I87" s="18"/>
      <c r="J87" s="18"/>
    </row>
    <row r="88" spans="1:10" x14ac:dyDescent="0.3">
      <c r="A88" s="18" t="s">
        <v>100</v>
      </c>
      <c r="B88" s="18"/>
      <c r="C88" s="18" t="s">
        <v>101</v>
      </c>
      <c r="D88" s="18"/>
      <c r="E88" s="18">
        <v>0.50800000000000001</v>
      </c>
      <c r="F88" s="18">
        <v>14.253</v>
      </c>
      <c r="G88" s="18">
        <v>2</v>
      </c>
      <c r="H88" s="18">
        <v>13.372999999999999</v>
      </c>
      <c r="I88" s="18">
        <v>1.2450000000000001</v>
      </c>
      <c r="J88" s="18">
        <v>9.3089999999999993</v>
      </c>
    </row>
    <row r="89" spans="1:10" x14ac:dyDescent="0.3">
      <c r="A89" s="18"/>
      <c r="B89" s="18"/>
      <c r="C89" s="18" t="s">
        <v>102</v>
      </c>
      <c r="D89" s="18"/>
      <c r="E89" s="18">
        <v>0.45500000000000002</v>
      </c>
      <c r="F89" s="18">
        <v>12.492000000000001</v>
      </c>
      <c r="G89" s="18"/>
      <c r="H89" s="18"/>
      <c r="I89" s="18"/>
      <c r="J89" s="18"/>
    </row>
    <row r="90" spans="1:10" x14ac:dyDescent="0.3">
      <c r="A90" s="18" t="s">
        <v>103</v>
      </c>
      <c r="B90" s="18"/>
      <c r="C90" s="18" t="s">
        <v>104</v>
      </c>
      <c r="D90" s="18"/>
      <c r="E90" s="18">
        <v>0.47899999999999998</v>
      </c>
      <c r="F90" s="18">
        <v>13.288</v>
      </c>
      <c r="G90" s="18">
        <v>1</v>
      </c>
      <c r="H90" s="18">
        <v>13.288</v>
      </c>
      <c r="I90" s="18" t="s">
        <v>160</v>
      </c>
      <c r="J90" s="18" t="s">
        <v>160</v>
      </c>
    </row>
    <row r="91" spans="1:10" x14ac:dyDescent="0.3">
      <c r="A91" s="18"/>
      <c r="B91" s="18"/>
      <c r="C91" s="18" t="s">
        <v>105</v>
      </c>
      <c r="D91" s="18"/>
      <c r="E91" s="18">
        <v>0.82299999999999995</v>
      </c>
      <c r="F91" s="18" t="s">
        <v>162</v>
      </c>
      <c r="G91" s="18"/>
      <c r="H91" s="18"/>
      <c r="I91" s="18"/>
      <c r="J91" s="18"/>
    </row>
    <row r="92" spans="1:10" x14ac:dyDescent="0.3">
      <c r="A92" s="18" t="s">
        <v>106</v>
      </c>
      <c r="B92" s="18"/>
      <c r="C92" s="18" t="s">
        <v>107</v>
      </c>
      <c r="D92" s="18"/>
      <c r="E92" s="18">
        <v>1.4330000000000001</v>
      </c>
      <c r="F92" s="18" t="s">
        <v>162</v>
      </c>
      <c r="G92" s="18">
        <v>1</v>
      </c>
      <c r="H92" s="18">
        <v>17.061</v>
      </c>
      <c r="I92" s="18" t="s">
        <v>160</v>
      </c>
      <c r="J92" s="18" t="s">
        <v>160</v>
      </c>
    </row>
    <row r="93" spans="1:10" x14ac:dyDescent="0.3">
      <c r="A93" s="18"/>
      <c r="B93" s="18"/>
      <c r="C93" s="18" t="s">
        <v>108</v>
      </c>
      <c r="D93" s="18"/>
      <c r="E93" s="18">
        <v>0.59399999999999997</v>
      </c>
      <c r="F93" s="18">
        <v>17.061</v>
      </c>
      <c r="G93" s="18"/>
      <c r="H93" s="18"/>
      <c r="I93" s="18"/>
      <c r="J93" s="18"/>
    </row>
    <row r="94" spans="1:10" x14ac:dyDescent="0.3">
      <c r="A94" s="18" t="s">
        <v>109</v>
      </c>
      <c r="B94" s="18"/>
      <c r="C94" s="18" t="s">
        <v>110</v>
      </c>
      <c r="D94" s="18"/>
      <c r="E94" s="18">
        <v>1.2070000000000001</v>
      </c>
      <c r="F94" s="18" t="s">
        <v>162</v>
      </c>
      <c r="G94" s="18">
        <v>1</v>
      </c>
      <c r="H94" s="18">
        <v>9.7829999999999995</v>
      </c>
      <c r="I94" s="18" t="s">
        <v>160</v>
      </c>
      <c r="J94" s="18" t="s">
        <v>160</v>
      </c>
    </row>
    <row r="95" spans="1:10" x14ac:dyDescent="0.3">
      <c r="A95" s="18"/>
      <c r="B95" s="18"/>
      <c r="C95" s="18" t="s">
        <v>111</v>
      </c>
      <c r="D95" s="18"/>
      <c r="E95" s="18">
        <v>0.372</v>
      </c>
      <c r="F95" s="18">
        <v>9.7829999999999995</v>
      </c>
      <c r="G95" s="18"/>
      <c r="H95" s="18"/>
      <c r="I95" s="18"/>
      <c r="J95" s="18"/>
    </row>
    <row r="96" spans="1:10" x14ac:dyDescent="0.3">
      <c r="A96" s="18" t="s">
        <v>112</v>
      </c>
      <c r="B96" s="18"/>
      <c r="C96" s="18" t="s">
        <v>113</v>
      </c>
      <c r="D96" s="18"/>
      <c r="E96" s="18">
        <v>0.46300000000000002</v>
      </c>
      <c r="F96" s="18">
        <v>12.760999999999999</v>
      </c>
      <c r="G96" s="18">
        <v>2</v>
      </c>
      <c r="H96" s="18">
        <v>14.374000000000001</v>
      </c>
      <c r="I96" s="18">
        <v>2.2810000000000001</v>
      </c>
      <c r="J96" s="18">
        <v>15.872</v>
      </c>
    </row>
    <row r="97" spans="1:10" x14ac:dyDescent="0.3">
      <c r="A97" s="18"/>
      <c r="B97" s="18"/>
      <c r="C97" s="18" t="s">
        <v>114</v>
      </c>
      <c r="D97" s="18"/>
      <c r="E97" s="18">
        <v>0.56200000000000006</v>
      </c>
      <c r="F97" s="18">
        <v>15.987</v>
      </c>
      <c r="G97" s="18"/>
      <c r="H97" s="18"/>
      <c r="I97" s="18"/>
      <c r="J97" s="18"/>
    </row>
    <row r="98" spans="1:10" x14ac:dyDescent="0.3">
      <c r="A98" s="18" t="s">
        <v>115</v>
      </c>
      <c r="B98" s="18"/>
      <c r="C98" s="18" t="s">
        <v>116</v>
      </c>
      <c r="D98" s="18"/>
      <c r="E98" s="18">
        <v>9.2999999999999999E-2</v>
      </c>
      <c r="F98" s="18">
        <v>0.65600000000000003</v>
      </c>
      <c r="G98" s="18">
        <v>2</v>
      </c>
      <c r="H98" s="18">
        <v>0.67100000000000004</v>
      </c>
      <c r="I98" s="18">
        <v>2.1000000000000001E-2</v>
      </c>
      <c r="J98" s="18">
        <v>3.1030000000000002</v>
      </c>
    </row>
    <row r="99" spans="1:10" x14ac:dyDescent="0.3">
      <c r="A99" s="18"/>
      <c r="B99" s="18"/>
      <c r="C99" s="18" t="s">
        <v>117</v>
      </c>
      <c r="D99" s="18"/>
      <c r="E99" s="18">
        <v>9.4E-2</v>
      </c>
      <c r="F99" s="18">
        <v>0.68600000000000005</v>
      </c>
      <c r="G99" s="18"/>
      <c r="H99" s="18"/>
      <c r="I99" s="18"/>
      <c r="J99" s="18"/>
    </row>
    <row r="100" spans="1:10" x14ac:dyDescent="0.3">
      <c r="A100" s="18" t="s">
        <v>118</v>
      </c>
      <c r="B100" s="18"/>
      <c r="C100" s="18" t="s">
        <v>119</v>
      </c>
      <c r="D100" s="18"/>
      <c r="E100" s="18">
        <v>0.316</v>
      </c>
      <c r="F100" s="18">
        <v>7.95</v>
      </c>
      <c r="G100" s="18">
        <v>2</v>
      </c>
      <c r="H100" s="18">
        <v>7.6150000000000002</v>
      </c>
      <c r="I100" s="18">
        <v>0.47399999999999998</v>
      </c>
      <c r="J100" s="18">
        <v>6.2290000000000001</v>
      </c>
    </row>
    <row r="101" spans="1:10" x14ac:dyDescent="0.3">
      <c r="A101" s="18"/>
      <c r="B101" s="18"/>
      <c r="C101" s="18" t="s">
        <v>120</v>
      </c>
      <c r="D101" s="18"/>
      <c r="E101" s="18">
        <v>0.29499999999999998</v>
      </c>
      <c r="F101" s="18">
        <v>7.28</v>
      </c>
      <c r="G101" s="18"/>
      <c r="H101" s="18"/>
      <c r="I101" s="18"/>
      <c r="J101" s="18"/>
    </row>
    <row r="102" spans="1:10" x14ac:dyDescent="0.3">
      <c r="A102" s="18" t="s">
        <v>121</v>
      </c>
      <c r="B102" s="18"/>
      <c r="C102" s="18" t="s">
        <v>122</v>
      </c>
      <c r="D102" s="18"/>
      <c r="E102" s="18">
        <v>0.50800000000000001</v>
      </c>
      <c r="F102" s="18">
        <v>14.23</v>
      </c>
      <c r="G102" s="18">
        <v>2</v>
      </c>
      <c r="H102" s="18">
        <v>15.138</v>
      </c>
      <c r="I102" s="18">
        <v>1.284</v>
      </c>
      <c r="J102" s="18">
        <v>8.4830000000000005</v>
      </c>
    </row>
    <row r="103" spans="1:10" x14ac:dyDescent="0.3">
      <c r="A103" s="18"/>
      <c r="B103" s="18"/>
      <c r="C103" s="18" t="s">
        <v>123</v>
      </c>
      <c r="D103" s="18"/>
      <c r="E103" s="18">
        <v>0.56299999999999994</v>
      </c>
      <c r="F103" s="18">
        <v>16.045999999999999</v>
      </c>
      <c r="G103" s="18"/>
      <c r="H103" s="18"/>
      <c r="I103" s="18"/>
      <c r="J103" s="18"/>
    </row>
    <row r="104" spans="1:10" x14ac:dyDescent="0.3">
      <c r="A104" s="18" t="s">
        <v>124</v>
      </c>
      <c r="B104" s="18"/>
      <c r="C104" s="18" t="s">
        <v>125</v>
      </c>
      <c r="D104" s="18"/>
      <c r="E104" s="18">
        <v>0.753</v>
      </c>
      <c r="F104" s="18" t="s">
        <v>162</v>
      </c>
      <c r="G104" s="18">
        <v>1</v>
      </c>
      <c r="H104" s="18">
        <v>12.891999999999999</v>
      </c>
      <c r="I104" s="18" t="s">
        <v>160</v>
      </c>
      <c r="J104" s="18" t="s">
        <v>160</v>
      </c>
    </row>
    <row r="105" spans="1:10" x14ac:dyDescent="0.3">
      <c r="A105" s="18"/>
      <c r="B105" s="18"/>
      <c r="C105" s="18" t="s">
        <v>126</v>
      </c>
      <c r="D105" s="18"/>
      <c r="E105" s="18">
        <v>0.46700000000000003</v>
      </c>
      <c r="F105" s="18">
        <v>12.891999999999999</v>
      </c>
      <c r="G105" s="18"/>
      <c r="H105" s="18"/>
      <c r="I105" s="18"/>
      <c r="J105" s="18"/>
    </row>
    <row r="106" spans="1:10" x14ac:dyDescent="0.3">
      <c r="A106" s="18" t="s">
        <v>127</v>
      </c>
      <c r="B106" s="18"/>
      <c r="C106" s="18" t="s">
        <v>128</v>
      </c>
      <c r="D106" s="18"/>
      <c r="E106" s="18">
        <v>0.52</v>
      </c>
      <c r="F106" s="18">
        <v>14.625999999999999</v>
      </c>
      <c r="G106" s="18">
        <v>2</v>
      </c>
      <c r="H106" s="18">
        <v>14.462</v>
      </c>
      <c r="I106" s="18">
        <v>0.23100000000000001</v>
      </c>
      <c r="J106" s="18">
        <v>1.6</v>
      </c>
    </row>
    <row r="107" spans="1:10" x14ac:dyDescent="0.3">
      <c r="A107" s="18"/>
      <c r="B107" s="18"/>
      <c r="C107" s="18" t="s">
        <v>129</v>
      </c>
      <c r="D107" s="18"/>
      <c r="E107" s="18">
        <v>0.51</v>
      </c>
      <c r="F107" s="18">
        <v>14.298999999999999</v>
      </c>
      <c r="G107" s="18"/>
      <c r="H107" s="18"/>
      <c r="I107" s="18"/>
      <c r="J107" s="18"/>
    </row>
    <row r="108" spans="1:10" x14ac:dyDescent="0.3">
      <c r="A108" s="18" t="s">
        <v>130</v>
      </c>
      <c r="B108" s="18"/>
      <c r="C108" s="18" t="s">
        <v>131</v>
      </c>
      <c r="D108" s="18"/>
      <c r="E108" s="18">
        <v>0.59199999999999997</v>
      </c>
      <c r="F108" s="18">
        <v>16.972000000000001</v>
      </c>
      <c r="G108" s="18">
        <v>2</v>
      </c>
      <c r="H108" s="18">
        <v>18.738</v>
      </c>
      <c r="I108" s="18">
        <v>2.4969999999999999</v>
      </c>
      <c r="J108" s="18">
        <v>13.324</v>
      </c>
    </row>
    <row r="109" spans="1:10" x14ac:dyDescent="0.3">
      <c r="A109" s="18"/>
      <c r="B109" s="18"/>
      <c r="C109" s="18" t="s">
        <v>132</v>
      </c>
      <c r="D109" s="18"/>
      <c r="E109" s="18">
        <v>0.7</v>
      </c>
      <c r="F109" s="18">
        <v>20.503</v>
      </c>
      <c r="G109" s="18"/>
      <c r="H109" s="18"/>
      <c r="I109" s="18"/>
      <c r="J109" s="18"/>
    </row>
    <row r="110" spans="1:10" x14ac:dyDescent="0.3">
      <c r="A110" s="18" t="s">
        <v>133</v>
      </c>
      <c r="B110" s="18"/>
      <c r="C110" s="18" t="s">
        <v>134</v>
      </c>
      <c r="D110" s="18"/>
      <c r="E110" s="18">
        <v>0.51</v>
      </c>
      <c r="F110" s="18">
        <v>14.315</v>
      </c>
      <c r="G110" s="18">
        <v>2</v>
      </c>
      <c r="H110" s="18">
        <v>15.73</v>
      </c>
      <c r="I110" s="18">
        <v>2.0019999999999998</v>
      </c>
      <c r="J110" s="18">
        <v>12.724</v>
      </c>
    </row>
    <row r="111" spans="1:10" x14ac:dyDescent="0.3">
      <c r="A111" s="18"/>
      <c r="B111" s="18"/>
      <c r="C111" s="18" t="s">
        <v>135</v>
      </c>
      <c r="D111" s="18"/>
      <c r="E111" s="18">
        <v>0.59699999999999998</v>
      </c>
      <c r="F111" s="18">
        <v>17.146000000000001</v>
      </c>
      <c r="G111" s="18"/>
      <c r="H111" s="18"/>
      <c r="I111" s="18"/>
      <c r="J111" s="18"/>
    </row>
    <row r="112" spans="1:10" x14ac:dyDescent="0.3">
      <c r="A112" s="18" t="s">
        <v>136</v>
      </c>
      <c r="B112" s="18"/>
      <c r="C112" s="18" t="s">
        <v>137</v>
      </c>
      <c r="D112" s="18"/>
      <c r="E112" s="18">
        <v>0.70499999999999996</v>
      </c>
      <c r="F112" s="18">
        <v>20.683</v>
      </c>
      <c r="G112" s="18">
        <v>2</v>
      </c>
      <c r="H112" s="18">
        <v>20.323</v>
      </c>
      <c r="I112" s="18">
        <v>0.50900000000000001</v>
      </c>
      <c r="J112" s="18">
        <v>2.5049999999999999</v>
      </c>
    </row>
    <row r="113" spans="1:10" x14ac:dyDescent="0.3">
      <c r="A113" s="18"/>
      <c r="B113" s="18"/>
      <c r="C113" s="18" t="s">
        <v>138</v>
      </c>
      <c r="D113" s="18"/>
      <c r="E113" s="18">
        <v>0.68300000000000005</v>
      </c>
      <c r="F113" s="18">
        <v>19.963000000000001</v>
      </c>
      <c r="G113" s="18"/>
      <c r="H113" s="18"/>
      <c r="I113" s="18"/>
      <c r="J113" s="18"/>
    </row>
    <row r="114" spans="1:10" x14ac:dyDescent="0.3">
      <c r="A114" s="18" t="s">
        <v>139</v>
      </c>
      <c r="B114" s="18"/>
      <c r="C114" s="18" t="s">
        <v>140</v>
      </c>
      <c r="D114" s="18">
        <v>1.01</v>
      </c>
      <c r="E114" s="18">
        <v>0.123</v>
      </c>
      <c r="F114" s="18">
        <v>1.625</v>
      </c>
      <c r="G114" s="18">
        <v>2</v>
      </c>
      <c r="H114" s="18">
        <v>1.4450000000000001</v>
      </c>
      <c r="I114" s="18">
        <v>0.255</v>
      </c>
      <c r="J114" s="18">
        <v>17.614000000000001</v>
      </c>
    </row>
    <row r="115" spans="1:10" x14ac:dyDescent="0.3">
      <c r="A115" s="18"/>
      <c r="B115" s="18"/>
      <c r="C115" s="18" t="s">
        <v>141</v>
      </c>
      <c r="D115" s="18">
        <v>1.01</v>
      </c>
      <c r="E115" s="18">
        <v>0.112</v>
      </c>
      <c r="F115" s="18">
        <v>1.2649999999999999</v>
      </c>
      <c r="G115" s="18"/>
      <c r="H115" s="18"/>
      <c r="I115" s="18"/>
      <c r="J115" s="18"/>
    </row>
    <row r="116" spans="1:10" x14ac:dyDescent="0.3">
      <c r="A116" s="18" t="s">
        <v>142</v>
      </c>
      <c r="B116" s="18"/>
      <c r="C116" s="18" t="s">
        <v>143</v>
      </c>
      <c r="D116" s="18">
        <v>2.488</v>
      </c>
      <c r="E116" s="18">
        <v>0.16</v>
      </c>
      <c r="F116" s="18">
        <v>2.8519999999999999</v>
      </c>
      <c r="G116" s="18">
        <v>2</v>
      </c>
      <c r="H116" s="18">
        <v>2.52</v>
      </c>
      <c r="I116" s="18">
        <v>0.47</v>
      </c>
      <c r="J116" s="18">
        <v>18.64</v>
      </c>
    </row>
    <row r="117" spans="1:10" x14ac:dyDescent="0.3">
      <c r="A117" s="18"/>
      <c r="B117" s="18"/>
      <c r="C117" s="18" t="s">
        <v>144</v>
      </c>
      <c r="D117" s="18">
        <v>2.488</v>
      </c>
      <c r="E117" s="18">
        <v>0.14000000000000001</v>
      </c>
      <c r="F117" s="18">
        <v>2.1880000000000002</v>
      </c>
      <c r="G117" s="18"/>
      <c r="H117" s="18"/>
      <c r="I117" s="18"/>
      <c r="J117" s="18"/>
    </row>
    <row r="118" spans="1:10" x14ac:dyDescent="0.3">
      <c r="A118" s="18" t="s">
        <v>145</v>
      </c>
      <c r="B118" s="18"/>
      <c r="C118" s="18" t="s">
        <v>146</v>
      </c>
      <c r="D118" s="18">
        <v>4.8540000000000001</v>
      </c>
      <c r="E118" s="18">
        <v>0.23</v>
      </c>
      <c r="F118" s="18">
        <v>5.13</v>
      </c>
      <c r="G118" s="18">
        <v>2</v>
      </c>
      <c r="H118" s="18">
        <v>5.0220000000000002</v>
      </c>
      <c r="I118" s="18">
        <v>0.153</v>
      </c>
      <c r="J118" s="18">
        <v>3.0409999999999999</v>
      </c>
    </row>
    <row r="119" spans="1:10" x14ac:dyDescent="0.3">
      <c r="A119" s="18"/>
      <c r="B119" s="18"/>
      <c r="C119" s="18" t="s">
        <v>147</v>
      </c>
      <c r="D119" s="18">
        <v>4.8540000000000001</v>
      </c>
      <c r="E119" s="18">
        <v>0.223</v>
      </c>
      <c r="F119" s="18">
        <v>4.9139999999999997</v>
      </c>
      <c r="G119" s="18"/>
      <c r="H119" s="18"/>
      <c r="I119" s="18"/>
      <c r="J119" s="18"/>
    </row>
    <row r="120" spans="1:10" x14ac:dyDescent="0.3">
      <c r="A120" s="18" t="s">
        <v>148</v>
      </c>
      <c r="B120" s="18"/>
      <c r="C120" s="18" t="s">
        <v>149</v>
      </c>
      <c r="D120" s="18">
        <v>9.26</v>
      </c>
      <c r="E120" s="18">
        <v>0.33200000000000002</v>
      </c>
      <c r="F120" s="18">
        <v>8.4809999999999999</v>
      </c>
      <c r="G120" s="18">
        <v>2</v>
      </c>
      <c r="H120" s="18">
        <v>8.6470000000000002</v>
      </c>
      <c r="I120" s="18">
        <v>0.23599999999999999</v>
      </c>
      <c r="J120" s="18">
        <v>2.7290000000000001</v>
      </c>
    </row>
    <row r="121" spans="1:10" x14ac:dyDescent="0.3">
      <c r="A121" s="18"/>
      <c r="B121" s="18"/>
      <c r="C121" s="18" t="s">
        <v>150</v>
      </c>
      <c r="D121" s="18">
        <v>9.26</v>
      </c>
      <c r="E121" s="18">
        <v>0.34200000000000003</v>
      </c>
      <c r="F121" s="18">
        <v>8.8140000000000001</v>
      </c>
      <c r="G121" s="18"/>
      <c r="H121" s="18"/>
      <c r="I121" s="18"/>
      <c r="J121" s="18"/>
    </row>
    <row r="122" spans="1:10" x14ac:dyDescent="0.3">
      <c r="A122" s="18" t="s">
        <v>151</v>
      </c>
      <c r="B122" s="18"/>
      <c r="C122" s="18" t="s">
        <v>152</v>
      </c>
      <c r="D122" s="18">
        <v>13.273999999999999</v>
      </c>
      <c r="E122" s="18">
        <v>0.47899999999999998</v>
      </c>
      <c r="F122" s="18">
        <v>13.294</v>
      </c>
      <c r="G122" s="18">
        <v>2</v>
      </c>
      <c r="H122" s="18">
        <v>12.779</v>
      </c>
      <c r="I122" s="18">
        <v>0.72899999999999998</v>
      </c>
      <c r="J122" s="18">
        <v>5.7039999999999997</v>
      </c>
    </row>
    <row r="123" spans="1:10" x14ac:dyDescent="0.3">
      <c r="A123" s="18"/>
      <c r="B123" s="18"/>
      <c r="C123" s="18" t="s">
        <v>153</v>
      </c>
      <c r="D123" s="18">
        <v>13.273999999999999</v>
      </c>
      <c r="E123" s="18">
        <v>0.44800000000000001</v>
      </c>
      <c r="F123" s="18">
        <v>12.263</v>
      </c>
      <c r="G123" s="18"/>
      <c r="H123" s="18"/>
      <c r="I123" s="18"/>
      <c r="J123" s="18"/>
    </row>
    <row r="124" spans="1:10" x14ac:dyDescent="0.3">
      <c r="A124" s="18" t="s">
        <v>154</v>
      </c>
      <c r="B124" s="18"/>
      <c r="C124" s="18" t="s">
        <v>155</v>
      </c>
      <c r="D124" s="18">
        <v>16.949000000000002</v>
      </c>
      <c r="E124" s="18">
        <v>0.56899999999999995</v>
      </c>
      <c r="F124" s="18">
        <v>16.242999999999999</v>
      </c>
      <c r="G124" s="18">
        <v>2</v>
      </c>
      <c r="H124" s="18">
        <v>16.562999999999999</v>
      </c>
      <c r="I124" s="18">
        <v>0.45400000000000001</v>
      </c>
      <c r="J124" s="18">
        <v>2.738</v>
      </c>
    </row>
    <row r="125" spans="1:10" x14ac:dyDescent="0.3">
      <c r="A125" s="18"/>
      <c r="B125" s="18"/>
      <c r="C125" s="18" t="s">
        <v>156</v>
      </c>
      <c r="D125" s="18">
        <v>16.949000000000002</v>
      </c>
      <c r="E125" s="18">
        <v>0.58899999999999997</v>
      </c>
      <c r="F125" s="18">
        <v>16.884</v>
      </c>
      <c r="G125" s="18"/>
      <c r="H125" s="18"/>
      <c r="I125" s="18"/>
      <c r="J125" s="18"/>
    </row>
    <row r="126" spans="1:10" x14ac:dyDescent="0.3">
      <c r="A126" s="18" t="s">
        <v>157</v>
      </c>
      <c r="B126" s="18"/>
      <c r="C126" s="18" t="s">
        <v>158</v>
      </c>
      <c r="D126" s="18">
        <v>20.32</v>
      </c>
      <c r="E126" s="18">
        <v>0.71199999999999997</v>
      </c>
      <c r="F126" s="18">
        <v>20.922000000000001</v>
      </c>
      <c r="G126" s="18">
        <v>1</v>
      </c>
      <c r="H126" s="18">
        <v>20.922000000000001</v>
      </c>
      <c r="I126" s="18" t="s">
        <v>160</v>
      </c>
      <c r="J126" s="18" t="s">
        <v>160</v>
      </c>
    </row>
    <row r="127" spans="1:10" x14ac:dyDescent="0.3">
      <c r="A127" s="18"/>
      <c r="B127" s="18"/>
      <c r="C127" s="18" t="s">
        <v>159</v>
      </c>
      <c r="D127" s="18">
        <v>20.32</v>
      </c>
      <c r="E127" s="18">
        <v>0.72799999999999998</v>
      </c>
      <c r="F127" s="18" t="s">
        <v>162</v>
      </c>
      <c r="G127" s="18"/>
      <c r="H127" s="18"/>
      <c r="I127" s="18"/>
      <c r="J127" s="18"/>
    </row>
    <row r="128" spans="1:10" x14ac:dyDescent="0.3">
      <c r="C128" s="19" t="s">
        <v>17</v>
      </c>
      <c r="D128" s="19">
        <v>40.86</v>
      </c>
      <c r="E128">
        <v>1.044</v>
      </c>
    </row>
    <row r="129" spans="1:14" x14ac:dyDescent="0.3">
      <c r="C129" s="19" t="s">
        <v>18</v>
      </c>
      <c r="D129" s="19">
        <v>40.86</v>
      </c>
      <c r="E129">
        <v>0.996</v>
      </c>
    </row>
    <row r="131" spans="1:14" x14ac:dyDescent="0.3">
      <c r="A131" s="1"/>
      <c r="B131" s="2">
        <v>1</v>
      </c>
      <c r="C131" s="2">
        <v>2</v>
      </c>
      <c r="D131" s="2">
        <v>3</v>
      </c>
      <c r="E131" s="2">
        <v>4</v>
      </c>
      <c r="F131" s="2">
        <v>5</v>
      </c>
      <c r="G131" s="2">
        <v>6</v>
      </c>
      <c r="H131" s="2">
        <v>7</v>
      </c>
      <c r="I131" s="2">
        <v>8</v>
      </c>
      <c r="J131" s="2">
        <v>9</v>
      </c>
      <c r="K131" s="2">
        <v>10</v>
      </c>
      <c r="L131" s="2">
        <v>11</v>
      </c>
      <c r="M131" s="2">
        <v>12</v>
      </c>
    </row>
    <row r="132" spans="1:14" x14ac:dyDescent="0.3">
      <c r="A132" s="2" t="s">
        <v>0</v>
      </c>
      <c r="B132" s="3">
        <v>0.60699999999999998</v>
      </c>
      <c r="C132" s="3">
        <v>0.59599999999999997</v>
      </c>
      <c r="D132" s="4">
        <v>0.67700000000000005</v>
      </c>
      <c r="E132" s="3">
        <v>0.56499999999999995</v>
      </c>
      <c r="F132" s="5">
        <v>0.40699999999999997</v>
      </c>
      <c r="G132" s="5">
        <v>0.38</v>
      </c>
      <c r="H132" s="6">
        <v>0.27800000000000002</v>
      </c>
      <c r="I132" s="9">
        <v>0.43</v>
      </c>
      <c r="J132" s="6">
        <v>0.247</v>
      </c>
      <c r="K132" s="6">
        <v>0.25</v>
      </c>
      <c r="L132" s="7">
        <v>0.126</v>
      </c>
      <c r="M132" s="7">
        <v>0.122</v>
      </c>
      <c r="N132" s="8">
        <v>593</v>
      </c>
    </row>
    <row r="133" spans="1:14" x14ac:dyDescent="0.3">
      <c r="A133" s="2" t="s">
        <v>1</v>
      </c>
      <c r="B133" s="4">
        <v>0.66500000000000004</v>
      </c>
      <c r="C133" s="3">
        <v>0.56299999999999994</v>
      </c>
      <c r="D133" s="6">
        <v>0.316</v>
      </c>
      <c r="E133" s="5">
        <v>0.39</v>
      </c>
      <c r="F133" s="4">
        <v>0.66600000000000004</v>
      </c>
      <c r="G133" s="9">
        <v>0.432</v>
      </c>
      <c r="H133" s="3">
        <v>0.53400000000000003</v>
      </c>
      <c r="I133" s="3">
        <v>0.53</v>
      </c>
      <c r="J133" s="5">
        <v>0.32300000000000001</v>
      </c>
      <c r="K133" s="6">
        <v>0.3</v>
      </c>
      <c r="L133" s="7">
        <v>0.17</v>
      </c>
      <c r="M133" s="7">
        <v>0.16</v>
      </c>
      <c r="N133" s="8">
        <v>593</v>
      </c>
    </row>
    <row r="134" spans="1:14" x14ac:dyDescent="0.3">
      <c r="A134" s="2" t="s">
        <v>2</v>
      </c>
      <c r="B134" s="9">
        <v>0.47699999999999998</v>
      </c>
      <c r="C134" s="3">
        <v>0.57599999999999996</v>
      </c>
      <c r="D134" s="9">
        <v>0.47799999999999998</v>
      </c>
      <c r="E134" s="9">
        <v>0.45</v>
      </c>
      <c r="F134" s="10">
        <v>0.71699999999999997</v>
      </c>
      <c r="G134" s="4">
        <v>0.61899999999999999</v>
      </c>
      <c r="H134" s="5">
        <v>0.375</v>
      </c>
      <c r="I134" s="9">
        <v>0.442</v>
      </c>
      <c r="J134" s="9">
        <v>0.49199999999999999</v>
      </c>
      <c r="K134" s="3">
        <v>0.57299999999999995</v>
      </c>
      <c r="L134" s="6">
        <v>0.23100000000000001</v>
      </c>
      <c r="M134" s="6">
        <v>0.224</v>
      </c>
      <c r="N134" s="8">
        <v>593</v>
      </c>
    </row>
    <row r="135" spans="1:14" x14ac:dyDescent="0.3">
      <c r="A135" s="2" t="s">
        <v>3</v>
      </c>
      <c r="B135" s="3">
        <v>0.60799999999999998</v>
      </c>
      <c r="C135" s="5">
        <v>0.379</v>
      </c>
      <c r="D135" s="9">
        <v>0.50700000000000001</v>
      </c>
      <c r="E135" s="3">
        <v>0.57799999999999996</v>
      </c>
      <c r="F135" s="4">
        <v>0.61199999999999999</v>
      </c>
      <c r="G135" s="9">
        <v>0.42799999999999999</v>
      </c>
      <c r="H135" s="9">
        <v>0.48599999999999999</v>
      </c>
      <c r="I135" s="9">
        <v>0.432</v>
      </c>
      <c r="J135" s="3">
        <v>0.52100000000000002</v>
      </c>
      <c r="K135" s="9">
        <v>0.45400000000000001</v>
      </c>
      <c r="L135" s="5">
        <v>0.34300000000000003</v>
      </c>
      <c r="M135" s="5">
        <v>0.34899999999999998</v>
      </c>
      <c r="N135" s="8">
        <v>593</v>
      </c>
    </row>
    <row r="136" spans="1:14" x14ac:dyDescent="0.3">
      <c r="A136" s="2" t="s">
        <v>4</v>
      </c>
      <c r="B136" s="4">
        <v>0.61399999999999999</v>
      </c>
      <c r="C136" s="3">
        <v>0.54200000000000004</v>
      </c>
      <c r="D136" s="4">
        <v>0.64400000000000002</v>
      </c>
      <c r="E136" s="9">
        <v>0.41599999999999998</v>
      </c>
      <c r="F136" s="14">
        <v>1.492</v>
      </c>
      <c r="G136" s="14">
        <v>1.419</v>
      </c>
      <c r="H136" s="9">
        <v>0.48099999999999998</v>
      </c>
      <c r="I136" s="13">
        <v>0.80900000000000005</v>
      </c>
      <c r="J136" s="3">
        <v>0.53500000000000003</v>
      </c>
      <c r="K136" s="3">
        <v>0.53800000000000003</v>
      </c>
      <c r="L136" s="9">
        <v>0.49199999999999999</v>
      </c>
      <c r="M136" s="9">
        <v>0.45800000000000002</v>
      </c>
      <c r="N136" s="8">
        <v>593</v>
      </c>
    </row>
    <row r="137" spans="1:14" x14ac:dyDescent="0.3">
      <c r="A137" s="2" t="s">
        <v>5</v>
      </c>
      <c r="B137" s="9">
        <v>0.46800000000000003</v>
      </c>
      <c r="C137" s="10">
        <v>0.72799999999999998</v>
      </c>
      <c r="D137" s="3">
        <v>0.55600000000000005</v>
      </c>
      <c r="E137" s="9">
        <v>0.49399999999999999</v>
      </c>
      <c r="F137" s="5">
        <v>0.379</v>
      </c>
      <c r="G137" s="9">
        <v>0.41899999999999998</v>
      </c>
      <c r="H137" s="5">
        <v>0.36099999999999999</v>
      </c>
      <c r="I137" s="3">
        <v>0.55100000000000005</v>
      </c>
      <c r="J137" s="3">
        <v>0.57999999999999996</v>
      </c>
      <c r="K137" s="10">
        <v>0.73799999999999999</v>
      </c>
      <c r="L137" s="3">
        <v>0.59899999999999998</v>
      </c>
      <c r="M137" s="3">
        <v>0.60199999999999998</v>
      </c>
      <c r="N137" s="8">
        <v>593</v>
      </c>
    </row>
    <row r="138" spans="1:14" x14ac:dyDescent="0.3">
      <c r="A138" s="2" t="s">
        <v>6</v>
      </c>
      <c r="B138" s="9">
        <v>0.51200000000000001</v>
      </c>
      <c r="C138" s="9">
        <v>0.47799999999999998</v>
      </c>
      <c r="D138" s="9">
        <v>0.505</v>
      </c>
      <c r="E138" s="5">
        <v>0.40400000000000003</v>
      </c>
      <c r="F138" s="4">
        <v>0.70299999999999996</v>
      </c>
      <c r="G138" s="3">
        <v>0.59</v>
      </c>
      <c r="H138" s="5">
        <v>0.35599999999999998</v>
      </c>
      <c r="I138" s="5">
        <v>0.375</v>
      </c>
      <c r="J138" s="3">
        <v>0.52200000000000002</v>
      </c>
      <c r="K138" s="3">
        <v>0.56299999999999994</v>
      </c>
      <c r="L138" s="10">
        <v>0.72799999999999998</v>
      </c>
      <c r="M138" s="10">
        <v>0.74299999999999999</v>
      </c>
      <c r="N138" s="8">
        <v>593</v>
      </c>
    </row>
    <row r="139" spans="1:14" x14ac:dyDescent="0.3">
      <c r="A139" s="2" t="s">
        <v>7</v>
      </c>
      <c r="B139" s="4">
        <v>0.65100000000000002</v>
      </c>
      <c r="C139" s="9">
        <v>0.51200000000000001</v>
      </c>
      <c r="D139" s="3">
        <v>0.59399999999999997</v>
      </c>
      <c r="E139" s="9">
        <v>0.47199999999999998</v>
      </c>
      <c r="F139" s="12">
        <v>1.222</v>
      </c>
      <c r="G139" s="15">
        <v>1.0229999999999999</v>
      </c>
      <c r="H139" s="9">
        <v>0.44600000000000001</v>
      </c>
      <c r="I139" s="3">
        <v>0.56200000000000006</v>
      </c>
      <c r="J139" s="10">
        <v>0.73399999999999999</v>
      </c>
      <c r="K139" s="4">
        <v>0.69499999999999995</v>
      </c>
      <c r="L139" s="15">
        <v>1.044</v>
      </c>
      <c r="M139" s="16">
        <v>0.996</v>
      </c>
      <c r="N139" s="8">
        <v>593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opLeftCell="A16" workbookViewId="0">
      <selection activeCell="R20" sqref="R20"/>
    </sheetView>
  </sheetViews>
  <sheetFormatPr baseColWidth="10" defaultRowHeight="14.4" x14ac:dyDescent="0.3"/>
  <sheetData>
    <row r="1" spans="1:11" x14ac:dyDescent="0.3">
      <c r="A1">
        <v>0</v>
      </c>
      <c r="B1">
        <v>9.8000000000000004E-2</v>
      </c>
      <c r="C1">
        <v>9.8000000000000004E-2</v>
      </c>
      <c r="D1">
        <f>AVERAGE(B1:C2)</f>
        <v>9.8000000000000004E-2</v>
      </c>
      <c r="E1">
        <f>_xlfn.STDEV.S(B1:C2)</f>
        <v>8.1649658092772682E-4</v>
      </c>
      <c r="G1">
        <v>0</v>
      </c>
      <c r="H1">
        <v>9.8000000000000004E-2</v>
      </c>
      <c r="I1">
        <v>8.1649658092772682E-4</v>
      </c>
      <c r="J1">
        <f>H1-H$1</f>
        <v>0</v>
      </c>
      <c r="K1">
        <v>8.1649658092772682E-4</v>
      </c>
    </row>
    <row r="2" spans="1:11" x14ac:dyDescent="0.3">
      <c r="A2">
        <v>0</v>
      </c>
      <c r="B2">
        <v>9.9000000000000005E-2</v>
      </c>
      <c r="C2">
        <v>9.7000000000000003E-2</v>
      </c>
      <c r="G2">
        <v>1.01</v>
      </c>
      <c r="H2">
        <v>0.11849999999999999</v>
      </c>
      <c r="I2">
        <v>5.0662280511902177E-3</v>
      </c>
      <c r="J2">
        <f t="shared" ref="J2:J8" si="0">H2-H$1</f>
        <v>2.049999999999999E-2</v>
      </c>
      <c r="K2">
        <v>5.0662280511902177E-3</v>
      </c>
    </row>
    <row r="3" spans="1:11" x14ac:dyDescent="0.3">
      <c r="A3">
        <v>1.01</v>
      </c>
      <c r="B3">
        <v>0.123</v>
      </c>
      <c r="C3" s="18">
        <v>0.122</v>
      </c>
      <c r="D3">
        <f t="shared" ref="D3:D17" si="1">AVERAGE(B3:C4)</f>
        <v>0.11849999999999999</v>
      </c>
      <c r="E3">
        <f t="shared" ref="E3:E15" si="2">_xlfn.STDEV.S(B3:C4)</f>
        <v>5.0662280511902177E-3</v>
      </c>
      <c r="G3">
        <v>2.488</v>
      </c>
      <c r="H3">
        <v>0.14974999999999999</v>
      </c>
      <c r="I3">
        <v>8.1802607945386813E-3</v>
      </c>
      <c r="J3">
        <f t="shared" si="0"/>
        <v>5.174999999999999E-2</v>
      </c>
      <c r="K3">
        <v>8.1802607945386813E-3</v>
      </c>
    </row>
    <row r="4" spans="1:11" x14ac:dyDescent="0.3">
      <c r="A4">
        <v>1.01</v>
      </c>
      <c r="B4">
        <v>0.112</v>
      </c>
      <c r="C4" s="18">
        <v>0.11700000000000001</v>
      </c>
      <c r="G4">
        <v>4.8540000000000001</v>
      </c>
      <c r="H4">
        <v>0.221</v>
      </c>
      <c r="I4">
        <v>7.5277265270908156E-3</v>
      </c>
      <c r="J4">
        <f t="shared" si="0"/>
        <v>0.123</v>
      </c>
      <c r="K4">
        <v>7.5277265270908156E-3</v>
      </c>
    </row>
    <row r="5" spans="1:11" x14ac:dyDescent="0.3">
      <c r="A5">
        <v>2.488</v>
      </c>
      <c r="B5">
        <v>0.16</v>
      </c>
      <c r="C5" s="18">
        <v>0.14899999999999999</v>
      </c>
      <c r="D5">
        <f t="shared" si="1"/>
        <v>0.14974999999999999</v>
      </c>
      <c r="E5">
        <f t="shared" si="2"/>
        <v>8.1802607945386813E-3</v>
      </c>
      <c r="G5">
        <v>9.26</v>
      </c>
      <c r="H5">
        <v>0.34300000000000003</v>
      </c>
      <c r="I5">
        <v>1.1460075625114042E-2</v>
      </c>
      <c r="J5">
        <f t="shared" si="0"/>
        <v>0.24500000000000002</v>
      </c>
      <c r="K5">
        <v>1.1460075625114042E-2</v>
      </c>
    </row>
    <row r="6" spans="1:11" x14ac:dyDescent="0.3">
      <c r="A6">
        <v>2.488</v>
      </c>
      <c r="B6">
        <v>0.14000000000000001</v>
      </c>
      <c r="C6" s="18">
        <v>0.15</v>
      </c>
      <c r="G6">
        <v>13.273999999999999</v>
      </c>
      <c r="H6">
        <v>0.46</v>
      </c>
      <c r="I6">
        <v>1.3441230102437288E-2</v>
      </c>
      <c r="J6">
        <f t="shared" si="0"/>
        <v>0.36199999999999999</v>
      </c>
      <c r="K6">
        <v>1.3441230102437288E-2</v>
      </c>
    </row>
    <row r="7" spans="1:11" x14ac:dyDescent="0.3">
      <c r="A7">
        <v>4.8540000000000001</v>
      </c>
      <c r="B7">
        <v>0.23</v>
      </c>
      <c r="C7" s="18">
        <v>0.219</v>
      </c>
      <c r="D7">
        <f t="shared" si="1"/>
        <v>0.221</v>
      </c>
      <c r="E7">
        <f t="shared" si="2"/>
        <v>7.5277265270908156E-3</v>
      </c>
      <c r="G7">
        <v>16.949000000000002</v>
      </c>
      <c r="H7">
        <v>0.57874999999999999</v>
      </c>
      <c r="I7">
        <v>8.4212033977731932E-3</v>
      </c>
      <c r="J7">
        <f t="shared" si="0"/>
        <v>0.48075000000000001</v>
      </c>
      <c r="K7">
        <v>8.4212033977731932E-3</v>
      </c>
    </row>
    <row r="8" spans="1:11" x14ac:dyDescent="0.3">
      <c r="A8">
        <v>4.8540000000000001</v>
      </c>
      <c r="B8">
        <v>0.223</v>
      </c>
      <c r="C8" s="18">
        <v>0.21199999999999999</v>
      </c>
      <c r="G8">
        <v>20.32</v>
      </c>
      <c r="H8">
        <v>0.71475</v>
      </c>
      <c r="I8">
        <v>9.1423921012683262E-3</v>
      </c>
      <c r="J8">
        <f t="shared" si="0"/>
        <v>0.61675000000000002</v>
      </c>
      <c r="K8">
        <v>9.1423921012683262E-3</v>
      </c>
    </row>
    <row r="9" spans="1:11" x14ac:dyDescent="0.3">
      <c r="A9">
        <v>9.26</v>
      </c>
      <c r="B9">
        <v>0.33200000000000002</v>
      </c>
      <c r="C9" s="18">
        <v>0.33900000000000002</v>
      </c>
      <c r="D9">
        <f t="shared" si="1"/>
        <v>0.34300000000000003</v>
      </c>
      <c r="E9">
        <f t="shared" si="2"/>
        <v>1.1460075625114042E-2</v>
      </c>
      <c r="G9">
        <v>40.86</v>
      </c>
      <c r="H9">
        <f>J9+H1</f>
        <v>1.2706820000000001</v>
      </c>
      <c r="I9">
        <v>3.3941125496954314E-2</v>
      </c>
      <c r="J9">
        <v>1.172682</v>
      </c>
      <c r="K9">
        <v>3.3941125496954314E-2</v>
      </c>
    </row>
    <row r="10" spans="1:11" x14ac:dyDescent="0.3">
      <c r="A10">
        <v>9.26</v>
      </c>
      <c r="B10">
        <v>0.34200000000000003</v>
      </c>
      <c r="C10" s="18">
        <v>0.35899999999999999</v>
      </c>
    </row>
    <row r="11" spans="1:11" x14ac:dyDescent="0.3">
      <c r="A11">
        <v>13.273999999999999</v>
      </c>
      <c r="B11">
        <v>0.47899999999999998</v>
      </c>
      <c r="C11" s="18">
        <v>0.45400000000000001</v>
      </c>
      <c r="D11">
        <f t="shared" si="1"/>
        <v>0.46</v>
      </c>
      <c r="E11">
        <f t="shared" si="2"/>
        <v>1.3441230102437288E-2</v>
      </c>
    </row>
    <row r="12" spans="1:11" x14ac:dyDescent="0.3">
      <c r="A12">
        <v>13.273999999999999</v>
      </c>
      <c r="B12">
        <v>0.44800000000000001</v>
      </c>
      <c r="C12" s="18">
        <v>0.45900000000000002</v>
      </c>
    </row>
    <row r="13" spans="1:11" x14ac:dyDescent="0.3">
      <c r="A13">
        <v>16.949000000000002</v>
      </c>
      <c r="B13">
        <v>0.56899999999999995</v>
      </c>
      <c r="C13" s="18">
        <v>0.57599999999999996</v>
      </c>
      <c r="D13">
        <f t="shared" si="1"/>
        <v>0.57874999999999999</v>
      </c>
      <c r="E13">
        <f t="shared" si="2"/>
        <v>8.4212033977731932E-3</v>
      </c>
    </row>
    <row r="14" spans="1:11" x14ac:dyDescent="0.3">
      <c r="A14">
        <v>16.949000000000002</v>
      </c>
      <c r="B14">
        <v>0.58899999999999997</v>
      </c>
      <c r="C14" s="18">
        <v>0.58099999999999996</v>
      </c>
    </row>
    <row r="15" spans="1:11" x14ac:dyDescent="0.3">
      <c r="A15">
        <v>20.32</v>
      </c>
      <c r="B15">
        <v>0.71199999999999997</v>
      </c>
      <c r="C15" s="18">
        <v>0.71199999999999997</v>
      </c>
      <c r="D15">
        <f t="shared" si="1"/>
        <v>0.71475</v>
      </c>
      <c r="E15">
        <f t="shared" si="2"/>
        <v>9.1423921012683262E-3</v>
      </c>
    </row>
    <row r="16" spans="1:11" x14ac:dyDescent="0.3">
      <c r="A16">
        <v>20.32</v>
      </c>
      <c r="B16">
        <v>0.72799999999999998</v>
      </c>
      <c r="C16" s="18">
        <v>0.70699999999999996</v>
      </c>
    </row>
    <row r="17" spans="1:5" x14ac:dyDescent="0.3">
      <c r="A17">
        <v>40.86</v>
      </c>
      <c r="B17">
        <v>1.044</v>
      </c>
      <c r="D17">
        <f t="shared" si="1"/>
        <v>1.1573410000000002</v>
      </c>
      <c r="E17">
        <f>_xlfn.STDEV.S(B17:C18)</f>
        <v>0.160288379372929</v>
      </c>
    </row>
    <row r="18" spans="1:5" x14ac:dyDescent="0.3">
      <c r="A18">
        <v>40.86</v>
      </c>
      <c r="B18">
        <v>1.2706820000000001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tabSelected="1" topLeftCell="A78" zoomScaleNormal="100" workbookViewId="0">
      <selection activeCell="G86" sqref="G86:I101"/>
    </sheetView>
  </sheetViews>
  <sheetFormatPr baseColWidth="10" defaultRowHeight="14.4" x14ac:dyDescent="0.3"/>
  <cols>
    <col min="1" max="9" width="10.77734375" style="20"/>
  </cols>
  <sheetData>
    <row r="1" spans="1:9" x14ac:dyDescent="0.3">
      <c r="E1" s="20">
        <v>9.8000000000000004E-2</v>
      </c>
      <c r="F1" s="20">
        <v>2.87E-2</v>
      </c>
    </row>
    <row r="2" spans="1:9" ht="20.399999999999999" x14ac:dyDescent="0.3">
      <c r="A2" s="21" t="s">
        <v>342</v>
      </c>
      <c r="B2" s="21" t="s">
        <v>343</v>
      </c>
      <c r="C2" s="21" t="s">
        <v>343</v>
      </c>
      <c r="D2" s="22" t="s">
        <v>170</v>
      </c>
      <c r="E2" s="22" t="s">
        <v>172</v>
      </c>
      <c r="F2" s="22" t="s">
        <v>171</v>
      </c>
      <c r="G2" s="22" t="s">
        <v>344</v>
      </c>
      <c r="H2" s="22" t="s">
        <v>345</v>
      </c>
      <c r="I2"/>
    </row>
    <row r="3" spans="1:9" x14ac:dyDescent="0.3">
      <c r="A3" s="23" t="s">
        <v>163</v>
      </c>
      <c r="B3" s="23">
        <v>0.52800000000000002</v>
      </c>
      <c r="C3" s="23">
        <v>0.51300000000000001</v>
      </c>
      <c r="D3" s="23">
        <f>AVERAGE(B3:C3)</f>
        <v>0.52049999999999996</v>
      </c>
      <c r="E3" s="23">
        <f t="shared" ref="E3:E10" si="0">D3-E$1</f>
        <v>0.42249999999999999</v>
      </c>
      <c r="F3" s="23">
        <f>E3/F$1</f>
        <v>14.721254355400697</v>
      </c>
      <c r="G3" s="23" t="s">
        <v>252</v>
      </c>
      <c r="H3" s="23" t="s">
        <v>340</v>
      </c>
      <c r="I3"/>
    </row>
    <row r="4" spans="1:9" x14ac:dyDescent="0.3">
      <c r="A4" s="23" t="s">
        <v>164</v>
      </c>
      <c r="B4" s="23">
        <v>0.58699999999999997</v>
      </c>
      <c r="C4" s="23">
        <v>0.47099999999999997</v>
      </c>
      <c r="D4" s="23">
        <f t="shared" ref="D4:D10" si="1">AVERAGE(B4:C4)</f>
        <v>0.52899999999999991</v>
      </c>
      <c r="E4" s="23">
        <f t="shared" si="0"/>
        <v>0.43099999999999994</v>
      </c>
      <c r="F4" s="23">
        <f t="shared" ref="F4:F19" si="2">E4/F$1</f>
        <v>15.017421602787454</v>
      </c>
      <c r="G4" s="23" t="s">
        <v>253</v>
      </c>
      <c r="H4" s="23" t="s">
        <v>340</v>
      </c>
      <c r="I4"/>
    </row>
    <row r="5" spans="1:9" x14ac:dyDescent="0.3">
      <c r="A5" s="23" t="s">
        <v>165</v>
      </c>
      <c r="B5" s="23">
        <v>0.441</v>
      </c>
      <c r="C5" s="23">
        <v>0.52100000000000002</v>
      </c>
      <c r="D5" s="23">
        <f t="shared" si="1"/>
        <v>0.48099999999999998</v>
      </c>
      <c r="E5" s="23">
        <f t="shared" si="0"/>
        <v>0.38300000000000001</v>
      </c>
      <c r="F5" s="23">
        <f t="shared" si="2"/>
        <v>13.344947735191639</v>
      </c>
      <c r="G5" s="23" t="s">
        <v>254</v>
      </c>
      <c r="H5" s="23" t="s">
        <v>340</v>
      </c>
      <c r="I5"/>
    </row>
    <row r="6" spans="1:9" x14ac:dyDescent="0.3">
      <c r="A6" s="23" t="s">
        <v>166</v>
      </c>
      <c r="B6" s="23">
        <v>0.56999999999999995</v>
      </c>
      <c r="C6" s="23">
        <v>0.35499999999999998</v>
      </c>
      <c r="D6" s="23">
        <f t="shared" si="1"/>
        <v>0.46249999999999997</v>
      </c>
      <c r="E6" s="23">
        <f t="shared" si="0"/>
        <v>0.36449999999999994</v>
      </c>
      <c r="F6" s="23">
        <f t="shared" si="2"/>
        <v>12.700348432055748</v>
      </c>
      <c r="G6" s="23" t="s">
        <v>255</v>
      </c>
      <c r="H6" s="23" t="s">
        <v>340</v>
      </c>
      <c r="I6"/>
    </row>
    <row r="7" spans="1:9" x14ac:dyDescent="0.3">
      <c r="A7" s="23" t="s">
        <v>167</v>
      </c>
      <c r="B7" s="23">
        <v>0.54500000000000004</v>
      </c>
      <c r="C7" s="23">
        <v>0.50700000000000001</v>
      </c>
      <c r="D7" s="23">
        <f t="shared" si="1"/>
        <v>0.52600000000000002</v>
      </c>
      <c r="E7" s="23">
        <f t="shared" si="0"/>
        <v>0.42800000000000005</v>
      </c>
      <c r="F7" s="23">
        <f t="shared" si="2"/>
        <v>14.91289198606272</v>
      </c>
      <c r="G7" s="23" t="s">
        <v>256</v>
      </c>
      <c r="H7" s="23" t="s">
        <v>340</v>
      </c>
      <c r="I7"/>
    </row>
    <row r="8" spans="1:9" x14ac:dyDescent="0.3">
      <c r="A8" s="23" t="s">
        <v>168</v>
      </c>
      <c r="B8" s="23">
        <v>0.437</v>
      </c>
      <c r="C8" s="23">
        <v>0.64400000000000002</v>
      </c>
      <c r="D8" s="23">
        <f t="shared" si="1"/>
        <v>0.54049999999999998</v>
      </c>
      <c r="E8" s="23">
        <f t="shared" si="0"/>
        <v>0.4425</v>
      </c>
      <c r="F8" s="23">
        <f t="shared" si="2"/>
        <v>15.418118466898955</v>
      </c>
      <c r="G8" s="23" t="s">
        <v>257</v>
      </c>
      <c r="H8" s="23" t="s">
        <v>340</v>
      </c>
      <c r="I8"/>
    </row>
    <row r="9" spans="1:9" x14ac:dyDescent="0.3">
      <c r="A9" s="23" t="s">
        <v>169</v>
      </c>
      <c r="B9" s="23">
        <v>0.48599999999999999</v>
      </c>
      <c r="C9" s="23">
        <v>0.52800000000000002</v>
      </c>
      <c r="D9" s="23">
        <f t="shared" si="1"/>
        <v>0.50700000000000001</v>
      </c>
      <c r="E9" s="23">
        <f t="shared" si="0"/>
        <v>0.40900000000000003</v>
      </c>
      <c r="F9" s="23">
        <f t="shared" si="2"/>
        <v>14.250871080139374</v>
      </c>
      <c r="G9" s="23" t="s">
        <v>258</v>
      </c>
      <c r="H9" s="23" t="s">
        <v>340</v>
      </c>
      <c r="I9"/>
    </row>
    <row r="10" spans="1:9" x14ac:dyDescent="0.3">
      <c r="A10" s="23" t="s">
        <v>173</v>
      </c>
      <c r="B10" s="23">
        <v>0.61899999999999999</v>
      </c>
      <c r="C10" s="23">
        <v>0.48799999999999999</v>
      </c>
      <c r="D10" s="23">
        <f t="shared" si="1"/>
        <v>0.55349999999999999</v>
      </c>
      <c r="E10" s="23">
        <f t="shared" si="0"/>
        <v>0.45550000000000002</v>
      </c>
      <c r="F10" s="23">
        <f t="shared" si="2"/>
        <v>15.871080139372824</v>
      </c>
      <c r="G10" s="23" t="s">
        <v>259</v>
      </c>
      <c r="H10" s="23" t="s">
        <v>340</v>
      </c>
      <c r="I10"/>
    </row>
    <row r="11" spans="1:9" x14ac:dyDescent="0.3">
      <c r="A11" s="23" t="s">
        <v>174</v>
      </c>
      <c r="B11" s="23">
        <v>0.59699999999999998</v>
      </c>
      <c r="C11" s="23">
        <v>0.51600000000000001</v>
      </c>
      <c r="D11" s="23">
        <f t="shared" ref="D11:D19" si="3">AVERAGE(B11:C11)</f>
        <v>0.55649999999999999</v>
      </c>
      <c r="E11" s="23">
        <f t="shared" ref="E11:E19" si="4">D11-E$1</f>
        <v>0.45850000000000002</v>
      </c>
      <c r="F11" s="23">
        <f t="shared" si="2"/>
        <v>15.975609756097562</v>
      </c>
      <c r="G11" s="23" t="s">
        <v>260</v>
      </c>
      <c r="H11" s="23" t="s">
        <v>340</v>
      </c>
      <c r="I11"/>
    </row>
    <row r="12" spans="1:9" x14ac:dyDescent="0.3">
      <c r="A12" s="23" t="s">
        <v>175</v>
      </c>
      <c r="B12" s="23">
        <v>0.32100000000000001</v>
      </c>
      <c r="C12" s="23">
        <v>0.37</v>
      </c>
      <c r="D12" s="23">
        <f t="shared" si="3"/>
        <v>0.34550000000000003</v>
      </c>
      <c r="E12" s="23">
        <f t="shared" si="4"/>
        <v>0.24750000000000003</v>
      </c>
      <c r="F12" s="23">
        <f t="shared" si="2"/>
        <v>8.6236933797909412</v>
      </c>
      <c r="G12" s="23" t="s">
        <v>261</v>
      </c>
      <c r="H12" s="23" t="s">
        <v>340</v>
      </c>
      <c r="I12"/>
    </row>
    <row r="13" spans="1:9" x14ac:dyDescent="0.3">
      <c r="A13" s="23" t="s">
        <v>186</v>
      </c>
      <c r="B13" s="23">
        <v>1.2549999999999999</v>
      </c>
      <c r="C13" s="23">
        <v>1.165</v>
      </c>
      <c r="D13" s="23">
        <f t="shared" si="3"/>
        <v>1.21</v>
      </c>
      <c r="E13" s="23">
        <f t="shared" si="4"/>
        <v>1.1119999999999999</v>
      </c>
      <c r="F13" s="23">
        <f t="shared" si="2"/>
        <v>38.745644599303134</v>
      </c>
      <c r="G13" s="23" t="s">
        <v>262</v>
      </c>
      <c r="H13" s="23" t="s">
        <v>340</v>
      </c>
      <c r="I13"/>
    </row>
    <row r="14" spans="1:9" x14ac:dyDescent="0.3">
      <c r="A14" s="23" t="s">
        <v>176</v>
      </c>
      <c r="B14" s="23">
        <v>0.47499999999999998</v>
      </c>
      <c r="C14" s="23">
        <v>0.71899999999999997</v>
      </c>
      <c r="D14" s="23">
        <f t="shared" si="3"/>
        <v>0.59699999999999998</v>
      </c>
      <c r="E14" s="23">
        <f t="shared" si="4"/>
        <v>0.499</v>
      </c>
      <c r="F14" s="23">
        <f t="shared" si="2"/>
        <v>17.386759581881535</v>
      </c>
      <c r="G14" s="23" t="s">
        <v>263</v>
      </c>
      <c r="H14" s="23" t="s">
        <v>340</v>
      </c>
      <c r="I14"/>
    </row>
    <row r="15" spans="1:9" x14ac:dyDescent="0.3">
      <c r="A15" s="23" t="s">
        <v>177</v>
      </c>
      <c r="B15" s="23">
        <v>0.53700000000000003</v>
      </c>
      <c r="C15" s="23">
        <v>0.51800000000000002</v>
      </c>
      <c r="D15" s="23">
        <f t="shared" si="3"/>
        <v>0.52750000000000008</v>
      </c>
      <c r="E15" s="23">
        <f t="shared" si="4"/>
        <v>0.4295000000000001</v>
      </c>
      <c r="F15" s="23">
        <f t="shared" si="2"/>
        <v>14.965156794425091</v>
      </c>
      <c r="G15" s="23" t="s">
        <v>264</v>
      </c>
      <c r="H15" s="23" t="s">
        <v>340</v>
      </c>
      <c r="I15"/>
    </row>
    <row r="16" spans="1:9" x14ac:dyDescent="0.3">
      <c r="A16" s="23" t="s">
        <v>178</v>
      </c>
      <c r="B16" s="23">
        <v>0.61099999999999999</v>
      </c>
      <c r="C16" s="23">
        <v>0.39</v>
      </c>
      <c r="D16" s="23">
        <f t="shared" si="3"/>
        <v>0.50049999999999994</v>
      </c>
      <c r="E16" s="23">
        <f t="shared" si="4"/>
        <v>0.40249999999999997</v>
      </c>
      <c r="F16" s="23">
        <f t="shared" si="2"/>
        <v>14.024390243902438</v>
      </c>
      <c r="G16" s="23" t="s">
        <v>265</v>
      </c>
      <c r="H16" s="23" t="s">
        <v>340</v>
      </c>
      <c r="I16"/>
    </row>
    <row r="17" spans="1:9" x14ac:dyDescent="0.3">
      <c r="A17" s="23" t="s">
        <v>179</v>
      </c>
      <c r="B17" s="23">
        <v>0.53900000000000003</v>
      </c>
      <c r="C17" s="23">
        <v>0.44</v>
      </c>
      <c r="D17" s="23">
        <f t="shared" si="3"/>
        <v>0.48950000000000005</v>
      </c>
      <c r="E17" s="23">
        <f t="shared" si="4"/>
        <v>0.39150000000000007</v>
      </c>
      <c r="F17" s="23">
        <f t="shared" si="2"/>
        <v>13.641114982578399</v>
      </c>
      <c r="G17" s="23" t="s">
        <v>266</v>
      </c>
      <c r="H17" s="23" t="s">
        <v>340</v>
      </c>
      <c r="I17"/>
    </row>
    <row r="18" spans="1:9" x14ac:dyDescent="0.3">
      <c r="A18" s="23" t="s">
        <v>180</v>
      </c>
      <c r="B18" s="23">
        <v>0.49</v>
      </c>
      <c r="C18" s="23">
        <v>0.39200000000000002</v>
      </c>
      <c r="D18" s="23">
        <f t="shared" si="3"/>
        <v>0.441</v>
      </c>
      <c r="E18" s="23">
        <f t="shared" si="4"/>
        <v>0.34299999999999997</v>
      </c>
      <c r="F18" s="23">
        <f t="shared" si="2"/>
        <v>11.951219512195122</v>
      </c>
      <c r="G18" s="23" t="s">
        <v>267</v>
      </c>
      <c r="H18" s="23" t="s">
        <v>340</v>
      </c>
      <c r="I18"/>
    </row>
    <row r="19" spans="1:9" x14ac:dyDescent="0.3">
      <c r="A19" s="23" t="s">
        <v>181</v>
      </c>
      <c r="B19" s="23">
        <v>0.61399999999999999</v>
      </c>
      <c r="C19" s="23">
        <v>0.46500000000000002</v>
      </c>
      <c r="D19" s="23">
        <f t="shared" si="3"/>
        <v>0.53949999999999998</v>
      </c>
      <c r="E19" s="23">
        <f t="shared" si="4"/>
        <v>0.4415</v>
      </c>
      <c r="F19" s="23">
        <f t="shared" si="2"/>
        <v>15.383275261324043</v>
      </c>
      <c r="G19" s="23" t="s">
        <v>268</v>
      </c>
      <c r="H19" s="23" t="s">
        <v>340</v>
      </c>
      <c r="I19"/>
    </row>
    <row r="20" spans="1:9" x14ac:dyDescent="0.3">
      <c r="A20" s="23" t="s">
        <v>182</v>
      </c>
      <c r="B20" s="23">
        <v>0.372</v>
      </c>
      <c r="C20" s="23">
        <v>0.35799999999999998</v>
      </c>
      <c r="D20" s="23">
        <f t="shared" ref="D20:D26" si="5">AVERAGE(B20:C20)</f>
        <v>0.36499999999999999</v>
      </c>
      <c r="E20" s="23">
        <f t="shared" ref="E20:E26" si="6">D20-E$1</f>
        <v>0.26700000000000002</v>
      </c>
      <c r="F20" s="23">
        <f t="shared" ref="F20:F26" si="7">E20/F$1</f>
        <v>9.3031358885017426</v>
      </c>
      <c r="G20" s="23" t="s">
        <v>269</v>
      </c>
      <c r="H20" s="23" t="s">
        <v>340</v>
      </c>
      <c r="I20"/>
    </row>
    <row r="21" spans="1:9" x14ac:dyDescent="0.3">
      <c r="A21" s="23" t="s">
        <v>183</v>
      </c>
      <c r="B21" s="23">
        <v>0.68500000000000005</v>
      </c>
      <c r="C21" s="23">
        <v>0.42199999999999999</v>
      </c>
      <c r="D21" s="23">
        <f t="shared" si="5"/>
        <v>0.55349999999999999</v>
      </c>
      <c r="E21" s="23">
        <f t="shared" si="6"/>
        <v>0.45550000000000002</v>
      </c>
      <c r="F21" s="23">
        <f t="shared" si="7"/>
        <v>15.871080139372824</v>
      </c>
      <c r="G21" s="23" t="s">
        <v>270</v>
      </c>
      <c r="H21" s="23" t="s">
        <v>340</v>
      </c>
      <c r="I21"/>
    </row>
    <row r="22" spans="1:9" x14ac:dyDescent="0.3">
      <c r="A22" s="23" t="s">
        <v>184</v>
      </c>
      <c r="B22" s="23">
        <v>0.73399999999999999</v>
      </c>
      <c r="C22" s="23">
        <v>0.61199999999999999</v>
      </c>
      <c r="D22" s="23">
        <f t="shared" si="5"/>
        <v>0.67300000000000004</v>
      </c>
      <c r="E22" s="23">
        <f t="shared" si="6"/>
        <v>0.57500000000000007</v>
      </c>
      <c r="F22" s="23">
        <f t="shared" si="7"/>
        <v>20.034843205574916</v>
      </c>
      <c r="G22" s="23" t="s">
        <v>271</v>
      </c>
      <c r="H22" s="23" t="s">
        <v>340</v>
      </c>
      <c r="I22"/>
    </row>
    <row r="23" spans="1:9" x14ac:dyDescent="0.3">
      <c r="A23" s="23" t="s">
        <v>185</v>
      </c>
      <c r="B23" s="23">
        <v>0.59199999999999997</v>
      </c>
      <c r="C23" s="23">
        <v>0.39600000000000002</v>
      </c>
      <c r="D23" s="23">
        <f t="shared" si="5"/>
        <v>0.49399999999999999</v>
      </c>
      <c r="E23" s="23">
        <f t="shared" si="6"/>
        <v>0.39600000000000002</v>
      </c>
      <c r="F23" s="23">
        <f t="shared" si="7"/>
        <v>13.797909407665506</v>
      </c>
      <c r="G23" s="23" t="s">
        <v>272</v>
      </c>
      <c r="H23" s="23" t="s">
        <v>340</v>
      </c>
      <c r="I23"/>
    </row>
    <row r="24" spans="1:9" x14ac:dyDescent="0.3">
      <c r="A24" s="23" t="s">
        <v>187</v>
      </c>
      <c r="B24" s="23">
        <v>0.36699999999999999</v>
      </c>
      <c r="C24" s="23">
        <v>0.39800000000000002</v>
      </c>
      <c r="D24" s="23">
        <f t="shared" si="5"/>
        <v>0.38250000000000001</v>
      </c>
      <c r="E24" s="23">
        <f t="shared" si="6"/>
        <v>0.28449999999999998</v>
      </c>
      <c r="F24" s="23">
        <f t="shared" si="7"/>
        <v>9.9128919860627178</v>
      </c>
      <c r="G24" s="23" t="s">
        <v>273</v>
      </c>
      <c r="H24" s="23" t="s">
        <v>340</v>
      </c>
      <c r="I24"/>
    </row>
    <row r="25" spans="1:9" x14ac:dyDescent="0.3">
      <c r="A25" s="23" t="s">
        <v>188</v>
      </c>
      <c r="B25" s="23">
        <v>0.61799999999999999</v>
      </c>
      <c r="C25" s="23">
        <v>0.55400000000000005</v>
      </c>
      <c r="D25" s="23">
        <f t="shared" si="5"/>
        <v>0.58600000000000008</v>
      </c>
      <c r="E25" s="23">
        <f t="shared" si="6"/>
        <v>0.4880000000000001</v>
      </c>
      <c r="F25" s="23">
        <f t="shared" si="7"/>
        <v>17.003484320557494</v>
      </c>
      <c r="G25" s="23" t="s">
        <v>274</v>
      </c>
      <c r="H25" s="23" t="s">
        <v>341</v>
      </c>
      <c r="I25"/>
    </row>
    <row r="26" spans="1:9" x14ac:dyDescent="0.3">
      <c r="A26" s="23" t="s">
        <v>189</v>
      </c>
      <c r="B26" s="23">
        <v>1.014</v>
      </c>
      <c r="C26" s="23">
        <v>0.98599999999999999</v>
      </c>
      <c r="D26" s="23">
        <f t="shared" si="5"/>
        <v>1</v>
      </c>
      <c r="E26" s="23">
        <f t="shared" si="6"/>
        <v>0.90200000000000002</v>
      </c>
      <c r="F26" s="23">
        <f t="shared" si="7"/>
        <v>31.428571428571431</v>
      </c>
      <c r="G26" s="23" t="s">
        <v>275</v>
      </c>
      <c r="H26" s="23" t="s">
        <v>341</v>
      </c>
      <c r="I26"/>
    </row>
    <row r="27" spans="1:9" x14ac:dyDescent="0.3">
      <c r="A27" s="23" t="s">
        <v>190</v>
      </c>
      <c r="B27" s="23">
        <v>0.26300000000000001</v>
      </c>
      <c r="C27" s="23">
        <v>0.36799999999999999</v>
      </c>
      <c r="D27" s="23">
        <f t="shared" ref="D27:D34" si="8">AVERAGE(B27:C27)</f>
        <v>0.3155</v>
      </c>
      <c r="E27" s="23">
        <f t="shared" ref="E27:E34" si="9">D27-E$1</f>
        <v>0.2175</v>
      </c>
      <c r="F27" s="23">
        <f t="shared" ref="F27:F34" si="10">E27/F$1</f>
        <v>7.5783972125435541</v>
      </c>
      <c r="G27" s="23" t="s">
        <v>276</v>
      </c>
      <c r="H27" s="23" t="s">
        <v>341</v>
      </c>
      <c r="I27"/>
    </row>
    <row r="28" spans="1:9" x14ac:dyDescent="0.3">
      <c r="A28" s="23" t="s">
        <v>191</v>
      </c>
      <c r="B28" s="23">
        <v>0.61899999999999999</v>
      </c>
      <c r="C28" s="23">
        <v>0.52500000000000002</v>
      </c>
      <c r="D28" s="23">
        <f t="shared" si="8"/>
        <v>0.57200000000000006</v>
      </c>
      <c r="E28" s="23">
        <f t="shared" si="9"/>
        <v>0.47400000000000009</v>
      </c>
      <c r="F28" s="23">
        <f t="shared" si="10"/>
        <v>16.515679442508713</v>
      </c>
      <c r="G28" s="23" t="s">
        <v>277</v>
      </c>
      <c r="H28" s="23" t="s">
        <v>341</v>
      </c>
      <c r="I28"/>
    </row>
    <row r="29" spans="1:9" x14ac:dyDescent="0.3">
      <c r="A29" s="23" t="s">
        <v>192</v>
      </c>
      <c r="B29" s="23">
        <v>0.39200000000000002</v>
      </c>
      <c r="C29" s="23">
        <v>0.46700000000000003</v>
      </c>
      <c r="D29" s="23">
        <f t="shared" si="8"/>
        <v>0.42949999999999999</v>
      </c>
      <c r="E29" s="23">
        <f t="shared" si="9"/>
        <v>0.33150000000000002</v>
      </c>
      <c r="F29" s="23">
        <f t="shared" si="10"/>
        <v>11.550522648083625</v>
      </c>
      <c r="G29" s="23" t="s">
        <v>278</v>
      </c>
      <c r="H29" s="23" t="s">
        <v>341</v>
      </c>
      <c r="I29"/>
    </row>
    <row r="30" spans="1:9" x14ac:dyDescent="0.3">
      <c r="A30" s="23" t="s">
        <v>193</v>
      </c>
      <c r="B30" s="23">
        <v>0.50800000000000001</v>
      </c>
      <c r="C30" s="23">
        <v>0.45500000000000002</v>
      </c>
      <c r="D30" s="23">
        <f t="shared" si="8"/>
        <v>0.48150000000000004</v>
      </c>
      <c r="E30" s="23">
        <f t="shared" si="9"/>
        <v>0.38350000000000006</v>
      </c>
      <c r="F30" s="23">
        <f t="shared" si="10"/>
        <v>13.362369337979096</v>
      </c>
      <c r="G30" s="23" t="s">
        <v>279</v>
      </c>
      <c r="H30" s="23" t="s">
        <v>341</v>
      </c>
      <c r="I30"/>
    </row>
    <row r="31" spans="1:9" x14ac:dyDescent="0.3">
      <c r="A31" s="23" t="s">
        <v>194</v>
      </c>
      <c r="B31" s="23">
        <v>0.47899999999999998</v>
      </c>
      <c r="C31" s="23">
        <v>0.82299999999999995</v>
      </c>
      <c r="D31" s="23">
        <f t="shared" si="8"/>
        <v>0.65100000000000002</v>
      </c>
      <c r="E31" s="23">
        <f t="shared" si="9"/>
        <v>0.55300000000000005</v>
      </c>
      <c r="F31" s="23">
        <f t="shared" si="10"/>
        <v>19.26829268292683</v>
      </c>
      <c r="G31" s="23" t="s">
        <v>280</v>
      </c>
      <c r="H31" s="23" t="s">
        <v>341</v>
      </c>
      <c r="I31"/>
    </row>
    <row r="32" spans="1:9" x14ac:dyDescent="0.3">
      <c r="A32" s="23" t="s">
        <v>195</v>
      </c>
      <c r="B32" s="23">
        <v>1.4330000000000001</v>
      </c>
      <c r="C32" s="23">
        <v>0.59399999999999997</v>
      </c>
      <c r="D32" s="23">
        <f t="shared" si="8"/>
        <v>1.0135000000000001</v>
      </c>
      <c r="E32" s="23">
        <f t="shared" si="9"/>
        <v>0.91550000000000009</v>
      </c>
      <c r="F32" s="23">
        <f t="shared" si="10"/>
        <v>31.898954703832757</v>
      </c>
      <c r="G32" s="23" t="s">
        <v>281</v>
      </c>
      <c r="H32" s="23" t="s">
        <v>341</v>
      </c>
      <c r="I32"/>
    </row>
    <row r="33" spans="1:9" x14ac:dyDescent="0.3">
      <c r="A33" s="23" t="s">
        <v>196</v>
      </c>
      <c r="B33" s="23">
        <v>1.2070000000000001</v>
      </c>
      <c r="C33" s="23">
        <v>0.372</v>
      </c>
      <c r="D33" s="23">
        <f t="shared" si="8"/>
        <v>0.78950000000000009</v>
      </c>
      <c r="E33" s="23">
        <f t="shared" si="9"/>
        <v>0.69150000000000011</v>
      </c>
      <c r="F33" s="23">
        <f t="shared" si="10"/>
        <v>24.09407665505227</v>
      </c>
      <c r="G33" s="23" t="s">
        <v>282</v>
      </c>
      <c r="H33" s="23" t="s">
        <v>341</v>
      </c>
      <c r="I33"/>
    </row>
    <row r="34" spans="1:9" x14ac:dyDescent="0.3">
      <c r="A34" s="23" t="s">
        <v>197</v>
      </c>
      <c r="B34" s="23">
        <v>0.46300000000000002</v>
      </c>
      <c r="C34" s="23">
        <v>0.56200000000000006</v>
      </c>
      <c r="D34" s="23">
        <f t="shared" si="8"/>
        <v>0.51250000000000007</v>
      </c>
      <c r="E34" s="23">
        <f t="shared" si="9"/>
        <v>0.41450000000000009</v>
      </c>
      <c r="F34" s="23">
        <f t="shared" si="10"/>
        <v>14.442508710801397</v>
      </c>
      <c r="G34" s="23" t="s">
        <v>283</v>
      </c>
      <c r="H34" s="23" t="s">
        <v>341</v>
      </c>
      <c r="I34"/>
    </row>
    <row r="35" spans="1:9" x14ac:dyDescent="0.3">
      <c r="A35" s="23" t="s">
        <v>198</v>
      </c>
      <c r="B35" s="23">
        <v>0.247</v>
      </c>
      <c r="C35" s="23">
        <v>0.25</v>
      </c>
      <c r="D35" s="23">
        <f t="shared" ref="D35:D42" si="11">AVERAGE(B35:C35)</f>
        <v>0.2485</v>
      </c>
      <c r="E35" s="23">
        <f t="shared" ref="E35:E42" si="12">D35-E$1</f>
        <v>0.15049999999999999</v>
      </c>
      <c r="F35" s="23">
        <f t="shared" ref="F35:F42" si="13">E35/F$1</f>
        <v>5.2439024390243905</v>
      </c>
      <c r="G35" s="23" t="s">
        <v>284</v>
      </c>
      <c r="H35" s="23" t="s">
        <v>341</v>
      </c>
      <c r="I35"/>
    </row>
    <row r="36" spans="1:9" x14ac:dyDescent="0.3">
      <c r="A36" s="23" t="s">
        <v>199</v>
      </c>
      <c r="B36" s="23">
        <v>0.316</v>
      </c>
      <c r="C36" s="23">
        <v>0.29499999999999998</v>
      </c>
      <c r="D36" s="23">
        <f t="shared" si="11"/>
        <v>0.30549999999999999</v>
      </c>
      <c r="E36" s="23">
        <f t="shared" si="12"/>
        <v>0.20749999999999999</v>
      </c>
      <c r="F36" s="23">
        <f t="shared" si="13"/>
        <v>7.2299651567944245</v>
      </c>
      <c r="G36" s="23" t="s">
        <v>285</v>
      </c>
      <c r="H36" s="23" t="s">
        <v>341</v>
      </c>
      <c r="I36"/>
    </row>
    <row r="37" spans="1:9" x14ac:dyDescent="0.3">
      <c r="A37" s="23" t="s">
        <v>200</v>
      </c>
      <c r="B37" s="23">
        <v>0.50800000000000001</v>
      </c>
      <c r="C37" s="23">
        <v>0.56299999999999994</v>
      </c>
      <c r="D37" s="23">
        <f t="shared" si="11"/>
        <v>0.53549999999999998</v>
      </c>
      <c r="E37" s="23">
        <f t="shared" si="12"/>
        <v>0.4375</v>
      </c>
      <c r="F37" s="23">
        <f t="shared" si="13"/>
        <v>15.24390243902439</v>
      </c>
      <c r="G37" s="23" t="s">
        <v>286</v>
      </c>
      <c r="H37" s="23" t="s">
        <v>341</v>
      </c>
      <c r="I37"/>
    </row>
    <row r="38" spans="1:9" x14ac:dyDescent="0.3">
      <c r="A38" s="23" t="s">
        <v>201</v>
      </c>
      <c r="B38" s="23">
        <v>0.753</v>
      </c>
      <c r="C38" s="23">
        <v>0.46700000000000003</v>
      </c>
      <c r="D38" s="23">
        <f t="shared" si="11"/>
        <v>0.61</v>
      </c>
      <c r="E38" s="23">
        <f t="shared" si="12"/>
        <v>0.51200000000000001</v>
      </c>
      <c r="F38" s="23">
        <f t="shared" si="13"/>
        <v>17.8397212543554</v>
      </c>
      <c r="G38" s="23" t="s">
        <v>287</v>
      </c>
      <c r="H38" s="23" t="s">
        <v>341</v>
      </c>
      <c r="I38"/>
    </row>
    <row r="39" spans="1:9" x14ac:dyDescent="0.3">
      <c r="A39" s="23" t="s">
        <v>202</v>
      </c>
      <c r="B39" s="23">
        <v>0.52</v>
      </c>
      <c r="C39" s="23">
        <v>0.51</v>
      </c>
      <c r="D39" s="23">
        <f t="shared" si="11"/>
        <v>0.51500000000000001</v>
      </c>
      <c r="E39" s="23">
        <f t="shared" si="12"/>
        <v>0.41700000000000004</v>
      </c>
      <c r="F39" s="23">
        <f t="shared" si="13"/>
        <v>14.529616724738677</v>
      </c>
      <c r="G39" s="23" t="s">
        <v>288</v>
      </c>
      <c r="H39" s="23" t="s">
        <v>341</v>
      </c>
      <c r="I39"/>
    </row>
    <row r="40" spans="1:9" x14ac:dyDescent="0.3">
      <c r="A40" s="23" t="s">
        <v>203</v>
      </c>
      <c r="B40" s="23">
        <v>0.59199999999999997</v>
      </c>
      <c r="C40" s="23">
        <v>0.7</v>
      </c>
      <c r="D40" s="23">
        <f t="shared" si="11"/>
        <v>0.64599999999999991</v>
      </c>
      <c r="E40" s="23">
        <f t="shared" si="12"/>
        <v>0.54799999999999993</v>
      </c>
      <c r="F40" s="23">
        <f t="shared" si="13"/>
        <v>19.094076655052262</v>
      </c>
      <c r="G40" s="23" t="s">
        <v>289</v>
      </c>
      <c r="H40" s="23" t="s">
        <v>341</v>
      </c>
      <c r="I40"/>
    </row>
    <row r="41" spans="1:9" x14ac:dyDescent="0.3">
      <c r="A41" s="23" t="s">
        <v>204</v>
      </c>
      <c r="B41" s="23">
        <v>0.51</v>
      </c>
      <c r="C41" s="23">
        <v>0.59699999999999998</v>
      </c>
      <c r="D41" s="23">
        <f t="shared" si="11"/>
        <v>0.55349999999999999</v>
      </c>
      <c r="E41" s="23">
        <f t="shared" si="12"/>
        <v>0.45550000000000002</v>
      </c>
      <c r="F41" s="23">
        <f t="shared" si="13"/>
        <v>15.871080139372824</v>
      </c>
      <c r="G41" s="23" t="s">
        <v>290</v>
      </c>
      <c r="H41" s="23" t="s">
        <v>341</v>
      </c>
      <c r="I41"/>
    </row>
    <row r="42" spans="1:9" x14ac:dyDescent="0.3">
      <c r="A42" s="23" t="s">
        <v>205</v>
      </c>
      <c r="B42" s="23">
        <v>0.70499999999999996</v>
      </c>
      <c r="C42" s="23">
        <v>0.68300000000000005</v>
      </c>
      <c r="D42" s="23">
        <f t="shared" si="11"/>
        <v>0.69399999999999995</v>
      </c>
      <c r="E42" s="23">
        <f t="shared" si="12"/>
        <v>0.59599999999999997</v>
      </c>
      <c r="F42" s="23">
        <f t="shared" si="13"/>
        <v>20.766550522648082</v>
      </c>
      <c r="G42" s="23" t="s">
        <v>291</v>
      </c>
      <c r="H42" s="23" t="s">
        <v>341</v>
      </c>
      <c r="I42"/>
    </row>
    <row r="43" spans="1:9" x14ac:dyDescent="0.3">
      <c r="A43" s="23" t="s">
        <v>214</v>
      </c>
      <c r="B43" s="23">
        <v>0.38600000000000001</v>
      </c>
      <c r="C43" s="23">
        <v>0.372</v>
      </c>
      <c r="D43" s="23">
        <f t="shared" ref="D43:D50" si="14">AVERAGE(B43:C43)</f>
        <v>0.379</v>
      </c>
      <c r="E43" s="23">
        <f t="shared" ref="E43:E50" si="15">D43-E$1</f>
        <v>0.28100000000000003</v>
      </c>
      <c r="F43" s="23">
        <f t="shared" ref="F43:F50" si="16">E43/F$1</f>
        <v>9.7909407665505235</v>
      </c>
      <c r="G43" s="23" t="s">
        <v>292</v>
      </c>
      <c r="H43" s="23" t="s">
        <v>341</v>
      </c>
      <c r="I43"/>
    </row>
    <row r="44" spans="1:9" x14ac:dyDescent="0.3">
      <c r="A44" s="23" t="s">
        <v>215</v>
      </c>
      <c r="B44" s="23">
        <v>0.38700000000000001</v>
      </c>
      <c r="C44" s="23">
        <v>0.44400000000000001</v>
      </c>
      <c r="D44" s="23">
        <f t="shared" si="14"/>
        <v>0.41549999999999998</v>
      </c>
      <c r="E44" s="23">
        <f t="shared" si="15"/>
        <v>0.3175</v>
      </c>
      <c r="F44" s="23">
        <f t="shared" si="16"/>
        <v>11.062717770034844</v>
      </c>
      <c r="G44" s="23" t="s">
        <v>293</v>
      </c>
      <c r="H44" s="23" t="s">
        <v>341</v>
      </c>
      <c r="I44"/>
    </row>
    <row r="45" spans="1:9" x14ac:dyDescent="0.3">
      <c r="A45" s="23" t="s">
        <v>216</v>
      </c>
      <c r="B45" s="23">
        <v>0.498</v>
      </c>
      <c r="C45" s="23">
        <v>0.58099999999999996</v>
      </c>
      <c r="D45" s="23">
        <f t="shared" si="14"/>
        <v>0.53949999999999998</v>
      </c>
      <c r="E45" s="23">
        <f t="shared" si="15"/>
        <v>0.4415</v>
      </c>
      <c r="F45" s="23">
        <f t="shared" si="16"/>
        <v>15.383275261324043</v>
      </c>
      <c r="G45" s="23" t="s">
        <v>294</v>
      </c>
      <c r="H45" s="23" t="s">
        <v>341</v>
      </c>
      <c r="I45"/>
    </row>
    <row r="46" spans="1:9" x14ac:dyDescent="0.3">
      <c r="A46" s="23" t="s">
        <v>217</v>
      </c>
      <c r="B46" s="23">
        <v>0.49299999999999999</v>
      </c>
      <c r="C46" s="23">
        <v>0.59199999999999997</v>
      </c>
      <c r="D46" s="23">
        <f t="shared" si="14"/>
        <v>0.54249999999999998</v>
      </c>
      <c r="E46" s="23">
        <f t="shared" si="15"/>
        <v>0.44450000000000001</v>
      </c>
      <c r="F46" s="23">
        <f t="shared" si="16"/>
        <v>15.487804878048781</v>
      </c>
      <c r="G46" s="23" t="s">
        <v>295</v>
      </c>
      <c r="H46" s="23" t="s">
        <v>341</v>
      </c>
      <c r="I46"/>
    </row>
    <row r="47" spans="1:9" x14ac:dyDescent="0.3">
      <c r="A47" s="23" t="s">
        <v>218</v>
      </c>
      <c r="B47" s="23">
        <v>0.30599999999999999</v>
      </c>
      <c r="C47" s="23">
        <v>0.96899999999999997</v>
      </c>
      <c r="D47" s="23">
        <f t="shared" si="14"/>
        <v>0.63749999999999996</v>
      </c>
      <c r="E47" s="23">
        <f t="shared" si="15"/>
        <v>0.53949999999999998</v>
      </c>
      <c r="F47" s="23">
        <f t="shared" si="16"/>
        <v>18.797909407665504</v>
      </c>
      <c r="G47" s="23" t="s">
        <v>296</v>
      </c>
      <c r="H47" s="23" t="s">
        <v>341</v>
      </c>
      <c r="I47"/>
    </row>
    <row r="48" spans="1:9" x14ac:dyDescent="0.3">
      <c r="A48" s="23" t="s">
        <v>219</v>
      </c>
      <c r="B48" s="23">
        <v>0.63100000000000001</v>
      </c>
      <c r="C48" s="23">
        <v>0.753</v>
      </c>
      <c r="D48" s="23">
        <f t="shared" si="14"/>
        <v>0.69199999999999995</v>
      </c>
      <c r="E48" s="23">
        <f t="shared" si="15"/>
        <v>0.59399999999999997</v>
      </c>
      <c r="F48" s="23">
        <f t="shared" si="16"/>
        <v>20.696864111498257</v>
      </c>
      <c r="G48" s="23" t="s">
        <v>297</v>
      </c>
      <c r="H48" s="23" t="s">
        <v>341</v>
      </c>
      <c r="I48"/>
    </row>
    <row r="49" spans="1:9" x14ac:dyDescent="0.3">
      <c r="A49" s="23" t="s">
        <v>220</v>
      </c>
      <c r="B49" s="23">
        <v>1.022</v>
      </c>
      <c r="C49" s="23">
        <v>0.39300000000000002</v>
      </c>
      <c r="D49" s="23">
        <f t="shared" si="14"/>
        <v>0.70750000000000002</v>
      </c>
      <c r="E49" s="23">
        <f t="shared" si="15"/>
        <v>0.60950000000000004</v>
      </c>
      <c r="F49" s="23">
        <f t="shared" si="16"/>
        <v>21.236933797909408</v>
      </c>
      <c r="G49" s="23" t="s">
        <v>298</v>
      </c>
      <c r="H49" s="23" t="s">
        <v>341</v>
      </c>
      <c r="I49"/>
    </row>
    <row r="50" spans="1:9" x14ac:dyDescent="0.3">
      <c r="A50" s="23" t="s">
        <v>221</v>
      </c>
      <c r="B50" s="23">
        <v>1.3939999999999999</v>
      </c>
      <c r="C50" s="23">
        <v>0.84699999999999998</v>
      </c>
      <c r="D50" s="23">
        <f t="shared" si="14"/>
        <v>1.1204999999999998</v>
      </c>
      <c r="E50" s="23">
        <f t="shared" si="15"/>
        <v>1.0224999999999997</v>
      </c>
      <c r="F50" s="23">
        <f t="shared" si="16"/>
        <v>35.627177700348426</v>
      </c>
      <c r="G50" s="23" t="s">
        <v>299</v>
      </c>
      <c r="H50" s="23" t="s">
        <v>341</v>
      </c>
      <c r="I50"/>
    </row>
    <row r="51" spans="1:9" x14ac:dyDescent="0.3">
      <c r="A51" s="23" t="s">
        <v>222</v>
      </c>
      <c r="B51" s="23">
        <v>0.44900000000000001</v>
      </c>
      <c r="C51" s="23">
        <v>0.72599999999999998</v>
      </c>
      <c r="D51" s="23">
        <f t="shared" ref="D51:D58" si="17">AVERAGE(B51:C51)</f>
        <v>0.58750000000000002</v>
      </c>
      <c r="E51" s="23">
        <f t="shared" ref="E51:E58" si="18">D51-E$1</f>
        <v>0.48950000000000005</v>
      </c>
      <c r="F51" s="23">
        <f t="shared" ref="F51:F58" si="19">E51/F$1</f>
        <v>17.055749128919864</v>
      </c>
      <c r="G51" s="23" t="s">
        <v>300</v>
      </c>
      <c r="H51" s="23" t="s">
        <v>341</v>
      </c>
      <c r="I51"/>
    </row>
    <row r="52" spans="1:9" x14ac:dyDescent="0.3">
      <c r="A52" s="23" t="s">
        <v>223</v>
      </c>
      <c r="B52" s="23">
        <v>0.501</v>
      </c>
      <c r="C52" s="23">
        <v>0.47499999999999998</v>
      </c>
      <c r="D52" s="23">
        <f t="shared" si="17"/>
        <v>0.48799999999999999</v>
      </c>
      <c r="E52" s="23">
        <f t="shared" si="18"/>
        <v>0.39</v>
      </c>
      <c r="F52" s="23">
        <f t="shared" si="19"/>
        <v>13.588850174216029</v>
      </c>
      <c r="G52" s="23" t="s">
        <v>301</v>
      </c>
      <c r="H52" s="23" t="s">
        <v>341</v>
      </c>
      <c r="I52"/>
    </row>
    <row r="53" spans="1:9" x14ac:dyDescent="0.3">
      <c r="A53" s="23" t="s">
        <v>224</v>
      </c>
      <c r="B53" s="23">
        <v>0.69899999999999995</v>
      </c>
      <c r="C53" s="23">
        <v>0.77700000000000002</v>
      </c>
      <c r="D53" s="23">
        <f t="shared" si="17"/>
        <v>0.73799999999999999</v>
      </c>
      <c r="E53" s="23">
        <f t="shared" si="18"/>
        <v>0.64</v>
      </c>
      <c r="F53" s="23">
        <f t="shared" si="19"/>
        <v>22.299651567944252</v>
      </c>
      <c r="G53" s="23" t="s">
        <v>302</v>
      </c>
      <c r="H53" s="23" t="s">
        <v>341</v>
      </c>
      <c r="I53"/>
    </row>
    <row r="54" spans="1:9" x14ac:dyDescent="0.3">
      <c r="A54" s="23" t="s">
        <v>225</v>
      </c>
      <c r="B54" s="23">
        <v>0.68400000000000005</v>
      </c>
      <c r="C54" s="23">
        <v>0.77300000000000002</v>
      </c>
      <c r="D54" s="23">
        <f t="shared" si="17"/>
        <v>0.72850000000000004</v>
      </c>
      <c r="E54" s="23">
        <f t="shared" si="18"/>
        <v>0.63050000000000006</v>
      </c>
      <c r="F54" s="23">
        <f t="shared" si="19"/>
        <v>21.968641114982582</v>
      </c>
      <c r="G54" s="23" t="s">
        <v>303</v>
      </c>
      <c r="H54" s="23" t="s">
        <v>341</v>
      </c>
      <c r="I54"/>
    </row>
    <row r="55" spans="1:9" x14ac:dyDescent="0.3">
      <c r="A55" s="23" t="s">
        <v>226</v>
      </c>
      <c r="B55" s="23">
        <v>1.288</v>
      </c>
      <c r="C55" s="23">
        <v>1.4530000000000001</v>
      </c>
      <c r="D55" s="23">
        <f t="shared" si="17"/>
        <v>1.3705000000000001</v>
      </c>
      <c r="E55" s="23">
        <f t="shared" si="18"/>
        <v>1.2725</v>
      </c>
      <c r="F55" s="23">
        <f t="shared" si="19"/>
        <v>44.337979094076651</v>
      </c>
      <c r="G55" s="23" t="s">
        <v>304</v>
      </c>
      <c r="H55" s="23" t="s">
        <v>341</v>
      </c>
      <c r="I55"/>
    </row>
    <row r="56" spans="1:9" x14ac:dyDescent="0.3">
      <c r="A56" s="23" t="s">
        <v>227</v>
      </c>
      <c r="B56" s="23">
        <v>1.3049999999999999</v>
      </c>
      <c r="C56" s="23">
        <v>0.77800000000000002</v>
      </c>
      <c r="D56" s="23">
        <f t="shared" si="17"/>
        <v>1.0415000000000001</v>
      </c>
      <c r="E56" s="23">
        <f t="shared" si="18"/>
        <v>0.94350000000000012</v>
      </c>
      <c r="F56" s="23">
        <f t="shared" si="19"/>
        <v>32.874564459930319</v>
      </c>
      <c r="G56" s="23" t="s">
        <v>305</v>
      </c>
      <c r="H56" s="23" t="s">
        <v>341</v>
      </c>
      <c r="I56"/>
    </row>
    <row r="57" spans="1:9" x14ac:dyDescent="0.3">
      <c r="A57" s="23" t="s">
        <v>228</v>
      </c>
      <c r="B57" s="23">
        <v>0.53600000000000003</v>
      </c>
      <c r="C57" s="23">
        <v>0.71099999999999997</v>
      </c>
      <c r="D57" s="23">
        <f t="shared" si="17"/>
        <v>0.62349999999999994</v>
      </c>
      <c r="E57" s="23">
        <f t="shared" si="18"/>
        <v>0.52549999999999997</v>
      </c>
      <c r="F57" s="23">
        <f t="shared" si="19"/>
        <v>18.310104529616723</v>
      </c>
      <c r="G57" s="23" t="s">
        <v>306</v>
      </c>
      <c r="H57" s="23" t="s">
        <v>341</v>
      </c>
      <c r="I57"/>
    </row>
    <row r="58" spans="1:9" x14ac:dyDescent="0.3">
      <c r="A58" s="23" t="s">
        <v>229</v>
      </c>
      <c r="B58" s="23">
        <v>0.93899999999999995</v>
      </c>
      <c r="C58" s="23">
        <v>0.437</v>
      </c>
      <c r="D58" s="23">
        <f t="shared" si="17"/>
        <v>0.68799999999999994</v>
      </c>
      <c r="E58" s="23">
        <f t="shared" si="18"/>
        <v>0.59</v>
      </c>
      <c r="F58" s="23">
        <f t="shared" si="19"/>
        <v>20.557491289198605</v>
      </c>
      <c r="G58" s="23" t="s">
        <v>307</v>
      </c>
      <c r="H58" s="23" t="s">
        <v>341</v>
      </c>
      <c r="I58"/>
    </row>
    <row r="59" spans="1:9" x14ac:dyDescent="0.3">
      <c r="A59" s="23" t="s">
        <v>230</v>
      </c>
      <c r="B59" s="23">
        <v>0.63100000000000001</v>
      </c>
      <c r="C59" s="23">
        <v>0.51700000000000002</v>
      </c>
      <c r="D59" s="23">
        <f t="shared" ref="D59:D66" si="20">AVERAGE(B59:C59)</f>
        <v>0.57400000000000007</v>
      </c>
      <c r="E59" s="23">
        <f t="shared" ref="E59:E66" si="21">D59-E$1</f>
        <v>0.47600000000000009</v>
      </c>
      <c r="F59" s="23">
        <f t="shared" ref="F59:F66" si="22">E59/F$1</f>
        <v>16.585365853658541</v>
      </c>
      <c r="G59" s="23" t="s">
        <v>308</v>
      </c>
      <c r="H59" s="23" t="s">
        <v>341</v>
      </c>
      <c r="I59"/>
    </row>
    <row r="60" spans="1:9" x14ac:dyDescent="0.3">
      <c r="A60" s="23" t="s">
        <v>231</v>
      </c>
      <c r="B60" s="23">
        <v>0.47199999999999998</v>
      </c>
      <c r="C60" s="23">
        <v>0.33700000000000002</v>
      </c>
      <c r="D60" s="23">
        <f t="shared" si="20"/>
        <v>0.40449999999999997</v>
      </c>
      <c r="E60" s="23">
        <f t="shared" si="21"/>
        <v>0.30649999999999999</v>
      </c>
      <c r="F60" s="23">
        <f t="shared" si="22"/>
        <v>10.679442508710801</v>
      </c>
      <c r="G60" s="23" t="s">
        <v>309</v>
      </c>
      <c r="H60" s="23" t="s">
        <v>341</v>
      </c>
      <c r="I60"/>
    </row>
    <row r="61" spans="1:9" x14ac:dyDescent="0.3">
      <c r="A61" s="23" t="s">
        <v>232</v>
      </c>
      <c r="B61" s="23">
        <v>0.83099999999999996</v>
      </c>
      <c r="C61" s="23">
        <v>1.319</v>
      </c>
      <c r="D61" s="23">
        <f t="shared" si="20"/>
        <v>1.075</v>
      </c>
      <c r="E61" s="23">
        <f t="shared" si="21"/>
        <v>0.97699999999999998</v>
      </c>
      <c r="F61" s="23">
        <f t="shared" si="22"/>
        <v>34.041811846689896</v>
      </c>
      <c r="G61" s="23" t="s">
        <v>310</v>
      </c>
      <c r="H61" s="23" t="s">
        <v>341</v>
      </c>
      <c r="I61"/>
    </row>
    <row r="62" spans="1:9" x14ac:dyDescent="0.3">
      <c r="A62" s="23" t="s">
        <v>233</v>
      </c>
      <c r="B62" s="23">
        <v>0.46700000000000003</v>
      </c>
      <c r="C62" s="23">
        <v>1.089</v>
      </c>
      <c r="D62" s="23">
        <f t="shared" si="20"/>
        <v>0.77800000000000002</v>
      </c>
      <c r="E62" s="23">
        <f t="shared" si="21"/>
        <v>0.68</v>
      </c>
      <c r="F62" s="23">
        <f t="shared" si="22"/>
        <v>23.693379790940767</v>
      </c>
      <c r="G62" s="23" t="s">
        <v>311</v>
      </c>
      <c r="H62" s="23" t="s">
        <v>341</v>
      </c>
      <c r="I62"/>
    </row>
    <row r="63" spans="1:9" x14ac:dyDescent="0.3">
      <c r="A63" s="23" t="s">
        <v>234</v>
      </c>
      <c r="B63" s="23">
        <v>0.504</v>
      </c>
      <c r="C63" s="23">
        <v>1.248</v>
      </c>
      <c r="D63" s="23">
        <f t="shared" si="20"/>
        <v>0.876</v>
      </c>
      <c r="E63" s="23">
        <f t="shared" si="21"/>
        <v>0.77800000000000002</v>
      </c>
      <c r="F63" s="23">
        <f t="shared" si="22"/>
        <v>27.10801393728223</v>
      </c>
      <c r="G63" s="23" t="s">
        <v>312</v>
      </c>
      <c r="H63" s="23" t="s">
        <v>341</v>
      </c>
      <c r="I63"/>
    </row>
    <row r="64" spans="1:9" x14ac:dyDescent="0.3">
      <c r="A64" s="23" t="s">
        <v>235</v>
      </c>
      <c r="B64" s="23">
        <v>0.379</v>
      </c>
      <c r="C64" s="23">
        <v>0.38300000000000001</v>
      </c>
      <c r="D64" s="23">
        <f t="shared" si="20"/>
        <v>0.38100000000000001</v>
      </c>
      <c r="E64" s="23">
        <f t="shared" si="21"/>
        <v>0.28300000000000003</v>
      </c>
      <c r="F64" s="23">
        <f t="shared" si="22"/>
        <v>9.8606271777003496</v>
      </c>
      <c r="G64" s="23" t="s">
        <v>313</v>
      </c>
      <c r="H64" s="23" t="s">
        <v>341</v>
      </c>
      <c r="I64"/>
    </row>
    <row r="65" spans="1:9" x14ac:dyDescent="0.3">
      <c r="A65" s="23" t="s">
        <v>236</v>
      </c>
      <c r="B65" s="23">
        <v>1.131</v>
      </c>
      <c r="C65" s="23">
        <v>0.48</v>
      </c>
      <c r="D65" s="23">
        <f t="shared" si="20"/>
        <v>0.80549999999999999</v>
      </c>
      <c r="E65" s="23">
        <f t="shared" si="21"/>
        <v>0.70750000000000002</v>
      </c>
      <c r="F65" s="23">
        <f t="shared" si="22"/>
        <v>24.651567944250871</v>
      </c>
      <c r="G65" s="23" t="s">
        <v>314</v>
      </c>
      <c r="H65" s="23" t="s">
        <v>341</v>
      </c>
      <c r="I65"/>
    </row>
    <row r="66" spans="1:9" x14ac:dyDescent="0.3">
      <c r="A66" s="23" t="s">
        <v>237</v>
      </c>
      <c r="B66" s="23">
        <v>1.01</v>
      </c>
      <c r="C66" s="23">
        <v>1.1240000000000001</v>
      </c>
      <c r="D66" s="23">
        <f t="shared" si="20"/>
        <v>1.0670000000000002</v>
      </c>
      <c r="E66" s="23">
        <f t="shared" si="21"/>
        <v>0.96900000000000019</v>
      </c>
      <c r="F66" s="23">
        <f t="shared" si="22"/>
        <v>33.763066202090599</v>
      </c>
      <c r="G66" s="23" t="s">
        <v>315</v>
      </c>
      <c r="H66" s="23" t="s">
        <v>341</v>
      </c>
      <c r="I66"/>
    </row>
    <row r="67" spans="1:9" x14ac:dyDescent="0.3">
      <c r="A67" s="23" t="s">
        <v>238</v>
      </c>
      <c r="B67" s="23">
        <v>0.28399999999999997</v>
      </c>
      <c r="C67" s="23">
        <v>0.435</v>
      </c>
      <c r="D67" s="23">
        <f t="shared" ref="D67:D74" si="23">AVERAGE(B67:C67)</f>
        <v>0.35949999999999999</v>
      </c>
      <c r="E67" s="23">
        <f t="shared" ref="E67:E74" si="24">D67-E$1</f>
        <v>0.26149999999999995</v>
      </c>
      <c r="F67" s="23">
        <f t="shared" ref="F67:F74" si="25">E67/F$1</f>
        <v>9.1114982578397203</v>
      </c>
      <c r="G67" s="23" t="s">
        <v>316</v>
      </c>
      <c r="H67" s="23" t="s">
        <v>341</v>
      </c>
      <c r="I67"/>
    </row>
    <row r="68" spans="1:9" x14ac:dyDescent="0.3">
      <c r="A68" s="23" t="s">
        <v>239</v>
      </c>
      <c r="B68" s="23">
        <v>0.35699999999999998</v>
      </c>
      <c r="C68" s="23">
        <v>0.48699999999999999</v>
      </c>
      <c r="D68" s="23">
        <f t="shared" si="23"/>
        <v>0.42199999999999999</v>
      </c>
      <c r="E68" s="23">
        <f t="shared" si="24"/>
        <v>0.32399999999999995</v>
      </c>
      <c r="F68" s="23">
        <f t="shared" si="25"/>
        <v>11.289198606271775</v>
      </c>
      <c r="G68" s="23" t="s">
        <v>317</v>
      </c>
      <c r="H68" s="23" t="s">
        <v>341</v>
      </c>
      <c r="I68"/>
    </row>
    <row r="69" spans="1:9" x14ac:dyDescent="0.3">
      <c r="A69" s="23" t="s">
        <v>240</v>
      </c>
      <c r="B69" s="23">
        <v>0.82299999999999995</v>
      </c>
      <c r="C69" s="23">
        <v>1.2470000000000001</v>
      </c>
      <c r="D69" s="23">
        <f t="shared" si="23"/>
        <v>1.0350000000000001</v>
      </c>
      <c r="E69" s="23">
        <f t="shared" si="24"/>
        <v>0.93700000000000017</v>
      </c>
      <c r="F69" s="23">
        <f t="shared" si="25"/>
        <v>32.648083623693388</v>
      </c>
      <c r="G69" s="24" t="s">
        <v>339</v>
      </c>
      <c r="H69" s="23" t="s">
        <v>340</v>
      </c>
      <c r="I69"/>
    </row>
    <row r="70" spans="1:9" x14ac:dyDescent="0.3">
      <c r="A70" s="23" t="s">
        <v>241</v>
      </c>
      <c r="B70" s="23">
        <v>0.47199999999999998</v>
      </c>
      <c r="C70" s="23">
        <v>1.343</v>
      </c>
      <c r="D70" s="23">
        <f t="shared" si="23"/>
        <v>0.90749999999999997</v>
      </c>
      <c r="E70" s="23">
        <f t="shared" si="24"/>
        <v>0.8095</v>
      </c>
      <c r="F70" s="23">
        <f t="shared" si="25"/>
        <v>28.205574912891986</v>
      </c>
      <c r="G70" s="23" t="s">
        <v>318</v>
      </c>
      <c r="H70" s="23" t="s">
        <v>340</v>
      </c>
      <c r="I70"/>
    </row>
    <row r="71" spans="1:9" x14ac:dyDescent="0.3">
      <c r="A71" s="23" t="s">
        <v>242</v>
      </c>
      <c r="B71" s="23">
        <v>1.5169999999999999</v>
      </c>
      <c r="C71" s="23">
        <v>1.5409999999999999</v>
      </c>
      <c r="D71" s="23">
        <f t="shared" si="23"/>
        <v>1.5289999999999999</v>
      </c>
      <c r="E71" s="23">
        <f t="shared" si="24"/>
        <v>1.4309999999999998</v>
      </c>
      <c r="F71" s="23">
        <f t="shared" si="25"/>
        <v>49.860627177700344</v>
      </c>
      <c r="G71" s="23" t="s">
        <v>319</v>
      </c>
      <c r="H71" s="23" t="s">
        <v>340</v>
      </c>
      <c r="I71"/>
    </row>
    <row r="72" spans="1:9" x14ac:dyDescent="0.3">
      <c r="A72" s="23" t="s">
        <v>243</v>
      </c>
      <c r="B72" s="23">
        <v>0.56299999999999994</v>
      </c>
      <c r="C72" s="23">
        <v>0.86299999999999999</v>
      </c>
      <c r="D72" s="23">
        <f t="shared" si="23"/>
        <v>0.71299999999999997</v>
      </c>
      <c r="E72" s="23">
        <f t="shared" si="24"/>
        <v>0.61499999999999999</v>
      </c>
      <c r="F72" s="23">
        <f t="shared" si="25"/>
        <v>21.428571428571427</v>
      </c>
      <c r="G72" s="23" t="s">
        <v>320</v>
      </c>
      <c r="H72" s="23" t="s">
        <v>340</v>
      </c>
      <c r="I72"/>
    </row>
    <row r="73" spans="1:9" x14ac:dyDescent="0.3">
      <c r="A73" s="23" t="s">
        <v>244</v>
      </c>
      <c r="B73" s="23">
        <v>1.1240000000000001</v>
      </c>
      <c r="C73" s="23">
        <v>0.73799999999999999</v>
      </c>
      <c r="D73" s="23">
        <f t="shared" si="23"/>
        <v>0.93100000000000005</v>
      </c>
      <c r="E73" s="23">
        <f t="shared" si="24"/>
        <v>0.83300000000000007</v>
      </c>
      <c r="F73" s="23">
        <f t="shared" si="25"/>
        <v>29.024390243902442</v>
      </c>
      <c r="G73" s="23" t="s">
        <v>321</v>
      </c>
      <c r="H73" s="23" t="s">
        <v>340</v>
      </c>
      <c r="I73"/>
    </row>
    <row r="74" spans="1:9" x14ac:dyDescent="0.3">
      <c r="A74" s="23" t="s">
        <v>245</v>
      </c>
      <c r="B74" s="23">
        <v>0.65200000000000002</v>
      </c>
      <c r="C74" s="23">
        <v>0.76500000000000001</v>
      </c>
      <c r="D74" s="23">
        <f t="shared" si="23"/>
        <v>0.70850000000000002</v>
      </c>
      <c r="E74" s="23">
        <f t="shared" si="24"/>
        <v>0.61050000000000004</v>
      </c>
      <c r="F74" s="23">
        <f t="shared" si="25"/>
        <v>21.271777003484321</v>
      </c>
      <c r="G74" s="23" t="s">
        <v>322</v>
      </c>
      <c r="H74" s="23" t="s">
        <v>340</v>
      </c>
      <c r="I74"/>
    </row>
    <row r="75" spans="1:9" x14ac:dyDescent="0.3">
      <c r="A75" s="23" t="s">
        <v>246</v>
      </c>
      <c r="B75" s="23">
        <v>0.65</v>
      </c>
      <c r="C75" s="23">
        <v>0.93700000000000006</v>
      </c>
      <c r="D75" s="23">
        <f t="shared" ref="D75:D93" si="26">AVERAGE(B75:C75)</f>
        <v>0.79350000000000009</v>
      </c>
      <c r="E75" s="23">
        <f t="shared" ref="E75:E93" si="27">D75-E$1</f>
        <v>0.69550000000000012</v>
      </c>
      <c r="F75" s="23">
        <f t="shared" ref="F75:F93" si="28">E75/F$1</f>
        <v>24.233449477351922</v>
      </c>
      <c r="G75" s="24" t="s">
        <v>338</v>
      </c>
      <c r="H75" s="23" t="s">
        <v>340</v>
      </c>
      <c r="I75"/>
    </row>
    <row r="76" spans="1:9" x14ac:dyDescent="0.3">
      <c r="A76" s="23" t="s">
        <v>247</v>
      </c>
      <c r="B76" s="23">
        <v>0.312</v>
      </c>
      <c r="C76" s="23">
        <v>0.29699999999999999</v>
      </c>
      <c r="D76" s="23">
        <f t="shared" si="26"/>
        <v>0.30449999999999999</v>
      </c>
      <c r="E76" s="23">
        <f t="shared" si="27"/>
        <v>0.20649999999999999</v>
      </c>
      <c r="F76" s="23">
        <f t="shared" si="28"/>
        <v>7.1951219512195115</v>
      </c>
      <c r="G76" s="23" t="s">
        <v>323</v>
      </c>
      <c r="H76" s="23" t="s">
        <v>340</v>
      </c>
      <c r="I76"/>
    </row>
    <row r="77" spans="1:9" x14ac:dyDescent="0.3">
      <c r="A77" s="23" t="s">
        <v>248</v>
      </c>
      <c r="B77" s="23">
        <v>0.57499999999999996</v>
      </c>
      <c r="C77" s="23">
        <v>0.29599999999999999</v>
      </c>
      <c r="D77" s="23">
        <f t="shared" si="26"/>
        <v>0.4355</v>
      </c>
      <c r="E77" s="23">
        <f t="shared" si="27"/>
        <v>0.33750000000000002</v>
      </c>
      <c r="F77" s="23">
        <f t="shared" si="28"/>
        <v>11.759581881533101</v>
      </c>
      <c r="G77" s="24" t="s">
        <v>337</v>
      </c>
      <c r="H77" s="23" t="s">
        <v>340</v>
      </c>
      <c r="I77"/>
    </row>
    <row r="78" spans="1:9" x14ac:dyDescent="0.3">
      <c r="A78" s="23" t="s">
        <v>249</v>
      </c>
      <c r="B78" s="23">
        <v>0.42</v>
      </c>
      <c r="C78" s="23">
        <v>0.433</v>
      </c>
      <c r="D78" s="23">
        <f t="shared" si="26"/>
        <v>0.42649999999999999</v>
      </c>
      <c r="E78" s="23">
        <f t="shared" si="27"/>
        <v>0.32850000000000001</v>
      </c>
      <c r="F78" s="23">
        <f t="shared" si="28"/>
        <v>11.445993031358885</v>
      </c>
      <c r="G78" s="23" t="s">
        <v>324</v>
      </c>
      <c r="H78" s="23" t="s">
        <v>340</v>
      </c>
      <c r="I78"/>
    </row>
    <row r="79" spans="1:9" ht="13.8" customHeight="1" x14ac:dyDescent="0.3">
      <c r="A79" s="23" t="s">
        <v>325</v>
      </c>
      <c r="B79" s="23">
        <v>1.3009999999999999</v>
      </c>
      <c r="C79" s="23">
        <v>0.35499999999999998</v>
      </c>
      <c r="D79" s="23">
        <f t="shared" si="26"/>
        <v>0.82799999999999996</v>
      </c>
      <c r="E79" s="23">
        <f t="shared" si="27"/>
        <v>0.73</v>
      </c>
      <c r="F79" s="23">
        <f t="shared" si="28"/>
        <v>25.435540069686411</v>
      </c>
      <c r="G79" s="23" t="s">
        <v>326</v>
      </c>
      <c r="H79" s="23" t="s">
        <v>340</v>
      </c>
      <c r="I79"/>
    </row>
    <row r="80" spans="1:9" x14ac:dyDescent="0.3">
      <c r="A80" s="23" t="s">
        <v>327</v>
      </c>
      <c r="B80" s="23">
        <v>0.27600000000000002</v>
      </c>
      <c r="C80" s="23">
        <v>0.26900000000000002</v>
      </c>
      <c r="D80" s="23">
        <f t="shared" si="26"/>
        <v>0.27250000000000002</v>
      </c>
      <c r="E80" s="23">
        <f t="shared" si="27"/>
        <v>0.17450000000000002</v>
      </c>
      <c r="F80" s="23">
        <f t="shared" si="28"/>
        <v>6.0801393728223001</v>
      </c>
      <c r="G80" s="23" t="s">
        <v>328</v>
      </c>
      <c r="H80" s="23" t="s">
        <v>340</v>
      </c>
      <c r="I80"/>
    </row>
    <row r="81" spans="1:9" x14ac:dyDescent="0.3">
      <c r="A81" s="23" t="s">
        <v>329</v>
      </c>
      <c r="B81" s="23">
        <v>0.33900000000000002</v>
      </c>
      <c r="C81" s="23">
        <v>0.35599999999999998</v>
      </c>
      <c r="D81" s="23">
        <f t="shared" si="26"/>
        <v>0.34750000000000003</v>
      </c>
      <c r="E81" s="23">
        <f t="shared" si="27"/>
        <v>0.24950000000000003</v>
      </c>
      <c r="F81" s="23">
        <f t="shared" si="28"/>
        <v>8.6933797909407673</v>
      </c>
      <c r="G81" s="23" t="s">
        <v>330</v>
      </c>
      <c r="H81" s="23" t="s">
        <v>340</v>
      </c>
      <c r="I81"/>
    </row>
    <row r="82" spans="1:9" x14ac:dyDescent="0.3">
      <c r="A82" s="23" t="s">
        <v>331</v>
      </c>
      <c r="B82" s="23">
        <v>0.30199999999999999</v>
      </c>
      <c r="C82" s="23">
        <v>0.311</v>
      </c>
      <c r="D82" s="23">
        <f t="shared" si="26"/>
        <v>0.30649999999999999</v>
      </c>
      <c r="E82" s="23">
        <f t="shared" si="27"/>
        <v>0.20849999999999999</v>
      </c>
      <c r="F82" s="23">
        <f t="shared" si="28"/>
        <v>7.2648083623693376</v>
      </c>
      <c r="G82" s="23" t="s">
        <v>332</v>
      </c>
      <c r="H82" s="23" t="s">
        <v>340</v>
      </c>
      <c r="I82"/>
    </row>
    <row r="83" spans="1:9" x14ac:dyDescent="0.3">
      <c r="A83" s="23" t="s">
        <v>250</v>
      </c>
      <c r="B83" s="23">
        <v>0.28199999999999997</v>
      </c>
      <c r="C83" s="23">
        <v>0.32800000000000001</v>
      </c>
      <c r="D83" s="23">
        <f>AVERAGE(B83:C83)</f>
        <v>0.30499999999999999</v>
      </c>
      <c r="E83" s="23">
        <f>D83-E$1</f>
        <v>0.20699999999999999</v>
      </c>
      <c r="F83" s="23">
        <f>E83/F$1</f>
        <v>7.2125435540069684</v>
      </c>
      <c r="G83" s="23" t="s">
        <v>333</v>
      </c>
      <c r="H83" s="23" t="s">
        <v>340</v>
      </c>
      <c r="I83"/>
    </row>
    <row r="84" spans="1:9" x14ac:dyDescent="0.3">
      <c r="A84" s="23" t="s">
        <v>334</v>
      </c>
      <c r="B84" s="23">
        <v>0.248</v>
      </c>
      <c r="C84" s="23">
        <v>0.214</v>
      </c>
      <c r="D84" s="23">
        <f>AVERAGE(B84:C84)</f>
        <v>0.23099999999999998</v>
      </c>
      <c r="E84" s="23">
        <f>D84-E$1</f>
        <v>0.13299999999999998</v>
      </c>
      <c r="F84" s="23">
        <f>E84/F$1</f>
        <v>4.6341463414634143</v>
      </c>
      <c r="G84" s="23" t="s">
        <v>335</v>
      </c>
      <c r="H84" s="23" t="s">
        <v>340</v>
      </c>
      <c r="I84"/>
    </row>
    <row r="85" spans="1:9" x14ac:dyDescent="0.3">
      <c r="A85" s="23" t="s">
        <v>251</v>
      </c>
      <c r="B85" s="23">
        <v>0.28599999999999998</v>
      </c>
      <c r="C85" s="23">
        <v>0.36799999999999999</v>
      </c>
      <c r="D85" s="23">
        <f>AVERAGE(B85:C85)</f>
        <v>0.32699999999999996</v>
      </c>
      <c r="E85" s="23">
        <f>D85-E$1</f>
        <v>0.22899999999999995</v>
      </c>
      <c r="F85" s="23">
        <f>E85/F$1</f>
        <v>7.9790940766550511</v>
      </c>
      <c r="G85" s="23" t="s">
        <v>336</v>
      </c>
      <c r="H85" s="23" t="s">
        <v>340</v>
      </c>
      <c r="I85"/>
    </row>
    <row r="86" spans="1:9" x14ac:dyDescent="0.3">
      <c r="A86" s="23" t="s">
        <v>206</v>
      </c>
      <c r="B86" s="23">
        <v>0.122</v>
      </c>
      <c r="C86" s="23">
        <v>0.11700000000000001</v>
      </c>
      <c r="D86" s="23">
        <f t="shared" si="26"/>
        <v>0.1195</v>
      </c>
      <c r="E86" s="23">
        <f t="shared" si="27"/>
        <v>2.1499999999999991E-2</v>
      </c>
      <c r="F86" s="23">
        <f t="shared" si="28"/>
        <v>0.74912891986062691</v>
      </c>
      <c r="G86"/>
      <c r="H86"/>
      <c r="I86"/>
    </row>
    <row r="87" spans="1:9" x14ac:dyDescent="0.3">
      <c r="A87" s="23" t="s">
        <v>207</v>
      </c>
      <c r="B87" s="23">
        <v>0.14899999999999999</v>
      </c>
      <c r="C87" s="23">
        <v>0.15</v>
      </c>
      <c r="D87" s="23">
        <f t="shared" si="26"/>
        <v>0.14949999999999999</v>
      </c>
      <c r="E87" s="23">
        <f t="shared" si="27"/>
        <v>5.149999999999999E-2</v>
      </c>
      <c r="F87" s="23">
        <f t="shared" si="28"/>
        <v>1.7944250871080136</v>
      </c>
      <c r="G87"/>
      <c r="H87"/>
      <c r="I87"/>
    </row>
    <row r="88" spans="1:9" x14ac:dyDescent="0.3">
      <c r="A88" s="23" t="s">
        <v>208</v>
      </c>
      <c r="B88" s="23">
        <v>0.219</v>
      </c>
      <c r="C88" s="23">
        <v>0.21199999999999999</v>
      </c>
      <c r="D88" s="23">
        <f t="shared" si="26"/>
        <v>0.2155</v>
      </c>
      <c r="E88" s="23">
        <f t="shared" si="27"/>
        <v>0.11749999999999999</v>
      </c>
      <c r="F88" s="23">
        <f t="shared" si="28"/>
        <v>4.0940766550522643</v>
      </c>
      <c r="G88"/>
      <c r="H88"/>
      <c r="I88"/>
    </row>
    <row r="89" spans="1:9" x14ac:dyDescent="0.3">
      <c r="A89" s="23" t="s">
        <v>209</v>
      </c>
      <c r="B89" s="23">
        <v>0.33900000000000002</v>
      </c>
      <c r="C89" s="23">
        <v>0.35899999999999999</v>
      </c>
      <c r="D89" s="23">
        <f t="shared" si="26"/>
        <v>0.34899999999999998</v>
      </c>
      <c r="E89" s="23">
        <f t="shared" si="27"/>
        <v>0.251</v>
      </c>
      <c r="F89" s="23">
        <f t="shared" si="28"/>
        <v>8.7456445993031355</v>
      </c>
      <c r="G89"/>
      <c r="H89"/>
      <c r="I89"/>
    </row>
    <row r="90" spans="1:9" x14ac:dyDescent="0.3">
      <c r="A90" s="23" t="s">
        <v>210</v>
      </c>
      <c r="B90" s="23">
        <v>0.45400000000000001</v>
      </c>
      <c r="C90" s="23">
        <v>0.45900000000000002</v>
      </c>
      <c r="D90" s="23">
        <f t="shared" si="26"/>
        <v>0.45650000000000002</v>
      </c>
      <c r="E90" s="23">
        <f t="shared" si="27"/>
        <v>0.35850000000000004</v>
      </c>
      <c r="F90" s="23">
        <f t="shared" si="28"/>
        <v>12.491289198606273</v>
      </c>
      <c r="G90"/>
      <c r="H90"/>
      <c r="I90"/>
    </row>
    <row r="91" spans="1:9" x14ac:dyDescent="0.3">
      <c r="A91" s="23" t="s">
        <v>211</v>
      </c>
      <c r="B91" s="23">
        <v>0.57599999999999996</v>
      </c>
      <c r="C91" s="23">
        <v>0.58099999999999996</v>
      </c>
      <c r="D91" s="23">
        <f t="shared" si="26"/>
        <v>0.57850000000000001</v>
      </c>
      <c r="E91" s="23">
        <f t="shared" si="27"/>
        <v>0.48050000000000004</v>
      </c>
      <c r="F91" s="23">
        <f t="shared" si="28"/>
        <v>16.742160278745647</v>
      </c>
      <c r="G91"/>
      <c r="H91"/>
      <c r="I91"/>
    </row>
    <row r="92" spans="1:9" x14ac:dyDescent="0.3">
      <c r="A92" s="23" t="s">
        <v>212</v>
      </c>
      <c r="B92" s="23">
        <v>0.71199999999999997</v>
      </c>
      <c r="C92" s="23">
        <v>0.70699999999999996</v>
      </c>
      <c r="D92" s="23">
        <f t="shared" si="26"/>
        <v>0.70950000000000002</v>
      </c>
      <c r="E92" s="23">
        <f t="shared" si="27"/>
        <v>0.61150000000000004</v>
      </c>
      <c r="F92" s="23">
        <f t="shared" si="28"/>
        <v>21.306620209059236</v>
      </c>
      <c r="G92"/>
      <c r="H92"/>
      <c r="I92"/>
    </row>
    <row r="93" spans="1:9" x14ac:dyDescent="0.3">
      <c r="A93" s="23" t="s">
        <v>213</v>
      </c>
      <c r="B93" s="23">
        <v>9.8000000000000004E-2</v>
      </c>
      <c r="C93" s="23">
        <v>9.7000000000000003E-2</v>
      </c>
      <c r="D93" s="23">
        <f t="shared" si="26"/>
        <v>9.7500000000000003E-2</v>
      </c>
      <c r="E93" s="23">
        <f t="shared" si="27"/>
        <v>-5.0000000000000044E-4</v>
      </c>
      <c r="F93" s="23">
        <f t="shared" si="28"/>
        <v>-1.7421602787456462E-2</v>
      </c>
      <c r="G93"/>
      <c r="H93"/>
      <c r="I93"/>
    </row>
    <row r="94" spans="1:9" x14ac:dyDescent="0.3">
      <c r="A94" s="23" t="s">
        <v>206</v>
      </c>
      <c r="B94" s="23">
        <v>0.123</v>
      </c>
      <c r="C94" s="23">
        <v>0.112</v>
      </c>
      <c r="D94" s="23">
        <f t="shared" ref="D94:D101" si="29">AVERAGE(B94:C94)</f>
        <v>0.11749999999999999</v>
      </c>
      <c r="E94" s="23">
        <f t="shared" ref="E94:E101" si="30">D94-E$1</f>
        <v>1.949999999999999E-2</v>
      </c>
      <c r="F94" s="23">
        <f t="shared" ref="F94:F101" si="31">E94/F$1</f>
        <v>0.67944250871080103</v>
      </c>
      <c r="G94"/>
      <c r="H94"/>
      <c r="I94"/>
    </row>
    <row r="95" spans="1:9" x14ac:dyDescent="0.3">
      <c r="A95" s="23" t="s">
        <v>207</v>
      </c>
      <c r="B95" s="23">
        <v>0.16</v>
      </c>
      <c r="C95" s="23">
        <v>0.14000000000000001</v>
      </c>
      <c r="D95" s="23">
        <f t="shared" si="29"/>
        <v>0.15000000000000002</v>
      </c>
      <c r="E95" s="23">
        <f t="shared" si="30"/>
        <v>5.2000000000000018E-2</v>
      </c>
      <c r="F95" s="23">
        <f t="shared" si="31"/>
        <v>1.811846689895471</v>
      </c>
      <c r="G95"/>
      <c r="H95"/>
      <c r="I95"/>
    </row>
    <row r="96" spans="1:9" x14ac:dyDescent="0.3">
      <c r="A96" s="23" t="s">
        <v>208</v>
      </c>
      <c r="B96" s="23">
        <v>0.23</v>
      </c>
      <c r="C96" s="23">
        <v>0.223</v>
      </c>
      <c r="D96" s="23">
        <f t="shared" si="29"/>
        <v>0.22650000000000001</v>
      </c>
      <c r="E96" s="23">
        <f t="shared" si="30"/>
        <v>0.1285</v>
      </c>
      <c r="F96" s="23">
        <f t="shared" si="31"/>
        <v>4.4773519163763069</v>
      </c>
      <c r="G96"/>
      <c r="H96"/>
      <c r="I96"/>
    </row>
    <row r="97" spans="1:9" x14ac:dyDescent="0.3">
      <c r="A97" s="23" t="s">
        <v>209</v>
      </c>
      <c r="B97" s="23">
        <v>0.33200000000000002</v>
      </c>
      <c r="C97" s="23">
        <v>0.34200000000000003</v>
      </c>
      <c r="D97" s="23">
        <f t="shared" si="29"/>
        <v>0.33700000000000002</v>
      </c>
      <c r="E97" s="23">
        <f t="shared" si="30"/>
        <v>0.23900000000000002</v>
      </c>
      <c r="F97" s="23">
        <f t="shared" si="31"/>
        <v>8.3275261324041825</v>
      </c>
      <c r="G97"/>
      <c r="H97"/>
      <c r="I97"/>
    </row>
    <row r="98" spans="1:9" x14ac:dyDescent="0.3">
      <c r="A98" s="23" t="s">
        <v>210</v>
      </c>
      <c r="B98" s="23">
        <v>0.47899999999999998</v>
      </c>
      <c r="C98" s="23">
        <v>0.44800000000000001</v>
      </c>
      <c r="D98" s="23">
        <f t="shared" si="29"/>
        <v>0.46350000000000002</v>
      </c>
      <c r="E98" s="23">
        <f t="shared" si="30"/>
        <v>0.36550000000000005</v>
      </c>
      <c r="F98" s="23">
        <f t="shared" si="31"/>
        <v>12.735191637630663</v>
      </c>
      <c r="G98"/>
      <c r="H98"/>
      <c r="I98"/>
    </row>
    <row r="99" spans="1:9" x14ac:dyDescent="0.3">
      <c r="A99" s="23" t="s">
        <v>211</v>
      </c>
      <c r="B99" s="23">
        <v>0.56899999999999995</v>
      </c>
      <c r="C99" s="23">
        <v>0.58899999999999997</v>
      </c>
      <c r="D99" s="23">
        <f t="shared" si="29"/>
        <v>0.57899999999999996</v>
      </c>
      <c r="E99" s="23">
        <f t="shared" si="30"/>
        <v>0.48099999999999998</v>
      </c>
      <c r="F99" s="23">
        <f t="shared" si="31"/>
        <v>16.759581881533101</v>
      </c>
      <c r="G99"/>
      <c r="H99"/>
      <c r="I99"/>
    </row>
    <row r="100" spans="1:9" x14ac:dyDescent="0.3">
      <c r="A100" s="23" t="s">
        <v>212</v>
      </c>
      <c r="B100" s="23">
        <v>0.71199999999999997</v>
      </c>
      <c r="C100" s="23">
        <v>0.72799999999999998</v>
      </c>
      <c r="D100" s="23">
        <f t="shared" si="29"/>
        <v>0.72</v>
      </c>
      <c r="E100" s="23">
        <f t="shared" si="30"/>
        <v>0.622</v>
      </c>
      <c r="F100" s="23">
        <f t="shared" si="31"/>
        <v>21.672473867595819</v>
      </c>
      <c r="G100"/>
      <c r="H100"/>
      <c r="I100"/>
    </row>
    <row r="101" spans="1:9" x14ac:dyDescent="0.3">
      <c r="A101" s="23" t="s">
        <v>213</v>
      </c>
      <c r="B101" s="23">
        <v>9.8000000000000004E-2</v>
      </c>
      <c r="C101" s="23">
        <v>9.9000000000000005E-2</v>
      </c>
      <c r="D101" s="23">
        <f t="shared" si="29"/>
        <v>9.8500000000000004E-2</v>
      </c>
      <c r="E101" s="23">
        <f t="shared" si="30"/>
        <v>5.0000000000000044E-4</v>
      </c>
      <c r="F101" s="23">
        <f t="shared" si="31"/>
        <v>1.7421602787456462E-2</v>
      </c>
      <c r="G101"/>
      <c r="H101"/>
      <c r="I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Gonzalez Arnaiz</cp:lastModifiedBy>
  <dcterms:created xsi:type="dcterms:W3CDTF">2024-04-10T17:33:02Z</dcterms:created>
  <dcterms:modified xsi:type="dcterms:W3CDTF">2024-07-05T20:03:32Z</dcterms:modified>
</cp:coreProperties>
</file>