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EXCELS DEF\"/>
    </mc:Choice>
  </mc:AlternateContent>
  <xr:revisionPtr revIDLastSave="0" documentId="13_ncr:1_{6676EFE8-FC4A-47FA-96FA-FCA1370711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te 1 - Sheet1" sheetId="1" r:id="rId1"/>
  </sheets>
  <definedNames>
    <definedName name="MethodPointer">175878776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45" i="1"/>
  <c r="E45" i="1" s="1"/>
  <c r="Q31" i="1"/>
  <c r="Q30" i="1"/>
  <c r="Q29" i="1"/>
  <c r="Q28" i="1"/>
  <c r="Q27" i="1"/>
  <c r="Q26" i="1"/>
  <c r="Q25" i="1"/>
</calcChain>
</file>

<file path=xl/sharedStrings.xml><?xml version="1.0" encoding="utf-8"?>
<sst xmlns="http://schemas.openxmlformats.org/spreadsheetml/2006/main" count="369" uniqueCount="207">
  <si>
    <t>Software Version</t>
  </si>
  <si>
    <t>2.09.1</t>
  </si>
  <si>
    <t>Experiment File Path:</t>
  </si>
  <si>
    <t>C:\Users\Public\Documents\Experiments\IgnacioBradford.xpt</t>
  </si>
  <si>
    <t>Protocol File Path: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</si>
  <si>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</si>
  <si>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</si>
  <si>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</si>
  <si>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</si>
  <si>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</si>
  <si>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</si>
  <si>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</si>
  <si>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150814D</t>
  </si>
  <si>
    <t>Reading Type</t>
  </si>
  <si>
    <t>Reader</t>
  </si>
  <si>
    <t>Procedure Details</t>
  </si>
  <si>
    <t>Plate Type</t>
  </si>
  <si>
    <t>96 WELL PLATE- VWR</t>
  </si>
  <si>
    <t>Eject plate on completion</t>
  </si>
  <si>
    <t>Read</t>
  </si>
  <si>
    <t>Absorbance Endpoint</t>
  </si>
  <si>
    <t>Full Plate</t>
  </si>
  <si>
    <t>Wavelengths:  595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</si>
  <si>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</si>
  <si>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</si>
  <si>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</si>
  <si>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</si>
  <si>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</si>
  <si>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</si>
  <si>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</si>
  <si>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</si>
  <si>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</si>
  <si>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</si>
  <si>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</si>
  <si>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1E</t>
  </si>
  <si>
    <t>10E</t>
  </si>
  <si>
    <t>6d</t>
  </si>
  <si>
    <t>1F</t>
  </si>
  <si>
    <t>11F</t>
  </si>
  <si>
    <t>6G</t>
  </si>
  <si>
    <t>3E</t>
  </si>
  <si>
    <t>11E</t>
  </si>
  <si>
    <t>7d</t>
  </si>
  <si>
    <t>2F</t>
  </si>
  <si>
    <t>12F</t>
  </si>
  <si>
    <t>8G</t>
  </si>
  <si>
    <t>4E</t>
  </si>
  <si>
    <t>12E</t>
  </si>
  <si>
    <t>8d</t>
  </si>
  <si>
    <t>3F</t>
  </si>
  <si>
    <t>13F</t>
  </si>
  <si>
    <t>10G</t>
  </si>
  <si>
    <t>5E</t>
  </si>
  <si>
    <t>1D</t>
  </si>
  <si>
    <t>9d</t>
  </si>
  <si>
    <t>4F</t>
  </si>
  <si>
    <t>1G</t>
  </si>
  <si>
    <t>11G</t>
  </si>
  <si>
    <t>6E</t>
  </si>
  <si>
    <t>2D</t>
  </si>
  <si>
    <t>10D</t>
  </si>
  <si>
    <t>5F</t>
  </si>
  <si>
    <t>2G</t>
  </si>
  <si>
    <t>12G</t>
  </si>
  <si>
    <t>7E</t>
  </si>
  <si>
    <t>3D</t>
  </si>
  <si>
    <t>11D</t>
  </si>
  <si>
    <t>6F</t>
  </si>
  <si>
    <t>3G</t>
  </si>
  <si>
    <t>13G</t>
  </si>
  <si>
    <t>8E</t>
  </si>
  <si>
    <t>4D</t>
  </si>
  <si>
    <t>12D</t>
  </si>
  <si>
    <t>8F</t>
  </si>
  <si>
    <t>4G</t>
  </si>
  <si>
    <t>9E</t>
  </si>
  <si>
    <t>5d</t>
  </si>
  <si>
    <t>13D</t>
  </si>
  <si>
    <t>10F</t>
  </si>
  <si>
    <t>5G</t>
  </si>
  <si>
    <t>1A</t>
  </si>
  <si>
    <t>9A</t>
  </si>
  <si>
    <t>18A</t>
  </si>
  <si>
    <t>7B</t>
  </si>
  <si>
    <t>17B</t>
  </si>
  <si>
    <t>2A</t>
  </si>
  <si>
    <t>10A</t>
  </si>
  <si>
    <t>19A</t>
  </si>
  <si>
    <t>8B</t>
  </si>
  <si>
    <t>18B</t>
  </si>
  <si>
    <t>3A</t>
  </si>
  <si>
    <t>11A</t>
  </si>
  <si>
    <t>20A</t>
  </si>
  <si>
    <t>10B</t>
  </si>
  <si>
    <t>19B</t>
  </si>
  <si>
    <t>4A</t>
  </si>
  <si>
    <t>12a</t>
  </si>
  <si>
    <t>1B</t>
  </si>
  <si>
    <t>11B</t>
  </si>
  <si>
    <t>20B</t>
  </si>
  <si>
    <t>5A</t>
  </si>
  <si>
    <t>14A</t>
  </si>
  <si>
    <t>3B</t>
  </si>
  <si>
    <t>13B</t>
  </si>
  <si>
    <t>6A</t>
  </si>
  <si>
    <t>15A</t>
  </si>
  <si>
    <t>4B</t>
  </si>
  <si>
    <t>14B</t>
  </si>
  <si>
    <t>7A</t>
  </si>
  <si>
    <t>16A</t>
  </si>
  <si>
    <t>5B</t>
  </si>
  <si>
    <t>15B</t>
  </si>
  <si>
    <t>8A</t>
  </si>
  <si>
    <t>17A</t>
  </si>
  <si>
    <t>6B</t>
  </si>
  <si>
    <t>16B</t>
  </si>
  <si>
    <t>cal</t>
  </si>
  <si>
    <t>g/dL</t>
  </si>
  <si>
    <t>mg/mL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</si>
  <si>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</si>
  <si>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</si>
  <si>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</si>
  <si>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</si>
  <si>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</si>
  <si>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</si>
  <si>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</si>
  <si>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</si>
  <si>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</si>
  <si>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</si>
  <si>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</si>
  <si>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LXN00</t>
  </si>
  <si>
    <t>LHM00</t>
  </si>
  <si>
    <t>ZSE00</t>
  </si>
  <si>
    <t>LYH00</t>
  </si>
  <si>
    <t>VTJ00</t>
  </si>
  <si>
    <t>KVW00</t>
  </si>
  <si>
    <t>KLM00</t>
  </si>
  <si>
    <t>STR00</t>
  </si>
  <si>
    <t>WXY00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</si>
  <si>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</si>
  <si>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</si>
  <si>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</si>
  <si>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</si>
  <si>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</si>
  <si>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</si>
  <si>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</si>
  <si>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</si>
  <si>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</si>
  <si>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</si>
  <si>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</si>
  <si>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</si>
  <si>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</si>
  <si>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</si>
  <si>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</si>
  <si>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</si>
  <si>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</si>
  <si>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</si>
  <si>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</si>
  <si>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</si>
  <si>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</si>
  <si>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</si>
  <si>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</si>
  <si>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</si>
  <si>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</si>
  <si>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</si>
  <si>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</si>
  <si>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</si>
  <si>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</si>
  <si>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</si>
  <si>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</si>
  <si>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</si>
  <si>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</si>
  <si>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</si>
  <si>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</si>
  <si>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</si>
  <si>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</si>
  <si>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</si>
  <si>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</si>
  <si>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</si>
  <si>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</si>
  <si>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</si>
  <si>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</si>
  <si>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</si>
  <si>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</si>
  <si>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</si>
  <si>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</si>
  <si>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</si>
  <si>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</si>
  <si>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</si>
  <si>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</si>
  <si>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</si>
  <si>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</si>
  <si>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</si>
  <si>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</si>
  <si>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</si>
  <si>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</si>
  <si>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</si>
  <si>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</si>
  <si>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NTD/2</t>
  </si>
  <si>
    <t>TRP/2</t>
  </si>
  <si>
    <t>RDM/2</t>
  </si>
  <si>
    <t>PRE</t>
  </si>
  <si>
    <t>POST</t>
  </si>
  <si>
    <t>Identificador</t>
  </si>
  <si>
    <t>Resultados</t>
  </si>
  <si>
    <t>Codigo Muestra</t>
  </si>
  <si>
    <t>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</si>
</sst>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de Calibrado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246982269025665E-2"/>
          <c:y val="0.11951247568652877"/>
          <c:w val="0.90545992626571414"/>
          <c:h val="0.74175020667138536"/>
        </c:manualLayout>
      </c:layout>
      <c:scatterChart>
        <c:scatterStyle val="lineMarker"/>
        <c:varyColors val="0"/>
        <c:ser>
          <c:idx val="0"/>
          <c:order val="0"/>
          <c:tx>
            <c:v>Curva de Integracion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106211723534558"/>
                  <c:y val="0.40693277923592885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= 0,2371x + 0,3088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0,984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'Plate 1 - Sheet1'!$P$24:$P$31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'Plate 1 - Sheet1'!$Q$24:$Q$31</c:f>
              <c:numCache>
                <c:formatCode>General</c:formatCode>
                <c:ptCount val="8"/>
                <c:pt idx="0">
                  <c:v>0.28899999999999998</c:v>
                </c:pt>
                <c:pt idx="1">
                  <c:v>0.36</c:v>
                </c:pt>
                <c:pt idx="2">
                  <c:v>0.41000000000000003</c:v>
                </c:pt>
                <c:pt idx="3">
                  <c:v>0.45050000000000001</c:v>
                </c:pt>
                <c:pt idx="4">
                  <c:v>0.51800000000000002</c:v>
                </c:pt>
                <c:pt idx="5">
                  <c:v>0.56099999999999994</c:v>
                </c:pt>
                <c:pt idx="6">
                  <c:v>0.59050000000000002</c:v>
                </c:pt>
                <c:pt idx="7">
                  <c:v>0.61899999999999999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5-43A2-A199-95959E83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6880"/>
        <c:axId val="109625344"/>
      </c:scatterChart>
      <c:valAx>
        <c:axId val="1096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25344"/>
        <c:crosses val="autoZero"/>
        <c:crossBetween val="midCat"/>
      </c:valAx>
      <c:valAx>
        <c:axId val="10962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6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1317624</xdr:colOff>
      <xdr:row>0</xdr:row>
      <xdr:rowOff>23812</xdr:rowOff>
    </xdr:from>
    <xdr:to>
      <xdr:col>16</xdr:col>
      <xdr:colOff>685799</xdr:colOff>
      <xdr:row>22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6"/>
  <sheetViews>
    <sheetView tabSelected="1" topLeftCell="A94" zoomScaleNormal="100" workbookViewId="0">
      <selection activeCell="G80" sqref="G80:G90"/>
    </sheetView>
  </sheetViews>
  <sheetFormatPr baseColWidth="10" defaultColWidth="9.109375" defaultRowHeight="13.2" x14ac:dyDescent="0.25"/>
  <cols>
    <col min="1" max="1" width="20.6640625" customWidth="1"/>
    <col min="2" max="2" width="12.6640625" customWidth="1"/>
    <col min="4" max="4" width="12.109375" customWidth="1"/>
    <col min="6" max="6" width="17.33203125" customWidth="1"/>
    <col min="7" max="7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45441</v>
      </c>
    </row>
    <row r="8" spans="1:2" x14ac:dyDescent="0.25">
      <c r="A8" t="s">
        <v>8</v>
      </c>
      <c r="B8" s="2">
        <v>0.55495370370370367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7" x14ac:dyDescent="0.25">
      <c r="B17" t="s">
        <v>21</v>
      </c>
    </row>
    <row r="18" spans="1:17" x14ac:dyDescent="0.25">
      <c r="B18" t="s">
        <v>22</v>
      </c>
    </row>
    <row r="19" spans="1:17" x14ac:dyDescent="0.25">
      <c r="B19" t="s">
        <v>23</v>
      </c>
    </row>
    <row r="21" spans="1:17" x14ac:dyDescent="0.25">
      <c r="A21" s="3" t="s">
        <v>24</v>
      </c>
      <c r="B21" s="4"/>
    </row>
    <row r="22" spans="1:17" x14ac:dyDescent="0.25">
      <c r="A22" t="s">
        <v>25</v>
      </c>
      <c r="B22">
        <v>23.7</v>
      </c>
    </row>
    <row r="24" spans="1:17" x14ac:dyDescent="0.2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  <c r="P24" s="18">
        <v>0</v>
      </c>
      <c r="Q24" s="18">
        <v>0.28899999999999998</v>
      </c>
    </row>
    <row r="25" spans="1:17" x14ac:dyDescent="0.25">
      <c r="B25" s="6" t="s">
        <v>26</v>
      </c>
      <c r="C25" s="7">
        <v>0.49</v>
      </c>
      <c r="D25" s="7">
        <v>0.48799999999999999</v>
      </c>
      <c r="E25" s="7">
        <v>0.49399999999999999</v>
      </c>
      <c r="F25" s="8">
        <v>0.47899999999999998</v>
      </c>
      <c r="G25" s="8">
        <v>0.46500000000000002</v>
      </c>
      <c r="H25" s="9">
        <v>0.442</v>
      </c>
      <c r="I25" s="8">
        <v>0.47399999999999998</v>
      </c>
      <c r="J25" s="7">
        <v>0.50600000000000001</v>
      </c>
      <c r="K25" s="8">
        <v>0.47799999999999998</v>
      </c>
      <c r="L25" s="7">
        <v>0.48599999999999999</v>
      </c>
      <c r="M25" s="7">
        <v>0.49199999999999999</v>
      </c>
      <c r="N25" s="11">
        <v>0.51400000000000001</v>
      </c>
      <c r="O25" s="10">
        <v>595</v>
      </c>
      <c r="P25" s="19">
        <v>0.2</v>
      </c>
      <c r="Q25" s="19">
        <f>AVERAGE(M27:M28)</f>
        <v>0.36</v>
      </c>
    </row>
    <row r="26" spans="1:17" x14ac:dyDescent="0.25">
      <c r="B26" s="6" t="s">
        <v>27</v>
      </c>
      <c r="C26" s="8">
        <v>0.45900000000000002</v>
      </c>
      <c r="D26" s="8">
        <v>0.46200000000000002</v>
      </c>
      <c r="E26" s="7">
        <v>0.48599999999999999</v>
      </c>
      <c r="F26" s="7">
        <v>0.49099999999999999</v>
      </c>
      <c r="G26" s="7">
        <v>0.48599999999999999</v>
      </c>
      <c r="H26" s="8">
        <v>0.47299999999999998</v>
      </c>
      <c r="I26" s="7">
        <v>0.49099999999999999</v>
      </c>
      <c r="J26" s="7">
        <v>0.495</v>
      </c>
      <c r="K26" s="11">
        <v>0.51300000000000001</v>
      </c>
      <c r="L26" s="8">
        <v>0.47799999999999998</v>
      </c>
      <c r="M26" s="7">
        <v>0.505</v>
      </c>
      <c r="N26" s="11">
        <v>0.52200000000000002</v>
      </c>
      <c r="O26" s="10">
        <v>595</v>
      </c>
      <c r="P26" s="19">
        <v>0.4</v>
      </c>
      <c r="Q26" s="19">
        <f>AVERAGE(M29:M30)</f>
        <v>0.41000000000000003</v>
      </c>
    </row>
    <row r="27" spans="1:17" x14ac:dyDescent="0.25">
      <c r="B27" s="6" t="s">
        <v>28</v>
      </c>
      <c r="C27" s="7">
        <v>0.504</v>
      </c>
      <c r="D27" s="11">
        <v>0.51800000000000002</v>
      </c>
      <c r="E27" s="9">
        <v>0.44600000000000001</v>
      </c>
      <c r="F27" s="8">
        <v>0.46600000000000003</v>
      </c>
      <c r="G27" s="8">
        <v>0.46100000000000002</v>
      </c>
      <c r="H27" s="7">
        <v>0.495</v>
      </c>
      <c r="I27" s="7">
        <v>0.48499999999999999</v>
      </c>
      <c r="J27" s="11">
        <v>0.51500000000000001</v>
      </c>
      <c r="K27" s="8">
        <v>0.47399999999999998</v>
      </c>
      <c r="L27" s="7">
        <v>0.48399999999999999</v>
      </c>
      <c r="M27" s="12">
        <v>0.36</v>
      </c>
      <c r="N27" s="13">
        <v>0.55800000000000005</v>
      </c>
      <c r="O27" s="10">
        <v>595</v>
      </c>
      <c r="P27" s="19">
        <v>0.6</v>
      </c>
      <c r="Q27" s="19">
        <f>AVERAGE(M31:M32)</f>
        <v>0.45050000000000001</v>
      </c>
    </row>
    <row r="28" spans="1:17" x14ac:dyDescent="0.25">
      <c r="B28" s="6" t="s">
        <v>29</v>
      </c>
      <c r="C28" s="7">
        <v>0.49299999999999999</v>
      </c>
      <c r="D28" s="7">
        <v>0.48599999999999999</v>
      </c>
      <c r="E28" s="8">
        <v>0.47199999999999998</v>
      </c>
      <c r="F28" s="11">
        <v>0.51</v>
      </c>
      <c r="G28" s="11">
        <v>0.51900000000000002</v>
      </c>
      <c r="H28" s="8">
        <v>0.47699999999999998</v>
      </c>
      <c r="I28" s="7">
        <v>0.48699999999999999</v>
      </c>
      <c r="J28" s="11">
        <v>0.51600000000000001</v>
      </c>
      <c r="K28" s="11">
        <v>0.51300000000000001</v>
      </c>
      <c r="L28" s="8">
        <v>0.48</v>
      </c>
      <c r="M28" s="12">
        <v>0.36</v>
      </c>
      <c r="N28" s="14">
        <v>0.56399999999999995</v>
      </c>
      <c r="O28" s="10">
        <v>595</v>
      </c>
      <c r="P28" s="19">
        <v>0.8</v>
      </c>
      <c r="Q28" s="19">
        <f>AVERAGE(N25:N26)</f>
        <v>0.51800000000000002</v>
      </c>
    </row>
    <row r="29" spans="1:17" x14ac:dyDescent="0.25">
      <c r="B29" s="6" t="s">
        <v>30</v>
      </c>
      <c r="C29" s="7">
        <v>0.49299999999999999</v>
      </c>
      <c r="D29" s="9">
        <v>0.44700000000000001</v>
      </c>
      <c r="E29" s="7">
        <v>0.49199999999999999</v>
      </c>
      <c r="F29" s="8">
        <v>0.48199999999999998</v>
      </c>
      <c r="G29" s="8">
        <v>0.48</v>
      </c>
      <c r="H29" s="7">
        <v>0.495</v>
      </c>
      <c r="I29" s="8">
        <v>0.48</v>
      </c>
      <c r="J29" s="8">
        <v>0.47</v>
      </c>
      <c r="K29" s="7">
        <v>0.499</v>
      </c>
      <c r="L29" s="8">
        <v>0.46</v>
      </c>
      <c r="M29" s="15">
        <v>0.40400000000000003</v>
      </c>
      <c r="N29" s="13">
        <v>0.58099999999999996</v>
      </c>
      <c r="O29" s="10">
        <v>595</v>
      </c>
      <c r="P29" s="19">
        <v>1</v>
      </c>
      <c r="Q29" s="19">
        <f>AVERAGE(N27:N28)</f>
        <v>0.56099999999999994</v>
      </c>
    </row>
    <row r="30" spans="1:17" x14ac:dyDescent="0.25">
      <c r="B30" s="6" t="s">
        <v>31</v>
      </c>
      <c r="C30" s="16">
        <v>0.41199999999999998</v>
      </c>
      <c r="D30" s="8">
        <v>0.47299999999999998</v>
      </c>
      <c r="E30" s="8">
        <v>0.47899999999999998</v>
      </c>
      <c r="F30" s="7">
        <v>0.49199999999999999</v>
      </c>
      <c r="G30" s="8">
        <v>0.47099999999999997</v>
      </c>
      <c r="H30" s="8">
        <v>0.47499999999999998</v>
      </c>
      <c r="I30" s="9">
        <v>0.45300000000000001</v>
      </c>
      <c r="J30" s="7">
        <v>0.49</v>
      </c>
      <c r="K30" s="8">
        <v>0.48299999999999998</v>
      </c>
      <c r="L30" s="11">
        <v>0.51500000000000001</v>
      </c>
      <c r="M30" s="16">
        <v>0.41599999999999998</v>
      </c>
      <c r="N30" s="14">
        <v>0.6</v>
      </c>
      <c r="O30" s="10">
        <v>595</v>
      </c>
      <c r="P30" s="19">
        <v>1.2</v>
      </c>
      <c r="Q30" s="19">
        <f>AVERAGE(N29:N30)</f>
        <v>0.59050000000000002</v>
      </c>
    </row>
    <row r="31" spans="1:17" x14ac:dyDescent="0.25">
      <c r="B31" s="6" t="s">
        <v>32</v>
      </c>
      <c r="C31" s="8">
        <v>0.47499999999999998</v>
      </c>
      <c r="D31" s="8">
        <v>0.47099999999999997</v>
      </c>
      <c r="E31" s="9">
        <v>0.45</v>
      </c>
      <c r="F31" s="8">
        <v>0.47299999999999998</v>
      </c>
      <c r="G31" s="8">
        <v>0.47399999999999998</v>
      </c>
      <c r="H31" s="8">
        <v>0.47399999999999998</v>
      </c>
      <c r="I31" s="7">
        <v>0.5</v>
      </c>
      <c r="J31" s="11">
        <v>0.51300000000000001</v>
      </c>
      <c r="K31" s="7">
        <v>0.498</v>
      </c>
      <c r="L31" s="7">
        <v>0.49099999999999999</v>
      </c>
      <c r="M31" s="9">
        <v>0.45300000000000001</v>
      </c>
      <c r="N31" s="17">
        <v>0.61599999999999999</v>
      </c>
      <c r="O31" s="10">
        <v>595</v>
      </c>
      <c r="P31" s="19">
        <v>1.4</v>
      </c>
      <c r="Q31" s="19">
        <f>AVERAGE(N31:N32)</f>
        <v>0.61899999999999999</v>
      </c>
    </row>
    <row r="32" spans="1:17" x14ac:dyDescent="0.25">
      <c r="B32" s="6" t="s">
        <v>33</v>
      </c>
      <c r="C32" s="9">
        <v>0.45100000000000001</v>
      </c>
      <c r="D32" s="9">
        <v>0.45200000000000001</v>
      </c>
      <c r="E32" s="9">
        <v>0.45300000000000001</v>
      </c>
      <c r="F32" s="9">
        <v>0.45600000000000002</v>
      </c>
      <c r="G32" s="9">
        <v>0.45600000000000002</v>
      </c>
      <c r="H32" s="16">
        <v>0.42899999999999999</v>
      </c>
      <c r="I32" s="9">
        <v>0.44</v>
      </c>
      <c r="J32" s="9">
        <v>0.44600000000000001</v>
      </c>
      <c r="K32" s="9">
        <v>0.45</v>
      </c>
      <c r="L32" s="8">
        <v>0.46100000000000002</v>
      </c>
      <c r="M32" s="9">
        <v>0.44800000000000001</v>
      </c>
      <c r="N32" s="17">
        <v>0.622</v>
      </c>
      <c r="O32" s="10">
        <v>595</v>
      </c>
      <c r="P32" s="19"/>
      <c r="Q32" s="19"/>
    </row>
    <row r="34" spans="2:17" x14ac:dyDescent="0.25">
      <c r="C34" s="19" t="s">
        <v>34</v>
      </c>
      <c r="D34" s="19" t="s">
        <v>35</v>
      </c>
      <c r="E34" s="19" t="s">
        <v>36</v>
      </c>
      <c r="F34" s="19" t="s">
        <v>37</v>
      </c>
      <c r="G34" s="19" t="s">
        <v>38</v>
      </c>
      <c r="H34" s="19" t="s">
        <v>39</v>
      </c>
      <c r="I34" s="20" t="s">
        <v>90</v>
      </c>
      <c r="J34" s="20" t="s">
        <v>91</v>
      </c>
      <c r="K34" s="20" t="s">
        <v>92</v>
      </c>
      <c r="L34" s="20" t="s">
        <v>93</v>
      </c>
      <c r="M34" s="20" t="s">
        <v>94</v>
      </c>
      <c r="N34" s="20"/>
      <c r="O34" s="19"/>
      <c r="P34" s="20"/>
      <c r="Q34" s="19"/>
    </row>
    <row r="35" spans="2:17" x14ac:dyDescent="0.25">
      <c r="C35" s="19" t="s">
        <v>40</v>
      </c>
      <c r="D35" s="19" t="s">
        <v>41</v>
      </c>
      <c r="E35" s="19" t="s">
        <v>42</v>
      </c>
      <c r="F35" s="19" t="s">
        <v>43</v>
      </c>
      <c r="G35" s="19" t="s">
        <v>44</v>
      </c>
      <c r="H35" s="19" t="s">
        <v>45</v>
      </c>
      <c r="I35" s="20" t="s">
        <v>95</v>
      </c>
      <c r="J35" s="20" t="s">
        <v>96</v>
      </c>
      <c r="K35" s="20" t="s">
        <v>97</v>
      </c>
      <c r="L35" s="20" t="s">
        <v>98</v>
      </c>
      <c r="M35" s="20" t="s">
        <v>99</v>
      </c>
      <c r="N35" s="20"/>
      <c r="O35" s="19"/>
      <c r="P35" s="20"/>
      <c r="Q35" s="19"/>
    </row>
    <row r="36" spans="2:17" x14ac:dyDescent="0.25">
      <c r="C36" s="19" t="s">
        <v>46</v>
      </c>
      <c r="D36" s="19" t="s">
        <v>47</v>
      </c>
      <c r="E36" s="19" t="s">
        <v>48</v>
      </c>
      <c r="F36" s="19" t="s">
        <v>49</v>
      </c>
      <c r="G36" s="19" t="s">
        <v>50</v>
      </c>
      <c r="H36" s="19" t="s">
        <v>51</v>
      </c>
      <c r="I36" s="20" t="s">
        <v>100</v>
      </c>
      <c r="J36" s="20" t="s">
        <v>101</v>
      </c>
      <c r="K36" s="20" t="s">
        <v>102</v>
      </c>
      <c r="L36" s="20" t="s">
        <v>103</v>
      </c>
      <c r="M36" s="20" t="s">
        <v>116</v>
      </c>
      <c r="N36" s="20"/>
      <c r="O36" s="19"/>
      <c r="P36" s="20"/>
      <c r="Q36" s="19"/>
    </row>
    <row r="37" spans="2:17" x14ac:dyDescent="0.25">
      <c r="C37" s="19" t="s">
        <v>52</v>
      </c>
      <c r="D37" s="19" t="s">
        <v>53</v>
      </c>
      <c r="E37" s="19" t="s">
        <v>54</v>
      </c>
      <c r="F37" s="19" t="s">
        <v>55</v>
      </c>
      <c r="G37" s="19" t="s">
        <v>56</v>
      </c>
      <c r="H37" s="19" t="s">
        <v>57</v>
      </c>
      <c r="I37" s="20" t="s">
        <v>104</v>
      </c>
      <c r="J37" s="20" t="s">
        <v>105</v>
      </c>
      <c r="K37" s="20" t="s">
        <v>106</v>
      </c>
      <c r="L37" s="20" t="s">
        <v>107</v>
      </c>
      <c r="M37" s="19"/>
      <c r="N37" s="20"/>
      <c r="O37" s="19"/>
      <c r="P37" s="20"/>
      <c r="Q37" s="19"/>
    </row>
    <row r="38" spans="2:17" x14ac:dyDescent="0.25">
      <c r="C38" s="19" t="s">
        <v>58</v>
      </c>
      <c r="D38" s="19" t="s">
        <v>59</v>
      </c>
      <c r="E38" s="19" t="s">
        <v>60</v>
      </c>
      <c r="F38" s="19" t="s">
        <v>61</v>
      </c>
      <c r="G38" s="19" t="s">
        <v>62</v>
      </c>
      <c r="H38" s="19" t="s">
        <v>63</v>
      </c>
      <c r="I38" s="20" t="s">
        <v>108</v>
      </c>
      <c r="J38" s="20" t="s">
        <v>109</v>
      </c>
      <c r="K38" s="20" t="s">
        <v>110</v>
      </c>
      <c r="L38" s="20" t="s">
        <v>111</v>
      </c>
      <c r="M38" s="19"/>
      <c r="N38" s="20"/>
      <c r="O38" s="19"/>
      <c r="P38" s="20"/>
      <c r="Q38" s="20"/>
    </row>
    <row r="39" spans="2:17" x14ac:dyDescent="0.25">
      <c r="C39" s="19" t="s">
        <v>64</v>
      </c>
      <c r="D39" s="19" t="s">
        <v>65</v>
      </c>
      <c r="E39" s="19" t="s">
        <v>66</v>
      </c>
      <c r="F39" s="19" t="s">
        <v>67</v>
      </c>
      <c r="G39" s="19" t="s">
        <v>68</v>
      </c>
      <c r="H39" s="19" t="s">
        <v>69</v>
      </c>
      <c r="I39" s="20" t="s">
        <v>112</v>
      </c>
      <c r="J39" s="20" t="s">
        <v>113</v>
      </c>
      <c r="K39" s="20" t="s">
        <v>114</v>
      </c>
      <c r="L39" s="20" t="s">
        <v>115</v>
      </c>
      <c r="M39" s="19"/>
      <c r="N39" s="20"/>
      <c r="O39" s="19"/>
      <c r="P39" s="20"/>
      <c r="Q39" s="20">
        <v>0.23710000000000001</v>
      </c>
    </row>
    <row r="40" spans="2:17" x14ac:dyDescent="0.25">
      <c r="C40" s="19" t="s">
        <v>70</v>
      </c>
      <c r="D40" s="19" t="s">
        <v>71</v>
      </c>
      <c r="E40" s="19" t="s">
        <v>72</v>
      </c>
      <c r="F40" s="19" t="s">
        <v>73</v>
      </c>
      <c r="G40" s="19" t="s">
        <v>74</v>
      </c>
      <c r="H40" s="20" t="s">
        <v>80</v>
      </c>
      <c r="I40" s="20" t="s">
        <v>81</v>
      </c>
      <c r="J40" s="20" t="s">
        <v>82</v>
      </c>
      <c r="K40" s="20" t="s">
        <v>83</v>
      </c>
      <c r="L40" s="20" t="s">
        <v>84</v>
      </c>
      <c r="M40" s="19"/>
      <c r="N40" s="20"/>
      <c r="O40" s="19"/>
      <c r="P40" s="20"/>
      <c r="Q40" s="20">
        <v>0.30880000000000002</v>
      </c>
    </row>
    <row r="41" spans="2:17" x14ac:dyDescent="0.25">
      <c r="C41" s="19" t="s">
        <v>75</v>
      </c>
      <c r="D41" s="19" t="s">
        <v>76</v>
      </c>
      <c r="E41" s="19" t="s">
        <v>77</v>
      </c>
      <c r="F41" s="19" t="s">
        <v>78</v>
      </c>
      <c r="G41" s="19" t="s">
        <v>79</v>
      </c>
      <c r="H41" s="20" t="s">
        <v>85</v>
      </c>
      <c r="I41" s="20" t="s">
        <v>86</v>
      </c>
      <c r="J41" s="20" t="s">
        <v>87</v>
      </c>
      <c r="K41" s="20" t="s">
        <v>88</v>
      </c>
      <c r="L41" s="20" t="s">
        <v>89</v>
      </c>
      <c r="M41" s="19"/>
      <c r="N41" s="20"/>
      <c r="O41" s="19"/>
      <c r="P41" s="20"/>
      <c r="Q41" s="20"/>
    </row>
    <row r="44" spans="2:17" x14ac:dyDescent="0.25">
      <c r="B44" s="25" t="s">
        <v>205</v>
      </c>
      <c r="C44" s="25" t="s">
        <v>204</v>
      </c>
      <c r="D44" s="26" t="s">
        <v>118</v>
      </c>
      <c r="E44" s="26" t="s">
        <v>117</v>
      </c>
      <c r="F44" s="26" t="s">
        <v>203</v>
      </c>
      <c r="G44" s="26" t="s">
        <v>206</v>
      </c>
    </row>
    <row r="45" spans="2:17" x14ac:dyDescent="0.25">
      <c r="B45" s="21" t="s">
        <v>34</v>
      </c>
      <c r="C45" s="22">
        <v>0.49</v>
      </c>
      <c r="D45" s="21">
        <f>(C45-Q$40)/Q$39</f>
        <v>0.76423450021088135</v>
      </c>
      <c r="E45" s="21">
        <f>D45*10</f>
        <v>7.6423450021088133</v>
      </c>
      <c r="F45" s="21" t="s">
        <v>119</v>
      </c>
      <c r="G45" s="21" t="s">
        <v>201</v>
      </c>
    </row>
    <row r="46" spans="2:17" x14ac:dyDescent="0.25">
      <c r="B46" s="21" t="s">
        <v>40</v>
      </c>
      <c r="C46" s="22">
        <v>0.45900000000000002</v>
      </c>
      <c r="D46" s="21">
        <f t="shared" ref="D46:D93" si="0">(C46-Q$40)/Q$39</f>
        <v>0.63348797975537752</v>
      </c>
      <c r="E46" s="21">
        <f t="shared" ref="E46:E109" si="1">D46*10</f>
        <v>6.3348797975537749</v>
      </c>
      <c r="F46" s="21" t="s">
        <v>120</v>
      </c>
      <c r="G46" s="21" t="s">
        <v>201</v>
      </c>
    </row>
    <row r="47" spans="2:17" x14ac:dyDescent="0.25">
      <c r="B47" s="21" t="s">
        <v>46</v>
      </c>
      <c r="C47" s="22">
        <v>0.504</v>
      </c>
      <c r="D47" s="21">
        <f t="shared" si="0"/>
        <v>0.82328131590046383</v>
      </c>
      <c r="E47" s="21">
        <f t="shared" si="1"/>
        <v>8.2328131590046389</v>
      </c>
      <c r="F47" s="21" t="s">
        <v>121</v>
      </c>
      <c r="G47" s="21" t="s">
        <v>201</v>
      </c>
    </row>
    <row r="48" spans="2:17" x14ac:dyDescent="0.25">
      <c r="B48" s="21" t="s">
        <v>52</v>
      </c>
      <c r="C48" s="22">
        <v>0.49299999999999999</v>
      </c>
      <c r="D48" s="21">
        <f t="shared" si="0"/>
        <v>0.77688738928722045</v>
      </c>
      <c r="E48" s="21">
        <f t="shared" si="1"/>
        <v>7.7688738928722048</v>
      </c>
      <c r="F48" s="21" t="s">
        <v>122</v>
      </c>
      <c r="G48" s="21" t="s">
        <v>201</v>
      </c>
    </row>
    <row r="49" spans="2:7" x14ac:dyDescent="0.25">
      <c r="B49" s="21" t="s">
        <v>58</v>
      </c>
      <c r="C49" s="22">
        <v>0.49299999999999999</v>
      </c>
      <c r="D49" s="21">
        <f t="shared" si="0"/>
        <v>0.77688738928722045</v>
      </c>
      <c r="E49" s="21">
        <f t="shared" si="1"/>
        <v>7.7688738928722048</v>
      </c>
      <c r="F49" s="21" t="s">
        <v>123</v>
      </c>
      <c r="G49" s="21" t="s">
        <v>201</v>
      </c>
    </row>
    <row r="50" spans="2:7" x14ac:dyDescent="0.25">
      <c r="B50" s="21" t="s">
        <v>64</v>
      </c>
      <c r="C50" s="22">
        <v>0.41199999999999998</v>
      </c>
      <c r="D50" s="21">
        <f t="shared" si="0"/>
        <v>0.43525938422606475</v>
      </c>
      <c r="E50" s="21">
        <f t="shared" si="1"/>
        <v>4.3525938422606476</v>
      </c>
      <c r="F50" s="21" t="s">
        <v>124</v>
      </c>
      <c r="G50" s="21" t="s">
        <v>201</v>
      </c>
    </row>
    <row r="51" spans="2:7" x14ac:dyDescent="0.25">
      <c r="B51" s="21" t="s">
        <v>70</v>
      </c>
      <c r="C51" s="22">
        <v>0.47499999999999998</v>
      </c>
      <c r="D51" s="21">
        <f t="shared" si="0"/>
        <v>0.70097005482918584</v>
      </c>
      <c r="E51" s="21">
        <f t="shared" si="1"/>
        <v>7.0097005482918586</v>
      </c>
      <c r="F51" s="21" t="s">
        <v>125</v>
      </c>
      <c r="G51" s="21" t="s">
        <v>201</v>
      </c>
    </row>
    <row r="52" spans="2:7" x14ac:dyDescent="0.25">
      <c r="B52" s="21" t="s">
        <v>75</v>
      </c>
      <c r="C52" s="22">
        <v>0.45100000000000001</v>
      </c>
      <c r="D52" s="21">
        <f t="shared" si="0"/>
        <v>0.59974694221847313</v>
      </c>
      <c r="E52" s="21">
        <f t="shared" si="1"/>
        <v>5.9974694221847313</v>
      </c>
      <c r="F52" s="21" t="s">
        <v>126</v>
      </c>
      <c r="G52" s="21" t="s">
        <v>201</v>
      </c>
    </row>
    <row r="53" spans="2:7" x14ac:dyDescent="0.25">
      <c r="B53" s="21" t="s">
        <v>35</v>
      </c>
      <c r="C53" s="22">
        <v>0.48799999999999999</v>
      </c>
      <c r="D53" s="21">
        <f t="shared" si="0"/>
        <v>0.75579924082665528</v>
      </c>
      <c r="E53" s="21">
        <f t="shared" si="1"/>
        <v>7.5579924082665526</v>
      </c>
      <c r="F53" s="21" t="s">
        <v>127</v>
      </c>
      <c r="G53" s="21" t="s">
        <v>201</v>
      </c>
    </row>
    <row r="54" spans="2:7" x14ac:dyDescent="0.25">
      <c r="B54" s="21" t="s">
        <v>41</v>
      </c>
      <c r="C54" s="22">
        <v>0.46200000000000002</v>
      </c>
      <c r="D54" s="21">
        <f t="shared" si="0"/>
        <v>0.64614086883171662</v>
      </c>
      <c r="E54" s="21">
        <f t="shared" si="1"/>
        <v>6.4614086883171664</v>
      </c>
      <c r="F54" s="21" t="s">
        <v>128</v>
      </c>
      <c r="G54" s="21" t="s">
        <v>201</v>
      </c>
    </row>
    <row r="55" spans="2:7" x14ac:dyDescent="0.25">
      <c r="B55" s="21" t="s">
        <v>47</v>
      </c>
      <c r="C55" s="22">
        <v>0.51800000000000002</v>
      </c>
      <c r="D55" s="21">
        <f t="shared" si="0"/>
        <v>0.88232813159004642</v>
      </c>
      <c r="E55" s="21">
        <f t="shared" si="1"/>
        <v>8.8232813159004646</v>
      </c>
      <c r="F55" s="21" t="s">
        <v>129</v>
      </c>
      <c r="G55" s="21" t="s">
        <v>201</v>
      </c>
    </row>
    <row r="56" spans="2:7" x14ac:dyDescent="0.25">
      <c r="B56" s="21" t="s">
        <v>53</v>
      </c>
      <c r="C56" s="22">
        <v>0.48599999999999999</v>
      </c>
      <c r="D56" s="21">
        <f t="shared" si="0"/>
        <v>0.74736398144242921</v>
      </c>
      <c r="E56" s="21">
        <f t="shared" si="1"/>
        <v>7.4736398144242919</v>
      </c>
      <c r="F56" s="21" t="s">
        <v>130</v>
      </c>
      <c r="G56" s="21" t="s">
        <v>201</v>
      </c>
    </row>
    <row r="57" spans="2:7" x14ac:dyDescent="0.25">
      <c r="B57" s="21" t="s">
        <v>59</v>
      </c>
      <c r="C57" s="22">
        <v>0.44700000000000001</v>
      </c>
      <c r="D57" s="21">
        <f t="shared" si="0"/>
        <v>0.582876423450021</v>
      </c>
      <c r="E57" s="21">
        <f t="shared" si="1"/>
        <v>5.82876423450021</v>
      </c>
      <c r="F57" s="21" t="s">
        <v>131</v>
      </c>
      <c r="G57" s="21" t="s">
        <v>201</v>
      </c>
    </row>
    <row r="58" spans="2:7" x14ac:dyDescent="0.25">
      <c r="B58" s="21" t="s">
        <v>65</v>
      </c>
      <c r="C58" s="22">
        <v>0.47299999999999998</v>
      </c>
      <c r="D58" s="21">
        <f t="shared" si="0"/>
        <v>0.69253479544495977</v>
      </c>
      <c r="E58" s="21">
        <f t="shared" si="1"/>
        <v>6.9253479544495979</v>
      </c>
      <c r="F58" s="21" t="s">
        <v>132</v>
      </c>
      <c r="G58" s="21" t="s">
        <v>201</v>
      </c>
    </row>
    <row r="59" spans="2:7" x14ac:dyDescent="0.25">
      <c r="B59" s="21" t="s">
        <v>71</v>
      </c>
      <c r="C59" s="22">
        <v>0.47099999999999997</v>
      </c>
      <c r="D59" s="21">
        <f t="shared" si="0"/>
        <v>0.6840995360607337</v>
      </c>
      <c r="E59" s="21">
        <f t="shared" si="1"/>
        <v>6.8409953606073373</v>
      </c>
      <c r="F59" s="21" t="s">
        <v>133</v>
      </c>
      <c r="G59" s="21" t="s">
        <v>201</v>
      </c>
    </row>
    <row r="60" spans="2:7" x14ac:dyDescent="0.25">
      <c r="B60" s="21" t="s">
        <v>76</v>
      </c>
      <c r="C60" s="22">
        <v>0.45200000000000001</v>
      </c>
      <c r="D60" s="21">
        <f t="shared" si="0"/>
        <v>0.60396457191058617</v>
      </c>
      <c r="E60" s="21">
        <f t="shared" si="1"/>
        <v>6.0396457191058612</v>
      </c>
      <c r="F60" s="21" t="s">
        <v>134</v>
      </c>
      <c r="G60" s="21" t="s">
        <v>201</v>
      </c>
    </row>
    <row r="61" spans="2:7" x14ac:dyDescent="0.25">
      <c r="B61" s="21" t="s">
        <v>36</v>
      </c>
      <c r="C61" s="22">
        <v>0.49399999999999999</v>
      </c>
      <c r="D61" s="21">
        <f t="shared" si="0"/>
        <v>0.78110501897933349</v>
      </c>
      <c r="E61" s="21">
        <f t="shared" si="1"/>
        <v>7.8110501897933347</v>
      </c>
      <c r="F61" s="21" t="s">
        <v>135</v>
      </c>
      <c r="G61" s="21" t="s">
        <v>201</v>
      </c>
    </row>
    <row r="62" spans="2:7" x14ac:dyDescent="0.25">
      <c r="B62" s="21" t="s">
        <v>42</v>
      </c>
      <c r="C62" s="22">
        <v>0.48599999999999999</v>
      </c>
      <c r="D62" s="21">
        <f t="shared" si="0"/>
        <v>0.74736398144242921</v>
      </c>
      <c r="E62" s="21">
        <f t="shared" si="1"/>
        <v>7.4736398144242919</v>
      </c>
      <c r="F62" s="21" t="s">
        <v>136</v>
      </c>
      <c r="G62" s="21" t="s">
        <v>201</v>
      </c>
    </row>
    <row r="63" spans="2:7" x14ac:dyDescent="0.25">
      <c r="B63" s="21" t="s">
        <v>48</v>
      </c>
      <c r="C63" s="22">
        <v>0.44600000000000001</v>
      </c>
      <c r="D63" s="21">
        <f t="shared" si="0"/>
        <v>0.57865879375790796</v>
      </c>
      <c r="E63" s="21">
        <f t="shared" si="1"/>
        <v>5.7865879375790801</v>
      </c>
      <c r="F63" s="21" t="s">
        <v>137</v>
      </c>
      <c r="G63" s="21" t="s">
        <v>201</v>
      </c>
    </row>
    <row r="64" spans="2:7" x14ac:dyDescent="0.25">
      <c r="B64" s="21" t="s">
        <v>54</v>
      </c>
      <c r="C64" s="22">
        <v>0.47199999999999998</v>
      </c>
      <c r="D64" s="21">
        <f t="shared" si="0"/>
        <v>0.68831716575284674</v>
      </c>
      <c r="E64" s="21">
        <f t="shared" si="1"/>
        <v>6.8831716575284672</v>
      </c>
      <c r="F64" s="21" t="s">
        <v>138</v>
      </c>
      <c r="G64" s="21" t="s">
        <v>201</v>
      </c>
    </row>
    <row r="65" spans="2:7" x14ac:dyDescent="0.25">
      <c r="B65" s="21" t="s">
        <v>60</v>
      </c>
      <c r="C65" s="22">
        <v>0.49199999999999999</v>
      </c>
      <c r="D65" s="21">
        <f t="shared" si="0"/>
        <v>0.77266975959510742</v>
      </c>
      <c r="E65" s="21">
        <f t="shared" si="1"/>
        <v>7.726697595951074</v>
      </c>
      <c r="F65" s="21" t="s">
        <v>139</v>
      </c>
      <c r="G65" s="21" t="s">
        <v>201</v>
      </c>
    </row>
    <row r="66" spans="2:7" x14ac:dyDescent="0.25">
      <c r="B66" s="21" t="s">
        <v>66</v>
      </c>
      <c r="C66" s="22">
        <v>0.47899999999999998</v>
      </c>
      <c r="D66" s="21">
        <f t="shared" si="0"/>
        <v>0.71784057359763798</v>
      </c>
      <c r="E66" s="21">
        <f t="shared" si="1"/>
        <v>7.17840573597638</v>
      </c>
      <c r="F66" s="21" t="s">
        <v>140</v>
      </c>
      <c r="G66" s="21" t="s">
        <v>201</v>
      </c>
    </row>
    <row r="67" spans="2:7" x14ac:dyDescent="0.25">
      <c r="B67" s="21" t="s">
        <v>72</v>
      </c>
      <c r="C67" s="22">
        <v>0.45</v>
      </c>
      <c r="D67" s="21">
        <f t="shared" si="0"/>
        <v>0.5955293125263601</v>
      </c>
      <c r="E67" s="21">
        <f t="shared" si="1"/>
        <v>5.9552931252636014</v>
      </c>
      <c r="F67" s="21" t="s">
        <v>141</v>
      </c>
      <c r="G67" s="21" t="s">
        <v>201</v>
      </c>
    </row>
    <row r="68" spans="2:7" x14ac:dyDescent="0.25">
      <c r="B68" s="21" t="s">
        <v>77</v>
      </c>
      <c r="C68" s="22">
        <v>0.45300000000000001</v>
      </c>
      <c r="D68" s="21">
        <f t="shared" si="0"/>
        <v>0.6081822016026992</v>
      </c>
      <c r="E68" s="21">
        <f t="shared" si="1"/>
        <v>6.081822016026992</v>
      </c>
      <c r="F68" s="21" t="s">
        <v>142</v>
      </c>
      <c r="G68" s="21" t="s">
        <v>201</v>
      </c>
    </row>
    <row r="69" spans="2:7" x14ac:dyDescent="0.25">
      <c r="B69" s="21" t="s">
        <v>37</v>
      </c>
      <c r="C69" s="22">
        <v>0.47899999999999998</v>
      </c>
      <c r="D69" s="21">
        <f t="shared" si="0"/>
        <v>0.71784057359763798</v>
      </c>
      <c r="E69" s="21">
        <f t="shared" si="1"/>
        <v>7.17840573597638</v>
      </c>
      <c r="F69" s="21" t="s">
        <v>143</v>
      </c>
      <c r="G69" s="21" t="s">
        <v>202</v>
      </c>
    </row>
    <row r="70" spans="2:7" x14ac:dyDescent="0.25">
      <c r="B70" s="21" t="s">
        <v>43</v>
      </c>
      <c r="C70" s="22">
        <v>0.49099999999999999</v>
      </c>
      <c r="D70" s="21">
        <f t="shared" si="0"/>
        <v>0.76845212990299439</v>
      </c>
      <c r="E70" s="21">
        <f t="shared" si="1"/>
        <v>7.6845212990299441</v>
      </c>
      <c r="F70" s="21" t="s">
        <v>144</v>
      </c>
      <c r="G70" s="21" t="s">
        <v>202</v>
      </c>
    </row>
    <row r="71" spans="2:7" x14ac:dyDescent="0.25">
      <c r="B71" s="21" t="s">
        <v>49</v>
      </c>
      <c r="C71" s="22">
        <v>0.46600000000000003</v>
      </c>
      <c r="D71" s="21">
        <f t="shared" si="0"/>
        <v>0.66301138760016876</v>
      </c>
      <c r="E71" s="21">
        <f t="shared" si="1"/>
        <v>6.6301138760016878</v>
      </c>
      <c r="F71" s="21" t="s">
        <v>145</v>
      </c>
      <c r="G71" s="21" t="s">
        <v>202</v>
      </c>
    </row>
    <row r="72" spans="2:7" x14ac:dyDescent="0.25">
      <c r="B72" s="21" t="s">
        <v>55</v>
      </c>
      <c r="C72" s="22">
        <v>0.51</v>
      </c>
      <c r="D72" s="21">
        <f t="shared" si="0"/>
        <v>0.84858709405314203</v>
      </c>
      <c r="E72" s="21">
        <f t="shared" si="1"/>
        <v>8.4858709405314201</v>
      </c>
      <c r="F72" s="21" t="s">
        <v>146</v>
      </c>
      <c r="G72" s="21" t="s">
        <v>202</v>
      </c>
    </row>
    <row r="73" spans="2:7" x14ac:dyDescent="0.25">
      <c r="B73" s="21" t="s">
        <v>61</v>
      </c>
      <c r="C73" s="22">
        <v>0.48199999999999998</v>
      </c>
      <c r="D73" s="21">
        <f t="shared" si="0"/>
        <v>0.73049346267397708</v>
      </c>
      <c r="E73" s="21">
        <f t="shared" si="1"/>
        <v>7.3049346267397706</v>
      </c>
      <c r="F73" s="21" t="s">
        <v>147</v>
      </c>
      <c r="G73" s="21" t="s">
        <v>202</v>
      </c>
    </row>
    <row r="74" spans="2:7" x14ac:dyDescent="0.25">
      <c r="B74" s="21" t="s">
        <v>67</v>
      </c>
      <c r="C74" s="22">
        <v>0.49199999999999999</v>
      </c>
      <c r="D74" s="21">
        <f t="shared" si="0"/>
        <v>0.77266975959510742</v>
      </c>
      <c r="E74" s="21">
        <f t="shared" si="1"/>
        <v>7.726697595951074</v>
      </c>
      <c r="F74" s="21" t="s">
        <v>148</v>
      </c>
      <c r="G74" s="21" t="s">
        <v>202</v>
      </c>
    </row>
    <row r="75" spans="2:7" x14ac:dyDescent="0.25">
      <c r="B75" s="21" t="s">
        <v>73</v>
      </c>
      <c r="C75" s="22">
        <v>0.47299999999999998</v>
      </c>
      <c r="D75" s="21">
        <f t="shared" si="0"/>
        <v>0.69253479544495977</v>
      </c>
      <c r="E75" s="21">
        <f t="shared" si="1"/>
        <v>6.9253479544495979</v>
      </c>
      <c r="F75" s="21" t="s">
        <v>149</v>
      </c>
      <c r="G75" s="21" t="s">
        <v>202</v>
      </c>
    </row>
    <row r="76" spans="2:7" x14ac:dyDescent="0.25">
      <c r="B76" s="21" t="s">
        <v>78</v>
      </c>
      <c r="C76" s="22">
        <v>0.45600000000000002</v>
      </c>
      <c r="D76" s="21">
        <f t="shared" si="0"/>
        <v>0.6208350906790383</v>
      </c>
      <c r="E76" s="21">
        <f t="shared" si="1"/>
        <v>6.2083509067903826</v>
      </c>
      <c r="F76" s="21" t="s">
        <v>150</v>
      </c>
      <c r="G76" s="21" t="s">
        <v>202</v>
      </c>
    </row>
    <row r="77" spans="2:7" x14ac:dyDescent="0.25">
      <c r="B77" s="21" t="s">
        <v>38</v>
      </c>
      <c r="C77" s="22">
        <v>0.46500000000000002</v>
      </c>
      <c r="D77" s="21">
        <f t="shared" si="0"/>
        <v>0.65879375790805572</v>
      </c>
      <c r="E77" s="21">
        <f t="shared" si="1"/>
        <v>6.587937579080557</v>
      </c>
      <c r="F77" s="21" t="s">
        <v>151</v>
      </c>
      <c r="G77" s="21" t="s">
        <v>202</v>
      </c>
    </row>
    <row r="78" spans="2:7" x14ac:dyDescent="0.25">
      <c r="B78" s="21" t="s">
        <v>44</v>
      </c>
      <c r="C78" s="22">
        <v>0.48599999999999999</v>
      </c>
      <c r="D78" s="21">
        <f t="shared" si="0"/>
        <v>0.74736398144242921</v>
      </c>
      <c r="E78" s="21">
        <f t="shared" si="1"/>
        <v>7.4736398144242919</v>
      </c>
      <c r="F78" s="21" t="s">
        <v>152</v>
      </c>
      <c r="G78" s="21" t="s">
        <v>202</v>
      </c>
    </row>
    <row r="79" spans="2:7" x14ac:dyDescent="0.25">
      <c r="B79" s="21" t="s">
        <v>50</v>
      </c>
      <c r="C79" s="22">
        <v>0.46100000000000002</v>
      </c>
      <c r="D79" s="21">
        <f t="shared" si="0"/>
        <v>0.64192323913960359</v>
      </c>
      <c r="E79" s="21">
        <f t="shared" si="1"/>
        <v>6.4192323913960356</v>
      </c>
      <c r="F79" s="21" t="s">
        <v>153</v>
      </c>
      <c r="G79" s="21" t="s">
        <v>202</v>
      </c>
    </row>
    <row r="80" spans="2:7" x14ac:dyDescent="0.25">
      <c r="B80" s="21" t="s">
        <v>56</v>
      </c>
      <c r="C80" s="22">
        <v>0.51900000000000002</v>
      </c>
      <c r="D80" s="21">
        <f t="shared" si="0"/>
        <v>0.88654576128215945</v>
      </c>
      <c r="E80" s="21">
        <f t="shared" si="1"/>
        <v>8.8654576128215936</v>
      </c>
      <c r="F80" s="21" t="s">
        <v>154</v>
      </c>
      <c r="G80" s="21" t="s">
        <v>202</v>
      </c>
    </row>
    <row r="81" spans="2:7" x14ac:dyDescent="0.25">
      <c r="B81" s="21" t="s">
        <v>62</v>
      </c>
      <c r="C81" s="22">
        <v>0.48</v>
      </c>
      <c r="D81" s="21">
        <f t="shared" si="0"/>
        <v>0.72205820328975101</v>
      </c>
      <c r="E81" s="21">
        <f t="shared" si="1"/>
        <v>7.2205820328975099</v>
      </c>
      <c r="F81" s="21" t="s">
        <v>155</v>
      </c>
      <c r="G81" s="21" t="s">
        <v>202</v>
      </c>
    </row>
    <row r="82" spans="2:7" x14ac:dyDescent="0.25">
      <c r="B82" s="21" t="s">
        <v>68</v>
      </c>
      <c r="C82" s="22">
        <v>0.47099999999999997</v>
      </c>
      <c r="D82" s="21">
        <f t="shared" si="0"/>
        <v>0.6840995360607337</v>
      </c>
      <c r="E82" s="21">
        <f t="shared" si="1"/>
        <v>6.8409953606073373</v>
      </c>
      <c r="F82" s="21" t="s">
        <v>156</v>
      </c>
      <c r="G82" s="21" t="s">
        <v>202</v>
      </c>
    </row>
    <row r="83" spans="2:7" x14ac:dyDescent="0.25">
      <c r="B83" s="21" t="s">
        <v>74</v>
      </c>
      <c r="C83" s="22">
        <v>0.47399999999999998</v>
      </c>
      <c r="D83" s="21">
        <f t="shared" si="0"/>
        <v>0.69675242513707281</v>
      </c>
      <c r="E83" s="21">
        <f t="shared" si="1"/>
        <v>6.9675242513707278</v>
      </c>
      <c r="F83" s="21" t="s">
        <v>157</v>
      </c>
      <c r="G83" s="21" t="s">
        <v>202</v>
      </c>
    </row>
    <row r="84" spans="2:7" x14ac:dyDescent="0.25">
      <c r="B84" s="21" t="s">
        <v>79</v>
      </c>
      <c r="C84" s="22">
        <v>0.45600000000000002</v>
      </c>
      <c r="D84" s="21">
        <f t="shared" si="0"/>
        <v>0.6208350906790383</v>
      </c>
      <c r="E84" s="21">
        <f t="shared" si="1"/>
        <v>6.2083509067903826</v>
      </c>
      <c r="F84" s="21" t="s">
        <v>158</v>
      </c>
      <c r="G84" s="21" t="s">
        <v>202</v>
      </c>
    </row>
    <row r="85" spans="2:7" x14ac:dyDescent="0.25">
      <c r="B85" s="21" t="s">
        <v>39</v>
      </c>
      <c r="C85" s="22">
        <v>0.442</v>
      </c>
      <c r="D85" s="21">
        <f t="shared" si="0"/>
        <v>0.56178827498945583</v>
      </c>
      <c r="E85" s="21">
        <f t="shared" si="1"/>
        <v>5.6178827498945587</v>
      </c>
      <c r="F85" s="21" t="s">
        <v>159</v>
      </c>
      <c r="G85" s="21" t="s">
        <v>202</v>
      </c>
    </row>
    <row r="86" spans="2:7" x14ac:dyDescent="0.25">
      <c r="B86" s="21" t="s">
        <v>45</v>
      </c>
      <c r="C86" s="22">
        <v>0.47299999999999998</v>
      </c>
      <c r="D86" s="21">
        <f t="shared" si="0"/>
        <v>0.69253479544495977</v>
      </c>
      <c r="E86" s="21">
        <f t="shared" si="1"/>
        <v>6.9253479544495979</v>
      </c>
      <c r="F86" s="21" t="s">
        <v>160</v>
      </c>
      <c r="G86" s="21" t="s">
        <v>202</v>
      </c>
    </row>
    <row r="87" spans="2:7" x14ac:dyDescent="0.25">
      <c r="B87" s="21" t="s">
        <v>51</v>
      </c>
      <c r="C87" s="22">
        <v>0.495</v>
      </c>
      <c r="D87" s="21">
        <f t="shared" si="0"/>
        <v>0.78532264867144652</v>
      </c>
      <c r="E87" s="21">
        <f t="shared" si="1"/>
        <v>7.8532264867144654</v>
      </c>
      <c r="F87" s="21" t="s">
        <v>161</v>
      </c>
      <c r="G87" s="21" t="s">
        <v>202</v>
      </c>
    </row>
    <row r="88" spans="2:7" x14ac:dyDescent="0.25">
      <c r="B88" s="21" t="s">
        <v>57</v>
      </c>
      <c r="C88" s="22">
        <v>0.47699999999999998</v>
      </c>
      <c r="D88" s="21">
        <f t="shared" si="0"/>
        <v>0.70940531421341191</v>
      </c>
      <c r="E88" s="21">
        <f t="shared" si="1"/>
        <v>7.0940531421341193</v>
      </c>
      <c r="F88" s="21" t="s">
        <v>162</v>
      </c>
      <c r="G88" s="21" t="s">
        <v>202</v>
      </c>
    </row>
    <row r="89" spans="2:7" x14ac:dyDescent="0.25">
      <c r="B89" s="21" t="s">
        <v>63</v>
      </c>
      <c r="C89" s="22">
        <v>0.495</v>
      </c>
      <c r="D89" s="21">
        <f t="shared" si="0"/>
        <v>0.78532264867144652</v>
      </c>
      <c r="E89" s="21">
        <f t="shared" si="1"/>
        <v>7.8532264867144654</v>
      </c>
      <c r="F89" s="21" t="s">
        <v>163</v>
      </c>
      <c r="G89" s="21" t="s">
        <v>202</v>
      </c>
    </row>
    <row r="90" spans="2:7" x14ac:dyDescent="0.25">
      <c r="B90" s="21" t="s">
        <v>69</v>
      </c>
      <c r="C90" s="22">
        <v>0.47499999999999998</v>
      </c>
      <c r="D90" s="21">
        <f t="shared" si="0"/>
        <v>0.70097005482918584</v>
      </c>
      <c r="E90" s="21">
        <f t="shared" si="1"/>
        <v>7.0097005482918586</v>
      </c>
      <c r="F90" s="21" t="s">
        <v>164</v>
      </c>
      <c r="G90" s="21" t="s">
        <v>202</v>
      </c>
    </row>
    <row r="91" spans="2:7" x14ac:dyDescent="0.25">
      <c r="B91" s="23" t="s">
        <v>80</v>
      </c>
      <c r="C91" s="22">
        <v>0.47399999999999998</v>
      </c>
      <c r="D91" s="21">
        <f t="shared" si="0"/>
        <v>0.69675242513707281</v>
      </c>
      <c r="E91" s="21">
        <f t="shared" si="1"/>
        <v>6.9675242513707278</v>
      </c>
      <c r="F91" s="21" t="s">
        <v>165</v>
      </c>
      <c r="G91" s="21" t="s">
        <v>201</v>
      </c>
    </row>
    <row r="92" spans="2:7" x14ac:dyDescent="0.25">
      <c r="B92" s="23" t="s">
        <v>85</v>
      </c>
      <c r="C92" s="22">
        <v>0.42899999999999999</v>
      </c>
      <c r="D92" s="21">
        <f t="shared" si="0"/>
        <v>0.50695908899198638</v>
      </c>
      <c r="E92" s="21">
        <f t="shared" si="1"/>
        <v>5.0695908899198638</v>
      </c>
      <c r="F92" s="21" t="s">
        <v>166</v>
      </c>
      <c r="G92" s="21" t="s">
        <v>201</v>
      </c>
    </row>
    <row r="93" spans="2:7" x14ac:dyDescent="0.25">
      <c r="B93" s="23" t="s">
        <v>90</v>
      </c>
      <c r="C93" s="22">
        <v>0.47399999999999998</v>
      </c>
      <c r="D93" s="21">
        <f t="shared" si="0"/>
        <v>0.69675242513707281</v>
      </c>
      <c r="E93" s="21">
        <f t="shared" si="1"/>
        <v>6.9675242513707278</v>
      </c>
      <c r="F93" s="21" t="s">
        <v>167</v>
      </c>
      <c r="G93" s="21" t="s">
        <v>201</v>
      </c>
    </row>
    <row r="94" spans="2:7" x14ac:dyDescent="0.25">
      <c r="B94" s="23" t="s">
        <v>95</v>
      </c>
      <c r="C94" s="22">
        <v>0.49099999999999999</v>
      </c>
      <c r="D94" s="21">
        <f t="shared" ref="D94:D126" si="2">(C94-Q$40)/Q$39</f>
        <v>0.76845212990299439</v>
      </c>
      <c r="E94" s="21">
        <f t="shared" si="1"/>
        <v>7.6845212990299441</v>
      </c>
      <c r="F94" s="21" t="s">
        <v>168</v>
      </c>
      <c r="G94" s="21" t="s">
        <v>201</v>
      </c>
    </row>
    <row r="95" spans="2:7" x14ac:dyDescent="0.25">
      <c r="B95" s="23" t="s">
        <v>100</v>
      </c>
      <c r="C95" s="22">
        <v>0.48499999999999999</v>
      </c>
      <c r="D95" s="21">
        <f t="shared" si="2"/>
        <v>0.74314635175031618</v>
      </c>
      <c r="E95" s="21">
        <f t="shared" si="1"/>
        <v>7.431463517503162</v>
      </c>
      <c r="F95" s="21" t="s">
        <v>169</v>
      </c>
      <c r="G95" s="21" t="s">
        <v>201</v>
      </c>
    </row>
    <row r="96" spans="2:7" x14ac:dyDescent="0.25">
      <c r="B96" s="23" t="s">
        <v>104</v>
      </c>
      <c r="C96" s="22">
        <v>0.48699999999999999</v>
      </c>
      <c r="D96" s="21">
        <f t="shared" si="2"/>
        <v>0.75158161113454225</v>
      </c>
      <c r="E96" s="21">
        <f t="shared" si="1"/>
        <v>7.5158161113454227</v>
      </c>
      <c r="F96" s="21" t="s">
        <v>170</v>
      </c>
      <c r="G96" s="21" t="s">
        <v>201</v>
      </c>
    </row>
    <row r="97" spans="2:7" x14ac:dyDescent="0.25">
      <c r="B97" s="23" t="s">
        <v>108</v>
      </c>
      <c r="C97" s="22">
        <v>0.48</v>
      </c>
      <c r="D97" s="21">
        <f t="shared" si="2"/>
        <v>0.72205820328975101</v>
      </c>
      <c r="E97" s="21">
        <f t="shared" si="1"/>
        <v>7.2205820328975099</v>
      </c>
      <c r="F97" s="21" t="s">
        <v>171</v>
      </c>
      <c r="G97" s="21" t="s">
        <v>201</v>
      </c>
    </row>
    <row r="98" spans="2:7" x14ac:dyDescent="0.25">
      <c r="B98" s="23" t="s">
        <v>112</v>
      </c>
      <c r="C98" s="22">
        <v>0.45300000000000001</v>
      </c>
      <c r="D98" s="21">
        <f t="shared" si="2"/>
        <v>0.6081822016026992</v>
      </c>
      <c r="E98" s="21">
        <f t="shared" si="1"/>
        <v>6.081822016026992</v>
      </c>
      <c r="F98" s="21" t="s">
        <v>172</v>
      </c>
      <c r="G98" s="21" t="s">
        <v>201</v>
      </c>
    </row>
    <row r="99" spans="2:7" x14ac:dyDescent="0.25">
      <c r="B99" s="23" t="s">
        <v>81</v>
      </c>
      <c r="C99" s="22">
        <v>0.5</v>
      </c>
      <c r="D99" s="21">
        <f t="shared" si="2"/>
        <v>0.80641079713201169</v>
      </c>
      <c r="E99" s="21">
        <f t="shared" si="1"/>
        <v>8.0641079713201176</v>
      </c>
      <c r="F99" s="21" t="s">
        <v>173</v>
      </c>
      <c r="G99" s="21" t="s">
        <v>201</v>
      </c>
    </row>
    <row r="100" spans="2:7" x14ac:dyDescent="0.25">
      <c r="B100" s="23" t="s">
        <v>86</v>
      </c>
      <c r="C100" s="22">
        <v>0.44</v>
      </c>
      <c r="D100" s="21">
        <f t="shared" si="2"/>
        <v>0.55335301560522976</v>
      </c>
      <c r="E100" s="21">
        <f t="shared" si="1"/>
        <v>5.5335301560522971</v>
      </c>
      <c r="F100" s="21" t="s">
        <v>174</v>
      </c>
      <c r="G100" s="21" t="s">
        <v>201</v>
      </c>
    </row>
    <row r="101" spans="2:7" x14ac:dyDescent="0.25">
      <c r="B101" s="23" t="s">
        <v>91</v>
      </c>
      <c r="C101" s="22">
        <v>0.50600000000000001</v>
      </c>
      <c r="D101" s="21">
        <f t="shared" si="2"/>
        <v>0.8317165752846899</v>
      </c>
      <c r="E101" s="21">
        <f t="shared" si="1"/>
        <v>8.3171657528468987</v>
      </c>
      <c r="F101" s="21" t="s">
        <v>175</v>
      </c>
      <c r="G101" s="21" t="s">
        <v>201</v>
      </c>
    </row>
    <row r="102" spans="2:7" x14ac:dyDescent="0.25">
      <c r="B102" s="23" t="s">
        <v>96</v>
      </c>
      <c r="C102" s="22">
        <v>0.495</v>
      </c>
      <c r="D102" s="21">
        <f t="shared" si="2"/>
        <v>0.78532264867144652</v>
      </c>
      <c r="E102" s="21">
        <f t="shared" si="1"/>
        <v>7.8532264867144654</v>
      </c>
      <c r="F102" s="21" t="s">
        <v>176</v>
      </c>
      <c r="G102" s="21" t="s">
        <v>201</v>
      </c>
    </row>
    <row r="103" spans="2:7" x14ac:dyDescent="0.25">
      <c r="B103" s="23" t="s">
        <v>101</v>
      </c>
      <c r="C103" s="22">
        <v>0.51500000000000001</v>
      </c>
      <c r="D103" s="21">
        <f t="shared" si="2"/>
        <v>0.8696752425137072</v>
      </c>
      <c r="E103" s="21">
        <f t="shared" si="1"/>
        <v>8.6967524251370723</v>
      </c>
      <c r="F103" s="21" t="s">
        <v>177</v>
      </c>
      <c r="G103" s="21" t="s">
        <v>201</v>
      </c>
    </row>
    <row r="104" spans="2:7" x14ac:dyDescent="0.25">
      <c r="B104" s="23" t="s">
        <v>105</v>
      </c>
      <c r="C104" s="22">
        <v>0.51600000000000001</v>
      </c>
      <c r="D104" s="21">
        <f t="shared" si="2"/>
        <v>0.87389287220582024</v>
      </c>
      <c r="E104" s="21">
        <f t="shared" si="1"/>
        <v>8.738928722058203</v>
      </c>
      <c r="F104" s="21" t="s">
        <v>178</v>
      </c>
      <c r="G104" s="21" t="s">
        <v>201</v>
      </c>
    </row>
    <row r="105" spans="2:7" x14ac:dyDescent="0.25">
      <c r="B105" s="23" t="s">
        <v>109</v>
      </c>
      <c r="C105" s="22">
        <v>0.47</v>
      </c>
      <c r="D105" s="21">
        <f t="shared" si="2"/>
        <v>0.67988190636862067</v>
      </c>
      <c r="E105" s="21">
        <f t="shared" si="1"/>
        <v>6.7988190636862065</v>
      </c>
      <c r="F105" s="21" t="s">
        <v>179</v>
      </c>
      <c r="G105" s="21" t="s">
        <v>201</v>
      </c>
    </row>
    <row r="106" spans="2:7" x14ac:dyDescent="0.25">
      <c r="B106" s="23" t="s">
        <v>113</v>
      </c>
      <c r="C106" s="22">
        <v>0.49</v>
      </c>
      <c r="D106" s="21">
        <f t="shared" si="2"/>
        <v>0.76423450021088135</v>
      </c>
      <c r="E106" s="21">
        <f t="shared" si="1"/>
        <v>7.6423450021088133</v>
      </c>
      <c r="F106" s="21" t="s">
        <v>180</v>
      </c>
      <c r="G106" s="21" t="s">
        <v>201</v>
      </c>
    </row>
    <row r="107" spans="2:7" x14ac:dyDescent="0.25">
      <c r="B107" s="23" t="s">
        <v>82</v>
      </c>
      <c r="C107" s="22">
        <v>0.51300000000000001</v>
      </c>
      <c r="D107" s="21">
        <f t="shared" si="2"/>
        <v>0.86123998312948113</v>
      </c>
      <c r="E107" s="21">
        <f t="shared" si="1"/>
        <v>8.6123998312948107</v>
      </c>
      <c r="F107" s="21" t="s">
        <v>181</v>
      </c>
      <c r="G107" s="21" t="s">
        <v>201</v>
      </c>
    </row>
    <row r="108" spans="2:7" x14ac:dyDescent="0.25">
      <c r="B108" s="23" t="s">
        <v>87</v>
      </c>
      <c r="C108" s="22">
        <v>0.44600000000000001</v>
      </c>
      <c r="D108" s="21">
        <f t="shared" si="2"/>
        <v>0.57865879375790796</v>
      </c>
      <c r="E108" s="21">
        <f t="shared" si="1"/>
        <v>5.7865879375790801</v>
      </c>
      <c r="F108" s="21" t="s">
        <v>182</v>
      </c>
      <c r="G108" s="21" t="s">
        <v>201</v>
      </c>
    </row>
    <row r="109" spans="2:7" x14ac:dyDescent="0.25">
      <c r="B109" s="23" t="s">
        <v>92</v>
      </c>
      <c r="C109" s="22">
        <v>0.47799999999999998</v>
      </c>
      <c r="D109" s="21">
        <f t="shared" si="2"/>
        <v>0.71362294390552494</v>
      </c>
      <c r="E109" s="21">
        <f t="shared" si="1"/>
        <v>7.1362294390552492</v>
      </c>
      <c r="F109" s="21" t="s">
        <v>183</v>
      </c>
      <c r="G109" s="21" t="s">
        <v>201</v>
      </c>
    </row>
    <row r="110" spans="2:7" x14ac:dyDescent="0.25">
      <c r="B110" s="23" t="s">
        <v>97</v>
      </c>
      <c r="C110" s="22">
        <v>0.51300000000000001</v>
      </c>
      <c r="D110" s="21">
        <f t="shared" si="2"/>
        <v>0.86123998312948113</v>
      </c>
      <c r="E110" s="21">
        <f t="shared" ref="E110:E126" si="3">D110*10</f>
        <v>8.6123998312948107</v>
      </c>
      <c r="F110" s="24" t="s">
        <v>198</v>
      </c>
      <c r="G110" s="21" t="s">
        <v>202</v>
      </c>
    </row>
    <row r="111" spans="2:7" x14ac:dyDescent="0.25">
      <c r="B111" s="23" t="s">
        <v>102</v>
      </c>
      <c r="C111" s="22">
        <v>0.47399999999999998</v>
      </c>
      <c r="D111" s="21">
        <f t="shared" si="2"/>
        <v>0.69675242513707281</v>
      </c>
      <c r="E111" s="21">
        <f t="shared" si="3"/>
        <v>6.9675242513707278</v>
      </c>
      <c r="F111" s="21" t="s">
        <v>184</v>
      </c>
      <c r="G111" s="21" t="s">
        <v>202</v>
      </c>
    </row>
    <row r="112" spans="2:7" x14ac:dyDescent="0.25">
      <c r="B112" s="23" t="s">
        <v>106</v>
      </c>
      <c r="C112" s="22">
        <v>0.51300000000000001</v>
      </c>
      <c r="D112" s="21">
        <f t="shared" si="2"/>
        <v>0.86123998312948113</v>
      </c>
      <c r="E112" s="21">
        <f t="shared" si="3"/>
        <v>8.6123998312948107</v>
      </c>
      <c r="F112" s="21" t="s">
        <v>185</v>
      </c>
      <c r="G112" s="21" t="s">
        <v>202</v>
      </c>
    </row>
    <row r="113" spans="2:7" x14ac:dyDescent="0.25">
      <c r="B113" s="23" t="s">
        <v>110</v>
      </c>
      <c r="C113" s="22">
        <v>0.499</v>
      </c>
      <c r="D113" s="21">
        <f t="shared" si="2"/>
        <v>0.80219316743989866</v>
      </c>
      <c r="E113" s="21">
        <f t="shared" si="3"/>
        <v>8.0219316743989868</v>
      </c>
      <c r="F113" s="21" t="s">
        <v>186</v>
      </c>
      <c r="G113" s="21" t="s">
        <v>202</v>
      </c>
    </row>
    <row r="114" spans="2:7" x14ac:dyDescent="0.25">
      <c r="B114" s="23" t="s">
        <v>114</v>
      </c>
      <c r="C114" s="22">
        <v>0.48299999999999998</v>
      </c>
      <c r="D114" s="21">
        <f t="shared" si="2"/>
        <v>0.73471109236609011</v>
      </c>
      <c r="E114" s="21">
        <f t="shared" si="3"/>
        <v>7.3471109236609013</v>
      </c>
      <c r="F114" s="21" t="s">
        <v>187</v>
      </c>
      <c r="G114" s="21" t="s">
        <v>202</v>
      </c>
    </row>
    <row r="115" spans="2:7" x14ac:dyDescent="0.25">
      <c r="B115" s="23" t="s">
        <v>83</v>
      </c>
      <c r="C115" s="22">
        <v>0.498</v>
      </c>
      <c r="D115" s="21">
        <f t="shared" si="2"/>
        <v>0.79797553774778562</v>
      </c>
      <c r="E115" s="21">
        <f t="shared" si="3"/>
        <v>7.979755377477856</v>
      </c>
      <c r="F115" s="21" t="s">
        <v>188</v>
      </c>
      <c r="G115" s="21" t="s">
        <v>202</v>
      </c>
    </row>
    <row r="116" spans="2:7" x14ac:dyDescent="0.25">
      <c r="B116" s="23" t="s">
        <v>88</v>
      </c>
      <c r="C116" s="22">
        <v>0.45</v>
      </c>
      <c r="D116" s="21">
        <f t="shared" si="2"/>
        <v>0.5955293125263601</v>
      </c>
      <c r="E116" s="21">
        <f t="shared" si="3"/>
        <v>5.9552931252636014</v>
      </c>
      <c r="F116" s="24" t="s">
        <v>199</v>
      </c>
      <c r="G116" s="21" t="s">
        <v>202</v>
      </c>
    </row>
    <row r="117" spans="2:7" x14ac:dyDescent="0.25">
      <c r="B117" s="23" t="s">
        <v>93</v>
      </c>
      <c r="C117" s="22">
        <v>0.48599999999999999</v>
      </c>
      <c r="D117" s="21">
        <f t="shared" si="2"/>
        <v>0.74736398144242921</v>
      </c>
      <c r="E117" s="21">
        <f t="shared" si="3"/>
        <v>7.4736398144242919</v>
      </c>
      <c r="F117" s="21" t="s">
        <v>189</v>
      </c>
      <c r="G117" s="21" t="s">
        <v>202</v>
      </c>
    </row>
    <row r="118" spans="2:7" x14ac:dyDescent="0.25">
      <c r="B118" s="23" t="s">
        <v>98</v>
      </c>
      <c r="C118" s="22">
        <v>0.47799999999999998</v>
      </c>
      <c r="D118" s="21">
        <f t="shared" si="2"/>
        <v>0.71362294390552494</v>
      </c>
      <c r="E118" s="21">
        <f t="shared" si="3"/>
        <v>7.1362294390552492</v>
      </c>
      <c r="F118" s="24" t="s">
        <v>200</v>
      </c>
      <c r="G118" s="21" t="s">
        <v>202</v>
      </c>
    </row>
    <row r="119" spans="2:7" x14ac:dyDescent="0.25">
      <c r="B119" s="23" t="s">
        <v>103</v>
      </c>
      <c r="C119" s="22">
        <v>0.48399999999999999</v>
      </c>
      <c r="D119" s="21">
        <f t="shared" si="2"/>
        <v>0.73892872205820315</v>
      </c>
      <c r="E119" s="21">
        <f t="shared" si="3"/>
        <v>7.3892872205820312</v>
      </c>
      <c r="F119" s="21" t="s">
        <v>190</v>
      </c>
      <c r="G119" s="21" t="s">
        <v>202</v>
      </c>
    </row>
    <row r="120" spans="2:7" x14ac:dyDescent="0.25">
      <c r="B120" s="23" t="s">
        <v>107</v>
      </c>
      <c r="C120" s="22">
        <v>0.48</v>
      </c>
      <c r="D120" s="21">
        <f t="shared" si="2"/>
        <v>0.72205820328975101</v>
      </c>
      <c r="E120" s="21">
        <f t="shared" si="3"/>
        <v>7.2205820328975099</v>
      </c>
      <c r="F120" s="21" t="s">
        <v>191</v>
      </c>
      <c r="G120" s="21" t="s">
        <v>202</v>
      </c>
    </row>
    <row r="121" spans="2:7" x14ac:dyDescent="0.25">
      <c r="B121" s="23" t="s">
        <v>111</v>
      </c>
      <c r="C121" s="22">
        <v>0.46</v>
      </c>
      <c r="D121" s="21">
        <f t="shared" si="2"/>
        <v>0.63770560944749055</v>
      </c>
      <c r="E121" s="21">
        <f t="shared" si="3"/>
        <v>6.3770560944749057</v>
      </c>
      <c r="F121" s="21" t="s">
        <v>192</v>
      </c>
      <c r="G121" s="21" t="s">
        <v>202</v>
      </c>
    </row>
    <row r="122" spans="2:7" x14ac:dyDescent="0.25">
      <c r="B122" s="23" t="s">
        <v>115</v>
      </c>
      <c r="C122" s="22">
        <v>0.51500000000000001</v>
      </c>
      <c r="D122" s="21">
        <f t="shared" si="2"/>
        <v>0.8696752425137072</v>
      </c>
      <c r="E122" s="21">
        <f t="shared" si="3"/>
        <v>8.6967524251370723</v>
      </c>
      <c r="F122" s="21" t="s">
        <v>193</v>
      </c>
      <c r="G122" s="21" t="s">
        <v>202</v>
      </c>
    </row>
    <row r="123" spans="2:7" x14ac:dyDescent="0.25">
      <c r="B123" s="23" t="s">
        <v>84</v>
      </c>
      <c r="C123" s="22">
        <v>0.49099999999999999</v>
      </c>
      <c r="D123" s="21">
        <f t="shared" si="2"/>
        <v>0.76845212990299439</v>
      </c>
      <c r="E123" s="21">
        <f t="shared" si="3"/>
        <v>7.6845212990299441</v>
      </c>
      <c r="F123" s="21" t="s">
        <v>194</v>
      </c>
      <c r="G123" s="21" t="s">
        <v>202</v>
      </c>
    </row>
    <row r="124" spans="2:7" x14ac:dyDescent="0.25">
      <c r="B124" s="23" t="s">
        <v>89</v>
      </c>
      <c r="C124" s="22">
        <v>0.46100000000000002</v>
      </c>
      <c r="D124" s="21">
        <f t="shared" si="2"/>
        <v>0.64192323913960359</v>
      </c>
      <c r="E124" s="21">
        <f t="shared" si="3"/>
        <v>6.4192323913960356</v>
      </c>
      <c r="F124" s="21" t="s">
        <v>195</v>
      </c>
      <c r="G124" s="21" t="s">
        <v>202</v>
      </c>
    </row>
    <row r="125" spans="2:7" x14ac:dyDescent="0.25">
      <c r="B125" s="23" t="s">
        <v>94</v>
      </c>
      <c r="C125" s="22">
        <v>0.49199999999999999</v>
      </c>
      <c r="D125" s="21">
        <f t="shared" si="2"/>
        <v>0.77266975959510742</v>
      </c>
      <c r="E125" s="21">
        <f t="shared" si="3"/>
        <v>7.726697595951074</v>
      </c>
      <c r="F125" s="21" t="s">
        <v>196</v>
      </c>
      <c r="G125" s="21" t="s">
        <v>202</v>
      </c>
    </row>
    <row r="126" spans="2:7" x14ac:dyDescent="0.25">
      <c r="B126" s="23" t="s">
        <v>99</v>
      </c>
      <c r="C126" s="22">
        <v>0.505</v>
      </c>
      <c r="D126" s="21">
        <f t="shared" si="2"/>
        <v>0.82749894559257686</v>
      </c>
      <c r="E126" s="21">
        <f t="shared" si="3"/>
        <v>8.274989455925768</v>
      </c>
      <c r="F126" s="21" t="s">
        <v>197</v>
      </c>
      <c r="G126" s="21" t="s">
        <v>202</v>
      </c>
    </row>
  </sheetData>
  <phoneticPr fontId="0" type="noConversion"/>
  <pageMargins left="0.75" right="0.75" top="1" bottom="1" header="0.5" footer="0.5"/>
  <headerFooter alignWithMargins="0"/>
  <ignoredErrors>
    <ignoredError sqref="Q2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2011-01-18T20:51:17Z</dcterms:created>
  <dcterms:modified xsi:type="dcterms:W3CDTF">2024-07-05T20:02:30Z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