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3.xml" ContentType="application/vnd.openxmlformats-officedocument.drawing+xml"/>
  <Override PartName="/xl/activeX/activeX11.xml" ContentType="application/vnd.ms-office.activeX+xml"/>
  <Override PartName="/xl/activeX/activeX1.bin" ContentType="application/vnd.ms-office.activeX"/>
  <Override PartName="/xl/activeX/activeX12.xml" ContentType="application/vnd.ms-office.activeX+xml"/>
  <Override PartName="/xl/activeX/activeX2.bin" ContentType="application/vnd.ms-office.activeX"/>
  <Override PartName="/xl/activeX/activeX13.xml" ContentType="application/vnd.ms-office.activeX+xml"/>
  <Override PartName="/xl/activeX/activeX3.bin" ContentType="application/vnd.ms-office.activeX"/>
  <Override PartName="/xl/activeX/activeX14.xml" ContentType="application/vnd.ms-office.activeX+xml"/>
  <Override PartName="/xl/activeX/activeX4.bin" ContentType="application/vnd.ms-office.activeX"/>
  <Override PartName="/xl/activeX/activeX15.xml" ContentType="application/vnd.ms-office.activeX+xml"/>
  <Override PartName="/xl/activeX/activeX5.bin" ContentType="application/vnd.ms-office.activeX"/>
  <Override PartName="/xl/activeX/activeX16.xml" ContentType="application/vnd.ms-office.activeX+xml"/>
  <Override PartName="/xl/activeX/activeX6.bin" ContentType="application/vnd.ms-office.activeX"/>
  <Override PartName="/xl/activeX/activeX17.xml" ContentType="application/vnd.ms-office.activeX+xml"/>
  <Override PartName="/xl/activeX/activeX7.bin" ContentType="application/vnd.ms-office.activeX"/>
  <Override PartName="/xl/activeX/activeX18.xml" ContentType="application/vnd.ms-office.activeX+xml"/>
  <Override PartName="/xl/activeX/activeX8.bin" ContentType="application/vnd.ms-office.activeX"/>
  <Override PartName="/xl/activeX/activeX19.xml" ContentType="application/vnd.ms-office.activeX+xml"/>
  <Override PartName="/xl/activeX/activeX9.bin" ContentType="application/vnd.ms-office.activeX"/>
  <Override PartName="/xl/activeX/activeX2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0" yWindow="90" windowWidth="17475" windowHeight="5430"/>
  </bookViews>
  <sheets>
    <sheet name="FORM NAV" sheetId="18" r:id="rId1"/>
    <sheet name="1_FORM_CARACT_UVC" sheetId="14" r:id="rId2"/>
    <sheet name="2_FORM_SIGMAFACIES" sheetId="17" r:id="rId3"/>
    <sheet name="L_AUTEURS" sheetId="2" state="hidden" r:id="rId4"/>
    <sheet name="L_ID_UVC" sheetId="15" state="hidden" r:id="rId5"/>
    <sheet name="L_UVC" sheetId="12" state="hidden" r:id="rId6"/>
    <sheet name="L_ECHELLE" sheetId="5" state="hidden" r:id="rId7"/>
    <sheet name="L_TYPEFACIES" sheetId="19" state="hidden" r:id="rId8"/>
    <sheet name="3_FORM_MAJ_UVC" sheetId="16" r:id="rId9"/>
    <sheet name="FORM_COMPLET" sheetId="1" state="hidden" r:id="rId10"/>
    <sheet name="L_SIGMAFACIES" sheetId="7" r:id="rId11"/>
    <sheet name="L_SURF" sheetId="13" state="hidden" r:id="rId12"/>
    <sheet name="L_SYNTAXONS" sheetId="21" state="hidden" r:id="rId13"/>
  </sheets>
  <definedNames>
    <definedName name="_xlnm._FilterDatabase" localSheetId="1" hidden="1">'1_FORM_CARACT_UVC'!$A$4:$L$4</definedName>
    <definedName name="_xlnm._FilterDatabase" localSheetId="2" hidden="1">'2_FORM_SIGMAFACIES'!$A$5:$M$5</definedName>
    <definedName name="_xlnm._FilterDatabase" localSheetId="8" hidden="1">'3_FORM_MAJ_UVC'!$A$4:$D$4</definedName>
    <definedName name="CBNA">L_AUTEURS!$A$2:$A$5</definedName>
    <definedName name="CBNMC">L_AUTEURS!$B$2:$B$5</definedName>
    <definedName name="CODETYPEFACIES">L_TYPEFACIES!$A$3:$A$24</definedName>
    <definedName name="ECHELLE">L_ECHELLE!$A$2:$A$7</definedName>
    <definedName name="EX_SITU">L_UVC!$D$2:$D$4</definedName>
    <definedName name="ID_UVC">L_ID_UVC!$A$1:$A$1000</definedName>
    <definedName name="IN_SITU">L_UVC!$C$2:$C$4</definedName>
    <definedName name="L_SYNTAXONS">L_SYNTAXONS!$A$2:$A$145</definedName>
    <definedName name="L_TFACIES">L_TYPEFACIES!$C$2:$C$24</definedName>
    <definedName name="L_TYPICITE">L_TYPEFACIES!$E$2:$E$4</definedName>
    <definedName name="MODE_CARACT_UVC">L_UVC!$C$1:$D$1</definedName>
    <definedName name="ORGANISME">L_AUTEURS!$A$1:$B$1</definedName>
    <definedName name="REGIONS">#REF!</definedName>
    <definedName name="REPRES_CARTO">L_UVC!$A$2:$A$3</definedName>
    <definedName name="TYPE_OBJET">L_SURF!$A$2:$A$4</definedName>
  </definedNames>
  <calcPr calcId="145621"/>
</workbook>
</file>

<file path=xl/calcChain.xml><?xml version="1.0" encoding="utf-8"?>
<calcChain xmlns="http://schemas.openxmlformats.org/spreadsheetml/2006/main">
  <c r="A14" i="17" l="1"/>
  <c r="M8" i="17" l="1"/>
  <c r="M9" i="17"/>
  <c r="M10" i="17"/>
  <c r="M11" i="17"/>
  <c r="M12" i="17"/>
  <c r="M13" i="17"/>
  <c r="M14" i="17"/>
  <c r="M15" i="17"/>
  <c r="M16" i="17"/>
  <c r="M7" i="17"/>
  <c r="L8" i="17"/>
  <c r="L9" i="17"/>
  <c r="L10" i="17"/>
  <c r="L11" i="17"/>
  <c r="L12" i="17"/>
  <c r="L13" i="17"/>
  <c r="L14" i="17"/>
  <c r="L15" i="17"/>
  <c r="L16" i="17"/>
  <c r="L7" i="17"/>
  <c r="K8" i="17"/>
  <c r="K9" i="17"/>
  <c r="K10" i="17"/>
  <c r="K11" i="17"/>
  <c r="K12" i="17"/>
  <c r="K13" i="17"/>
  <c r="K14" i="17"/>
  <c r="K15" i="17"/>
  <c r="K16" i="17"/>
  <c r="K7" i="17"/>
  <c r="J8" i="17"/>
  <c r="J9" i="17"/>
  <c r="J10" i="17"/>
  <c r="J11" i="17"/>
  <c r="J12" i="17"/>
  <c r="J13" i="17"/>
  <c r="J14" i="17"/>
  <c r="J15" i="17"/>
  <c r="J16" i="17"/>
  <c r="J7" i="17"/>
  <c r="I8" i="17"/>
  <c r="I9" i="17"/>
  <c r="I10" i="17"/>
  <c r="I11" i="17"/>
  <c r="I12" i="17"/>
  <c r="I13" i="17"/>
  <c r="I14" i="17"/>
  <c r="I15" i="17"/>
  <c r="I16" i="17"/>
  <c r="I7" i="17"/>
  <c r="H8" i="17"/>
  <c r="H9" i="17"/>
  <c r="H10" i="17"/>
  <c r="H11" i="17"/>
  <c r="H12" i="17"/>
  <c r="H13" i="17"/>
  <c r="H14" i="17"/>
  <c r="H15" i="17"/>
  <c r="H16" i="17"/>
  <c r="H7" i="17"/>
  <c r="D8" i="17"/>
  <c r="D9" i="17"/>
  <c r="D10" i="17"/>
  <c r="D11" i="17"/>
  <c r="D12" i="17"/>
  <c r="D13" i="17"/>
  <c r="D14" i="17"/>
  <c r="D15" i="17"/>
  <c r="D16" i="17"/>
  <c r="D7" i="17"/>
  <c r="F8" i="17"/>
  <c r="F9" i="17"/>
  <c r="F10" i="17"/>
  <c r="F11" i="17"/>
  <c r="F12" i="17"/>
  <c r="F13" i="17"/>
  <c r="F14" i="17"/>
  <c r="F15" i="17"/>
  <c r="F16" i="17"/>
  <c r="F7" i="17"/>
  <c r="B14" i="17"/>
  <c r="B15" i="17"/>
  <c r="B16" i="17"/>
  <c r="A16" i="17"/>
  <c r="A15" i="17"/>
  <c r="C2" i="19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J8" i="14" l="1"/>
  <c r="B8" i="17"/>
  <c r="B9" i="17"/>
  <c r="B10" i="17"/>
  <c r="B11" i="17"/>
  <c r="B12" i="17"/>
  <c r="B13" i="17"/>
  <c r="B7" i="17"/>
  <c r="I15" i="14"/>
  <c r="I14" i="14"/>
  <c r="I13" i="14"/>
  <c r="I12" i="14"/>
  <c r="I11" i="14"/>
  <c r="I10" i="14"/>
  <c r="I9" i="14"/>
  <c r="I8" i="14"/>
  <c r="I7" i="14"/>
  <c r="I6" i="14"/>
  <c r="A11" i="16" l="1"/>
  <c r="A13" i="17"/>
  <c r="A12" i="17"/>
  <c r="A11" i="17"/>
  <c r="A10" i="17"/>
  <c r="A9" i="17"/>
  <c r="A8" i="17"/>
  <c r="A7" i="17"/>
  <c r="A15" i="16"/>
  <c r="A14" i="16"/>
  <c r="A13" i="16"/>
  <c r="A12" i="16"/>
  <c r="A10" i="16"/>
  <c r="A9" i="16"/>
  <c r="A8" i="16"/>
  <c r="A7" i="16"/>
  <c r="A6" i="16"/>
  <c r="V12" i="1" l="1"/>
  <c r="V11" i="1"/>
  <c r="V10" i="1"/>
  <c r="V9" i="1"/>
  <c r="V8" i="1"/>
  <c r="V7" i="1"/>
  <c r="V6" i="1"/>
  <c r="V5" i="1"/>
  <c r="V4" i="1"/>
  <c r="U12" i="1"/>
  <c r="U11" i="1"/>
  <c r="U10" i="1"/>
  <c r="U9" i="1"/>
  <c r="U8" i="1"/>
  <c r="U7" i="1"/>
  <c r="U6" i="1"/>
  <c r="U5" i="1"/>
  <c r="U4" i="1"/>
  <c r="T12" i="1"/>
  <c r="T11" i="1"/>
  <c r="T10" i="1"/>
  <c r="T9" i="1"/>
  <c r="T8" i="1"/>
  <c r="T7" i="1"/>
  <c r="T6" i="1"/>
  <c r="T5" i="1"/>
  <c r="T4" i="1"/>
  <c r="S12" i="1"/>
  <c r="S11" i="1"/>
  <c r="S10" i="1"/>
  <c r="S9" i="1"/>
  <c r="S8" i="1"/>
  <c r="S7" i="1"/>
  <c r="S6" i="1"/>
  <c r="S5" i="1"/>
  <c r="S4" i="1"/>
  <c r="R12" i="1"/>
  <c r="R11" i="1"/>
  <c r="R10" i="1"/>
  <c r="R9" i="1"/>
  <c r="R8" i="1"/>
  <c r="R7" i="1"/>
  <c r="R6" i="1"/>
  <c r="R5" i="1"/>
  <c r="R4" i="1"/>
  <c r="Q12" i="1"/>
  <c r="Q11" i="1"/>
  <c r="Q10" i="1"/>
  <c r="Q9" i="1"/>
  <c r="Q8" i="1"/>
  <c r="Q7" i="1"/>
  <c r="Q6" i="1"/>
  <c r="Q5" i="1"/>
  <c r="Q4" i="1"/>
  <c r="P12" i="1"/>
  <c r="P11" i="1"/>
  <c r="P10" i="1"/>
  <c r="P9" i="1"/>
  <c r="P8" i="1"/>
  <c r="P7" i="1"/>
  <c r="P6" i="1"/>
  <c r="P5" i="1"/>
  <c r="P4" i="1"/>
  <c r="V3" i="1"/>
  <c r="U3" i="1"/>
  <c r="T3" i="1"/>
  <c r="S3" i="1"/>
  <c r="R3" i="1"/>
  <c r="Q3" i="1"/>
  <c r="P3" i="1"/>
  <c r="L12" i="1" l="1"/>
  <c r="L11" i="1"/>
  <c r="L10" i="1"/>
  <c r="L9" i="1"/>
  <c r="L8" i="1"/>
  <c r="L6" i="1"/>
  <c r="L7" i="1"/>
  <c r="L5" i="1"/>
  <c r="L4" i="1"/>
  <c r="L3" i="1"/>
</calcChain>
</file>

<file path=xl/comments1.xml><?xml version="1.0" encoding="utf-8"?>
<comments xmlns="http://schemas.openxmlformats.org/spreadsheetml/2006/main">
  <authors>
    <author>Marc ISENMANN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Typicité du facies à préciser 
lorsqu'il est necessaire de modifier
la composition syntaxonomique et les recrouvrements ?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Niveau de confiance à préciser 
lorsque le sigmafacies est à 
déterminer car non présent dans le catalogue
</t>
        </r>
      </text>
    </comment>
  </commentList>
</comments>
</file>

<file path=xl/comments2.xml><?xml version="1.0" encoding="utf-8"?>
<comments xmlns="http://schemas.openxmlformats.org/spreadsheetml/2006/main">
  <authors>
    <author>Marc ISENMANN</author>
  </authors>
  <commentList>
    <comment ref="M3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Informations accessibles par interrogation de la BDD Catalogue depuis le plugin de saisie des UVC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Type de sigmafacies à renseigner sur le terrain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Série à renseigner sur le terrain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Géosérie à renseigner sur le terrain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Composition syntaxonomique à relever sur le terrain à partir d'une liste déroulante contenant tous les syntaxons possibles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Recouvrement syntaxonomique à évaluer sur le terrain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Composition syntaxonomique à relever sur le terrain à partir d'une liste déroulante contenant tous les syntaxons possibles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Recouvrement syntaxonomique à évaluer sur le terrain</t>
        </r>
      </text>
    </comment>
    <comment ref="J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Composition syntaxonomique à relever sur le terrain à partir d'une liste déroulante contenant tous les syntaxons possibles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Recouvrement syntaxonomique à évaluer sur le terrain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Sigmafacies particulier sans affectation à une série ou géosérie</t>
        </r>
      </text>
    </comment>
    <comment ref="E12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Sigmafacies particulier sans affectation à une série ou géosérie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Marc ISENMANN:</t>
        </r>
        <r>
          <rPr>
            <sz val="9"/>
            <color indexed="81"/>
            <rFont val="Tahoma"/>
            <family val="2"/>
          </rPr>
          <t xml:space="preserve">
Syntaxon à relever sur le terrain
</t>
        </r>
      </text>
    </comment>
  </commentList>
</comments>
</file>

<file path=xl/sharedStrings.xml><?xml version="1.0" encoding="utf-8"?>
<sst xmlns="http://schemas.openxmlformats.org/spreadsheetml/2006/main" count="623" uniqueCount="362">
  <si>
    <t>ID_UVC</t>
  </si>
  <si>
    <t>ECHELLE</t>
  </si>
  <si>
    <t>REPRES_CARTO</t>
  </si>
  <si>
    <t>ISENMANN MARC</t>
  </si>
  <si>
    <t>SANZ THOMAS</t>
  </si>
  <si>
    <t>PACHE GILLES</t>
  </si>
  <si>
    <t>LEGLAND THOMAS</t>
  </si>
  <si>
    <t>CBNA</t>
  </si>
  <si>
    <t>1/5000</t>
  </si>
  <si>
    <t>1/10000</t>
  </si>
  <si>
    <t>1/15000</t>
  </si>
  <si>
    <t>1/20000</t>
  </si>
  <si>
    <t>1/2500</t>
  </si>
  <si>
    <t>1/1000</t>
  </si>
  <si>
    <t>CHOISNET GUILLAUME</t>
  </si>
  <si>
    <t>COLIN XXXX</t>
  </si>
  <si>
    <t>TOTO WWWW</t>
  </si>
  <si>
    <t>TATA BBBB</t>
  </si>
  <si>
    <t>CBNMC</t>
  </si>
  <si>
    <t>oui</t>
  </si>
  <si>
    <t>non</t>
  </si>
  <si>
    <t>EX_SITU</t>
  </si>
  <si>
    <t>IN_SITU</t>
  </si>
  <si>
    <t>NOM_SIGMAFACIES</t>
  </si>
  <si>
    <t>SERIE</t>
  </si>
  <si>
    <t>SYNTAXA1</t>
  </si>
  <si>
    <t>SYNTAXA2</t>
  </si>
  <si>
    <t>SYNTAXA3</t>
  </si>
  <si>
    <t>Sigma1</t>
  </si>
  <si>
    <t>Sigma4</t>
  </si>
  <si>
    <t>Sigma5</t>
  </si>
  <si>
    <t>Sigma6</t>
  </si>
  <si>
    <t>Sigma7</t>
  </si>
  <si>
    <t>Obs. de la végétation depuis l'intérieur</t>
  </si>
  <si>
    <t>Obs.de la végétation depuis sa périphérie</t>
  </si>
  <si>
    <t>Obs. de la végétation à la jumelle</t>
  </si>
  <si>
    <t>Obs. par extrapolation avec mobilisation de données existantes</t>
  </si>
  <si>
    <t>Obs. par extrapolation experte</t>
  </si>
  <si>
    <t>SURF_UVC</t>
  </si>
  <si>
    <t>Calcul de surface SIG</t>
  </si>
  <si>
    <t>Estimé</t>
  </si>
  <si>
    <t>Point</t>
  </si>
  <si>
    <t>Ligne</t>
  </si>
  <si>
    <t>Polygone</t>
  </si>
  <si>
    <t>TYPE_OBJET</t>
  </si>
  <si>
    <t>MODE_CALCUL</t>
  </si>
  <si>
    <t>Non déterminé</t>
  </si>
  <si>
    <t>ORG_C_UVC</t>
  </si>
  <si>
    <t>AUT_C_UVC</t>
  </si>
  <si>
    <t>DATE_C_UVC</t>
  </si>
  <si>
    <t>MODE_C_UVC</t>
  </si>
  <si>
    <t>OBS_C_UVC</t>
  </si>
  <si>
    <t>DATE_M_UVC</t>
  </si>
  <si>
    <t>ORG_M_UVC</t>
  </si>
  <si>
    <t>ECH_L_UVC</t>
  </si>
  <si>
    <t>AUT_M_UVC</t>
  </si>
  <si>
    <t>OBJ_L_UVC</t>
  </si>
  <si>
    <t>CAL_SURF</t>
  </si>
  <si>
    <t>SIGMAFAC</t>
  </si>
  <si>
    <t>SYNTAX1</t>
  </si>
  <si>
    <t>SYNTAX_C1</t>
  </si>
  <si>
    <t>SYNTAX2</t>
  </si>
  <si>
    <t>SYNTAX_C2</t>
  </si>
  <si>
    <t>SYNTAX3</t>
  </si>
  <si>
    <t>SYNTAX_C3</t>
  </si>
  <si>
    <t>Organisme de caractérisation de l'UVC</t>
  </si>
  <si>
    <t>Auteur de caractérisation de l'UVC</t>
  </si>
  <si>
    <t>Date de caractérisation de l'UVC</t>
  </si>
  <si>
    <t>Mode de caractérisation de l'UVC</t>
  </si>
  <si>
    <t>Identifiant unique de l'UVC</t>
  </si>
  <si>
    <t>Précision sur le mode d'observation de la végétation</t>
  </si>
  <si>
    <t>Date de mise à jour de l'UVC</t>
  </si>
  <si>
    <t>Organisme de mise à jour de l'UVC</t>
  </si>
  <si>
    <t>Auteur de mise à jour de l'UVC</t>
  </si>
  <si>
    <t>Echelle de levée cartographique de l'UVC</t>
  </si>
  <si>
    <t>Objet de levé de l'UVC</t>
  </si>
  <si>
    <t>Mode calcul de la surface de l'UVC</t>
  </si>
  <si>
    <t>Surface de l'UVC</t>
  </si>
  <si>
    <t>RMQ_UVC</t>
  </si>
  <si>
    <t>Remarque sur l'UVC</t>
  </si>
  <si>
    <t>Sigmafacies de l'UVC (1 à n à confirmer)</t>
  </si>
  <si>
    <t>Série de rattachement du sigmafacies</t>
  </si>
  <si>
    <t>Syntaxon 1</t>
  </si>
  <si>
    <t>Recouvrement syntaxon 1</t>
  </si>
  <si>
    <t>Syntaxon 2</t>
  </si>
  <si>
    <t>Recouvrement syntaxon 2</t>
  </si>
  <si>
    <t>Syntaxon 3</t>
  </si>
  <si>
    <t>Recouvrement syntaxon 3</t>
  </si>
  <si>
    <t>COLIN HOSTEIN</t>
  </si>
  <si>
    <t>PIERRE-MARIE LE HENAFF</t>
  </si>
  <si>
    <t>Sigmacies 1</t>
  </si>
  <si>
    <t>Sigmacies 2</t>
  </si>
  <si>
    <t>Sigmacies 3</t>
  </si>
  <si>
    <t>Sigmacies 4</t>
  </si>
  <si>
    <t>Sigmacies 5</t>
  </si>
  <si>
    <t>Sigmacies 6</t>
  </si>
  <si>
    <t>Série 1</t>
  </si>
  <si>
    <t>Série 2</t>
  </si>
  <si>
    <t>Série 3</t>
  </si>
  <si>
    <t>Série 4</t>
  </si>
  <si>
    <t>Série 5</t>
  </si>
  <si>
    <t>Série 6</t>
  </si>
  <si>
    <t>ID_SIGMA</t>
  </si>
  <si>
    <t>Sigmafacies observés dans l'UVC (1 à n à confirmer)</t>
  </si>
  <si>
    <t>SAISIE ATTRIBUTS DE MAJ DE L'UVC</t>
  </si>
  <si>
    <t>Recouvrement syntaxon 1 (en %)</t>
  </si>
  <si>
    <t>Recouvrement syntaxon 2 (en %)</t>
  </si>
  <si>
    <t>Recouvrement syntaxon 3 (en %)</t>
  </si>
  <si>
    <t>SAISIE ET RENSEIGNEMENT DES UVC CarHAB</t>
  </si>
  <si>
    <t>Non déterminée</t>
  </si>
  <si>
    <t>Sigmafacies cultural, eutrophile ou zone artificielle</t>
  </si>
  <si>
    <t>A renseigner</t>
  </si>
  <si>
    <t>Informations issues des catalogues</t>
  </si>
  <si>
    <t>exemple : une source, une dalle rocheuse sous la forme d'un point</t>
  </si>
  <si>
    <t>Geosigmafacies 1</t>
  </si>
  <si>
    <t>GEOSERIE</t>
  </si>
  <si>
    <t>Géosérie 1</t>
  </si>
  <si>
    <t>Geosigmafacies 2</t>
  </si>
  <si>
    <t>Géosérie 2</t>
  </si>
  <si>
    <t>LARG_LIN</t>
  </si>
  <si>
    <t>LONG_LIN</t>
  </si>
  <si>
    <t>Néant</t>
  </si>
  <si>
    <t>Cas où le sigmafacies n'est pas référencé dans les catalogues : relevé sur le terrain</t>
  </si>
  <si>
    <t>dalle rocheuse à sedum</t>
  </si>
  <si>
    <t>habitat HIC</t>
  </si>
  <si>
    <t>Largeur en mètre d'une UVC représentée en linéaire</t>
  </si>
  <si>
    <t>Calculé à partir de la largeur et longueur du linéaire</t>
  </si>
  <si>
    <t>Longeur en mètre d'une UVC représentée en linéaire</t>
  </si>
  <si>
    <t>Surface de l'UVC (en m2)</t>
  </si>
  <si>
    <t>RMQ1_UVC</t>
  </si>
  <si>
    <t>RMQ2_UVC</t>
  </si>
  <si>
    <t>Remarque phyto</t>
  </si>
  <si>
    <t>propriété privée</t>
  </si>
  <si>
    <t>UVC en maïs</t>
  </si>
  <si>
    <t>Type d'objet</t>
  </si>
  <si>
    <t>Sigmafacies particulier</t>
  </si>
  <si>
    <t>Non concerné par un sigmafacies</t>
  </si>
  <si>
    <t>SAISIE ATTRIBUTS DE DESCRIPTION DE L'UVC / [FICHIER St_UniteCarto_Description]</t>
  </si>
  <si>
    <t>SAISIE DES ATTRIBUTS SYMPHYTOSOCIOLOGIQUES PAR UVC / [FICHIER St_CompoSigmaFacies]</t>
  </si>
  <si>
    <t>CONFIANCESERIE</t>
  </si>
  <si>
    <t>Niveau de confiance dans la détermination de la série ou géosérie</t>
  </si>
  <si>
    <t>TYPESIGMAFACIES</t>
  </si>
  <si>
    <t>Type du facies</t>
  </si>
  <si>
    <t>Code</t>
  </si>
  <si>
    <t>Libellé</t>
  </si>
  <si>
    <t>Prairial</t>
  </si>
  <si>
    <t>Prairial gras (eutrophe)</t>
  </si>
  <si>
    <t>1.1.1</t>
  </si>
  <si>
    <t>Prairial gras fauché</t>
  </si>
  <si>
    <t>1.1.2</t>
  </si>
  <si>
    <t>Prairial gras pâturé</t>
  </si>
  <si>
    <t>Prairial maigre (méso et oligotrophe)</t>
  </si>
  <si>
    <t>1.2.1</t>
  </si>
  <si>
    <t>Prairial maigre fauché</t>
  </si>
  <si>
    <t>1.2.2</t>
  </si>
  <si>
    <t>Prairial maigre paturé</t>
  </si>
  <si>
    <t>Pelousaire (oligotrophile y compris hygrophile)</t>
  </si>
  <si>
    <t>Herbacé haut (roselières, mégaphorbiaies, grandes cariçaies, ourlets)</t>
  </si>
  <si>
    <t>Tourbière (perma et curta séries de marais)</t>
  </si>
  <si>
    <t>Bocager</t>
  </si>
  <si>
    <t>Pré-boisé</t>
  </si>
  <si>
    <t>Forestier</t>
  </si>
  <si>
    <t>1.9.1</t>
  </si>
  <si>
    <t>Forestier mâture</t>
  </si>
  <si>
    <t>1.9.2</t>
  </si>
  <si>
    <t>Forestier pionnier</t>
  </si>
  <si>
    <t>Chaméphytique</t>
  </si>
  <si>
    <t>Cultural</t>
  </si>
  <si>
    <t>2.2.1</t>
  </si>
  <si>
    <t>Cultural agriculture</t>
  </si>
  <si>
    <t>2.2.2</t>
  </si>
  <si>
    <t>Cultural ligniculture</t>
  </si>
  <si>
    <t>Aquatique</t>
  </si>
  <si>
    <t>Sigmafacies non présent dans le catalogue</t>
  </si>
  <si>
    <t>Code_Libellé</t>
  </si>
  <si>
    <t>Complexe de recolonisation</t>
  </si>
  <si>
    <t>Minéral peu végétalisé</t>
  </si>
  <si>
    <t>1-Prairial</t>
  </si>
  <si>
    <t>1.2-Prairial maigre (méso et oligotrophe)</t>
  </si>
  <si>
    <t>1.2.1-Prairial maigre fauché</t>
  </si>
  <si>
    <t>1.1.2-Prairial gras pâturé</t>
  </si>
  <si>
    <t>0-Néant</t>
  </si>
  <si>
    <t>SOURCE</t>
  </si>
  <si>
    <t>cas à étudier avec le GT</t>
  </si>
  <si>
    <t>SIGMAFACIES</t>
  </si>
  <si>
    <t>1.7-Bocager</t>
  </si>
  <si>
    <t>1.9.2-Forestier pionnier</t>
  </si>
  <si>
    <t>TYPICITEFACIES</t>
  </si>
  <si>
    <t>Typicité du facies par rapport à ce qui est indiqué dans les catalogues</t>
  </si>
  <si>
    <t>Typicité</t>
  </si>
  <si>
    <t>Typique</t>
  </si>
  <si>
    <t>Non Typique</t>
  </si>
  <si>
    <t>stations à orchis carhab</t>
  </si>
  <si>
    <t>NB : permettre l'attribution de 1 à n SIGMAFACIES par UVC. 
Pour ces cas, il faudra gérer les totaux de recouvrement 
par syntaxons dans l'UVC.</t>
  </si>
  <si>
    <t>observation sur versant opposé</t>
  </si>
  <si>
    <t>Identifiant de l'UTV</t>
  </si>
  <si>
    <t>Nom du sigmafacies</t>
  </si>
  <si>
    <t>Type du sigmafacies</t>
  </si>
  <si>
    <t>Géosérie d'appartenance</t>
  </si>
  <si>
    <t>Série d'appartenance</t>
  </si>
  <si>
    <t>Recouvrement du syntaxon 1</t>
  </si>
  <si>
    <t>Recouvrement du syntaxon 2</t>
  </si>
  <si>
    <t>Recouvrement du syntaxon 3</t>
  </si>
  <si>
    <t>AllianceSansAuteurs</t>
  </si>
  <si>
    <t>Adenostylion alliariae</t>
  </si>
  <si>
    <t>Adiantion capilli-veneris</t>
  </si>
  <si>
    <t>Aegopodion podagrariae</t>
  </si>
  <si>
    <t>Allosuro crispi-Athyrion alpestris</t>
  </si>
  <si>
    <t>Alnion glutinosae</t>
  </si>
  <si>
    <t>Alnion incanae</t>
  </si>
  <si>
    <t>Alnion viridis</t>
  </si>
  <si>
    <t>Alysso alyssoidis-Sedion albi</t>
  </si>
  <si>
    <t>Androsacion alpinae</t>
  </si>
  <si>
    <t>Androsacion vandellii</t>
  </si>
  <si>
    <t>Apion nodiflori</t>
  </si>
  <si>
    <t>Arabidion caeruleae</t>
  </si>
  <si>
    <t>Arction lappae</t>
  </si>
  <si>
    <t>Arctostaphylo-Cetrarion nivalis</t>
  </si>
  <si>
    <t>Arrhenatherion elatioris</t>
  </si>
  <si>
    <t>Artemisio absinthii-Agropyrion intermedii</t>
  </si>
  <si>
    <t>Arunco dioici-Petasition albi</t>
  </si>
  <si>
    <t>Asplenion septentrionalis</t>
  </si>
  <si>
    <t>Atropion belladonnae</t>
  </si>
  <si>
    <t>Batrachion fluitantis</t>
  </si>
  <si>
    <t>Berberidion vulgaris</t>
  </si>
  <si>
    <t>Betulion pubescentis</t>
  </si>
  <si>
    <t>Bidention tripartitae</t>
  </si>
  <si>
    <t>Bromion racemosi</t>
  </si>
  <si>
    <t>Calamagrostion arundinaceae</t>
  </si>
  <si>
    <t>Calamagrostion villosae</t>
  </si>
  <si>
    <t>Calluno vulgaris-Arctostaphylion uvae-ursi</t>
  </si>
  <si>
    <t>Calthion palustris</t>
  </si>
  <si>
    <t>Cardamino amarae-Montion fontanae</t>
  </si>
  <si>
    <t>Caricion curvulae</t>
  </si>
  <si>
    <t>Caricion davallianae</t>
  </si>
  <si>
    <t>Caricion ferrugineae</t>
  </si>
  <si>
    <t>Caricion fuscae</t>
  </si>
  <si>
    <t>Caricion lasiocarpae</t>
  </si>
  <si>
    <t>Caricion remotae</t>
  </si>
  <si>
    <t>Carpinion betuli</t>
  </si>
  <si>
    <t>Carpino betuli-Prunion spinosae</t>
  </si>
  <si>
    <t>Cephalanthero rubrae-Fagion sylvaticaeval.</t>
  </si>
  <si>
    <t>Cephalanthero rubrae-Fagion sylvaticae</t>
  </si>
  <si>
    <t>Charion fragilis</t>
  </si>
  <si>
    <t>Charion vulgaris</t>
  </si>
  <si>
    <t>Convolvulion sepium</t>
  </si>
  <si>
    <t>Convolvulo arvensis-Agropyrion repentis</t>
  </si>
  <si>
    <t>Corylo avellanae-Populion tremulae</t>
  </si>
  <si>
    <t>Corynephorion canescentis</t>
  </si>
  <si>
    <t>Cratoneurion commutati</t>
  </si>
  <si>
    <t>Cymbalario muralis-Asplenion rutae-murariae</t>
  </si>
  <si>
    <t>Cynosurion cristati</t>
  </si>
  <si>
    <t>Dauco carotae-Melilotion albi</t>
  </si>
  <si>
    <t>Dermatocarpion rivulorum</t>
  </si>
  <si>
    <t>Deschampsio flexuosae-Pinion sylvestris</t>
  </si>
  <si>
    <t>Drabo muralis-Cardaminion hirsutae</t>
  </si>
  <si>
    <t>Dryopteridion submontanae</t>
  </si>
  <si>
    <t>Epilobion angustifolii</t>
  </si>
  <si>
    <t>Epilobion fleischeri</t>
  </si>
  <si>
    <t>Erico carneae-Pinion sylvestris</t>
  </si>
  <si>
    <t>Eriophorion scheuchzeri</t>
  </si>
  <si>
    <t>Fagion sylvaticae</t>
  </si>
  <si>
    <t>Festucion variae</t>
  </si>
  <si>
    <t>Filipendulo ulmariae-Petasition</t>
  </si>
  <si>
    <t>Fraxino excelsioris-Quercion roboris</t>
  </si>
  <si>
    <t>Geo urbani-Alliarion petiolatae</t>
  </si>
  <si>
    <t>Geranion sanguinei</t>
  </si>
  <si>
    <t>Glycerio fluitantis-Sparganion neglecti</t>
  </si>
  <si>
    <t>Holco mollis-Pteridion aquilini</t>
  </si>
  <si>
    <t>Hydrocharition morsus-ranae</t>
  </si>
  <si>
    <t>Impatienti noli-tangere - Stachyion sylvaticae</t>
  </si>
  <si>
    <t>Juniperion nanae</t>
  </si>
  <si>
    <t>Knaution gracilis</t>
  </si>
  <si>
    <t>Koelerio macranthae-Phleion phleoidis</t>
  </si>
  <si>
    <t>Lemnion minoris</t>
  </si>
  <si>
    <t>Lemnion trisulcae</t>
  </si>
  <si>
    <t>Littorellion uniflorae</t>
  </si>
  <si>
    <t>Loiseleurio procumbentis-Vaccinion microphylli</t>
  </si>
  <si>
    <t>Lolio perennis-Plantaginion majoris</t>
  </si>
  <si>
    <t>Luzulo luzuloidis-Fagion sylvaticae</t>
  </si>
  <si>
    <t>Magnocaricion elatae</t>
  </si>
  <si>
    <t>Melampyrion pratensis</t>
  </si>
  <si>
    <t>Melampyro sylvatici-Poion chaixii</t>
  </si>
  <si>
    <t>Mentho longifoliae-Juncion inflexi</t>
  </si>
  <si>
    <t>Mesobromion erecti</t>
  </si>
  <si>
    <t>Molinion caeruleae</t>
  </si>
  <si>
    <t>Nardion strictae</t>
  </si>
  <si>
    <t>Nardo strictae-Juncion squarrosi</t>
  </si>
  <si>
    <t>Non concerné</t>
  </si>
  <si>
    <t>Nymphaeion albae</t>
  </si>
  <si>
    <t>Oenanthion aquaticae</t>
  </si>
  <si>
    <t>Ononidion cenisiae</t>
  </si>
  <si>
    <t>Onopordion acanthii</t>
  </si>
  <si>
    <t>Oxytropido-Elynion myosuroidis</t>
  </si>
  <si>
    <t>Panico crus-galli-Setarion viridis</t>
  </si>
  <si>
    <t>Parietario judaicae-Galion muralis</t>
  </si>
  <si>
    <t>Pellion endiviifoliae</t>
  </si>
  <si>
    <t>Petasition officinalis</t>
  </si>
  <si>
    <t>Petasition paradox</t>
  </si>
  <si>
    <t>Petasition paradoxi</t>
  </si>
  <si>
    <t>Phalaridion arundinaceae</t>
  </si>
  <si>
    <t>Phragmition communis</t>
  </si>
  <si>
    <t>Piceion excelsae</t>
  </si>
  <si>
    <t>Poion alpinae</t>
  </si>
  <si>
    <t>Poion supinae</t>
  </si>
  <si>
    <t>Polygono arenastri-Coronopodion squamati</t>
  </si>
  <si>
    <t>Polysticho setiferi-Fraxinion excelsioris</t>
  </si>
  <si>
    <t>Potamion pectinati</t>
  </si>
  <si>
    <t>Potentillion anserinae</t>
  </si>
  <si>
    <t>Potentillion caulescentis</t>
  </si>
  <si>
    <t>Potentillo erectae-Holcion mollis</t>
  </si>
  <si>
    <t>Quercion pubescenti-sessiliflorae</t>
  </si>
  <si>
    <t>Quercion roboris</t>
  </si>
  <si>
    <t>Ranunculion aquatilis</t>
  </si>
  <si>
    <t>Rhododendro ferruginei-Vaccinion myrtilli</t>
  </si>
  <si>
    <t>Rhynchosporion albae</t>
  </si>
  <si>
    <t>Riccardio pinguis-Eucladion verticillati</t>
  </si>
  <si>
    <t>Rumicion pseudalpini</t>
  </si>
  <si>
    <t>Salici cinereae-Rhamnion catharticae</t>
  </si>
  <si>
    <t>Salicion albae</t>
  </si>
  <si>
    <t>Salicion cinereae</t>
  </si>
  <si>
    <t>Salicion helveticae</t>
  </si>
  <si>
    <t>Salicion herbaceae</t>
  </si>
  <si>
    <t>Salicion incanae</t>
  </si>
  <si>
    <t>Salicion lapponi-glaucosericeae</t>
  </si>
  <si>
    <t>Salicion triandrae</t>
  </si>
  <si>
    <t>Sambuco racemosae-Salicion capreae</t>
  </si>
  <si>
    <t>Sarothamnion scoparii</t>
  </si>
  <si>
    <t>Scorpidio scorpidioidis-Utricularion minoris</t>
  </si>
  <si>
    <t>Sedo albi-Scleranthion biennis</t>
  </si>
  <si>
    <t>Sedo albi-Veronicion dillenii</t>
  </si>
  <si>
    <t>Senecionion leucophylli</t>
  </si>
  <si>
    <t>Seslerion caeruleae</t>
  </si>
  <si>
    <t>Sisymbrion officinalis</t>
  </si>
  <si>
    <t>Sphagnion medii</t>
  </si>
  <si>
    <t>Sphagno-Alnion glutinosae</t>
  </si>
  <si>
    <t>Stipion calamagrostis</t>
  </si>
  <si>
    <t>Thalictro flavi-Filipendulion ulmariae</t>
  </si>
  <si>
    <t>Thero-Airion</t>
  </si>
  <si>
    <t>Thlaspion rotundifolii</t>
  </si>
  <si>
    <t>Tilio platyphylli-Acerion pseudoplatani</t>
  </si>
  <si>
    <t>Trifolion medii</t>
  </si>
  <si>
    <t>Triseto flavescentis-Polygonion bistortae</t>
  </si>
  <si>
    <t>Veronico agrestis-Euphorbion peplus</t>
  </si>
  <si>
    <t>Violion caninae</t>
  </si>
  <si>
    <t>Violo biflorae-Cystopteridion alpinae</t>
  </si>
  <si>
    <t>Xerobromion erecti</t>
  </si>
  <si>
    <t>A préciser</t>
  </si>
  <si>
    <t>12/03/2015</t>
  </si>
  <si>
    <t>17/03/2015</t>
  </si>
  <si>
    <t>07/03/2015</t>
  </si>
  <si>
    <t>15/03/2015</t>
  </si>
  <si>
    <t>24/03/2015</t>
  </si>
  <si>
    <t>27/03/2015</t>
  </si>
  <si>
    <t>25/03/2015</t>
  </si>
  <si>
    <t/>
  </si>
  <si>
    <t>19/03/2015</t>
  </si>
  <si>
    <t>18/03/2015</t>
  </si>
  <si>
    <t>03/03/2015</t>
  </si>
  <si>
    <t>10/03/2015</t>
  </si>
  <si>
    <t>22/03/2015</t>
  </si>
  <si>
    <t>0-A renseigner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</si>
</sst>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rgb="FF00B05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2"/>
        <bgColor indexed="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4" fillId="10" borderId="0" applyNumberFormat="0" applyBorder="0" applyAlignment="0" applyProtection="0"/>
    <xf numFmtId="0" fontId="19" fillId="0" borderId="0"/>
  </cellStyleXfs>
  <cellXfs count="76">
    <xf numFmtId="0" fontId="0" fillId="0" borderId="0" xfId="0"/>
    <xf numFmtId="49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2" fillId="0" borderId="1" xfId="0" applyFont="1" applyBorder="1"/>
    <xf numFmtId="0" fontId="2" fillId="0" borderId="1" xfId="0" applyFont="1" applyFill="1" applyBorder="1"/>
    <xf numFmtId="0" fontId="3" fillId="0" borderId="0" xfId="0" applyFont="1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1" fontId="5" fillId="8" borderId="1" xfId="0" applyNumberFormat="1" applyFont="1" applyFill="1" applyBorder="1" applyAlignment="1">
      <alignment horizontal="center"/>
    </xf>
    <xf numFmtId="0" fontId="0" fillId="0" borderId="0" xfId="0" applyBorder="1"/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3" xfId="0" applyFont="1" applyBorder="1" applyAlignment="1">
      <alignment horizontal="justify" vertical="center" wrapText="1"/>
    </xf>
    <xf numFmtId="0" fontId="6" fillId="0" borderId="5" xfId="0" applyFont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0" fillId="0" borderId="5" xfId="0" applyFont="1" applyBorder="1" applyAlignment="1">
      <alignment vertical="center" wrapText="1"/>
    </xf>
    <xf numFmtId="0" fontId="4" fillId="0" borderId="3" xfId="0" applyFont="1" applyBorder="1" applyAlignment="1">
      <alignment horizontal="left" vertical="center" wrapText="1"/>
    </xf>
    <xf numFmtId="2" fontId="5" fillId="0" borderId="0" xfId="0" applyNumberFormat="1" applyFont="1" applyBorder="1" applyAlignment="1">
      <alignment horizontal="justify" vertical="center"/>
    </xf>
    <xf numFmtId="0" fontId="1" fillId="0" borderId="0" xfId="0" applyFont="1" applyFill="1" applyBorder="1" applyAlignment="1">
      <alignment horizontal="center" vertical="center"/>
    </xf>
    <xf numFmtId="0" fontId="0" fillId="11" borderId="0" xfId="0" applyFill="1" applyBorder="1"/>
    <xf numFmtId="0" fontId="1" fillId="0" borderId="1" xfId="0" applyFont="1" applyBorder="1"/>
    <xf numFmtId="0" fontId="1" fillId="0" borderId="2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0" fillId="0" borderId="0" xfId="0" applyAlignment="1">
      <alignment horizontal="left"/>
    </xf>
    <xf numFmtId="0" fontId="13" fillId="0" borderId="0" xfId="0" applyFont="1"/>
    <xf numFmtId="0" fontId="0" fillId="7" borderId="1" xfId="0" applyFill="1" applyBorder="1" applyAlignment="1">
      <alignment horizontal="left"/>
    </xf>
    <xf numFmtId="0" fontId="15" fillId="0" borderId="0" xfId="0" applyFont="1"/>
    <xf numFmtId="0" fontId="16" fillId="4" borderId="1" xfId="0" applyFont="1" applyFill="1" applyBorder="1" applyAlignment="1">
      <alignment horizontal="center"/>
    </xf>
    <xf numFmtId="164" fontId="15" fillId="0" borderId="1" xfId="0" applyNumberFormat="1" applyFont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7" fillId="1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0" fillId="13" borderId="1" xfId="2" applyFont="1" applyFill="1" applyBorder="1" applyAlignment="1">
      <alignment horizontal="center"/>
    </xf>
    <xf numFmtId="0" fontId="20" fillId="0" borderId="1" xfId="2" applyFont="1" applyFill="1" applyBorder="1" applyAlignment="1">
      <alignment wrapText="1"/>
    </xf>
    <xf numFmtId="0" fontId="0" fillId="2" borderId="1" xfId="0" applyFont="1" applyFill="1" applyBorder="1" applyAlignment="1">
      <alignment horizontal="center" vertical="center"/>
    </xf>
    <xf numFmtId="1" fontId="14" fillId="8" borderId="1" xfId="0" applyNumberFormat="1" applyFont="1" applyFill="1" applyBorder="1" applyAlignment="1" applyProtection="1">
      <alignment horizontal="center" vertical="center" wrapText="1"/>
    </xf>
    <xf numFmtId="49" fontId="15" fillId="8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" fillId="10" borderId="1" xfId="1" applyFont="1" applyBorder="1" applyAlignment="1">
      <alignment horizontal="center" vertical="center" wrapText="1"/>
    </xf>
    <xf numFmtId="0" fontId="4" fillId="10" borderId="1" xfId="1" applyBorder="1" applyAlignment="1">
      <alignment horizontal="center" vertical="center" wrapText="1"/>
    </xf>
    <xf numFmtId="0" fontId="21" fillId="10" borderId="1" xfId="1" applyFont="1" applyBorder="1" applyAlignment="1">
      <alignment horizontal="center" vertical="center" wrapText="1"/>
    </xf>
    <xf numFmtId="0" fontId="5" fillId="10" borderId="1" xfId="1" applyFont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22" fillId="0" borderId="0" xfId="0" applyFont="1" applyBorder="1" applyAlignment="1">
      <alignment horizontal="justify" vertical="center"/>
    </xf>
    <xf numFmtId="0" fontId="12" fillId="0" borderId="0" xfId="0" applyFont="1" applyFill="1" applyBorder="1" applyAlignment="1">
      <alignment horizontal="justify" vertical="center"/>
    </xf>
    <xf numFmtId="0" fontId="22" fillId="0" borderId="0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 vertical="justify"/>
    </xf>
    <xf numFmtId="0" fontId="22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</cellXfs>
  <cellStyles count="3">
    <cellStyle name="20 % - Accent3" xfId="1" builtinId="38"/>
    <cellStyle name="Normal" xfId="0" builtinId="0"/>
    <cellStyle name="Normal_L_SYNTAXONS" xfId="2"/>
  </cellStyles>
  <dxfs count="3"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7"/>
  <ax:ocxPr ax:name="MaxDate" ax:value="42735"/>
  <ax:ocxPr ax:name="MinDate" ax:value="42005"/>
</ax:ocx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8"/>
  <ax:ocxPr ax:name="MaxDate" ax:value="42735"/>
  <ax:ocxPr ax:name="MinDate" ax:value="42005"/>
</ax:ocx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90"/>
  <ax:ocxPr ax:name="MaxDate" ax:value="42735"/>
  <ax:ocxPr ax:name="MinDate" ax:value="42005"/>
</ax:ocx>
</file>

<file path=xl/activeX/activeX4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70"/>
  <ax:ocxPr ax:name="MaxDate" ax:value="42735"/>
  <ax:ocxPr ax:name="MinDate" ax:value="42005"/>
</ax:ocx>
</file>

<file path=xl/activeX/activeX5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7"/>
  <ax:ocxPr ax:name="MaxDate" ax:value="42735"/>
  <ax:ocxPr ax:name="MinDate" ax:value="42005"/>
</ax:ocx>
</file>

<file path=xl/activeX/activeX6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0"/>
  <ax:ocxPr ax:name="MaxDate" ax:value="42735"/>
  <ax:ocxPr ax:name="MinDate" ax:value="42005"/>
</ax:ocx>
</file>

<file path=xl/activeX/activeX7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78"/>
  <ax:ocxPr ax:name="MaxDate" ax:value="42735"/>
  <ax:ocxPr ax:name="MinDate" ax:value="42005"/>
</ax:ocx>
</file>

<file path=xl/activeX/activeX8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75"/>
  <ax:ocxPr ax:name="MaxDate" ax:value="42735"/>
  <ax:ocxPr ax:name="MinDate" ax:value="42005"/>
</ax:ocx>
</file>

<file path=xl/activeX/activeX9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0"/>
  <ax:ocxPr ax:name="MaxDate" ax:value="42735"/>
  <ax:ocxPr ax:name="MinDate" ax:value="42005"/>
</ax:ocx>
</file>

<file path=xl/activeX/activeX10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76"/>
  <ax:ocxPr ax:name="_ExtentY" ax:value="265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70"/>
  <ax:ocxPr ax:name="MaxDate" ax:value="42735"/>
  <ax:ocxPr ax:name="MinDate" ax:value="42005"/>
</ax:ocx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1"/>
  <ax:ocxPr ax:name="MaxDate" ax:value="42735"/>
  <ax:ocxPr ax:name="MinDate" ax:value="42005"/>
</ax:ocx>
</file>

<file path=xl/activeX/activeX2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73"/>
  <ax:ocxPr ax:name="MaxDate" ax:value="42735"/>
  <ax:ocxPr ax:name="MinDate" ax:value="42005"/>
</ax:ocx>
</file>

<file path=xl/activeX/activeX2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0"/>
  <ax:ocxPr ax:name="MaxDate" ax:value="42735"/>
  <ax:ocxPr ax:name="MinDate" ax:value="42005"/>
</ax:ocx>
</file>

<file path=xl/activeX/activeX24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5"/>
  <ax:ocxPr ax:name="MaxDate" ax:value="42735"/>
  <ax:ocxPr ax:name="MinDate" ax:value="42005"/>
</ax:ocx>
</file>

<file path=xl/activeX/activeX25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0"/>
  <ax:ocxPr ax:name="MaxDate" ax:value="42735"/>
  <ax:ocxPr ax:name="MinDate" ax:value="42005"/>
</ax:ocx>
</file>

<file path=xl/activeX/activeX26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0"/>
  <ax:ocxPr ax:name="MaxDate" ax:value="42735"/>
  <ax:ocxPr ax:name="MinDate" ax:value="42005"/>
</ax:ocx>
</file>

<file path=xl/activeX/activeX27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73"/>
  <ax:ocxPr ax:name="MaxDate" ax:value="42735"/>
  <ax:ocxPr ax:name="MinDate" ax:value="42005"/>
</ax:ocx>
</file>

<file path=xl/activeX/activeX28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34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2"/>
  <ax:ocxPr ax:name="MaxDate" ax:value="42735"/>
  <ax:ocxPr ax:name="MinDate" ax:value="42005"/>
</ax:ocx>
</file>

<file path=xl/activeX/activeX29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60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81"/>
  <ax:ocxPr ax:name="MaxDate" ax:value="42735"/>
  <ax:ocxPr ax:name="MinDate" ax:value="42005"/>
</ax:ocx>
</file>

<file path=xl/activeX/activeX30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360"/>
  <ax:ocxPr ax:name="_ExtentY" ax:value="609"/>
  <ax:ocxPr ax:name="_Version" ax:value="393216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2066"/>
  <ax:ocxPr ax:name="MaxDate" ax:value="42735"/>
  <ax:ocxPr ax:name="MinDate" ax:value="4200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3_FORM_MAJ_UVC'!A1"/><Relationship Id="rId2" Type="http://schemas.openxmlformats.org/officeDocument/2006/relationships/hyperlink" Target="#'2_FORM_SIGMAFACIES'!A1"/><Relationship Id="rId1" Type="http://schemas.openxmlformats.org/officeDocument/2006/relationships/hyperlink" Target="#'1_FORM_CARACT_UVC'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2_FORM_SIGMAFACIE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1_FORM_CARACT_UVC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FORM NAV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10" Type="http://schemas.openxmlformats.org/officeDocument/2006/relationships/image" Target="../media/image21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image" Target="../media/image24.emf"/><Relationship Id="rId7" Type="http://schemas.openxmlformats.org/officeDocument/2006/relationships/image" Target="../media/image28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10" Type="http://schemas.openxmlformats.org/officeDocument/2006/relationships/image" Target="../media/image31.emf"/><Relationship Id="rId4" Type="http://schemas.openxmlformats.org/officeDocument/2006/relationships/image" Target="../media/image25.emf"/><Relationship Id="rId9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438149</xdr:colOff>
      <xdr:row>4</xdr:row>
      <xdr:rowOff>147637</xdr:rowOff>
    </xdr:from>
    <xdr:ext cx="1333501" cy="819151"/>
    <xdr:sp macro="" textlink="">
      <xdr:nvSpPr>
        <xdr:cNvPr id="3" name="Plaque 2">
          <a:hlinkClick xmlns:r="http://schemas.openxmlformats.org/officeDocument/2006/relationships" r:id="rId1"/>
        </xdr:cNvPr>
        <xdr:cNvSpPr/>
      </xdr:nvSpPr>
      <xdr:spPr>
        <a:xfrm>
          <a:off x="438149" y="1100137"/>
          <a:ext cx="1333501" cy="819151"/>
        </a:xfrm>
        <a:prstGeom prst="bevel">
          <a:avLst/>
        </a:prstGeom>
        <a:solidFill>
          <a:schemeClr val="accent3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800" b="1">
              <a:solidFill>
                <a:schemeClr val="tx1"/>
              </a:solidFill>
            </a:rPr>
            <a:t>SAISIE</a:t>
          </a:r>
        </a:p>
        <a:p>
          <a:pPr algn="ctr"/>
          <a:r>
            <a:rPr lang="fr-FR" sz="800" b="1">
              <a:solidFill>
                <a:schemeClr val="tx1"/>
              </a:solidFill>
            </a:rPr>
            <a:t>ATTRIBUTS</a:t>
          </a:r>
        </a:p>
        <a:p>
          <a:pPr algn="ctr"/>
          <a:r>
            <a:rPr lang="fr-FR" sz="800" b="1" baseline="0">
              <a:solidFill>
                <a:schemeClr val="tx1"/>
              </a:solidFill>
            </a:rPr>
            <a:t>DESCRIPTION</a:t>
          </a:r>
        </a:p>
        <a:p>
          <a:pPr algn="ctr"/>
          <a:r>
            <a:rPr lang="fr-FR" sz="800" b="1" baseline="0">
              <a:solidFill>
                <a:schemeClr val="tx1"/>
              </a:solidFill>
            </a:rPr>
            <a:t>UVC</a:t>
          </a:r>
          <a:endParaRPr lang="fr-FR" sz="800" b="1">
            <a:solidFill>
              <a:schemeClr val="tx1"/>
            </a:solidFill>
          </a:endParaRPr>
        </a:p>
      </xdr:txBody>
    </xdr:sp>
    <xdr:clientData/>
  </xdr:oneCellAnchor>
  <xdr:oneCellAnchor>
    <xdr:from>
      <xdr:col>14</xdr:col>
      <xdr:colOff>466724</xdr:colOff>
      <xdr:row>4</xdr:row>
      <xdr:rowOff>147637</xdr:rowOff>
    </xdr:from>
    <xdr:ext cx="1333501" cy="819151"/>
    <xdr:sp macro="" textlink="">
      <xdr:nvSpPr>
        <xdr:cNvPr id="11" name="Plaque 10">
          <a:hlinkClick xmlns:r="http://schemas.openxmlformats.org/officeDocument/2006/relationships" r:id="rId2"/>
        </xdr:cNvPr>
        <xdr:cNvSpPr/>
      </xdr:nvSpPr>
      <xdr:spPr>
        <a:xfrm>
          <a:off x="3514724" y="1100137"/>
          <a:ext cx="1333501" cy="819151"/>
        </a:xfrm>
        <a:prstGeom prst="bevel">
          <a:avLst/>
        </a:prstGeom>
        <a:solidFill>
          <a:schemeClr val="accent5">
            <a:lumMod val="60000"/>
            <a:lumOff val="40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800" b="1">
              <a:solidFill>
                <a:schemeClr val="tx1"/>
              </a:solidFill>
            </a:rPr>
            <a:t>SAISIE</a:t>
          </a:r>
        </a:p>
        <a:p>
          <a:pPr algn="ctr"/>
          <a:r>
            <a:rPr lang="fr-FR" sz="800" b="1">
              <a:solidFill>
                <a:schemeClr val="tx1"/>
              </a:solidFill>
            </a:rPr>
            <a:t>ATTRIBUTS</a:t>
          </a:r>
        </a:p>
        <a:p>
          <a:pPr algn="ctr"/>
          <a:r>
            <a:rPr lang="fr-FR" sz="800" b="1" baseline="0">
              <a:solidFill>
                <a:schemeClr val="tx1"/>
              </a:solidFill>
            </a:rPr>
            <a:t>PHYTO</a:t>
          </a:r>
        </a:p>
        <a:p>
          <a:pPr algn="ctr"/>
          <a:r>
            <a:rPr lang="fr-FR" sz="800" b="1" baseline="0">
              <a:solidFill>
                <a:schemeClr val="tx1"/>
              </a:solidFill>
            </a:rPr>
            <a:t>UVC</a:t>
          </a:r>
          <a:endParaRPr lang="fr-FR" sz="800" b="1">
            <a:solidFill>
              <a:schemeClr val="tx1"/>
            </a:solidFill>
          </a:endParaRPr>
        </a:p>
      </xdr:txBody>
    </xdr:sp>
    <xdr:clientData/>
  </xdr:oneCellAnchor>
  <xdr:twoCellAnchor>
    <xdr:from>
      <xdr:col>10</xdr:col>
      <xdr:colOff>66676</xdr:colOff>
      <xdr:row>0</xdr:row>
      <xdr:rowOff>76200</xdr:rowOff>
    </xdr:from>
    <xdr:to>
      <xdr:col>17</xdr:col>
      <xdr:colOff>38100</xdr:colOff>
      <xdr:row>22</xdr:row>
      <xdr:rowOff>47625</xdr:rowOff>
    </xdr:to>
    <xdr:sp macro="" textlink="">
      <xdr:nvSpPr>
        <xdr:cNvPr id="12" name="Rectangle 11"/>
        <xdr:cNvSpPr/>
      </xdr:nvSpPr>
      <xdr:spPr>
        <a:xfrm>
          <a:off x="7665272" y="76200"/>
          <a:ext cx="5290440" cy="4209515"/>
        </a:xfrm>
        <a:prstGeom prst="rect">
          <a:avLst/>
        </a:prstGeom>
        <a:noFill/>
        <a:ln w="25400">
          <a:solidFill>
            <a:schemeClr val="bg1">
              <a:lumMod val="65000"/>
            </a:schemeClr>
          </a:solidFill>
        </a:ln>
        <a:scene3d>
          <a:camera prst="orthographicFront"/>
          <a:lightRig rig="threePt" dir="t"/>
        </a:scene3d>
        <a:sp3d>
          <a:bevelT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15</xdr:col>
      <xdr:colOff>90487</xdr:colOff>
      <xdr:row>17</xdr:row>
      <xdr:rowOff>142874</xdr:rowOff>
    </xdr:from>
    <xdr:ext cx="1333501" cy="819151"/>
    <xdr:sp macro="" textlink="">
      <xdr:nvSpPr>
        <xdr:cNvPr id="13" name="Plaque 12"/>
        <xdr:cNvSpPr/>
      </xdr:nvSpPr>
      <xdr:spPr>
        <a:xfrm>
          <a:off x="11520487" y="3381374"/>
          <a:ext cx="1333501" cy="819151"/>
        </a:xfrm>
        <a:prstGeom prst="bevel">
          <a:avLst/>
        </a:prstGeom>
        <a:solidFill>
          <a:schemeClr val="bg1">
            <a:lumMod val="65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800" b="1">
              <a:solidFill>
                <a:schemeClr val="tx1"/>
              </a:solidFill>
            </a:rPr>
            <a:t>EXPORT</a:t>
          </a:r>
          <a:r>
            <a:rPr lang="fr-FR" sz="800" b="1" baseline="0">
              <a:solidFill>
                <a:schemeClr val="tx1"/>
              </a:solidFill>
            </a:rPr>
            <a:t> DES DONNEES AU FSD CarHAB</a:t>
          </a:r>
          <a:endParaRPr lang="fr-FR" sz="800" b="1">
            <a:solidFill>
              <a:schemeClr val="tx1"/>
            </a:solidFill>
          </a:endParaRPr>
        </a:p>
      </xdr:txBody>
    </xdr:sp>
    <xdr:clientData/>
  </xdr:oneCellAnchor>
  <xdr:oneCellAnchor>
    <xdr:from>
      <xdr:col>12</xdr:col>
      <xdr:colOff>519112</xdr:colOff>
      <xdr:row>11</xdr:row>
      <xdr:rowOff>142874</xdr:rowOff>
    </xdr:from>
    <xdr:ext cx="1333501" cy="819151"/>
    <xdr:sp macro="" textlink="">
      <xdr:nvSpPr>
        <xdr:cNvPr id="9" name="Plaque 8">
          <a:hlinkClick xmlns:r="http://schemas.openxmlformats.org/officeDocument/2006/relationships" r:id="rId3"/>
        </xdr:cNvPr>
        <xdr:cNvSpPr/>
      </xdr:nvSpPr>
      <xdr:spPr>
        <a:xfrm>
          <a:off x="9663112" y="2238374"/>
          <a:ext cx="1333501" cy="819151"/>
        </a:xfrm>
        <a:prstGeom prst="bevel">
          <a:avLst/>
        </a:prstGeom>
        <a:solidFill>
          <a:schemeClr val="accent2">
            <a:lumMod val="60000"/>
            <a:lumOff val="40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800" b="1">
              <a:solidFill>
                <a:schemeClr val="tx1"/>
              </a:solidFill>
            </a:rPr>
            <a:t>SAISIE</a:t>
          </a:r>
        </a:p>
        <a:p>
          <a:pPr algn="ctr"/>
          <a:r>
            <a:rPr lang="fr-FR" sz="800" b="1">
              <a:solidFill>
                <a:schemeClr val="tx1"/>
              </a:solidFill>
            </a:rPr>
            <a:t>MAJ</a:t>
          </a:r>
          <a:endParaRPr lang="fr-FR" sz="800" b="1" baseline="0">
            <a:solidFill>
              <a:schemeClr val="tx1"/>
            </a:solidFill>
          </a:endParaRPr>
        </a:p>
        <a:p>
          <a:pPr algn="ctr"/>
          <a:r>
            <a:rPr lang="fr-FR" sz="800" b="1" baseline="0">
              <a:solidFill>
                <a:schemeClr val="tx1"/>
              </a:solidFill>
            </a:rPr>
            <a:t>UVC</a:t>
          </a:r>
          <a:endParaRPr lang="fr-FR" sz="800" b="1">
            <a:solidFill>
              <a:schemeClr val="tx1"/>
            </a:solidFill>
          </a:endParaRPr>
        </a:p>
      </xdr:txBody>
    </xdr:sp>
    <xdr:clientData/>
  </xdr:oneCellAnchor>
  <xdr:twoCellAnchor>
    <xdr:from>
      <xdr:col>0</xdr:col>
      <xdr:colOff>342472</xdr:colOff>
      <xdr:row>1</xdr:row>
      <xdr:rowOff>139130</xdr:rowOff>
    </xdr:from>
    <xdr:to>
      <xdr:col>9</xdr:col>
      <xdr:colOff>162520</xdr:colOff>
      <xdr:row>25</xdr:row>
      <xdr:rowOff>179015</xdr:rowOff>
    </xdr:to>
    <xdr:pic>
      <xdr:nvPicPr>
        <xdr:cNvPr id="8" name="Image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688" t="16389" r="421" b="-117"/>
        <a:stretch>
          <a:fillRect/>
        </a:stretch>
      </xdr:blipFill>
      <xdr:spPr bwMode="auto">
        <a:xfrm>
          <a:off x="342472" y="331770"/>
          <a:ext cx="6658784" cy="4663256"/>
        </a:xfrm>
        <a:prstGeom prst="rect">
          <a:avLst/>
        </a:prstGeom>
        <a:noFill/>
        <a:ln w="9525" algn="in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EEECE1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438790</xdr:colOff>
      <xdr:row>10</xdr:row>
      <xdr:rowOff>32106</xdr:rowOff>
    </xdr:from>
    <xdr:to>
      <xdr:col>10</xdr:col>
      <xdr:colOff>374575</xdr:colOff>
      <xdr:row>15</xdr:row>
      <xdr:rowOff>21402</xdr:rowOff>
    </xdr:to>
    <xdr:sp macro="" textlink="">
      <xdr:nvSpPr>
        <xdr:cNvPr id="4" name="Virage 3"/>
        <xdr:cNvSpPr/>
      </xdr:nvSpPr>
      <xdr:spPr>
        <a:xfrm>
          <a:off x="4238088" y="1958510"/>
          <a:ext cx="3735083" cy="952499"/>
        </a:xfrm>
        <a:prstGeom prst="ben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oneCellAnchor>
    <xdr:from>
      <xdr:col>10</xdr:col>
      <xdr:colOff>326231</xdr:colOff>
      <xdr:row>17</xdr:row>
      <xdr:rowOff>140491</xdr:rowOff>
    </xdr:from>
    <xdr:ext cx="1333501" cy="819151"/>
    <xdr:sp macro="" textlink="">
      <xdr:nvSpPr>
        <xdr:cNvPr id="10" name="Plaque 9"/>
        <xdr:cNvSpPr/>
      </xdr:nvSpPr>
      <xdr:spPr>
        <a:xfrm>
          <a:off x="7946231" y="3378991"/>
          <a:ext cx="1333501" cy="819151"/>
        </a:xfrm>
        <a:prstGeom prst="bevel">
          <a:avLst/>
        </a:prstGeom>
        <a:solidFill>
          <a:schemeClr val="accent6">
            <a:lumMod val="75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800" b="1">
              <a:solidFill>
                <a:schemeClr val="tx1"/>
              </a:solidFill>
            </a:rPr>
            <a:t>MANIPULATION</a:t>
          </a:r>
        </a:p>
        <a:p>
          <a:pPr algn="ctr"/>
          <a:r>
            <a:rPr lang="fr-FR" sz="800" b="1">
              <a:solidFill>
                <a:schemeClr val="tx1"/>
              </a:solidFill>
            </a:rPr>
            <a:t>GEOMETRIQUE</a:t>
          </a:r>
        </a:p>
        <a:p>
          <a:pPr algn="ctr"/>
          <a:r>
            <a:rPr lang="fr-FR" sz="800" b="1" baseline="0">
              <a:solidFill>
                <a:schemeClr val="tx1"/>
              </a:solidFill>
            </a:rPr>
            <a:t>DES UVC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318793</xdr:colOff>
      <xdr:row>16</xdr:row>
      <xdr:rowOff>107400</xdr:rowOff>
    </xdr:from>
    <xdr:ext cx="1666928" cy="1280989"/>
    <xdr:sp macro="" textlink="">
      <xdr:nvSpPr>
        <xdr:cNvPr id="10" name="Plaque 9">
          <a:hlinkClick xmlns:r="http://schemas.openxmlformats.org/officeDocument/2006/relationships" r:id="rId1"/>
        </xdr:cNvPr>
        <xdr:cNvSpPr/>
      </xdr:nvSpPr>
      <xdr:spPr>
        <a:xfrm>
          <a:off x="8988157" y="6274434"/>
          <a:ext cx="1666928" cy="1280989"/>
        </a:xfrm>
        <a:prstGeom prst="bevel">
          <a:avLst/>
        </a:prstGeom>
        <a:solidFill>
          <a:schemeClr val="accent5">
            <a:lumMod val="60000"/>
            <a:lumOff val="40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1200" b="1">
              <a:solidFill>
                <a:schemeClr val="tx1"/>
              </a:solidFill>
            </a:rPr>
            <a:t>SAISIE</a:t>
          </a:r>
        </a:p>
        <a:p>
          <a:pPr algn="ctr"/>
          <a:r>
            <a:rPr lang="fr-FR" sz="1200" b="1">
              <a:solidFill>
                <a:schemeClr val="tx1"/>
              </a:solidFill>
            </a:rPr>
            <a:t>ATTRIBUTS</a:t>
          </a:r>
        </a:p>
        <a:p>
          <a:pPr algn="ctr"/>
          <a:r>
            <a:rPr lang="fr-FR" sz="1200" b="1" baseline="0">
              <a:solidFill>
                <a:schemeClr val="tx1"/>
              </a:solidFill>
            </a:rPr>
            <a:t>SYMPHYTO</a:t>
          </a:r>
        </a:p>
        <a:p>
          <a:pPr algn="ctr"/>
          <a:r>
            <a:rPr lang="fr-FR" sz="1200" b="1" baseline="0">
              <a:solidFill>
                <a:schemeClr val="tx1"/>
              </a:solidFill>
            </a:rPr>
            <a:t>UVC</a:t>
          </a:r>
          <a:endParaRPr lang="fr-FR" sz="1200" b="1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5</xdr:row>
          <xdr:rowOff>0</xdr:rowOff>
        </xdr:from>
        <xdr:to>
          <xdr:col>4</xdr:col>
          <xdr:colOff>38100</xdr:colOff>
          <xdr:row>5</xdr:row>
          <xdr:rowOff>381000</xdr:rowOff>
        </xdr:to>
        <xdr:sp macro="" textlink="">
          <xdr:nvSpPr>
            <xdr:cNvPr id="2060" name="DTPicker1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7</xdr:row>
          <xdr:rowOff>0</xdr:rowOff>
        </xdr:from>
        <xdr:to>
          <xdr:col>4</xdr:col>
          <xdr:colOff>38100</xdr:colOff>
          <xdr:row>7</xdr:row>
          <xdr:rowOff>381000</xdr:rowOff>
        </xdr:to>
        <xdr:sp macro="" textlink="">
          <xdr:nvSpPr>
            <xdr:cNvPr id="2071" name="DTPicker2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6</xdr:row>
          <xdr:rowOff>0</xdr:rowOff>
        </xdr:from>
        <xdr:to>
          <xdr:col>4</xdr:col>
          <xdr:colOff>38100</xdr:colOff>
          <xdr:row>6</xdr:row>
          <xdr:rowOff>381000</xdr:rowOff>
        </xdr:to>
        <xdr:sp macro="" textlink="">
          <xdr:nvSpPr>
            <xdr:cNvPr id="2072" name="DTPicker3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8</xdr:row>
          <xdr:rowOff>0</xdr:rowOff>
        </xdr:from>
        <xdr:to>
          <xdr:col>4</xdr:col>
          <xdr:colOff>38100</xdr:colOff>
          <xdr:row>8</xdr:row>
          <xdr:rowOff>381000</xdr:rowOff>
        </xdr:to>
        <xdr:sp macro="" textlink="">
          <xdr:nvSpPr>
            <xdr:cNvPr id="2073" name="DTPicker4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9</xdr:row>
          <xdr:rowOff>0</xdr:rowOff>
        </xdr:from>
        <xdr:to>
          <xdr:col>4</xdr:col>
          <xdr:colOff>38100</xdr:colOff>
          <xdr:row>10</xdr:row>
          <xdr:rowOff>0</xdr:rowOff>
        </xdr:to>
        <xdr:sp macro="" textlink="">
          <xdr:nvSpPr>
            <xdr:cNvPr id="2074" name="DTPicker5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10</xdr:row>
          <xdr:rowOff>9525</xdr:rowOff>
        </xdr:from>
        <xdr:to>
          <xdr:col>4</xdr:col>
          <xdr:colOff>38100</xdr:colOff>
          <xdr:row>11</xdr:row>
          <xdr:rowOff>0</xdr:rowOff>
        </xdr:to>
        <xdr:sp macro="" textlink="">
          <xdr:nvSpPr>
            <xdr:cNvPr id="2075" name="DTPicker6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11</xdr:row>
          <xdr:rowOff>9525</xdr:rowOff>
        </xdr:from>
        <xdr:to>
          <xdr:col>4</xdr:col>
          <xdr:colOff>38100</xdr:colOff>
          <xdr:row>12</xdr:row>
          <xdr:rowOff>0</xdr:rowOff>
        </xdr:to>
        <xdr:sp macro="" textlink="">
          <xdr:nvSpPr>
            <xdr:cNvPr id="2076" name="DTPicker7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12</xdr:row>
          <xdr:rowOff>9525</xdr:rowOff>
        </xdr:from>
        <xdr:to>
          <xdr:col>4</xdr:col>
          <xdr:colOff>38100</xdr:colOff>
          <xdr:row>13</xdr:row>
          <xdr:rowOff>0</xdr:rowOff>
        </xdr:to>
        <xdr:sp macro="" textlink="">
          <xdr:nvSpPr>
            <xdr:cNvPr id="2077" name="DTPicker8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13</xdr:row>
          <xdr:rowOff>9525</xdr:rowOff>
        </xdr:from>
        <xdr:to>
          <xdr:col>4</xdr:col>
          <xdr:colOff>38100</xdr:colOff>
          <xdr:row>13</xdr:row>
          <xdr:rowOff>390525</xdr:rowOff>
        </xdr:to>
        <xdr:sp macro="" textlink="">
          <xdr:nvSpPr>
            <xdr:cNvPr id="2078" name="DTPicker9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1543050</xdr:colOff>
          <xdr:row>14</xdr:row>
          <xdr:rowOff>9525</xdr:rowOff>
        </xdr:from>
        <xdr:to>
          <xdr:col>4</xdr:col>
          <xdr:colOff>38100</xdr:colOff>
          <xdr:row>15</xdr:row>
          <xdr:rowOff>0</xdr:rowOff>
        </xdr:to>
        <xdr:sp macro="" textlink="">
          <xdr:nvSpPr>
            <xdr:cNvPr id="2079" name="DTPicker10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1461596</xdr:colOff>
      <xdr:row>16</xdr:row>
      <xdr:rowOff>140331</xdr:rowOff>
    </xdr:from>
    <xdr:ext cx="1577138" cy="1206308"/>
    <xdr:sp macro="" textlink="">
      <xdr:nvSpPr>
        <xdr:cNvPr id="3" name="Plaque 2">
          <a:hlinkClick xmlns:r="http://schemas.openxmlformats.org/officeDocument/2006/relationships" r:id="rId1"/>
        </xdr:cNvPr>
        <xdr:cNvSpPr/>
      </xdr:nvSpPr>
      <xdr:spPr>
        <a:xfrm>
          <a:off x="10116208" y="7021322"/>
          <a:ext cx="1577138" cy="1206308"/>
        </a:xfrm>
        <a:prstGeom prst="bevel">
          <a:avLst/>
        </a:prstGeom>
        <a:solidFill>
          <a:schemeClr val="accent3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1200" b="1">
              <a:solidFill>
                <a:schemeClr val="tx1"/>
              </a:solidFill>
            </a:rPr>
            <a:t>SAISIE</a:t>
          </a:r>
        </a:p>
        <a:p>
          <a:pPr algn="ctr"/>
          <a:r>
            <a:rPr lang="fr-FR" sz="1200" b="1">
              <a:solidFill>
                <a:schemeClr val="tx1"/>
              </a:solidFill>
            </a:rPr>
            <a:t>ATTRIBUTS</a:t>
          </a:r>
        </a:p>
        <a:p>
          <a:pPr algn="ctr"/>
          <a:r>
            <a:rPr lang="fr-FR" sz="1200" b="1" baseline="0">
              <a:solidFill>
                <a:schemeClr val="tx1"/>
              </a:solidFill>
            </a:rPr>
            <a:t>DESCRIPTION</a:t>
          </a:r>
        </a:p>
        <a:p>
          <a:pPr algn="ctr"/>
          <a:r>
            <a:rPr lang="fr-FR" sz="1200" b="1" baseline="0">
              <a:solidFill>
                <a:schemeClr val="tx1"/>
              </a:solidFill>
            </a:rPr>
            <a:t>UVC</a:t>
          </a:r>
          <a:endParaRPr lang="fr-FR" sz="1200" b="1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19050</xdr:rowOff>
        </xdr:from>
        <xdr:to>
          <xdr:col>3</xdr:col>
          <xdr:colOff>47625</xdr:colOff>
          <xdr:row>7</xdr:row>
          <xdr:rowOff>9525</xdr:rowOff>
        </xdr:to>
        <xdr:sp macro="" textlink="">
          <xdr:nvSpPr>
            <xdr:cNvPr id="3093" name="ComboBox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47625</xdr:colOff>
          <xdr:row>8</xdr:row>
          <xdr:rowOff>38100</xdr:rowOff>
        </xdr:to>
        <xdr:sp macro="" textlink="">
          <xdr:nvSpPr>
            <xdr:cNvPr id="3095" name="ComboBox2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3</xdr:col>
          <xdr:colOff>47625</xdr:colOff>
          <xdr:row>9</xdr:row>
          <xdr:rowOff>9525</xdr:rowOff>
        </xdr:to>
        <xdr:sp macro="" textlink="">
          <xdr:nvSpPr>
            <xdr:cNvPr id="3096" name="ComboBox3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9525</xdr:rowOff>
        </xdr:from>
        <xdr:to>
          <xdr:col>3</xdr:col>
          <xdr:colOff>47625</xdr:colOff>
          <xdr:row>10</xdr:row>
          <xdr:rowOff>9525</xdr:rowOff>
        </xdr:to>
        <xdr:sp macro="" textlink="">
          <xdr:nvSpPr>
            <xdr:cNvPr id="3097" name="ComboBox4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47625</xdr:colOff>
          <xdr:row>11</xdr:row>
          <xdr:rowOff>9525</xdr:rowOff>
        </xdr:to>
        <xdr:sp macro="" textlink="">
          <xdr:nvSpPr>
            <xdr:cNvPr id="3098" name="ComboBox5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590550</xdr:rowOff>
        </xdr:from>
        <xdr:to>
          <xdr:col>3</xdr:col>
          <xdr:colOff>47625</xdr:colOff>
          <xdr:row>11</xdr:row>
          <xdr:rowOff>600075</xdr:rowOff>
        </xdr:to>
        <xdr:sp macro="" textlink="">
          <xdr:nvSpPr>
            <xdr:cNvPr id="3099" name="ComboBox6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47625</xdr:colOff>
          <xdr:row>13</xdr:row>
          <xdr:rowOff>0</xdr:rowOff>
        </xdr:to>
        <xdr:sp macro="" textlink="">
          <xdr:nvSpPr>
            <xdr:cNvPr id="3100" name="ComboBox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609600</xdr:rowOff>
        </xdr:from>
        <xdr:to>
          <xdr:col>3</xdr:col>
          <xdr:colOff>47625</xdr:colOff>
          <xdr:row>14</xdr:row>
          <xdr:rowOff>9525</xdr:rowOff>
        </xdr:to>
        <xdr:sp macro="" textlink="">
          <xdr:nvSpPr>
            <xdr:cNvPr id="3101" name="ComboBox8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57150</xdr:colOff>
          <xdr:row>15</xdr:row>
          <xdr:rowOff>38100</xdr:rowOff>
        </xdr:to>
        <xdr:sp macro="" textlink="">
          <xdr:nvSpPr>
            <xdr:cNvPr id="3102" name="ComboBox9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47625</xdr:colOff>
          <xdr:row>16</xdr:row>
          <xdr:rowOff>28575</xdr:rowOff>
        </xdr:to>
        <xdr:sp macro="" textlink="">
          <xdr:nvSpPr>
            <xdr:cNvPr id="3103" name="ComboBox10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1985720</xdr:colOff>
      <xdr:row>16</xdr:row>
      <xdr:rowOff>177585</xdr:rowOff>
    </xdr:from>
    <xdr:ext cx="1450136" cy="1238196"/>
    <xdr:sp macro="" textlink="">
      <xdr:nvSpPr>
        <xdr:cNvPr id="15" name="Plaque 14">
          <a:hlinkClick xmlns:r="http://schemas.openxmlformats.org/officeDocument/2006/relationships" r:id="rId1"/>
        </xdr:cNvPr>
        <xdr:cNvSpPr/>
      </xdr:nvSpPr>
      <xdr:spPr>
        <a:xfrm>
          <a:off x="2744491" y="6150890"/>
          <a:ext cx="1450136" cy="1238196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fr-FR" sz="1200" b="1">
              <a:solidFill>
                <a:schemeClr val="tx1"/>
              </a:solidFill>
            </a:rPr>
            <a:t>RETOUR</a:t>
          </a:r>
          <a:r>
            <a:rPr lang="fr-FR" sz="1200" b="1" baseline="0">
              <a:solidFill>
                <a:schemeClr val="tx1"/>
              </a:solidFill>
            </a:rPr>
            <a:t> </a:t>
          </a:r>
        </a:p>
        <a:p>
          <a:pPr algn="ctr"/>
          <a:r>
            <a:rPr lang="fr-FR" sz="1200" b="1" baseline="0">
              <a:solidFill>
                <a:schemeClr val="tx1"/>
              </a:solidFill>
            </a:rPr>
            <a:t>DEBUT</a:t>
          </a:r>
          <a:endParaRPr lang="fr-FR" sz="1200" b="1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466725</xdr:rowOff>
        </xdr:from>
        <xdr:to>
          <xdr:col>2</xdr:col>
          <xdr:colOff>19050</xdr:colOff>
          <xdr:row>6</xdr:row>
          <xdr:rowOff>19050</xdr:rowOff>
        </xdr:to>
        <xdr:sp macro="" textlink="">
          <xdr:nvSpPr>
            <xdr:cNvPr id="10254" name="DTPicker1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38100</xdr:rowOff>
        </xdr:from>
        <xdr:to>
          <xdr:col>2</xdr:col>
          <xdr:colOff>19050</xdr:colOff>
          <xdr:row>7</xdr:row>
          <xdr:rowOff>66675</xdr:rowOff>
        </xdr:to>
        <xdr:sp macro="" textlink="">
          <xdr:nvSpPr>
            <xdr:cNvPr id="10255" name="DTPicker2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2</xdr:col>
          <xdr:colOff>19050</xdr:colOff>
          <xdr:row>8</xdr:row>
          <xdr:rowOff>133350</xdr:rowOff>
        </xdr:to>
        <xdr:sp macro="" textlink="">
          <xdr:nvSpPr>
            <xdr:cNvPr id="10256" name="DTPicker3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95250</xdr:rowOff>
        </xdr:from>
        <xdr:to>
          <xdr:col>2</xdr:col>
          <xdr:colOff>19050</xdr:colOff>
          <xdr:row>9</xdr:row>
          <xdr:rowOff>133350</xdr:rowOff>
        </xdr:to>
        <xdr:sp macro="" textlink="">
          <xdr:nvSpPr>
            <xdr:cNvPr id="10257" name="DTPicker4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85725</xdr:rowOff>
        </xdr:from>
        <xdr:to>
          <xdr:col>2</xdr:col>
          <xdr:colOff>19050</xdr:colOff>
          <xdr:row>10</xdr:row>
          <xdr:rowOff>114300</xdr:rowOff>
        </xdr:to>
        <xdr:sp macro="" textlink="">
          <xdr:nvSpPr>
            <xdr:cNvPr id="10258" name="DTPicker5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76200</xdr:rowOff>
        </xdr:from>
        <xdr:to>
          <xdr:col>2</xdr:col>
          <xdr:colOff>19050</xdr:colOff>
          <xdr:row>11</xdr:row>
          <xdr:rowOff>104775</xdr:rowOff>
        </xdr:to>
        <xdr:sp macro="" textlink="">
          <xdr:nvSpPr>
            <xdr:cNvPr id="10259" name="DTPicker6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66675</xdr:rowOff>
        </xdr:from>
        <xdr:to>
          <xdr:col>2</xdr:col>
          <xdr:colOff>19050</xdr:colOff>
          <xdr:row>12</xdr:row>
          <xdr:rowOff>104775</xdr:rowOff>
        </xdr:to>
        <xdr:sp macro="" textlink="">
          <xdr:nvSpPr>
            <xdr:cNvPr id="10260" name="DTPicker7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57150</xdr:rowOff>
        </xdr:from>
        <xdr:to>
          <xdr:col>2</xdr:col>
          <xdr:colOff>19050</xdr:colOff>
          <xdr:row>13</xdr:row>
          <xdr:rowOff>95250</xdr:rowOff>
        </xdr:to>
        <xdr:sp macro="" textlink="">
          <xdr:nvSpPr>
            <xdr:cNvPr id="10261" name="DTPicker8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57150</xdr:rowOff>
        </xdr:from>
        <xdr:to>
          <xdr:col>2</xdr:col>
          <xdr:colOff>28575</xdr:colOff>
          <xdr:row>14</xdr:row>
          <xdr:rowOff>85725</xdr:rowOff>
        </xdr:to>
        <xdr:sp macro="" textlink="">
          <xdr:nvSpPr>
            <xdr:cNvPr id="10262" name="DTPicker9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47625</xdr:rowOff>
        </xdr:from>
        <xdr:to>
          <xdr:col>2</xdr:col>
          <xdr:colOff>28575</xdr:colOff>
          <xdr:row>15</xdr:row>
          <xdr:rowOff>76200</xdr:rowOff>
        </xdr:to>
        <xdr:sp macro="" textlink="">
          <xdr:nvSpPr>
            <xdr:cNvPr id="10263" name="DTPicker10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6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5.xml"/><Relationship Id="rId17" Type="http://schemas.openxmlformats.org/officeDocument/2006/relationships/image" Target="../media/image1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24" Type="http://schemas.openxmlformats.org/officeDocument/2006/relationships/comments" Target="../comments1.xml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23" Type="http://schemas.openxmlformats.org/officeDocument/2006/relationships/image" Target="../media/image21.emf"/><Relationship Id="rId10" Type="http://schemas.openxmlformats.org/officeDocument/2006/relationships/control" Target="../activeX/activeX14.xml"/><Relationship Id="rId19" Type="http://schemas.openxmlformats.org/officeDocument/2006/relationships/image" Target="../media/image19.emf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6.emf"/><Relationship Id="rId18" Type="http://schemas.openxmlformats.org/officeDocument/2006/relationships/control" Target="../activeX/activeX2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5.xml"/><Relationship Id="rId17" Type="http://schemas.openxmlformats.org/officeDocument/2006/relationships/image" Target="../media/image2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10" Type="http://schemas.openxmlformats.org/officeDocument/2006/relationships/control" Target="../activeX/activeX24.xml"/><Relationship Id="rId19" Type="http://schemas.openxmlformats.org/officeDocument/2006/relationships/image" Target="../media/image29.emf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K1:Q34"/>
  <sheetViews>
    <sheetView showGridLines="0" tabSelected="1" zoomScale="80" zoomScaleNormal="80" workbookViewId="0">
      <selection activeCell="D32" sqref="D32"/>
    </sheetView>
  </sheetViews>
  <sheetFormatPr baseColWidth="10" defaultRowHeight="15" x14ac:dyDescent="0.25"/>
  <cols>
    <col min="17" max="17" width="11.42578125" customWidth="1"/>
  </cols>
  <sheetData>
    <row r="1" spans="11:17" x14ac:dyDescent="0.25">
      <c r="K1" s="19"/>
      <c r="L1" s="19"/>
      <c r="M1" s="19"/>
      <c r="N1" s="19"/>
      <c r="O1" s="19"/>
      <c r="P1" s="19"/>
      <c r="Q1" s="19"/>
    </row>
    <row r="2" spans="11:17" x14ac:dyDescent="0.25">
      <c r="K2" s="72" t="s">
        <v>108</v>
      </c>
      <c r="L2" s="73"/>
      <c r="M2" s="73"/>
      <c r="N2" s="73"/>
      <c r="O2" s="73"/>
      <c r="P2" s="73"/>
      <c r="Q2" s="73"/>
    </row>
    <row r="3" spans="11:17" x14ac:dyDescent="0.25">
      <c r="K3" s="19"/>
      <c r="L3" s="19"/>
      <c r="M3" s="19"/>
      <c r="N3" s="19"/>
      <c r="O3" s="19"/>
      <c r="P3" s="19"/>
      <c r="Q3" s="19"/>
    </row>
    <row r="4" spans="11:17" x14ac:dyDescent="0.25">
      <c r="K4" s="19"/>
      <c r="L4" s="22">
        <v>1</v>
      </c>
      <c r="M4" s="19"/>
      <c r="N4" s="23"/>
      <c r="O4" s="19"/>
      <c r="P4" s="22">
        <v>2</v>
      </c>
      <c r="Q4" s="19"/>
    </row>
    <row r="5" spans="11:17" x14ac:dyDescent="0.25">
      <c r="K5" s="19"/>
      <c r="L5" s="19"/>
      <c r="M5" s="19"/>
      <c r="N5" s="19"/>
      <c r="O5" s="19"/>
      <c r="P5" s="19"/>
      <c r="Q5" s="19"/>
    </row>
    <row r="6" spans="11:17" x14ac:dyDescent="0.25">
      <c r="K6" s="19"/>
      <c r="L6" s="19"/>
      <c r="M6" s="19"/>
      <c r="N6" s="19"/>
      <c r="O6" s="19"/>
      <c r="P6" s="19"/>
      <c r="Q6" s="19"/>
    </row>
    <row r="7" spans="11:17" x14ac:dyDescent="0.25">
      <c r="K7" s="19"/>
      <c r="L7" s="19"/>
      <c r="M7" s="19"/>
      <c r="N7" s="19"/>
      <c r="O7" s="19"/>
      <c r="P7" s="19"/>
      <c r="Q7" s="19"/>
    </row>
    <row r="8" spans="11:17" x14ac:dyDescent="0.25">
      <c r="K8" s="19"/>
      <c r="L8" s="19"/>
      <c r="M8" s="19"/>
      <c r="N8" s="19"/>
      <c r="O8" s="19"/>
      <c r="P8" s="19"/>
      <c r="Q8" s="19"/>
    </row>
    <row r="9" spans="11:17" x14ac:dyDescent="0.25">
      <c r="K9" s="19"/>
      <c r="L9" s="19"/>
      <c r="M9" s="19"/>
      <c r="N9" s="19"/>
      <c r="O9" s="19"/>
      <c r="P9" s="19"/>
      <c r="Q9" s="19"/>
    </row>
    <row r="10" spans="11:17" x14ac:dyDescent="0.25">
      <c r="K10" s="19"/>
      <c r="L10" s="19"/>
      <c r="M10" s="19"/>
      <c r="N10" s="19"/>
      <c r="O10" s="19"/>
      <c r="P10" s="19"/>
      <c r="Q10" s="19"/>
    </row>
    <row r="11" spans="11:17" x14ac:dyDescent="0.25">
      <c r="K11" s="19"/>
      <c r="L11" s="19"/>
      <c r="M11" s="19"/>
      <c r="N11" s="22">
        <v>3</v>
      </c>
      <c r="O11" s="19"/>
      <c r="P11" s="19"/>
      <c r="Q11" s="19"/>
    </row>
    <row r="12" spans="11:17" x14ac:dyDescent="0.25">
      <c r="K12" s="19"/>
      <c r="L12" s="19"/>
      <c r="M12" s="19"/>
      <c r="N12" s="19"/>
      <c r="O12" s="19"/>
      <c r="P12" s="19"/>
      <c r="Q12" s="19"/>
    </row>
    <row r="13" spans="11:17" x14ac:dyDescent="0.25">
      <c r="K13" s="19"/>
      <c r="L13" s="19"/>
      <c r="M13" s="19"/>
      <c r="N13" s="19"/>
      <c r="O13" s="19"/>
      <c r="P13" s="19"/>
      <c r="Q13" s="19"/>
    </row>
    <row r="14" spans="11:17" x14ac:dyDescent="0.25">
      <c r="K14" s="19"/>
      <c r="L14" s="19"/>
      <c r="M14" s="19"/>
      <c r="N14" s="19"/>
      <c r="O14" s="19"/>
      <c r="P14" s="19"/>
      <c r="Q14" s="19"/>
    </row>
    <row r="15" spans="11:17" x14ac:dyDescent="0.25">
      <c r="K15" s="19"/>
      <c r="L15" s="19"/>
      <c r="M15" s="19"/>
      <c r="N15" s="19"/>
      <c r="O15" s="19"/>
      <c r="P15" s="19"/>
      <c r="Q15" s="19"/>
    </row>
    <row r="16" spans="11:17" x14ac:dyDescent="0.25">
      <c r="K16" s="19"/>
      <c r="L16" s="19"/>
      <c r="M16" s="19"/>
      <c r="N16" s="19"/>
      <c r="O16" s="19"/>
      <c r="P16" s="19"/>
      <c r="Q16" s="19"/>
    </row>
    <row r="17" spans="11:17" x14ac:dyDescent="0.25">
      <c r="K17" s="19"/>
      <c r="L17" s="19"/>
      <c r="M17" s="19"/>
      <c r="N17" s="19"/>
      <c r="O17" s="19"/>
      <c r="P17" s="19"/>
      <c r="Q17" s="19"/>
    </row>
    <row r="18" spans="11:17" x14ac:dyDescent="0.25">
      <c r="K18" s="19"/>
      <c r="L18" s="19"/>
      <c r="M18" s="19"/>
      <c r="N18" s="19"/>
      <c r="O18" s="19"/>
      <c r="P18" s="19"/>
      <c r="Q18" s="19"/>
    </row>
    <row r="19" spans="11:17" x14ac:dyDescent="0.25">
      <c r="K19" s="19"/>
      <c r="L19" s="19"/>
      <c r="M19" s="19"/>
      <c r="N19" s="19"/>
      <c r="O19" s="19"/>
      <c r="P19" s="19"/>
      <c r="Q19" s="19"/>
    </row>
    <row r="20" spans="11:17" x14ac:dyDescent="0.25">
      <c r="K20" s="19"/>
      <c r="L20" s="19"/>
      <c r="M20" s="19"/>
      <c r="N20" s="19"/>
      <c r="O20" s="19"/>
      <c r="P20" s="19"/>
      <c r="Q20" s="19"/>
    </row>
    <row r="21" spans="11:17" x14ac:dyDescent="0.25">
      <c r="K21" s="19"/>
      <c r="L21" s="19"/>
      <c r="M21" s="19"/>
      <c r="N21" s="19"/>
      <c r="O21" s="19"/>
      <c r="P21" s="19"/>
      <c r="Q21" s="19"/>
    </row>
    <row r="22" spans="11:17" x14ac:dyDescent="0.25">
      <c r="K22" s="19"/>
      <c r="L22" s="19"/>
      <c r="M22" s="19"/>
      <c r="N22" s="19"/>
      <c r="O22" s="19"/>
      <c r="P22" s="19"/>
      <c r="Q22" s="19"/>
    </row>
    <row r="23" spans="11:17" x14ac:dyDescent="0.25">
      <c r="K23" s="19"/>
      <c r="L23" s="19"/>
      <c r="M23" s="19"/>
      <c r="N23" s="19"/>
      <c r="O23" s="19"/>
      <c r="P23" s="19"/>
      <c r="Q23" s="19"/>
    </row>
    <row r="24" spans="11:17" x14ac:dyDescent="0.25">
      <c r="K24" s="19"/>
      <c r="L24" s="19"/>
      <c r="M24" s="19"/>
      <c r="N24" s="19"/>
      <c r="O24" s="19"/>
      <c r="P24" s="19"/>
      <c r="Q24" s="19"/>
    </row>
    <row r="25" spans="11:17" x14ac:dyDescent="0.25">
      <c r="K25" s="19"/>
      <c r="L25" s="19"/>
      <c r="M25" s="19"/>
      <c r="N25" s="19"/>
      <c r="O25" s="19"/>
      <c r="P25" s="19"/>
      <c r="Q25" s="19"/>
    </row>
    <row r="26" spans="11:17" x14ac:dyDescent="0.25">
      <c r="K26" s="19"/>
      <c r="L26" s="19"/>
      <c r="M26" s="19"/>
      <c r="N26" s="19"/>
      <c r="O26" s="19"/>
      <c r="P26" s="19"/>
      <c r="Q26" s="19"/>
    </row>
    <row r="27" spans="11:17" x14ac:dyDescent="0.25">
      <c r="K27" s="19"/>
      <c r="L27" s="19"/>
      <c r="M27" s="19"/>
      <c r="N27" s="19"/>
      <c r="O27" s="19"/>
      <c r="P27" s="19"/>
      <c r="Q27" s="19"/>
    </row>
    <row r="28" spans="11:17" x14ac:dyDescent="0.25">
      <c r="K28" s="19"/>
      <c r="L28" s="19"/>
      <c r="M28" s="19"/>
      <c r="N28" s="19"/>
      <c r="O28" s="19"/>
      <c r="P28" s="19"/>
      <c r="Q28" s="19"/>
    </row>
    <row r="29" spans="11:17" x14ac:dyDescent="0.25">
      <c r="K29" s="19"/>
      <c r="L29" s="19"/>
      <c r="M29" s="19"/>
      <c r="N29" s="19"/>
      <c r="O29" s="19"/>
      <c r="P29" s="19"/>
      <c r="Q29" s="19"/>
    </row>
    <row r="30" spans="11:17" x14ac:dyDescent="0.25">
      <c r="K30" s="19"/>
      <c r="L30" s="19"/>
      <c r="M30" s="19"/>
      <c r="N30" s="19"/>
      <c r="O30" s="19"/>
      <c r="P30" s="19"/>
      <c r="Q30" s="19"/>
    </row>
    <row r="31" spans="11:17" x14ac:dyDescent="0.25">
      <c r="K31" s="19"/>
      <c r="L31" s="19"/>
      <c r="M31" s="19"/>
      <c r="N31" s="19"/>
      <c r="O31" s="19"/>
      <c r="P31" s="19"/>
      <c r="Q31" s="19"/>
    </row>
    <row r="32" spans="11:17" x14ac:dyDescent="0.25">
      <c r="K32" s="19"/>
      <c r="L32" s="19"/>
      <c r="M32" s="19"/>
      <c r="N32" s="19"/>
      <c r="O32" s="19"/>
      <c r="P32" s="19"/>
      <c r="Q32" s="19"/>
    </row>
    <row r="33" spans="11:17" x14ac:dyDescent="0.25">
      <c r="K33" s="19"/>
      <c r="L33" s="19"/>
      <c r="M33" s="19"/>
      <c r="N33" s="19"/>
      <c r="O33" s="19"/>
      <c r="P33" s="19"/>
      <c r="Q33" s="19"/>
    </row>
    <row r="34" spans="11:17" x14ac:dyDescent="0.25">
      <c r="K34" s="19"/>
      <c r="L34" s="19"/>
      <c r="M34" s="19"/>
      <c r="N34" s="19"/>
      <c r="O34" s="19"/>
      <c r="P34" s="19"/>
      <c r="Q34" s="19"/>
    </row>
  </sheetData>
  <mergeCells count="1">
    <mergeCell ref="K2:Q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2:M15"/>
  <sheetViews>
    <sheetView zoomScale="59" zoomScaleNormal="59" workbookViewId="0">
      <pane xSplit="1" topLeftCell="B1" activePane="topRight" state="frozen"/>
      <selection pane="topRight" activeCell="F24" sqref="F24"/>
    </sheetView>
  </sheetViews>
  <sheetFormatPr baseColWidth="10" defaultRowHeight="15" x14ac:dyDescent="0.25"/>
  <cols>
    <col min="1" max="1" width="14.85546875" customWidth="1"/>
    <col min="2" max="2" width="15" bestFit="1" customWidth="1"/>
    <col min="3" max="3" width="23.42578125" bestFit="1" customWidth="1"/>
    <col min="4" max="4" width="30.42578125" style="65" customWidth="1"/>
    <col min="5" max="5" width="19.5703125" customWidth="1"/>
    <col min="6" max="6" width="26.5703125" bestFit="1" customWidth="1"/>
    <col min="7" max="7" width="19.5703125" bestFit="1" customWidth="1"/>
    <col min="8" max="8" width="20" bestFit="1" customWidth="1"/>
    <col min="9" max="9" width="37.85546875" customWidth="1"/>
    <col min="10" max="10" width="24.42578125" bestFit="1" customWidth="1"/>
    <col min="11" max="11" width="29" customWidth="1"/>
    <col min="12" max="12" width="65.28515625" bestFit="1" customWidth="1"/>
    <col min="13" max="13" width="32.7109375" customWidth="1"/>
  </cols>
  <sheetData>
    <row r="2" spans="1:13" ht="23.25" x14ac:dyDescent="0.35">
      <c r="A2" s="36" t="s">
        <v>137</v>
      </c>
    </row>
    <row r="4" spans="1:13" x14ac:dyDescent="0.25">
      <c r="A4" s="11" t="s">
        <v>0</v>
      </c>
      <c r="B4" s="20" t="s">
        <v>47</v>
      </c>
      <c r="C4" s="20" t="s">
        <v>48</v>
      </c>
      <c r="D4" s="20" t="s">
        <v>49</v>
      </c>
      <c r="E4" s="20" t="s">
        <v>54</v>
      </c>
      <c r="F4" s="20" t="s">
        <v>56</v>
      </c>
      <c r="G4" s="20" t="s">
        <v>119</v>
      </c>
      <c r="H4" s="20" t="s">
        <v>120</v>
      </c>
      <c r="I4" s="20" t="s">
        <v>57</v>
      </c>
      <c r="J4" s="20" t="s">
        <v>38</v>
      </c>
      <c r="K4" s="20" t="s">
        <v>50</v>
      </c>
      <c r="L4" s="20" t="s">
        <v>51</v>
      </c>
      <c r="M4" s="20" t="s">
        <v>129</v>
      </c>
    </row>
    <row r="5" spans="1:13" ht="96.75" customHeight="1" x14ac:dyDescent="0.25">
      <c r="A5" s="45" t="s">
        <v>69</v>
      </c>
      <c r="B5" s="45" t="s">
        <v>65</v>
      </c>
      <c r="C5" s="45" t="s">
        <v>66</v>
      </c>
      <c r="D5" s="45" t="s">
        <v>67</v>
      </c>
      <c r="E5" s="45" t="s">
        <v>74</v>
      </c>
      <c r="F5" s="45" t="s">
        <v>134</v>
      </c>
      <c r="G5" s="45" t="s">
        <v>125</v>
      </c>
      <c r="H5" s="45" t="s">
        <v>127</v>
      </c>
      <c r="I5" s="45" t="s">
        <v>76</v>
      </c>
      <c r="J5" s="45" t="s">
        <v>128</v>
      </c>
      <c r="K5" s="45" t="s">
        <v>68</v>
      </c>
      <c r="L5" s="45" t="s">
        <v>70</v>
      </c>
      <c r="M5" s="48"/>
    </row>
    <row r="6" spans="1:13" ht="30" customHeight="1" x14ac:dyDescent="0.25">
      <c r="A6" s="17">
        <v>1</v>
      </c>
      <c r="B6" s="10" t="s">
        <v>7</v>
      </c>
      <c r="C6" s="14" t="s">
        <v>4</v>
      </c>
      <c r="D6" s="12" t="s">
        <v>350</v>
      </c>
      <c r="E6" s="10" t="s">
        <v>12</v>
      </c>
      <c r="F6" s="15" t="s">
        <v>43</v>
      </c>
      <c r="G6" s="13"/>
      <c r="H6" s="13"/>
      <c r="I6" s="66" t="str">
        <f>IF(ISERROR(VLOOKUP(F6,L_SURF!$A$2:$B$4,2,FALSE))=TRUE,"",VLOOKUP(F6,L_SURF!$A$2:$B$4,2,FALSE))</f>
        <v>Calcul de surface SIG</v>
      </c>
      <c r="J6" s="16">
        <v>15000</v>
      </c>
      <c r="K6" s="15" t="s">
        <v>22</v>
      </c>
      <c r="L6" s="37" t="s">
        <v>34</v>
      </c>
      <c r="M6" s="2" t="s">
        <v>132</v>
      </c>
    </row>
    <row r="7" spans="1:13" ht="30" customHeight="1" x14ac:dyDescent="0.25">
      <c r="A7" s="17">
        <v>2</v>
      </c>
      <c r="B7" s="10" t="s">
        <v>7</v>
      </c>
      <c r="C7" s="14" t="s">
        <v>4</v>
      </c>
      <c r="D7" s="12" t="s">
        <v>348</v>
      </c>
      <c r="E7" s="10" t="s">
        <v>9</v>
      </c>
      <c r="F7" s="15" t="s">
        <v>41</v>
      </c>
      <c r="G7" s="15"/>
      <c r="H7" s="15"/>
      <c r="I7" s="66" t="str">
        <f>IF(ISERROR(VLOOKUP(F7,L_SURF!$A$2:$B$4,2,FALSE))=TRUE,"",VLOOKUP(F7,L_SURF!$A$2:$B$4,2,FALSE))</f>
        <v>Estimé</v>
      </c>
      <c r="J7" s="16">
        <v>5000</v>
      </c>
      <c r="K7" s="15" t="s">
        <v>22</v>
      </c>
      <c r="L7" s="37" t="s">
        <v>36</v>
      </c>
      <c r="M7" s="2"/>
    </row>
    <row r="8" spans="1:13" ht="30" customHeight="1" x14ac:dyDescent="0.25">
      <c r="A8" s="17">
        <v>3</v>
      </c>
      <c r="B8" s="10" t="s">
        <v>7</v>
      </c>
      <c r="C8" s="14" t="s">
        <v>4</v>
      </c>
      <c r="D8" s="12" t="s">
        <v>349</v>
      </c>
      <c r="E8" s="10" t="s">
        <v>12</v>
      </c>
      <c r="F8" s="15" t="s">
        <v>42</v>
      </c>
      <c r="G8" s="15">
        <v>25</v>
      </c>
      <c r="H8" s="15">
        <v>200</v>
      </c>
      <c r="I8" s="66" t="str">
        <f>IF(ISERROR(VLOOKUP(F8,L_SURF!$A$2:$B$4,2,FALSE))=TRUE,"",VLOOKUP(F8,L_SURF!$A$2:$B$4,2,FALSE))</f>
        <v>Calculé à partir de la largeur et longueur du linéaire</v>
      </c>
      <c r="J8" s="16">
        <f>+G8*H8</f>
        <v>5000</v>
      </c>
      <c r="K8" s="15" t="s">
        <v>21</v>
      </c>
      <c r="L8" s="37" t="s">
        <v>36</v>
      </c>
      <c r="M8" s="2"/>
    </row>
    <row r="9" spans="1:13" ht="30" customHeight="1" x14ac:dyDescent="0.25">
      <c r="A9" s="17">
        <v>4</v>
      </c>
      <c r="B9" s="10" t="s">
        <v>7</v>
      </c>
      <c r="C9" s="14" t="s">
        <v>4</v>
      </c>
      <c r="D9" s="12" t="s">
        <v>351</v>
      </c>
      <c r="E9" s="10" t="s">
        <v>10</v>
      </c>
      <c r="F9" s="15" t="s">
        <v>43</v>
      </c>
      <c r="G9" s="15"/>
      <c r="H9" s="15"/>
      <c r="I9" s="66" t="str">
        <f>IF(ISERROR(VLOOKUP(F9,L_SURF!$A$2:$B$4,2,FALSE))=TRUE,"",VLOOKUP(F9,L_SURF!$A$2:$B$4,2,FALSE))</f>
        <v>Calcul de surface SIG</v>
      </c>
      <c r="J9" s="16">
        <v>12000</v>
      </c>
      <c r="K9" s="15" t="s">
        <v>22</v>
      </c>
      <c r="L9" s="37" t="s">
        <v>35</v>
      </c>
      <c r="M9" s="2" t="s">
        <v>194</v>
      </c>
    </row>
    <row r="10" spans="1:13" ht="30" customHeight="1" x14ac:dyDescent="0.25">
      <c r="A10" s="17">
        <v>5</v>
      </c>
      <c r="B10" s="10" t="s">
        <v>7</v>
      </c>
      <c r="C10" s="14" t="s">
        <v>4</v>
      </c>
      <c r="D10" s="12" t="s">
        <v>349</v>
      </c>
      <c r="E10" s="10" t="s">
        <v>10</v>
      </c>
      <c r="F10" s="15" t="s">
        <v>43</v>
      </c>
      <c r="G10" s="15"/>
      <c r="H10" s="15"/>
      <c r="I10" s="66" t="str">
        <f>IF(ISERROR(VLOOKUP(F10,L_SURF!$A$2:$B$4,2,FALSE))=TRUE,"",VLOOKUP(F10,L_SURF!$A$2:$B$4,2,FALSE))</f>
        <v>Calcul de surface SIG</v>
      </c>
      <c r="J10" s="16">
        <v>12000</v>
      </c>
      <c r="K10" s="15" t="s">
        <v>21</v>
      </c>
      <c r="L10" s="37" t="s">
        <v>36</v>
      </c>
      <c r="M10" s="2"/>
    </row>
    <row r="11" spans="1:13" ht="30" customHeight="1" x14ac:dyDescent="0.25">
      <c r="A11" s="17">
        <v>6</v>
      </c>
      <c r="B11" s="10" t="s">
        <v>7</v>
      </c>
      <c r="C11" s="14" t="s">
        <v>5</v>
      </c>
      <c r="D11" s="12" t="s">
        <v>352</v>
      </c>
      <c r="E11" s="10" t="s">
        <v>9</v>
      </c>
      <c r="F11" s="15" t="s">
        <v>41</v>
      </c>
      <c r="G11" s="15"/>
      <c r="H11" s="15"/>
      <c r="I11" s="66" t="str">
        <f>IF(ISERROR(VLOOKUP(F11,L_SURF!$A$2:$B$4,2,FALSE))=TRUE,"",VLOOKUP(F11,L_SURF!$A$2:$B$4,2,FALSE))</f>
        <v>Estimé</v>
      </c>
      <c r="J11" s="16">
        <v>5500</v>
      </c>
      <c r="K11" s="15" t="s">
        <v>21</v>
      </c>
      <c r="L11" s="37" t="s">
        <v>37</v>
      </c>
      <c r="M11" s="2"/>
    </row>
    <row r="12" spans="1:13" ht="30" customHeight="1" x14ac:dyDescent="0.25">
      <c r="A12" s="17">
        <v>7</v>
      </c>
      <c r="B12" s="10" t="s">
        <v>7</v>
      </c>
      <c r="C12" s="14" t="s">
        <v>4</v>
      </c>
      <c r="D12" s="12"/>
      <c r="E12" s="10" t="s">
        <v>9</v>
      </c>
      <c r="F12" s="15" t="s">
        <v>43</v>
      </c>
      <c r="G12" s="15"/>
      <c r="H12" s="15"/>
      <c r="I12" s="66" t="str">
        <f>IF(ISERROR(VLOOKUP(F12,L_SURF!$A$2:$B$4,2,FALSE))=TRUE,"",VLOOKUP(F12,L_SURF!$A$2:$B$4,2,FALSE))</f>
        <v>Calcul de surface SIG</v>
      </c>
      <c r="J12" s="16">
        <v>8500</v>
      </c>
      <c r="K12" s="15" t="s">
        <v>22</v>
      </c>
      <c r="L12" s="37" t="s">
        <v>33</v>
      </c>
      <c r="M12" s="2"/>
    </row>
    <row r="13" spans="1:13" ht="30" customHeight="1" x14ac:dyDescent="0.25">
      <c r="A13" s="17"/>
      <c r="B13" s="10"/>
      <c r="C13" s="14"/>
      <c r="D13" s="12" t="s">
        <v>353</v>
      </c>
      <c r="E13" s="10"/>
      <c r="F13" s="15"/>
      <c r="G13" s="15"/>
      <c r="H13" s="15"/>
      <c r="I13" s="66" t="str">
        <f>IF(ISERROR(VLOOKUP(F13,L_SURF!$A$2:$B$4,2,FALSE))=TRUE,"",VLOOKUP(F13,L_SURF!$A$2:$B$4,2,FALSE))</f>
        <v/>
      </c>
      <c r="J13" s="16">
        <v>0</v>
      </c>
      <c r="K13" s="15"/>
      <c r="L13" s="37"/>
      <c r="M13" s="2"/>
    </row>
    <row r="14" spans="1:13" ht="30" customHeight="1" x14ac:dyDescent="0.25">
      <c r="A14" s="17"/>
      <c r="B14" s="10"/>
      <c r="C14" s="14"/>
      <c r="D14" s="12" t="s">
        <v>354</v>
      </c>
      <c r="E14" s="10"/>
      <c r="F14" s="15"/>
      <c r="G14" s="15"/>
      <c r="H14" s="15"/>
      <c r="I14" s="66" t="str">
        <f>IF(ISERROR(VLOOKUP(F14,L_SURF!$A$2:$B$4,2,FALSE))=TRUE,"",VLOOKUP(F14,L_SURF!$A$2:$B$4,2,FALSE))</f>
        <v/>
      </c>
      <c r="J14" s="16">
        <v>0</v>
      </c>
      <c r="K14" s="15"/>
      <c r="L14" s="37"/>
      <c r="M14" s="2"/>
    </row>
    <row r="15" spans="1:13" ht="30" customHeight="1" x14ac:dyDescent="0.25">
      <c r="A15" s="17"/>
      <c r="B15" s="10"/>
      <c r="C15" s="14"/>
      <c r="D15" s="12" t="s">
        <v>352</v>
      </c>
      <c r="E15" s="10"/>
      <c r="F15" s="15"/>
      <c r="G15" s="15"/>
      <c r="H15" s="15"/>
      <c r="I15" s="66" t="str">
        <f>IF(ISERROR(VLOOKUP(F15,L_SURF!$A$2:$B$4,2,FALSE))=TRUE,"",VLOOKUP(F15,L_SURF!$A$2:$B$4,2,FALSE))</f>
        <v/>
      </c>
      <c r="J15" s="16">
        <v>0</v>
      </c>
      <c r="K15" s="15"/>
      <c r="L15" s="37"/>
      <c r="M15" s="2"/>
    </row>
  </sheetData>
  <dataValidations count="7">
    <dataValidation type="list" allowBlank="1" showInputMessage="1" showErrorMessage="1" sqref="L6:L15">
      <formula1>INDIRECT(K6)</formula1>
    </dataValidation>
    <dataValidation type="list" allowBlank="1" showInputMessage="1" showErrorMessage="1" sqref="K6:K15">
      <formula1>MODE_CARACT_UVC</formula1>
    </dataValidation>
    <dataValidation type="date" allowBlank="1" showInputMessage="1" showErrorMessage="1" sqref="D6:D15">
      <formula1>42005</formula1>
      <formula2>42369</formula2>
    </dataValidation>
    <dataValidation type="list" errorStyle="warning" allowBlank="1" showInputMessage="1" showErrorMessage="1" prompt="Saisir l'auteur de caractérisation de l'UVC" sqref="C6:C15">
      <formula1>INDIRECT(B6)</formula1>
    </dataValidation>
    <dataValidation type="list" allowBlank="1" showInputMessage="1" showErrorMessage="1" prompt="Saisir l'organisme" sqref="B6:B15">
      <formula1>ORGANISME</formula1>
    </dataValidation>
    <dataValidation type="list" allowBlank="1" showInputMessage="1" showErrorMessage="1" prompt="Identifiant de l'UVC" sqref="A6:A15">
      <formula1>ID_UVC</formula1>
    </dataValidation>
    <dataValidation type="list" allowBlank="1" showInputMessage="1" showErrorMessage="1" prompt="Saisir le type d'objet SIG" sqref="F6:F15">
      <formula1>TYPE_OBJET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DTPicker10">
          <controlPr autoLine="0" autoPict="0" linkedCell="$D$15" r:id="rId5">
            <anchor moveWithCells="1">
              <from>
                <xdr:col>2</xdr:col>
                <xdr:colOff>1543050</xdr:colOff>
                <xdr:row>14</xdr:row>
                <xdr:rowOff>9525</xdr:rowOff>
              </from>
              <to>
                <xdr:col>4</xdr:col>
                <xdr:colOff>38100</xdr:colOff>
                <xdr:row>15</xdr:row>
                <xdr:rowOff>0</xdr:rowOff>
              </to>
            </anchor>
          </controlPr>
        </control>
      </mc:Choice>
      <mc:Fallback>
        <control shapeId="2079" r:id="rId4" name="DTPicker10"/>
      </mc:Fallback>
    </mc:AlternateContent>
    <mc:AlternateContent xmlns:mc="http://schemas.openxmlformats.org/markup-compatibility/2006">
      <mc:Choice Requires="x14">
        <control shapeId="2078" r:id="rId6" name="DTPicker9">
          <controlPr autoLine="0" autoPict="0" linkedCell="$D$14" r:id="rId7">
            <anchor moveWithCells="1">
              <from>
                <xdr:col>2</xdr:col>
                <xdr:colOff>1543050</xdr:colOff>
                <xdr:row>13</xdr:row>
                <xdr:rowOff>9525</xdr:rowOff>
              </from>
              <to>
                <xdr:col>4</xdr:col>
                <xdr:colOff>38100</xdr:colOff>
                <xdr:row>13</xdr:row>
                <xdr:rowOff>390525</xdr:rowOff>
              </to>
            </anchor>
          </controlPr>
        </control>
      </mc:Choice>
      <mc:Fallback>
        <control shapeId="2078" r:id="rId6" name="DTPicker9"/>
      </mc:Fallback>
    </mc:AlternateContent>
    <mc:AlternateContent xmlns:mc="http://schemas.openxmlformats.org/markup-compatibility/2006">
      <mc:Choice Requires="x14">
        <control shapeId="2077" r:id="rId8" name="DTPicker8">
          <controlPr autoLine="0" autoPict="0" linkedCell="$D$13" r:id="rId9">
            <anchor moveWithCells="1">
              <from>
                <xdr:col>2</xdr:col>
                <xdr:colOff>1543050</xdr:colOff>
                <xdr:row>12</xdr:row>
                <xdr:rowOff>9525</xdr:rowOff>
              </from>
              <to>
                <xdr:col>4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2077" r:id="rId8" name="DTPicker8"/>
      </mc:Fallback>
    </mc:AlternateContent>
    <mc:AlternateContent xmlns:mc="http://schemas.openxmlformats.org/markup-compatibility/2006">
      <mc:Choice Requires="x14">
        <control shapeId="2076" r:id="rId10" name="DTPicker7">
          <controlPr autoLine="0" autoPict="0" linkedCell="$D$12" r:id="rId11">
            <anchor moveWithCells="1">
              <from>
                <xdr:col>2</xdr:col>
                <xdr:colOff>1543050</xdr:colOff>
                <xdr:row>11</xdr:row>
                <xdr:rowOff>9525</xdr:rowOff>
              </from>
              <to>
                <xdr:col>4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2076" r:id="rId10" name="DTPicker7"/>
      </mc:Fallback>
    </mc:AlternateContent>
    <mc:AlternateContent xmlns:mc="http://schemas.openxmlformats.org/markup-compatibility/2006">
      <mc:Choice Requires="x14">
        <control shapeId="2075" r:id="rId12" name="DTPicker6">
          <controlPr autoLine="0" autoPict="0" linkedCell="$D$11" r:id="rId13">
            <anchor moveWithCells="1">
              <from>
                <xdr:col>2</xdr:col>
                <xdr:colOff>1543050</xdr:colOff>
                <xdr:row>10</xdr:row>
                <xdr:rowOff>9525</xdr:rowOff>
              </from>
              <to>
                <xdr:col>4</xdr:col>
                <xdr:colOff>38100</xdr:colOff>
                <xdr:row>11</xdr:row>
                <xdr:rowOff>0</xdr:rowOff>
              </to>
            </anchor>
          </controlPr>
        </control>
      </mc:Choice>
      <mc:Fallback>
        <control shapeId="2075" r:id="rId12" name="DTPicker6"/>
      </mc:Fallback>
    </mc:AlternateContent>
    <mc:AlternateContent xmlns:mc="http://schemas.openxmlformats.org/markup-compatibility/2006">
      <mc:Choice Requires="x14">
        <control shapeId="2074" r:id="rId14" name="DTPicker5">
          <controlPr autoLine="0" autoPict="0" linkedCell="$D$10" r:id="rId15">
            <anchor moveWithCells="1">
              <from>
                <xdr:col>2</xdr:col>
                <xdr:colOff>1543050</xdr:colOff>
                <xdr:row>9</xdr:row>
                <xdr:rowOff>0</xdr:rowOff>
              </from>
              <to>
                <xdr:col>4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2074" r:id="rId14" name="DTPicker5"/>
      </mc:Fallback>
    </mc:AlternateContent>
    <mc:AlternateContent xmlns:mc="http://schemas.openxmlformats.org/markup-compatibility/2006">
      <mc:Choice Requires="x14">
        <control shapeId="2073" r:id="rId16" name="DTPicker4">
          <controlPr autoLine="0" autoPict="0" linkedCell="$D$9" r:id="rId17">
            <anchor moveWithCells="1">
              <from>
                <xdr:col>2</xdr:col>
                <xdr:colOff>1543050</xdr:colOff>
                <xdr:row>8</xdr:row>
                <xdr:rowOff>0</xdr:rowOff>
              </from>
              <to>
                <xdr:col>4</xdr:col>
                <xdr:colOff>38100</xdr:colOff>
                <xdr:row>8</xdr:row>
                <xdr:rowOff>381000</xdr:rowOff>
              </to>
            </anchor>
          </controlPr>
        </control>
      </mc:Choice>
      <mc:Fallback>
        <control shapeId="2073" r:id="rId16" name="DTPicker4"/>
      </mc:Fallback>
    </mc:AlternateContent>
    <mc:AlternateContent xmlns:mc="http://schemas.openxmlformats.org/markup-compatibility/2006">
      <mc:Choice Requires="x14">
        <control shapeId="2072" r:id="rId18" name="DTPicker3">
          <controlPr autoLine="0" autoPict="0" linkedCell="$D$7" r:id="rId19">
            <anchor moveWithCells="1">
              <from>
                <xdr:col>2</xdr:col>
                <xdr:colOff>1543050</xdr:colOff>
                <xdr:row>6</xdr:row>
                <xdr:rowOff>0</xdr:rowOff>
              </from>
              <to>
                <xdr:col>4</xdr:col>
                <xdr:colOff>38100</xdr:colOff>
                <xdr:row>6</xdr:row>
                <xdr:rowOff>381000</xdr:rowOff>
              </to>
            </anchor>
          </controlPr>
        </control>
      </mc:Choice>
      <mc:Fallback>
        <control shapeId="2072" r:id="rId18" name="DTPicker3"/>
      </mc:Fallback>
    </mc:AlternateContent>
    <mc:AlternateContent xmlns:mc="http://schemas.openxmlformats.org/markup-compatibility/2006">
      <mc:Choice Requires="x14">
        <control shapeId="2071" r:id="rId20" name="DTPicker2">
          <controlPr autoLine="0" autoPict="0" linkedCell="$D$8" r:id="rId21">
            <anchor moveWithCells="1">
              <from>
                <xdr:col>2</xdr:col>
                <xdr:colOff>1543050</xdr:colOff>
                <xdr:row>7</xdr:row>
                <xdr:rowOff>0</xdr:rowOff>
              </from>
              <to>
                <xdr:col>4</xdr:col>
                <xdr:colOff>38100</xdr:colOff>
                <xdr:row>7</xdr:row>
                <xdr:rowOff>381000</xdr:rowOff>
              </to>
            </anchor>
          </controlPr>
        </control>
      </mc:Choice>
      <mc:Fallback>
        <control shapeId="2071" r:id="rId20" name="DTPicker2"/>
      </mc:Fallback>
    </mc:AlternateContent>
    <mc:AlternateContent xmlns:mc="http://schemas.openxmlformats.org/markup-compatibility/2006">
      <mc:Choice Requires="x14">
        <control shapeId="2060" r:id="rId22" name="DTPicker1">
          <controlPr autoLine="0" autoPict="0" linkedCell="$D$6" r:id="rId23">
            <anchor moveWithCells="1">
              <from>
                <xdr:col>2</xdr:col>
                <xdr:colOff>1543050</xdr:colOff>
                <xdr:row>5</xdr:row>
                <xdr:rowOff>0</xdr:rowOff>
              </from>
              <to>
                <xdr:col>4</xdr:col>
                <xdr:colOff>38100</xdr:colOff>
                <xdr:row>5</xdr:row>
                <xdr:rowOff>381000</xdr:rowOff>
              </to>
            </anchor>
          </controlPr>
        </control>
      </mc:Choice>
      <mc:Fallback>
        <control shapeId="2060" r:id="rId22" name="DTPicker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aisir l'échelle d'acquisition">
          <x14:formula1>
            <xm:f>L_ECHELLE!$A$2:$A$7</xm:f>
          </x14:formula1>
          <xm:sqref>E6:E15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N17"/>
  <sheetViews>
    <sheetView zoomScale="59" zoomScaleNormal="59" workbookViewId="0">
      <pane xSplit="1" topLeftCell="B1" activePane="topRight" state="frozen"/>
      <selection pane="topRight" activeCell="B21" sqref="B21"/>
    </sheetView>
  </sheetViews>
  <sheetFormatPr baseColWidth="10" defaultColWidth="25.7109375" defaultRowHeight="49.5" customHeight="1" x14ac:dyDescent="0.25"/>
  <cols>
    <col min="1" max="2" width="15" customWidth="1"/>
    <col min="3" max="3" width="54.5703125" style="65" customWidth="1"/>
    <col min="4" max="4" width="38.85546875" customWidth="1"/>
    <col min="5" max="5" width="23.140625" customWidth="1"/>
    <col min="6" max="6" width="22.42578125" bestFit="1" customWidth="1"/>
    <col min="7" max="7" width="26.42578125" customWidth="1"/>
    <col min="8" max="14" width="22.140625" customWidth="1"/>
  </cols>
  <sheetData>
    <row r="1" spans="1:14" ht="49.5" customHeight="1" x14ac:dyDescent="0.35">
      <c r="A1" s="36" t="s">
        <v>138</v>
      </c>
      <c r="B1" s="7"/>
      <c r="F1" s="19"/>
      <c r="G1" s="19"/>
    </row>
    <row r="2" spans="1:14" ht="49.5" customHeight="1" x14ac:dyDescent="0.25">
      <c r="A2" s="7"/>
      <c r="B2" s="7"/>
      <c r="F2" s="19"/>
      <c r="G2" s="19"/>
    </row>
    <row r="3" spans="1:14" ht="49.5" customHeight="1" x14ac:dyDescent="0.25">
      <c r="C3" s="74" t="s">
        <v>193</v>
      </c>
      <c r="F3" s="19"/>
      <c r="G3" s="31"/>
    </row>
    <row r="4" spans="1:14" ht="49.5" customHeight="1" x14ac:dyDescent="0.25">
      <c r="C4" s="75"/>
      <c r="D4" s="31"/>
      <c r="E4" s="31"/>
      <c r="F4" s="19"/>
      <c r="G4" s="31"/>
    </row>
    <row r="5" spans="1:14" ht="30.75" customHeight="1" x14ac:dyDescent="0.25">
      <c r="A5" s="69" t="s">
        <v>0</v>
      </c>
      <c r="B5" s="69" t="s">
        <v>56</v>
      </c>
      <c r="C5" s="70" t="s">
        <v>184</v>
      </c>
      <c r="D5" s="71" t="s">
        <v>141</v>
      </c>
      <c r="E5" s="71" t="s">
        <v>187</v>
      </c>
      <c r="F5" s="70" t="s">
        <v>24</v>
      </c>
      <c r="G5" s="71" t="s">
        <v>139</v>
      </c>
      <c r="H5" s="70" t="s">
        <v>59</v>
      </c>
      <c r="I5" s="70" t="s">
        <v>60</v>
      </c>
      <c r="J5" s="70" t="s">
        <v>61</v>
      </c>
      <c r="K5" s="70" t="s">
        <v>62</v>
      </c>
      <c r="L5" s="70" t="s">
        <v>63</v>
      </c>
      <c r="M5" s="70" t="s">
        <v>64</v>
      </c>
      <c r="N5" s="70" t="s">
        <v>130</v>
      </c>
    </row>
    <row r="6" spans="1:14" ht="75" x14ac:dyDescent="0.25">
      <c r="A6" s="67" t="s">
        <v>69</v>
      </c>
      <c r="B6" s="67" t="s">
        <v>75</v>
      </c>
      <c r="C6" s="67" t="s">
        <v>103</v>
      </c>
      <c r="D6" s="68" t="s">
        <v>142</v>
      </c>
      <c r="E6" s="68" t="s">
        <v>188</v>
      </c>
      <c r="F6" s="67" t="s">
        <v>81</v>
      </c>
      <c r="G6" s="68" t="s">
        <v>140</v>
      </c>
      <c r="H6" s="67" t="s">
        <v>82</v>
      </c>
      <c r="I6" s="67" t="s">
        <v>105</v>
      </c>
      <c r="J6" s="67" t="s">
        <v>84</v>
      </c>
      <c r="K6" s="67" t="s">
        <v>106</v>
      </c>
      <c r="L6" s="67" t="s">
        <v>86</v>
      </c>
      <c r="M6" s="67" t="s">
        <v>107</v>
      </c>
      <c r="N6" s="67" t="s">
        <v>131</v>
      </c>
    </row>
    <row r="7" spans="1:14" ht="48.95" customHeight="1" x14ac:dyDescent="0.25">
      <c r="A7" s="49">
        <f>'1_FORM_CARACT_UVC'!$A$6</f>
        <v>1</v>
      </c>
      <c r="B7" s="50" t="str">
        <f>'1_FORM_CARACT_UVC'!F6</f>
        <v>Polygone</v>
      </c>
      <c r="C7" s="51" t="s">
        <v>90</v>
      </c>
      <c r="D7" s="52" t="str">
        <f>IF(ISERROR(VLOOKUP(C7,L_SIGMAFACIES!$B$3:$K$31,2,FALSE))=TRUE,"",VLOOKUP(C7,L_SIGMAFACIES!$B$3:$K$31,2,FALSE))</f>
        <v>1-Prairial</v>
      </c>
      <c r="E7" s="53" t="s">
        <v>190</v>
      </c>
      <c r="F7" s="54" t="str">
        <f>IF(ISERROR(VLOOKUP(C7,L_SIGMAFACIES!$B$3:$K$31,3,FALSE))=TRUE,"",VLOOKUP(C7,L_SIGMAFACIES!$B$3:$K$31,3,FALSE))</f>
        <v>Série 1</v>
      </c>
      <c r="G7" s="55"/>
      <c r="H7" s="54" t="str">
        <f>IF(ISERROR(VLOOKUP(C7,L_SIGMAFACIES!$B$3:$K$31,5,FALSE))=TRUE,"",VLOOKUP(C7,L_SIGMAFACIES!$B$3:$K$31,5,FALSE))</f>
        <v>Adenostylion alliariae</v>
      </c>
      <c r="I7" s="54">
        <f>IF(ISERROR(VLOOKUP(C7,L_SIGMAFACIES!$B$3:$K$31,6,FALSE))=TRUE,"",VLOOKUP(C7,L_SIGMAFACIES!$B$3:$K$31,6,FALSE))</f>
        <v>20</v>
      </c>
      <c r="J7" s="54" t="str">
        <f>IF(ISERROR(VLOOKUP(C7,L_SIGMAFACIES!$B$3:$K$31,7,FALSE))=TRUE,"",VLOOKUP(C7,L_SIGMAFACIES!$B$3:$K$31,7,FALSE))</f>
        <v>Alnion glutinosae</v>
      </c>
      <c r="K7" s="54">
        <f>IF(ISERROR(VLOOKUP(C7,L_SIGMAFACIES!$B$3:$K$31,8,FALSE))=TRUE,"",VLOOKUP(C7,L_SIGMAFACIES!$B$3:$K$31,8,FALSE))</f>
        <v>40</v>
      </c>
      <c r="L7" s="54" t="str">
        <f>IF(ISERROR(VLOOKUP(C7,L_SIGMAFACIES!$B$3:$K$31,9,FALSE))=TRUE,"",VLOOKUP(C7,L_SIGMAFACIES!$B$3:$K$31,9,FALSE))</f>
        <v>Violion caninae</v>
      </c>
      <c r="M7" s="54">
        <f>IF(ISERROR(VLOOKUP(C7,L_SIGMAFACIES!$B$3:$K$31,10,FALSE))=TRUE,"",VLOOKUP(C7,L_SIGMAFACIES!$B$3:$K$31,10,FALSE))</f>
        <v>40</v>
      </c>
      <c r="N7" s="56" t="s">
        <v>124</v>
      </c>
    </row>
    <row r="8" spans="1:14" ht="48.95" customHeight="1" x14ac:dyDescent="0.25">
      <c r="A8" s="49">
        <f>'1_FORM_CARACT_UVC'!$A$7</f>
        <v>2</v>
      </c>
      <c r="B8" s="50" t="str">
        <f>'1_FORM_CARACT_UVC'!F7</f>
        <v>Point</v>
      </c>
      <c r="C8" s="51" t="s">
        <v>92</v>
      </c>
      <c r="D8" s="52" t="str">
        <f>IF(ISERROR(VLOOKUP(C8,L_SIGMAFACIES!$B$3:$K$31,2,FALSE))=TRUE,"",VLOOKUP(C8,L_SIGMAFACIES!$B$3:$K$31,2,FALSE))</f>
        <v>1.2.1-Prairial maigre fauché</v>
      </c>
      <c r="E8" s="53" t="s">
        <v>191</v>
      </c>
      <c r="F8" s="54" t="str">
        <f>IF(ISERROR(VLOOKUP(C8,L_SIGMAFACIES!$B$3:$K$31,3,FALSE))=TRUE,"",VLOOKUP(C8,L_SIGMAFACIES!$B$3:$K$31,3,FALSE))</f>
        <v>Série 3</v>
      </c>
      <c r="G8" s="55"/>
      <c r="H8" s="54" t="str">
        <f>IF(ISERROR(VLOOKUP(C8,L_SIGMAFACIES!$B$3:$K$31,5,FALSE))=TRUE,"",VLOOKUP(C8,L_SIGMAFACIES!$B$3:$K$31,5,FALSE))</f>
        <v>Alnion viridis</v>
      </c>
      <c r="I8" s="54">
        <f>IF(ISERROR(VLOOKUP(C8,L_SIGMAFACIES!$B$3:$K$31,6,FALSE))=TRUE,"",VLOOKUP(C8,L_SIGMAFACIES!$B$3:$K$31,6,FALSE))</f>
        <v>70</v>
      </c>
      <c r="J8" s="54">
        <f>IF(ISERROR(VLOOKUP(C8,L_SIGMAFACIES!$B$3:$K$31,7,FALSE))=TRUE,"",VLOOKUP(C8,L_SIGMAFACIES!$B$3:$K$31,7,FALSE))</f>
        <v>0</v>
      </c>
      <c r="K8" s="54">
        <f>IF(ISERROR(VLOOKUP(C8,L_SIGMAFACIES!$B$3:$K$31,8,FALSE))=TRUE,"",VLOOKUP(C8,L_SIGMAFACIES!$B$3:$K$31,8,FALSE))</f>
        <v>0</v>
      </c>
      <c r="L8" s="54">
        <f>IF(ISERROR(VLOOKUP(C8,L_SIGMAFACIES!$B$3:$K$31,9,FALSE))=TRUE,"",VLOOKUP(C8,L_SIGMAFACIES!$B$3:$K$31,9,FALSE))</f>
        <v>0</v>
      </c>
      <c r="M8" s="54">
        <f>IF(ISERROR(VLOOKUP(C8,L_SIGMAFACIES!$B$3:$K$31,10,FALSE))=TRUE,"",VLOOKUP(C8,L_SIGMAFACIES!$B$3:$K$31,10,FALSE))</f>
        <v>0</v>
      </c>
      <c r="N8" s="56"/>
    </row>
    <row r="9" spans="1:14" ht="48.95" customHeight="1" x14ac:dyDescent="0.25">
      <c r="A9" s="49">
        <f>'1_FORM_CARACT_UVC'!$A$8</f>
        <v>3</v>
      </c>
      <c r="B9" s="50" t="str">
        <f>'1_FORM_CARACT_UVC'!F8</f>
        <v>Ligne</v>
      </c>
      <c r="C9" s="51" t="s">
        <v>114</v>
      </c>
      <c r="D9" s="52" t="str">
        <f>IF(ISERROR(VLOOKUP(C9,L_SIGMAFACIES!$B$3:$K$31,2,FALSE))=TRUE,"",VLOOKUP(C9,L_SIGMAFACIES!$B$3:$K$31,2,FALSE))</f>
        <v>1.7-Bocager</v>
      </c>
      <c r="E9" s="53" t="s">
        <v>190</v>
      </c>
      <c r="F9" s="54" t="str">
        <f>IF(ISERROR(VLOOKUP(C9,L_SIGMAFACIES!$B$3:$K$31,3,FALSE))=TRUE,"",VLOOKUP(C9,L_SIGMAFACIES!$B$3:$K$31,3,FALSE))</f>
        <v>Néant</v>
      </c>
      <c r="G9" s="55"/>
      <c r="H9" s="54" t="str">
        <f>IF(ISERROR(VLOOKUP(C9,L_SIGMAFACIES!$B$3:$K$31,5,FALSE))=TRUE,"",VLOOKUP(C9,L_SIGMAFACIES!$B$3:$K$31,5,FALSE))</f>
        <v>Juniperion nanae</v>
      </c>
      <c r="I9" s="54">
        <f>IF(ISERROR(VLOOKUP(C9,L_SIGMAFACIES!$B$3:$K$31,6,FALSE))=TRUE,"",VLOOKUP(C9,L_SIGMAFACIES!$B$3:$K$31,6,FALSE))</f>
        <v>50</v>
      </c>
      <c r="J9" s="54" t="str">
        <f>IF(ISERROR(VLOOKUP(C9,L_SIGMAFACIES!$B$3:$K$31,7,FALSE))=TRUE,"",VLOOKUP(C9,L_SIGMAFACIES!$B$3:$K$31,7,FALSE))</f>
        <v>Corylo avellanae-Populion tremulae</v>
      </c>
      <c r="K9" s="54">
        <f>IF(ISERROR(VLOOKUP(C9,L_SIGMAFACIES!$B$3:$K$31,8,FALSE))=TRUE,"",VLOOKUP(C9,L_SIGMAFACIES!$B$3:$K$31,8,FALSE))</f>
        <v>50</v>
      </c>
      <c r="L9" s="54">
        <f>IF(ISERROR(VLOOKUP(C9,L_SIGMAFACIES!$B$3:$K$31,9,FALSE))=TRUE,"",VLOOKUP(C9,L_SIGMAFACIES!$B$3:$K$31,9,FALSE))</f>
        <v>0</v>
      </c>
      <c r="M9" s="54">
        <f>IF(ISERROR(VLOOKUP(C9,L_SIGMAFACIES!$B$3:$K$31,10,FALSE))=TRUE,"",VLOOKUP(C9,L_SIGMAFACIES!$B$3:$K$31,10,FALSE))</f>
        <v>0</v>
      </c>
      <c r="N9" s="56" t="s">
        <v>192</v>
      </c>
    </row>
    <row r="10" spans="1:14" ht="48.95" customHeight="1" x14ac:dyDescent="0.25">
      <c r="A10" s="49">
        <f>'1_FORM_CARACT_UVC'!$A$9</f>
        <v>4</v>
      </c>
      <c r="B10" s="50" t="str">
        <f>'1_FORM_CARACT_UVC'!F9</f>
        <v>Polygone</v>
      </c>
      <c r="C10" s="51" t="s">
        <v>173</v>
      </c>
      <c r="D10" s="52" t="str">
        <f>IF(ISERROR(VLOOKUP(C10,L_SIGMAFACIES!$B$3:$K$31,2,FALSE))=TRUE,"",VLOOKUP(C10,L_SIGMAFACIES!$B$3:$K$31,2,FALSE))</f>
        <v>A renseigner</v>
      </c>
      <c r="E10" s="53" t="s">
        <v>191</v>
      </c>
      <c r="F10" s="54" t="str">
        <f>IF(ISERROR(VLOOKUP(C10,L_SIGMAFACIES!$B$3:$K$31,3,FALSE))=TRUE,"",VLOOKUP(C10,L_SIGMAFACIES!$B$3:$K$31,3,FALSE))</f>
        <v>A renseigner</v>
      </c>
      <c r="G10" s="55"/>
      <c r="H10" s="54" t="str">
        <f>IF(ISERROR(VLOOKUP(C10,L_SIGMAFACIES!$B$3:$K$31,5,FALSE))=TRUE,"",VLOOKUP(C10,L_SIGMAFACIES!$B$3:$K$31,5,FALSE))</f>
        <v>A renseigner</v>
      </c>
      <c r="I10" s="54" t="str">
        <f>IF(ISERROR(VLOOKUP(C10,L_SIGMAFACIES!$B$3:$K$31,6,FALSE))=TRUE,"",VLOOKUP(C10,L_SIGMAFACIES!$B$3:$K$31,6,FALSE))</f>
        <v>A renseigner</v>
      </c>
      <c r="J10" s="54" t="str">
        <f>IF(ISERROR(VLOOKUP(C10,L_SIGMAFACIES!$B$3:$K$31,7,FALSE))=TRUE,"",VLOOKUP(C10,L_SIGMAFACIES!$B$3:$K$31,7,FALSE))</f>
        <v>A renseigner</v>
      </c>
      <c r="K10" s="54" t="str">
        <f>IF(ISERROR(VLOOKUP(C10,L_SIGMAFACIES!$B$3:$K$31,8,FALSE))=TRUE,"",VLOOKUP(C10,L_SIGMAFACIES!$B$3:$K$31,8,FALSE))</f>
        <v>A renseigner</v>
      </c>
      <c r="L10" s="54" t="str">
        <f>IF(ISERROR(VLOOKUP(C10,L_SIGMAFACIES!$B$3:$K$31,9,FALSE))=TRUE,"",VLOOKUP(C10,L_SIGMAFACIES!$B$3:$K$31,9,FALSE))</f>
        <v>A renseigner</v>
      </c>
      <c r="M10" s="54" t="str">
        <f>IF(ISERROR(VLOOKUP(C10,L_SIGMAFACIES!$B$3:$K$31,10,FALSE))=TRUE,"",VLOOKUP(C10,L_SIGMAFACIES!$B$3:$K$31,10,FALSE))</f>
        <v>A renseigner</v>
      </c>
      <c r="N10" s="56"/>
    </row>
    <row r="11" spans="1:14" ht="48.95" customHeight="1" x14ac:dyDescent="0.25">
      <c r="A11" s="49">
        <f>'1_FORM_CARACT_UVC'!$A$10</f>
        <v>5</v>
      </c>
      <c r="B11" s="50" t="str">
        <f>'1_FORM_CARACT_UVC'!F10</f>
        <v>Polygone</v>
      </c>
      <c r="C11" s="51" t="s">
        <v>135</v>
      </c>
      <c r="D11" s="52" t="str">
        <f>IF(ISERROR(VLOOKUP(C11,L_SIGMAFACIES!$B$3:$K$31,2,FALSE))=TRUE,"",VLOOKUP(C11,L_SIGMAFACIES!$B$3:$K$31,2,FALSE))</f>
        <v>0-A renseigner</v>
      </c>
      <c r="E11" s="53" t="s">
        <v>190</v>
      </c>
      <c r="F11" s="54" t="str">
        <f>IF(ISERROR(VLOOKUP(C11,L_SIGMAFACIES!$B$3:$K$31,3,FALSE))=TRUE,"",VLOOKUP(C11,L_SIGMAFACIES!$B$3:$K$31,3,FALSE))</f>
        <v>Non déterminée</v>
      </c>
      <c r="G11" s="55"/>
      <c r="H11" s="54" t="str">
        <f>IF(ISERROR(VLOOKUP(C11,L_SIGMAFACIES!$B$3:$K$31,5,FALSE))=TRUE,"",VLOOKUP(C11,L_SIGMAFACIES!$B$3:$K$31,5,FALSE))</f>
        <v>A renseigner</v>
      </c>
      <c r="I11" s="54">
        <f>IF(ISERROR(VLOOKUP(C11,L_SIGMAFACIES!$B$3:$K$31,6,FALSE))=TRUE,"",VLOOKUP(C11,L_SIGMAFACIES!$B$3:$K$31,6,FALSE))</f>
        <v>100</v>
      </c>
      <c r="J11" s="54">
        <f>IF(ISERROR(VLOOKUP(C11,L_SIGMAFACIES!$B$3:$K$31,7,FALSE))=TRUE,"",VLOOKUP(C11,L_SIGMAFACIES!$B$3:$K$31,7,FALSE))</f>
        <v>0</v>
      </c>
      <c r="K11" s="54">
        <f>IF(ISERROR(VLOOKUP(C11,L_SIGMAFACIES!$B$3:$K$31,8,FALSE))=TRUE,"",VLOOKUP(C11,L_SIGMAFACIES!$B$3:$K$31,8,FALSE))</f>
        <v>0</v>
      </c>
      <c r="L11" s="54">
        <f>IF(ISERROR(VLOOKUP(C11,L_SIGMAFACIES!$B$3:$K$31,9,FALSE))=TRUE,"",VLOOKUP(C11,L_SIGMAFACIES!$B$3:$K$31,9,FALSE))</f>
        <v>0</v>
      </c>
      <c r="M11" s="54">
        <f>IF(ISERROR(VLOOKUP(C11,L_SIGMAFACIES!$B$3:$K$31,10,FALSE))=TRUE,"",VLOOKUP(C11,L_SIGMAFACIES!$B$3:$K$31,10,FALSE))</f>
        <v>0</v>
      </c>
      <c r="N11" s="56"/>
    </row>
    <row r="12" spans="1:14" ht="48.95" customHeight="1" x14ac:dyDescent="0.25">
      <c r="A12" s="49">
        <f>'1_FORM_CARACT_UVC'!$A$11</f>
        <v>6</v>
      </c>
      <c r="B12" s="50" t="str">
        <f>'1_FORM_CARACT_UVC'!F11</f>
        <v>Point</v>
      </c>
      <c r="C12" s="51" t="s">
        <v>136</v>
      </c>
      <c r="D12" s="52" t="str">
        <f>IF(ISERROR(VLOOKUP(C12,L_SIGMAFACIES!$B$3:$K$31,2,FALSE))=TRUE,"",VLOOKUP(C12,L_SIGMAFACIES!$B$3:$K$31,2,FALSE))</f>
        <v>0-Néant</v>
      </c>
      <c r="E12" s="53" t="s">
        <v>121</v>
      </c>
      <c r="F12" s="54" t="str">
        <f>IF(ISERROR(VLOOKUP(C12,L_SIGMAFACIES!$B$3:$K$31,3,FALSE))=TRUE,"",VLOOKUP(C12,L_SIGMAFACIES!$B$3:$K$31,3,FALSE))</f>
        <v>A renseigner</v>
      </c>
      <c r="G12" s="55"/>
      <c r="H12" s="54" t="str">
        <f>IF(ISERROR(VLOOKUP(C12,L_SIGMAFACIES!$B$3:$K$31,5,FALSE))=TRUE,"",VLOOKUP(C12,L_SIGMAFACIES!$B$3:$K$31,5,FALSE))</f>
        <v>A renseigner</v>
      </c>
      <c r="I12" s="54" t="str">
        <f>IF(ISERROR(VLOOKUP(C12,L_SIGMAFACIES!$B$3:$K$31,6,FALSE))=TRUE,"",VLOOKUP(C12,L_SIGMAFACIES!$B$3:$K$31,6,FALSE))</f>
        <v>A renseigner</v>
      </c>
      <c r="J12" s="54" t="str">
        <f>IF(ISERROR(VLOOKUP(C12,L_SIGMAFACIES!$B$3:$K$31,7,FALSE))=TRUE,"",VLOOKUP(C12,L_SIGMAFACIES!$B$3:$K$31,7,FALSE))</f>
        <v>A renseigner</v>
      </c>
      <c r="K12" s="54" t="str">
        <f>IF(ISERROR(VLOOKUP(C12,L_SIGMAFACIES!$B$3:$K$31,8,FALSE))=TRUE,"",VLOOKUP(C12,L_SIGMAFACIES!$B$3:$K$31,8,FALSE))</f>
        <v>A renseigner</v>
      </c>
      <c r="L12" s="54" t="str">
        <f>IF(ISERROR(VLOOKUP(C12,L_SIGMAFACIES!$B$3:$K$31,9,FALSE))=TRUE,"",VLOOKUP(C12,L_SIGMAFACIES!$B$3:$K$31,9,FALSE))</f>
        <v>A renseigner</v>
      </c>
      <c r="M12" s="54" t="str">
        <f>IF(ISERROR(VLOOKUP(C12,L_SIGMAFACIES!$B$3:$K$31,10,FALSE))=TRUE,"",VLOOKUP(C12,L_SIGMAFACIES!$B$3:$K$31,10,FALSE))</f>
        <v>A renseigner</v>
      </c>
      <c r="N12" s="56" t="s">
        <v>123</v>
      </c>
    </row>
    <row r="13" spans="1:14" ht="48.95" customHeight="1" x14ac:dyDescent="0.25">
      <c r="A13" s="49">
        <f>'1_FORM_CARACT_UVC'!$A$12</f>
        <v>7</v>
      </c>
      <c r="B13" s="50" t="str">
        <f>'1_FORM_CARACT_UVC'!F12</f>
        <v>Polygone</v>
      </c>
      <c r="C13" s="51" t="s">
        <v>135</v>
      </c>
      <c r="D13" s="52" t="str">
        <f>IF(ISERROR(VLOOKUP(C13,L_SIGMAFACIES!$B$3:$K$31,2,FALSE))=TRUE,"",VLOOKUP(C13,L_SIGMAFACIES!$B$3:$K$31,2,FALSE))</f>
        <v>0-A renseigner</v>
      </c>
      <c r="E13" s="53" t="s">
        <v>121</v>
      </c>
      <c r="F13" s="54" t="str">
        <f>IF(ISERROR(VLOOKUP(C13,L_SIGMAFACIES!$B$3:$K$31,3,FALSE))=TRUE,"",VLOOKUP(C13,L_SIGMAFACIES!$B$3:$K$31,3,FALSE))</f>
        <v>Non déterminée</v>
      </c>
      <c r="G13" s="55"/>
      <c r="H13" s="54" t="str">
        <f>IF(ISERROR(VLOOKUP(C13,L_SIGMAFACIES!$B$3:$K$31,5,FALSE))=TRUE,"",VLOOKUP(C13,L_SIGMAFACIES!$B$3:$K$31,5,FALSE))</f>
        <v>A renseigner</v>
      </c>
      <c r="I13" s="54">
        <f>IF(ISERROR(VLOOKUP(C13,L_SIGMAFACIES!$B$3:$K$31,6,FALSE))=TRUE,"",VLOOKUP(C13,L_SIGMAFACIES!$B$3:$K$31,6,FALSE))</f>
        <v>100</v>
      </c>
      <c r="J13" s="54">
        <f>IF(ISERROR(VLOOKUP(C13,L_SIGMAFACIES!$B$3:$K$31,7,FALSE))=TRUE,"",VLOOKUP(C13,L_SIGMAFACIES!$B$3:$K$31,7,FALSE))</f>
        <v>0</v>
      </c>
      <c r="K13" s="54">
        <f>IF(ISERROR(VLOOKUP(C13,L_SIGMAFACIES!$B$3:$K$31,8,FALSE))=TRUE,"",VLOOKUP(C13,L_SIGMAFACIES!$B$3:$K$31,8,FALSE))</f>
        <v>0</v>
      </c>
      <c r="L13" s="54">
        <f>IF(ISERROR(VLOOKUP(C13,L_SIGMAFACIES!$B$3:$K$31,9,FALSE))=TRUE,"",VLOOKUP(C13,L_SIGMAFACIES!$B$3:$K$31,9,FALSE))</f>
        <v>0</v>
      </c>
      <c r="M13" s="54">
        <f>IF(ISERROR(VLOOKUP(C13,L_SIGMAFACIES!$B$3:$K$31,10,FALSE))=TRUE,"",VLOOKUP(C13,L_SIGMAFACIES!$B$3:$K$31,10,FALSE))</f>
        <v>0</v>
      </c>
      <c r="N13" s="56" t="s">
        <v>133</v>
      </c>
    </row>
    <row r="14" spans="1:14" ht="48.95" customHeight="1" x14ac:dyDescent="0.25">
      <c r="A14" s="49">
        <f>'1_FORM_CARACT_UVC'!$A$13</f>
        <v>0</v>
      </c>
      <c r="B14" s="50">
        <f>'1_FORM_CARACT_UVC'!F13</f>
        <v>0</v>
      </c>
      <c r="C14" s="51" t="s">
        <v>355</v>
      </c>
      <c r="D14" s="52" t="str">
        <f>IF(ISERROR(VLOOKUP(C14,L_SIGMAFACIES!$B$3:$K$31,2,FALSE))=TRUE,"",VLOOKUP(C14,L_SIGMAFACIES!$B$3:$K$31,2,FALSE))</f>
        <v/>
      </c>
      <c r="E14" s="53"/>
      <c r="F14" s="54" t="str">
        <f>IF(ISERROR(VLOOKUP(C14,L_SIGMAFACIES!$B$3:$K$31,3,FALSE))=TRUE,"",VLOOKUP(C14,L_SIGMAFACIES!$B$3:$K$31,3,FALSE))</f>
        <v/>
      </c>
      <c r="G14" s="55"/>
      <c r="H14" s="54" t="str">
        <f>IF(ISERROR(VLOOKUP(C14,L_SIGMAFACIES!$B$3:$K$31,5,FALSE))=TRUE,"",VLOOKUP(C14,L_SIGMAFACIES!$B$3:$K$31,5,FALSE))</f>
        <v/>
      </c>
      <c r="I14" s="54" t="str">
        <f>IF(ISERROR(VLOOKUP(C14,L_SIGMAFACIES!$B$3:$K$31,6,FALSE))=TRUE,"",VLOOKUP(C14,L_SIGMAFACIES!$B$3:$K$31,6,FALSE))</f>
        <v/>
      </c>
      <c r="J14" s="54" t="str">
        <f>IF(ISERROR(VLOOKUP(C14,L_SIGMAFACIES!$B$3:$K$31,7,FALSE))=TRUE,"",VLOOKUP(C14,L_SIGMAFACIES!$B$3:$K$31,7,FALSE))</f>
        <v/>
      </c>
      <c r="K14" s="54" t="str">
        <f>IF(ISERROR(VLOOKUP(C14,L_SIGMAFACIES!$B$3:$K$31,8,FALSE))=TRUE,"",VLOOKUP(C14,L_SIGMAFACIES!$B$3:$K$31,8,FALSE))</f>
        <v/>
      </c>
      <c r="L14" s="54" t="str">
        <f>IF(ISERROR(VLOOKUP(C14,L_SIGMAFACIES!$B$3:$K$31,9,FALSE))=TRUE,"",VLOOKUP(C14,L_SIGMAFACIES!$B$3:$K$31,9,FALSE))</f>
        <v/>
      </c>
      <c r="M14" s="54" t="str">
        <f>IF(ISERROR(VLOOKUP(C14,L_SIGMAFACIES!$B$3:$K$31,10,FALSE))=TRUE,"",VLOOKUP(C14,L_SIGMAFACIES!$B$3:$K$31,10,FALSE))</f>
        <v/>
      </c>
      <c r="N14" s="56"/>
    </row>
    <row r="15" spans="1:14" ht="48.95" customHeight="1" x14ac:dyDescent="0.25">
      <c r="A15" s="49">
        <f>'1_FORM_CARACT_UVC'!$A$14</f>
        <v>0</v>
      </c>
      <c r="B15" s="50">
        <f>'1_FORM_CARACT_UVC'!F14</f>
        <v>0</v>
      </c>
      <c r="C15" s="51"/>
      <c r="D15" s="52" t="str">
        <f>IF(ISERROR(VLOOKUP(C15,L_SIGMAFACIES!$B$3:$K$31,2,FALSE))=TRUE,"",VLOOKUP(C15,L_SIGMAFACIES!$B$3:$K$31,2,FALSE))</f>
        <v/>
      </c>
      <c r="E15" s="53"/>
      <c r="F15" s="54" t="str">
        <f>IF(ISERROR(VLOOKUP(C15,L_SIGMAFACIES!$B$3:$K$31,3,FALSE))=TRUE,"",VLOOKUP(C15,L_SIGMAFACIES!$B$3:$K$31,3,FALSE))</f>
        <v/>
      </c>
      <c r="G15" s="55"/>
      <c r="H15" s="54" t="str">
        <f>IF(ISERROR(VLOOKUP(C15,L_SIGMAFACIES!$B$3:$K$31,5,FALSE))=TRUE,"",VLOOKUP(C15,L_SIGMAFACIES!$B$3:$K$31,5,FALSE))</f>
        <v/>
      </c>
      <c r="I15" s="54" t="str">
        <f>IF(ISERROR(VLOOKUP(C15,L_SIGMAFACIES!$B$3:$K$31,6,FALSE))=TRUE,"",VLOOKUP(C15,L_SIGMAFACIES!$B$3:$K$31,6,FALSE))</f>
        <v/>
      </c>
      <c r="J15" s="54" t="str">
        <f>IF(ISERROR(VLOOKUP(C15,L_SIGMAFACIES!$B$3:$K$31,7,FALSE))=TRUE,"",VLOOKUP(C15,L_SIGMAFACIES!$B$3:$K$31,7,FALSE))</f>
        <v/>
      </c>
      <c r="K15" s="54" t="str">
        <f>IF(ISERROR(VLOOKUP(C15,L_SIGMAFACIES!$B$3:$K$31,8,FALSE))=TRUE,"",VLOOKUP(C15,L_SIGMAFACIES!$B$3:$K$31,8,FALSE))</f>
        <v/>
      </c>
      <c r="L15" s="54" t="str">
        <f>IF(ISERROR(VLOOKUP(C15,L_SIGMAFACIES!$B$3:$K$31,9,FALSE))=TRUE,"",VLOOKUP(C15,L_SIGMAFACIES!$B$3:$K$31,9,FALSE))</f>
        <v/>
      </c>
      <c r="M15" s="54" t="str">
        <f>IF(ISERROR(VLOOKUP(C15,L_SIGMAFACIES!$B$3:$K$31,10,FALSE))=TRUE,"",VLOOKUP(C15,L_SIGMAFACIES!$B$3:$K$31,10,FALSE))</f>
        <v/>
      </c>
      <c r="N15" s="56"/>
    </row>
    <row r="16" spans="1:14" ht="48.95" customHeight="1" x14ac:dyDescent="0.25">
      <c r="A16" s="49">
        <f>'1_FORM_CARACT_UVC'!$A$14</f>
        <v>0</v>
      </c>
      <c r="B16" s="50">
        <f>'1_FORM_CARACT_UVC'!F15</f>
        <v>0</v>
      </c>
      <c r="C16" s="51"/>
      <c r="D16" s="52" t="str">
        <f>IF(ISERROR(VLOOKUP(C16,L_SIGMAFACIES!$B$3:$K$31,2,FALSE))=TRUE,"",VLOOKUP(C16,L_SIGMAFACIES!$B$3:$K$31,2,FALSE))</f>
        <v/>
      </c>
      <c r="E16" s="53"/>
      <c r="F16" s="54" t="str">
        <f>IF(ISERROR(VLOOKUP(C16,L_SIGMAFACIES!$B$3:$K$31,3,FALSE))=TRUE,"",VLOOKUP(C16,L_SIGMAFACIES!$B$3:$K$31,3,FALSE))</f>
        <v/>
      </c>
      <c r="G16" s="55"/>
      <c r="H16" s="54" t="str">
        <f>IF(ISERROR(VLOOKUP(C16,L_SIGMAFACIES!$B$3:$K$31,5,FALSE))=TRUE,"",VLOOKUP(C16,L_SIGMAFACIES!$B$3:$K$31,5,FALSE))</f>
        <v/>
      </c>
      <c r="I16" s="54" t="str">
        <f>IF(ISERROR(VLOOKUP(C16,L_SIGMAFACIES!$B$3:$K$31,6,FALSE))=TRUE,"",VLOOKUP(C16,L_SIGMAFACIES!$B$3:$K$31,6,FALSE))</f>
        <v/>
      </c>
      <c r="J16" s="54" t="str">
        <f>IF(ISERROR(VLOOKUP(C16,L_SIGMAFACIES!$B$3:$K$31,7,FALSE))=TRUE,"",VLOOKUP(C16,L_SIGMAFACIES!$B$3:$K$31,7,FALSE))</f>
        <v/>
      </c>
      <c r="K16" s="54" t="str">
        <f>IF(ISERROR(VLOOKUP(C16,L_SIGMAFACIES!$B$3:$K$31,8,FALSE))=TRUE,"",VLOOKUP(C16,L_SIGMAFACIES!$B$3:$K$31,8,FALSE))</f>
        <v/>
      </c>
      <c r="L16" s="54" t="str">
        <f>IF(ISERROR(VLOOKUP(C16,L_SIGMAFACIES!$B$3:$K$31,9,FALSE))=TRUE,"",VLOOKUP(C16,L_SIGMAFACIES!$B$3:$K$31,9,FALSE))</f>
        <v/>
      </c>
      <c r="M16" s="54" t="str">
        <f>IF(ISERROR(VLOOKUP(C16,L_SIGMAFACIES!$B$3:$K$31,10,FALSE))=TRUE,"",VLOOKUP(C16,L_SIGMAFACIES!$B$3:$K$31,10,FALSE))</f>
        <v/>
      </c>
      <c r="N16" s="56"/>
    </row>
    <row r="17" spans="14:14" ht="49.5" customHeight="1" x14ac:dyDescent="0.25">
      <c r="N17" s="35"/>
    </row>
  </sheetData>
  <mergeCells count="1">
    <mergeCell ref="C3:C4"/>
  </mergeCells>
  <conditionalFormatting sqref="H7:H16">
    <cfRule type="containsText" dxfId="2" priority="6" operator="containsText" text="renseigner">
      <formula>NOT(ISERROR(SEARCH("renseigner",H7)))</formula>
    </cfRule>
  </conditionalFormatting>
  <conditionalFormatting sqref="D7:N16">
    <cfRule type="containsText" dxfId="1" priority="4" operator="containsText" text="renseigner">
      <formula>NOT(ISERROR(SEARCH("renseigner",D7)))</formula>
    </cfRule>
  </conditionalFormatting>
  <conditionalFormatting sqref="C7:C16">
    <cfRule type="containsText" dxfId="0" priority="1" operator="containsText" text="non présent dans le catalogue">
      <formula>NOT(ISERROR(SEARCH("non présent dans le catalogue",C7)))</formula>
    </cfRule>
  </conditionalFormatting>
  <dataValidations count="1">
    <dataValidation type="list" allowBlank="1" showInputMessage="1" showErrorMessage="1" prompt="Préciser sa typicité !" sqref="E7:E16">
      <formula1>L_TYPICITE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3" r:id="rId4" name="ComboBox1">
          <controlPr autoLine="0" linkedCell="$C$7" listFillRange="L_SIGMAFACIES!$B$3:$B$13" r:id="rId5">
            <anchor moveWithCells="1">
              <from>
                <xdr:col>2</xdr:col>
                <xdr:colOff>0</xdr:colOff>
                <xdr:row>6</xdr:row>
                <xdr:rowOff>19050</xdr:rowOff>
              </from>
              <to>
                <xdr:col>3</xdr:col>
                <xdr:colOff>47625</xdr:colOff>
                <xdr:row>7</xdr:row>
                <xdr:rowOff>9525</xdr:rowOff>
              </to>
            </anchor>
          </controlPr>
        </control>
      </mc:Choice>
      <mc:Fallback>
        <control shapeId="3093" r:id="rId4" name="ComboBox1"/>
      </mc:Fallback>
    </mc:AlternateContent>
    <mc:AlternateContent xmlns:mc="http://schemas.openxmlformats.org/markup-compatibility/2006">
      <mc:Choice Requires="x14">
        <control shapeId="3095" r:id="rId6" name="ComboBox2">
          <controlPr autoLine="0" linkedCell="$C$8" listFillRange="L_SIGMAFACIES!$B$3:$B$13" r:id="rId7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3095" r:id="rId6" name="ComboBox2"/>
      </mc:Fallback>
    </mc:AlternateContent>
    <mc:AlternateContent xmlns:mc="http://schemas.openxmlformats.org/markup-compatibility/2006">
      <mc:Choice Requires="x14">
        <control shapeId="3096" r:id="rId8" name="ComboBox3">
          <controlPr autoLine="0" linkedCell="$C$9" listFillRange="L_SIGMAFACIES!$B$3:$B$13" r:id="rId9">
            <anchor moveWithCells="1">
              <from>
                <xdr:col>2</xdr:col>
                <xdr:colOff>0</xdr:colOff>
                <xdr:row>8</xdr:row>
                <xdr:rowOff>9525</xdr:rowOff>
              </from>
              <to>
                <xdr:col>3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3096" r:id="rId8" name="ComboBox3"/>
      </mc:Fallback>
    </mc:AlternateContent>
    <mc:AlternateContent xmlns:mc="http://schemas.openxmlformats.org/markup-compatibility/2006">
      <mc:Choice Requires="x14">
        <control shapeId="3097" r:id="rId10" name="ComboBox4">
          <controlPr autoLine="0" linkedCell="$C$10" listFillRange="L_SIGMAFACIES!$B$3:$B$13" r:id="rId11">
            <anchor moveWithCells="1">
              <from>
                <xdr:col>2</xdr:col>
                <xdr:colOff>0</xdr:colOff>
                <xdr:row>9</xdr:row>
                <xdr:rowOff>9525</xdr:rowOff>
              </from>
              <to>
                <xdr:col>3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3097" r:id="rId10" name="ComboBox4"/>
      </mc:Fallback>
    </mc:AlternateContent>
    <mc:AlternateContent xmlns:mc="http://schemas.openxmlformats.org/markup-compatibility/2006">
      <mc:Choice Requires="x14">
        <control shapeId="3098" r:id="rId12" name="ComboBox5">
          <controlPr autoLine="0" linkedCell="$C$11" listFillRange="L_SIGMAFACIES!$B$3:$B$13" r:id="rId13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47625</xdr:colOff>
                <xdr:row>11</xdr:row>
                <xdr:rowOff>9525</xdr:rowOff>
              </to>
            </anchor>
          </controlPr>
        </control>
      </mc:Choice>
      <mc:Fallback>
        <control shapeId="3098" r:id="rId12" name="ComboBox5"/>
      </mc:Fallback>
    </mc:AlternateContent>
    <mc:AlternateContent xmlns:mc="http://schemas.openxmlformats.org/markup-compatibility/2006">
      <mc:Choice Requires="x14">
        <control shapeId="3099" r:id="rId14" name="ComboBox6">
          <controlPr autoLine="0" linkedCell="$C$12" listFillRange="L_SIGMAFACIES!$B$3:$B$13" r:id="rId15">
            <anchor moveWithCells="1">
              <from>
                <xdr:col>2</xdr:col>
                <xdr:colOff>0</xdr:colOff>
                <xdr:row>10</xdr:row>
                <xdr:rowOff>590550</xdr:rowOff>
              </from>
              <to>
                <xdr:col>3</xdr:col>
                <xdr:colOff>47625</xdr:colOff>
                <xdr:row>11</xdr:row>
                <xdr:rowOff>600075</xdr:rowOff>
              </to>
            </anchor>
          </controlPr>
        </control>
      </mc:Choice>
      <mc:Fallback>
        <control shapeId="3099" r:id="rId14" name="ComboBox6"/>
      </mc:Fallback>
    </mc:AlternateContent>
    <mc:AlternateContent xmlns:mc="http://schemas.openxmlformats.org/markup-compatibility/2006">
      <mc:Choice Requires="x14">
        <control shapeId="3100" r:id="rId16" name="ComboBox7">
          <controlPr autoLine="0" linkedCell="$C$13" listFillRange="L_SIGMAFACIES!$B$3:$B$13" r:id="rId17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47625</xdr:colOff>
                <xdr:row>13</xdr:row>
                <xdr:rowOff>0</xdr:rowOff>
              </to>
            </anchor>
          </controlPr>
        </control>
      </mc:Choice>
      <mc:Fallback>
        <control shapeId="3100" r:id="rId16" name="ComboBox7"/>
      </mc:Fallback>
    </mc:AlternateContent>
    <mc:AlternateContent xmlns:mc="http://schemas.openxmlformats.org/markup-compatibility/2006">
      <mc:Choice Requires="x14">
        <control shapeId="3101" r:id="rId18" name="ComboBox8">
          <controlPr autoLine="0" linkedCell="$C$14" listFillRange="L_SIGMAFACIES!$B$3:$B$13" r:id="rId19">
            <anchor moveWithCells="1">
              <from>
                <xdr:col>2</xdr:col>
                <xdr:colOff>0</xdr:colOff>
                <xdr:row>12</xdr:row>
                <xdr:rowOff>609600</xdr:rowOff>
              </from>
              <to>
                <xdr:col>3</xdr:col>
                <xdr:colOff>47625</xdr:colOff>
                <xdr:row>14</xdr:row>
                <xdr:rowOff>9525</xdr:rowOff>
              </to>
            </anchor>
          </controlPr>
        </control>
      </mc:Choice>
      <mc:Fallback>
        <control shapeId="3101" r:id="rId18" name="ComboBox8"/>
      </mc:Fallback>
    </mc:AlternateContent>
    <mc:AlternateContent xmlns:mc="http://schemas.openxmlformats.org/markup-compatibility/2006">
      <mc:Choice Requires="x14">
        <control shapeId="3102" r:id="rId20" name="ComboBox9">
          <controlPr autoLine="0" linkedCell="$C$15" listFillRange="L_SIGMAFACIES!$B$3:$B$13" r:id="rId21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57150</xdr:colOff>
                <xdr:row>15</xdr:row>
                <xdr:rowOff>38100</xdr:rowOff>
              </to>
            </anchor>
          </controlPr>
        </control>
      </mc:Choice>
      <mc:Fallback>
        <control shapeId="3102" r:id="rId20" name="ComboBox9"/>
      </mc:Fallback>
    </mc:AlternateContent>
    <mc:AlternateContent xmlns:mc="http://schemas.openxmlformats.org/markup-compatibility/2006">
      <mc:Choice Requires="x14">
        <control shapeId="3103" r:id="rId22" name="ComboBox10">
          <controlPr autoLine="0" linkedCell="$C$16" listFillRange="L_SIGMAFACIES!$B$3:$B$13" r:id="rId23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3</xdr:col>
                <xdr:colOff>47625</xdr:colOff>
                <xdr:row>16</xdr:row>
                <xdr:rowOff>28575</xdr:rowOff>
              </to>
            </anchor>
          </controlPr>
        </control>
      </mc:Choice>
      <mc:Fallback>
        <control shapeId="3103" r:id="rId22" name="ComboBox10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aisir le (ou les) sigmafacies de l'UVC">
          <x14:formula1>
            <xm:f>L_SIGMAFACIES!$B$3:$B$13</xm:f>
          </x14:formula1>
          <xm:sqref>C7:C16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20"/>
  <sheetViews>
    <sheetView workbookViewId="0">
      <selection activeCell="B6" sqref="B6"/>
    </sheetView>
  </sheetViews>
  <sheetFormatPr baseColWidth="10" defaultRowHeight="15" x14ac:dyDescent="0.25"/>
  <cols>
    <col min="1" max="1" width="17.28515625" bestFit="1" customWidth="1"/>
    <col min="2" max="2" width="23.42578125" bestFit="1" customWidth="1"/>
    <col min="4" max="5" width="20.5703125" bestFit="1" customWidth="1"/>
    <col min="6" max="7" width="11.85546875" customWidth="1"/>
    <col min="8" max="8" width="19.5703125" bestFit="1" customWidth="1"/>
  </cols>
  <sheetData>
    <row r="1" spans="1:2" x14ac:dyDescent="0.25">
      <c r="A1" s="2" t="s">
        <v>7</v>
      </c>
      <c r="B1" s="2" t="s">
        <v>18</v>
      </c>
    </row>
    <row r="2" spans="1:2" x14ac:dyDescent="0.25">
      <c r="A2" s="2" t="s">
        <v>3</v>
      </c>
      <c r="B2" s="2" t="s">
        <v>14</v>
      </c>
    </row>
    <row r="3" spans="1:2" x14ac:dyDescent="0.25">
      <c r="A3" s="2" t="s">
        <v>4</v>
      </c>
      <c r="B3" s="2" t="s">
        <v>88</v>
      </c>
    </row>
    <row r="4" spans="1:2" x14ac:dyDescent="0.25">
      <c r="A4" s="2" t="s">
        <v>5</v>
      </c>
      <c r="B4" s="2" t="s">
        <v>89</v>
      </c>
    </row>
    <row r="5" spans="1:2" x14ac:dyDescent="0.25">
      <c r="A5" s="2" t="s">
        <v>6</v>
      </c>
      <c r="B5" s="2"/>
    </row>
    <row r="6" spans="1:2" x14ac:dyDescent="0.25">
      <c r="A6" s="2"/>
      <c r="B6" s="2"/>
    </row>
    <row r="7" spans="1:2" x14ac:dyDescent="0.25">
      <c r="A7" s="2"/>
      <c r="B7" s="2"/>
    </row>
    <row r="8" spans="1:2" x14ac:dyDescent="0.25">
      <c r="A8" s="2"/>
      <c r="B8" s="2"/>
    </row>
    <row r="9" spans="1:2" x14ac:dyDescent="0.25">
      <c r="A9" s="2"/>
      <c r="B9" s="2"/>
    </row>
    <row r="10" spans="1:2" x14ac:dyDescent="0.25">
      <c r="A10" s="2"/>
      <c r="B10" s="2"/>
    </row>
    <row r="11" spans="1:2" x14ac:dyDescent="0.25">
      <c r="A11" s="2"/>
      <c r="B11" s="2"/>
    </row>
    <row r="12" spans="1:2" x14ac:dyDescent="0.25">
      <c r="A12" s="2"/>
      <c r="B12" s="2"/>
    </row>
    <row r="13" spans="1:2" x14ac:dyDescent="0.25">
      <c r="A13" s="2"/>
      <c r="B13" s="2"/>
    </row>
    <row r="14" spans="1:2" x14ac:dyDescent="0.25">
      <c r="A14" s="2"/>
      <c r="B14" s="2"/>
    </row>
    <row r="15" spans="1:2" x14ac:dyDescent="0.25">
      <c r="A15" s="2"/>
      <c r="B15" s="2"/>
    </row>
    <row r="16" spans="1:2" x14ac:dyDescent="0.25">
      <c r="A16" s="2"/>
      <c r="B16" s="2"/>
    </row>
    <row r="17" spans="1:2" x14ac:dyDescent="0.25">
      <c r="A17" s="2"/>
      <c r="B17" s="2"/>
    </row>
    <row r="18" spans="1:2" x14ac:dyDescent="0.25">
      <c r="A18" s="2"/>
      <c r="B18" s="2"/>
    </row>
    <row r="19" spans="1:2" x14ac:dyDescent="0.25">
      <c r="A19" s="2"/>
      <c r="B19" s="2"/>
    </row>
    <row r="20" spans="1:2" x14ac:dyDescent="0.25">
      <c r="A20" s="2"/>
      <c r="B2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A1000"/>
  <sheetViews>
    <sheetView workbookViewId="0">
      <selection sqref="A1:A1000"/>
    </sheetView>
  </sheetViews>
  <sheetFormatPr baseColWidth="10"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  <row r="247" spans="1:1" x14ac:dyDescent="0.25">
      <c r="A247">
        <v>247</v>
      </c>
    </row>
    <row r="248" spans="1:1" x14ac:dyDescent="0.25">
      <c r="A248">
        <v>248</v>
      </c>
    </row>
    <row r="249" spans="1:1" x14ac:dyDescent="0.25">
      <c r="A249">
        <v>249</v>
      </c>
    </row>
    <row r="250" spans="1:1" x14ac:dyDescent="0.25">
      <c r="A250">
        <v>250</v>
      </c>
    </row>
    <row r="251" spans="1:1" x14ac:dyDescent="0.25">
      <c r="A251">
        <v>251</v>
      </c>
    </row>
    <row r="252" spans="1:1" x14ac:dyDescent="0.25">
      <c r="A252">
        <v>252</v>
      </c>
    </row>
    <row r="253" spans="1:1" x14ac:dyDescent="0.25">
      <c r="A253">
        <v>253</v>
      </c>
    </row>
    <row r="254" spans="1:1" x14ac:dyDescent="0.25">
      <c r="A254">
        <v>254</v>
      </c>
    </row>
    <row r="255" spans="1:1" x14ac:dyDescent="0.25">
      <c r="A255">
        <v>255</v>
      </c>
    </row>
    <row r="256" spans="1:1" x14ac:dyDescent="0.25">
      <c r="A256">
        <v>256</v>
      </c>
    </row>
    <row r="257" spans="1:1" x14ac:dyDescent="0.25">
      <c r="A257">
        <v>257</v>
      </c>
    </row>
    <row r="258" spans="1:1" x14ac:dyDescent="0.25">
      <c r="A258">
        <v>258</v>
      </c>
    </row>
    <row r="259" spans="1:1" x14ac:dyDescent="0.25">
      <c r="A259">
        <v>259</v>
      </c>
    </row>
    <row r="260" spans="1:1" x14ac:dyDescent="0.25">
      <c r="A260">
        <v>260</v>
      </c>
    </row>
    <row r="261" spans="1:1" x14ac:dyDescent="0.25">
      <c r="A261">
        <v>261</v>
      </c>
    </row>
    <row r="262" spans="1:1" x14ac:dyDescent="0.25">
      <c r="A262">
        <v>262</v>
      </c>
    </row>
    <row r="263" spans="1:1" x14ac:dyDescent="0.25">
      <c r="A263">
        <v>263</v>
      </c>
    </row>
    <row r="264" spans="1:1" x14ac:dyDescent="0.25">
      <c r="A264">
        <v>264</v>
      </c>
    </row>
    <row r="265" spans="1:1" x14ac:dyDescent="0.25">
      <c r="A265">
        <v>265</v>
      </c>
    </row>
    <row r="266" spans="1:1" x14ac:dyDescent="0.25">
      <c r="A266">
        <v>266</v>
      </c>
    </row>
    <row r="267" spans="1:1" x14ac:dyDescent="0.25">
      <c r="A267">
        <v>267</v>
      </c>
    </row>
    <row r="268" spans="1:1" x14ac:dyDescent="0.25">
      <c r="A268">
        <v>268</v>
      </c>
    </row>
    <row r="269" spans="1:1" x14ac:dyDescent="0.25">
      <c r="A269">
        <v>269</v>
      </c>
    </row>
    <row r="270" spans="1:1" x14ac:dyDescent="0.25">
      <c r="A270">
        <v>270</v>
      </c>
    </row>
    <row r="271" spans="1:1" x14ac:dyDescent="0.25">
      <c r="A271">
        <v>271</v>
      </c>
    </row>
    <row r="272" spans="1:1" x14ac:dyDescent="0.25">
      <c r="A272">
        <v>272</v>
      </c>
    </row>
    <row r="273" spans="1:1" x14ac:dyDescent="0.25">
      <c r="A273">
        <v>273</v>
      </c>
    </row>
    <row r="274" spans="1:1" x14ac:dyDescent="0.25">
      <c r="A274">
        <v>274</v>
      </c>
    </row>
    <row r="275" spans="1:1" x14ac:dyDescent="0.25">
      <c r="A275">
        <v>275</v>
      </c>
    </row>
    <row r="276" spans="1:1" x14ac:dyDescent="0.25">
      <c r="A276">
        <v>276</v>
      </c>
    </row>
    <row r="277" spans="1:1" x14ac:dyDescent="0.25">
      <c r="A277">
        <v>277</v>
      </c>
    </row>
    <row r="278" spans="1:1" x14ac:dyDescent="0.25">
      <c r="A278">
        <v>278</v>
      </c>
    </row>
    <row r="279" spans="1:1" x14ac:dyDescent="0.25">
      <c r="A279">
        <v>279</v>
      </c>
    </row>
    <row r="280" spans="1:1" x14ac:dyDescent="0.25">
      <c r="A280">
        <v>280</v>
      </c>
    </row>
    <row r="281" spans="1:1" x14ac:dyDescent="0.25">
      <c r="A281">
        <v>281</v>
      </c>
    </row>
    <row r="282" spans="1:1" x14ac:dyDescent="0.25">
      <c r="A282">
        <v>282</v>
      </c>
    </row>
    <row r="283" spans="1:1" x14ac:dyDescent="0.25">
      <c r="A283">
        <v>283</v>
      </c>
    </row>
    <row r="284" spans="1:1" x14ac:dyDescent="0.25">
      <c r="A284">
        <v>284</v>
      </c>
    </row>
    <row r="285" spans="1:1" x14ac:dyDescent="0.25">
      <c r="A285">
        <v>285</v>
      </c>
    </row>
    <row r="286" spans="1:1" x14ac:dyDescent="0.25">
      <c r="A286">
        <v>286</v>
      </c>
    </row>
    <row r="287" spans="1:1" x14ac:dyDescent="0.25">
      <c r="A287">
        <v>287</v>
      </c>
    </row>
    <row r="288" spans="1:1" x14ac:dyDescent="0.25">
      <c r="A288">
        <v>288</v>
      </c>
    </row>
    <row r="289" spans="1:1" x14ac:dyDescent="0.25">
      <c r="A289">
        <v>289</v>
      </c>
    </row>
    <row r="290" spans="1:1" x14ac:dyDescent="0.25">
      <c r="A290">
        <v>290</v>
      </c>
    </row>
    <row r="291" spans="1:1" x14ac:dyDescent="0.25">
      <c r="A291">
        <v>291</v>
      </c>
    </row>
    <row r="292" spans="1:1" x14ac:dyDescent="0.25">
      <c r="A292">
        <v>292</v>
      </c>
    </row>
    <row r="293" spans="1:1" x14ac:dyDescent="0.25">
      <c r="A293">
        <v>293</v>
      </c>
    </row>
    <row r="294" spans="1:1" x14ac:dyDescent="0.25">
      <c r="A294">
        <v>294</v>
      </c>
    </row>
    <row r="295" spans="1:1" x14ac:dyDescent="0.25">
      <c r="A295">
        <v>295</v>
      </c>
    </row>
    <row r="296" spans="1:1" x14ac:dyDescent="0.25">
      <c r="A296">
        <v>296</v>
      </c>
    </row>
    <row r="297" spans="1:1" x14ac:dyDescent="0.25">
      <c r="A297">
        <v>297</v>
      </c>
    </row>
    <row r="298" spans="1:1" x14ac:dyDescent="0.25">
      <c r="A298">
        <v>298</v>
      </c>
    </row>
    <row r="299" spans="1:1" x14ac:dyDescent="0.25">
      <c r="A299">
        <v>299</v>
      </c>
    </row>
    <row r="300" spans="1:1" x14ac:dyDescent="0.25">
      <c r="A300">
        <v>300</v>
      </c>
    </row>
    <row r="301" spans="1:1" x14ac:dyDescent="0.25">
      <c r="A301">
        <v>301</v>
      </c>
    </row>
    <row r="302" spans="1:1" x14ac:dyDescent="0.25">
      <c r="A302">
        <v>302</v>
      </c>
    </row>
    <row r="303" spans="1:1" x14ac:dyDescent="0.25">
      <c r="A303">
        <v>303</v>
      </c>
    </row>
    <row r="304" spans="1:1" x14ac:dyDescent="0.25">
      <c r="A304">
        <v>304</v>
      </c>
    </row>
    <row r="305" spans="1:1" x14ac:dyDescent="0.25">
      <c r="A305">
        <v>305</v>
      </c>
    </row>
    <row r="306" spans="1:1" x14ac:dyDescent="0.25">
      <c r="A306">
        <v>306</v>
      </c>
    </row>
    <row r="307" spans="1:1" x14ac:dyDescent="0.25">
      <c r="A307">
        <v>307</v>
      </c>
    </row>
    <row r="308" spans="1:1" x14ac:dyDescent="0.25">
      <c r="A308">
        <v>308</v>
      </c>
    </row>
    <row r="309" spans="1:1" x14ac:dyDescent="0.25">
      <c r="A309">
        <v>309</v>
      </c>
    </row>
    <row r="310" spans="1:1" x14ac:dyDescent="0.25">
      <c r="A310">
        <v>310</v>
      </c>
    </row>
    <row r="311" spans="1:1" x14ac:dyDescent="0.25">
      <c r="A311">
        <v>311</v>
      </c>
    </row>
    <row r="312" spans="1:1" x14ac:dyDescent="0.25">
      <c r="A312">
        <v>312</v>
      </c>
    </row>
    <row r="313" spans="1:1" x14ac:dyDescent="0.25">
      <c r="A313">
        <v>313</v>
      </c>
    </row>
    <row r="314" spans="1:1" x14ac:dyDescent="0.25">
      <c r="A314">
        <v>314</v>
      </c>
    </row>
    <row r="315" spans="1:1" x14ac:dyDescent="0.25">
      <c r="A315">
        <v>315</v>
      </c>
    </row>
    <row r="316" spans="1:1" x14ac:dyDescent="0.25">
      <c r="A316">
        <v>316</v>
      </c>
    </row>
    <row r="317" spans="1:1" x14ac:dyDescent="0.25">
      <c r="A317">
        <v>317</v>
      </c>
    </row>
    <row r="318" spans="1:1" x14ac:dyDescent="0.25">
      <c r="A318">
        <v>318</v>
      </c>
    </row>
    <row r="319" spans="1:1" x14ac:dyDescent="0.25">
      <c r="A319">
        <v>319</v>
      </c>
    </row>
    <row r="320" spans="1:1" x14ac:dyDescent="0.25">
      <c r="A320">
        <v>320</v>
      </c>
    </row>
    <row r="321" spans="1:1" x14ac:dyDescent="0.25">
      <c r="A321">
        <v>321</v>
      </c>
    </row>
    <row r="322" spans="1:1" x14ac:dyDescent="0.25">
      <c r="A322">
        <v>322</v>
      </c>
    </row>
    <row r="323" spans="1:1" x14ac:dyDescent="0.25">
      <c r="A323">
        <v>323</v>
      </c>
    </row>
    <row r="324" spans="1:1" x14ac:dyDescent="0.25">
      <c r="A324">
        <v>324</v>
      </c>
    </row>
    <row r="325" spans="1:1" x14ac:dyDescent="0.25">
      <c r="A325">
        <v>325</v>
      </c>
    </row>
    <row r="326" spans="1:1" x14ac:dyDescent="0.25">
      <c r="A326">
        <v>326</v>
      </c>
    </row>
    <row r="327" spans="1:1" x14ac:dyDescent="0.25">
      <c r="A327">
        <v>327</v>
      </c>
    </row>
    <row r="328" spans="1:1" x14ac:dyDescent="0.25">
      <c r="A328">
        <v>328</v>
      </c>
    </row>
    <row r="329" spans="1:1" x14ac:dyDescent="0.25">
      <c r="A329">
        <v>329</v>
      </c>
    </row>
    <row r="330" spans="1:1" x14ac:dyDescent="0.25">
      <c r="A330">
        <v>330</v>
      </c>
    </row>
    <row r="331" spans="1:1" x14ac:dyDescent="0.25">
      <c r="A331">
        <v>331</v>
      </c>
    </row>
    <row r="332" spans="1:1" x14ac:dyDescent="0.25">
      <c r="A332">
        <v>332</v>
      </c>
    </row>
    <row r="333" spans="1:1" x14ac:dyDescent="0.25">
      <c r="A333">
        <v>333</v>
      </c>
    </row>
    <row r="334" spans="1:1" x14ac:dyDescent="0.25">
      <c r="A334">
        <v>334</v>
      </c>
    </row>
    <row r="335" spans="1:1" x14ac:dyDescent="0.25">
      <c r="A335">
        <v>335</v>
      </c>
    </row>
    <row r="336" spans="1:1" x14ac:dyDescent="0.25">
      <c r="A336">
        <v>336</v>
      </c>
    </row>
    <row r="337" spans="1:1" x14ac:dyDescent="0.25">
      <c r="A337">
        <v>337</v>
      </c>
    </row>
    <row r="338" spans="1:1" x14ac:dyDescent="0.25">
      <c r="A338">
        <v>338</v>
      </c>
    </row>
    <row r="339" spans="1:1" x14ac:dyDescent="0.25">
      <c r="A339">
        <v>339</v>
      </c>
    </row>
    <row r="340" spans="1:1" x14ac:dyDescent="0.25">
      <c r="A340">
        <v>340</v>
      </c>
    </row>
    <row r="341" spans="1:1" x14ac:dyDescent="0.25">
      <c r="A341">
        <v>341</v>
      </c>
    </row>
    <row r="342" spans="1:1" x14ac:dyDescent="0.25">
      <c r="A342">
        <v>342</v>
      </c>
    </row>
    <row r="343" spans="1:1" x14ac:dyDescent="0.25">
      <c r="A343">
        <v>343</v>
      </c>
    </row>
    <row r="344" spans="1:1" x14ac:dyDescent="0.25">
      <c r="A344">
        <v>344</v>
      </c>
    </row>
    <row r="345" spans="1:1" x14ac:dyDescent="0.25">
      <c r="A345">
        <v>345</v>
      </c>
    </row>
    <row r="346" spans="1:1" x14ac:dyDescent="0.25">
      <c r="A346">
        <v>346</v>
      </c>
    </row>
    <row r="347" spans="1:1" x14ac:dyDescent="0.25">
      <c r="A347">
        <v>347</v>
      </c>
    </row>
    <row r="348" spans="1:1" x14ac:dyDescent="0.25">
      <c r="A348">
        <v>348</v>
      </c>
    </row>
    <row r="349" spans="1:1" x14ac:dyDescent="0.25">
      <c r="A349">
        <v>349</v>
      </c>
    </row>
    <row r="350" spans="1:1" x14ac:dyDescent="0.25">
      <c r="A350">
        <v>350</v>
      </c>
    </row>
    <row r="351" spans="1:1" x14ac:dyDescent="0.25">
      <c r="A351">
        <v>351</v>
      </c>
    </row>
    <row r="352" spans="1:1" x14ac:dyDescent="0.25">
      <c r="A352">
        <v>352</v>
      </c>
    </row>
    <row r="353" spans="1:1" x14ac:dyDescent="0.25">
      <c r="A353">
        <v>353</v>
      </c>
    </row>
    <row r="354" spans="1:1" x14ac:dyDescent="0.25">
      <c r="A354">
        <v>354</v>
      </c>
    </row>
    <row r="355" spans="1:1" x14ac:dyDescent="0.25">
      <c r="A355">
        <v>355</v>
      </c>
    </row>
    <row r="356" spans="1:1" x14ac:dyDescent="0.25">
      <c r="A356">
        <v>356</v>
      </c>
    </row>
    <row r="357" spans="1:1" x14ac:dyDescent="0.25">
      <c r="A357">
        <v>357</v>
      </c>
    </row>
    <row r="358" spans="1:1" x14ac:dyDescent="0.25">
      <c r="A358">
        <v>358</v>
      </c>
    </row>
    <row r="359" spans="1:1" x14ac:dyDescent="0.25">
      <c r="A359">
        <v>359</v>
      </c>
    </row>
    <row r="360" spans="1:1" x14ac:dyDescent="0.25">
      <c r="A360">
        <v>360</v>
      </c>
    </row>
    <row r="361" spans="1:1" x14ac:dyDescent="0.25">
      <c r="A361">
        <v>361</v>
      </c>
    </row>
    <row r="362" spans="1:1" x14ac:dyDescent="0.25">
      <c r="A362">
        <v>362</v>
      </c>
    </row>
    <row r="363" spans="1:1" x14ac:dyDescent="0.25">
      <c r="A363">
        <v>363</v>
      </c>
    </row>
    <row r="364" spans="1:1" x14ac:dyDescent="0.25">
      <c r="A364">
        <v>364</v>
      </c>
    </row>
    <row r="365" spans="1:1" x14ac:dyDescent="0.25">
      <c r="A365">
        <v>365</v>
      </c>
    </row>
    <row r="366" spans="1:1" x14ac:dyDescent="0.25">
      <c r="A366">
        <v>366</v>
      </c>
    </row>
    <row r="367" spans="1:1" x14ac:dyDescent="0.25">
      <c r="A367">
        <v>367</v>
      </c>
    </row>
    <row r="368" spans="1:1" x14ac:dyDescent="0.25">
      <c r="A368">
        <v>368</v>
      </c>
    </row>
    <row r="369" spans="1:1" x14ac:dyDescent="0.25">
      <c r="A369">
        <v>369</v>
      </c>
    </row>
    <row r="370" spans="1:1" x14ac:dyDescent="0.25">
      <c r="A370">
        <v>370</v>
      </c>
    </row>
    <row r="371" spans="1:1" x14ac:dyDescent="0.25">
      <c r="A371">
        <v>371</v>
      </c>
    </row>
    <row r="372" spans="1:1" x14ac:dyDescent="0.25">
      <c r="A372">
        <v>372</v>
      </c>
    </row>
    <row r="373" spans="1:1" x14ac:dyDescent="0.25">
      <c r="A373">
        <v>373</v>
      </c>
    </row>
    <row r="374" spans="1:1" x14ac:dyDescent="0.25">
      <c r="A374">
        <v>374</v>
      </c>
    </row>
    <row r="375" spans="1:1" x14ac:dyDescent="0.25">
      <c r="A375">
        <v>375</v>
      </c>
    </row>
    <row r="376" spans="1:1" x14ac:dyDescent="0.25">
      <c r="A376">
        <v>376</v>
      </c>
    </row>
    <row r="377" spans="1:1" x14ac:dyDescent="0.25">
      <c r="A377">
        <v>377</v>
      </c>
    </row>
    <row r="378" spans="1:1" x14ac:dyDescent="0.25">
      <c r="A378">
        <v>378</v>
      </c>
    </row>
    <row r="379" spans="1:1" x14ac:dyDescent="0.25">
      <c r="A379">
        <v>379</v>
      </c>
    </row>
    <row r="380" spans="1:1" x14ac:dyDescent="0.25">
      <c r="A380">
        <v>380</v>
      </c>
    </row>
    <row r="381" spans="1:1" x14ac:dyDescent="0.25">
      <c r="A381">
        <v>381</v>
      </c>
    </row>
    <row r="382" spans="1:1" x14ac:dyDescent="0.25">
      <c r="A382">
        <v>382</v>
      </c>
    </row>
    <row r="383" spans="1:1" x14ac:dyDescent="0.25">
      <c r="A383">
        <v>383</v>
      </c>
    </row>
    <row r="384" spans="1:1" x14ac:dyDescent="0.25">
      <c r="A384">
        <v>384</v>
      </c>
    </row>
    <row r="385" spans="1:1" x14ac:dyDescent="0.25">
      <c r="A385">
        <v>385</v>
      </c>
    </row>
    <row r="386" spans="1:1" x14ac:dyDescent="0.25">
      <c r="A386">
        <v>386</v>
      </c>
    </row>
    <row r="387" spans="1:1" x14ac:dyDescent="0.25">
      <c r="A387">
        <v>387</v>
      </c>
    </row>
    <row r="388" spans="1:1" x14ac:dyDescent="0.25">
      <c r="A388">
        <v>388</v>
      </c>
    </row>
    <row r="389" spans="1:1" x14ac:dyDescent="0.25">
      <c r="A389">
        <v>389</v>
      </c>
    </row>
    <row r="390" spans="1:1" x14ac:dyDescent="0.25">
      <c r="A390">
        <v>390</v>
      </c>
    </row>
    <row r="391" spans="1:1" x14ac:dyDescent="0.25">
      <c r="A391">
        <v>391</v>
      </c>
    </row>
    <row r="392" spans="1:1" x14ac:dyDescent="0.25">
      <c r="A392">
        <v>392</v>
      </c>
    </row>
    <row r="393" spans="1:1" x14ac:dyDescent="0.25">
      <c r="A393">
        <v>393</v>
      </c>
    </row>
    <row r="394" spans="1:1" x14ac:dyDescent="0.25">
      <c r="A394">
        <v>394</v>
      </c>
    </row>
    <row r="395" spans="1:1" x14ac:dyDescent="0.25">
      <c r="A395">
        <v>395</v>
      </c>
    </row>
    <row r="396" spans="1:1" x14ac:dyDescent="0.25">
      <c r="A396">
        <v>396</v>
      </c>
    </row>
    <row r="397" spans="1:1" x14ac:dyDescent="0.25">
      <c r="A397">
        <v>397</v>
      </c>
    </row>
    <row r="398" spans="1:1" x14ac:dyDescent="0.25">
      <c r="A398">
        <v>398</v>
      </c>
    </row>
    <row r="399" spans="1:1" x14ac:dyDescent="0.25">
      <c r="A399">
        <v>399</v>
      </c>
    </row>
    <row r="400" spans="1:1" x14ac:dyDescent="0.25">
      <c r="A400">
        <v>400</v>
      </c>
    </row>
    <row r="401" spans="1:1" x14ac:dyDescent="0.25">
      <c r="A401">
        <v>401</v>
      </c>
    </row>
    <row r="402" spans="1:1" x14ac:dyDescent="0.25">
      <c r="A402">
        <v>402</v>
      </c>
    </row>
    <row r="403" spans="1:1" x14ac:dyDescent="0.25">
      <c r="A403">
        <v>403</v>
      </c>
    </row>
    <row r="404" spans="1:1" x14ac:dyDescent="0.25">
      <c r="A404">
        <v>404</v>
      </c>
    </row>
    <row r="405" spans="1:1" x14ac:dyDescent="0.25">
      <c r="A405">
        <v>405</v>
      </c>
    </row>
    <row r="406" spans="1:1" x14ac:dyDescent="0.25">
      <c r="A406">
        <v>406</v>
      </c>
    </row>
    <row r="407" spans="1:1" x14ac:dyDescent="0.25">
      <c r="A407">
        <v>407</v>
      </c>
    </row>
    <row r="408" spans="1:1" x14ac:dyDescent="0.25">
      <c r="A408">
        <v>408</v>
      </c>
    </row>
    <row r="409" spans="1:1" x14ac:dyDescent="0.25">
      <c r="A409">
        <v>409</v>
      </c>
    </row>
    <row r="410" spans="1:1" x14ac:dyDescent="0.25">
      <c r="A410">
        <v>410</v>
      </c>
    </row>
    <row r="411" spans="1:1" x14ac:dyDescent="0.25">
      <c r="A411">
        <v>411</v>
      </c>
    </row>
    <row r="412" spans="1:1" x14ac:dyDescent="0.25">
      <c r="A412">
        <v>412</v>
      </c>
    </row>
    <row r="413" spans="1:1" x14ac:dyDescent="0.25">
      <c r="A413">
        <v>413</v>
      </c>
    </row>
    <row r="414" spans="1:1" x14ac:dyDescent="0.25">
      <c r="A414">
        <v>414</v>
      </c>
    </row>
    <row r="415" spans="1:1" x14ac:dyDescent="0.25">
      <c r="A415">
        <v>415</v>
      </c>
    </row>
    <row r="416" spans="1:1" x14ac:dyDescent="0.25">
      <c r="A416">
        <v>416</v>
      </c>
    </row>
    <row r="417" spans="1:1" x14ac:dyDescent="0.25">
      <c r="A417">
        <v>417</v>
      </c>
    </row>
    <row r="418" spans="1:1" x14ac:dyDescent="0.25">
      <c r="A418">
        <v>418</v>
      </c>
    </row>
    <row r="419" spans="1:1" x14ac:dyDescent="0.25">
      <c r="A419">
        <v>419</v>
      </c>
    </row>
    <row r="420" spans="1:1" x14ac:dyDescent="0.25">
      <c r="A420">
        <v>420</v>
      </c>
    </row>
    <row r="421" spans="1:1" x14ac:dyDescent="0.25">
      <c r="A421">
        <v>421</v>
      </c>
    </row>
    <row r="422" spans="1:1" x14ac:dyDescent="0.25">
      <c r="A422">
        <v>422</v>
      </c>
    </row>
    <row r="423" spans="1:1" x14ac:dyDescent="0.25">
      <c r="A423">
        <v>423</v>
      </c>
    </row>
    <row r="424" spans="1:1" x14ac:dyDescent="0.25">
      <c r="A424">
        <v>424</v>
      </c>
    </row>
    <row r="425" spans="1:1" x14ac:dyDescent="0.25">
      <c r="A425">
        <v>425</v>
      </c>
    </row>
    <row r="426" spans="1:1" x14ac:dyDescent="0.25">
      <c r="A426">
        <v>426</v>
      </c>
    </row>
    <row r="427" spans="1:1" x14ac:dyDescent="0.25">
      <c r="A427">
        <v>427</v>
      </c>
    </row>
    <row r="428" spans="1:1" x14ac:dyDescent="0.25">
      <c r="A428">
        <v>428</v>
      </c>
    </row>
    <row r="429" spans="1:1" x14ac:dyDescent="0.25">
      <c r="A429">
        <v>429</v>
      </c>
    </row>
    <row r="430" spans="1:1" x14ac:dyDescent="0.25">
      <c r="A430">
        <v>430</v>
      </c>
    </row>
    <row r="431" spans="1:1" x14ac:dyDescent="0.25">
      <c r="A431">
        <v>431</v>
      </c>
    </row>
    <row r="432" spans="1:1" x14ac:dyDescent="0.25">
      <c r="A432">
        <v>432</v>
      </c>
    </row>
    <row r="433" spans="1:1" x14ac:dyDescent="0.25">
      <c r="A433">
        <v>433</v>
      </c>
    </row>
    <row r="434" spans="1:1" x14ac:dyDescent="0.25">
      <c r="A434">
        <v>434</v>
      </c>
    </row>
    <row r="435" spans="1:1" x14ac:dyDescent="0.25">
      <c r="A435">
        <v>435</v>
      </c>
    </row>
    <row r="436" spans="1:1" x14ac:dyDescent="0.25">
      <c r="A436">
        <v>436</v>
      </c>
    </row>
    <row r="437" spans="1:1" x14ac:dyDescent="0.25">
      <c r="A437">
        <v>437</v>
      </c>
    </row>
    <row r="438" spans="1:1" x14ac:dyDescent="0.25">
      <c r="A438">
        <v>438</v>
      </c>
    </row>
    <row r="439" spans="1:1" x14ac:dyDescent="0.25">
      <c r="A439">
        <v>439</v>
      </c>
    </row>
    <row r="440" spans="1:1" x14ac:dyDescent="0.25">
      <c r="A440">
        <v>440</v>
      </c>
    </row>
    <row r="441" spans="1:1" x14ac:dyDescent="0.25">
      <c r="A441">
        <v>441</v>
      </c>
    </row>
    <row r="442" spans="1:1" x14ac:dyDescent="0.25">
      <c r="A442">
        <v>442</v>
      </c>
    </row>
    <row r="443" spans="1:1" x14ac:dyDescent="0.25">
      <c r="A443">
        <v>443</v>
      </c>
    </row>
    <row r="444" spans="1:1" x14ac:dyDescent="0.25">
      <c r="A444">
        <v>444</v>
      </c>
    </row>
    <row r="445" spans="1:1" x14ac:dyDescent="0.25">
      <c r="A445">
        <v>445</v>
      </c>
    </row>
    <row r="446" spans="1:1" x14ac:dyDescent="0.25">
      <c r="A446">
        <v>446</v>
      </c>
    </row>
    <row r="447" spans="1:1" x14ac:dyDescent="0.25">
      <c r="A447">
        <v>447</v>
      </c>
    </row>
    <row r="448" spans="1:1" x14ac:dyDescent="0.25">
      <c r="A448">
        <v>448</v>
      </c>
    </row>
    <row r="449" spans="1:1" x14ac:dyDescent="0.25">
      <c r="A449">
        <v>449</v>
      </c>
    </row>
    <row r="450" spans="1:1" x14ac:dyDescent="0.25">
      <c r="A450">
        <v>450</v>
      </c>
    </row>
    <row r="451" spans="1:1" x14ac:dyDescent="0.25">
      <c r="A451">
        <v>451</v>
      </c>
    </row>
    <row r="452" spans="1:1" x14ac:dyDescent="0.25">
      <c r="A452">
        <v>452</v>
      </c>
    </row>
    <row r="453" spans="1:1" x14ac:dyDescent="0.25">
      <c r="A453">
        <v>453</v>
      </c>
    </row>
    <row r="454" spans="1:1" x14ac:dyDescent="0.25">
      <c r="A454">
        <v>454</v>
      </c>
    </row>
    <row r="455" spans="1:1" x14ac:dyDescent="0.25">
      <c r="A455">
        <v>455</v>
      </c>
    </row>
    <row r="456" spans="1:1" x14ac:dyDescent="0.25">
      <c r="A456">
        <v>456</v>
      </c>
    </row>
    <row r="457" spans="1:1" x14ac:dyDescent="0.25">
      <c r="A457">
        <v>457</v>
      </c>
    </row>
    <row r="458" spans="1:1" x14ac:dyDescent="0.25">
      <c r="A458">
        <v>458</v>
      </c>
    </row>
    <row r="459" spans="1:1" x14ac:dyDescent="0.25">
      <c r="A459">
        <v>459</v>
      </c>
    </row>
    <row r="460" spans="1:1" x14ac:dyDescent="0.25">
      <c r="A460">
        <v>460</v>
      </c>
    </row>
    <row r="461" spans="1:1" x14ac:dyDescent="0.25">
      <c r="A461">
        <v>461</v>
      </c>
    </row>
    <row r="462" spans="1:1" x14ac:dyDescent="0.25">
      <c r="A462">
        <v>462</v>
      </c>
    </row>
    <row r="463" spans="1:1" x14ac:dyDescent="0.25">
      <c r="A463">
        <v>463</v>
      </c>
    </row>
    <row r="464" spans="1:1" x14ac:dyDescent="0.25">
      <c r="A464">
        <v>464</v>
      </c>
    </row>
    <row r="465" spans="1:1" x14ac:dyDescent="0.25">
      <c r="A465">
        <v>465</v>
      </c>
    </row>
    <row r="466" spans="1:1" x14ac:dyDescent="0.25">
      <c r="A466">
        <v>466</v>
      </c>
    </row>
    <row r="467" spans="1:1" x14ac:dyDescent="0.25">
      <c r="A467">
        <v>467</v>
      </c>
    </row>
    <row r="468" spans="1:1" x14ac:dyDescent="0.25">
      <c r="A468">
        <v>468</v>
      </c>
    </row>
    <row r="469" spans="1:1" x14ac:dyDescent="0.25">
      <c r="A469">
        <v>469</v>
      </c>
    </row>
    <row r="470" spans="1:1" x14ac:dyDescent="0.25">
      <c r="A470">
        <v>470</v>
      </c>
    </row>
    <row r="471" spans="1:1" x14ac:dyDescent="0.25">
      <c r="A471">
        <v>471</v>
      </c>
    </row>
    <row r="472" spans="1:1" x14ac:dyDescent="0.25">
      <c r="A472">
        <v>472</v>
      </c>
    </row>
    <row r="473" spans="1:1" x14ac:dyDescent="0.25">
      <c r="A473">
        <v>473</v>
      </c>
    </row>
    <row r="474" spans="1:1" x14ac:dyDescent="0.25">
      <c r="A474">
        <v>474</v>
      </c>
    </row>
    <row r="475" spans="1:1" x14ac:dyDescent="0.25">
      <c r="A475">
        <v>475</v>
      </c>
    </row>
    <row r="476" spans="1:1" x14ac:dyDescent="0.25">
      <c r="A476">
        <v>476</v>
      </c>
    </row>
    <row r="477" spans="1:1" x14ac:dyDescent="0.25">
      <c r="A477">
        <v>477</v>
      </c>
    </row>
    <row r="478" spans="1:1" x14ac:dyDescent="0.25">
      <c r="A478">
        <v>478</v>
      </c>
    </row>
    <row r="479" spans="1:1" x14ac:dyDescent="0.25">
      <c r="A479">
        <v>479</v>
      </c>
    </row>
    <row r="480" spans="1:1" x14ac:dyDescent="0.25">
      <c r="A480">
        <v>480</v>
      </c>
    </row>
    <row r="481" spans="1:1" x14ac:dyDescent="0.25">
      <c r="A481">
        <v>481</v>
      </c>
    </row>
    <row r="482" spans="1:1" x14ac:dyDescent="0.25">
      <c r="A482">
        <v>482</v>
      </c>
    </row>
    <row r="483" spans="1:1" x14ac:dyDescent="0.25">
      <c r="A483">
        <v>483</v>
      </c>
    </row>
    <row r="484" spans="1:1" x14ac:dyDescent="0.25">
      <c r="A484">
        <v>484</v>
      </c>
    </row>
    <row r="485" spans="1:1" x14ac:dyDescent="0.25">
      <c r="A485">
        <v>485</v>
      </c>
    </row>
    <row r="486" spans="1:1" x14ac:dyDescent="0.25">
      <c r="A486">
        <v>486</v>
      </c>
    </row>
    <row r="487" spans="1:1" x14ac:dyDescent="0.25">
      <c r="A487">
        <v>487</v>
      </c>
    </row>
    <row r="488" spans="1:1" x14ac:dyDescent="0.25">
      <c r="A488">
        <v>488</v>
      </c>
    </row>
    <row r="489" spans="1:1" x14ac:dyDescent="0.25">
      <c r="A489">
        <v>489</v>
      </c>
    </row>
    <row r="490" spans="1:1" x14ac:dyDescent="0.25">
      <c r="A490">
        <v>490</v>
      </c>
    </row>
    <row r="491" spans="1:1" x14ac:dyDescent="0.25">
      <c r="A491">
        <v>491</v>
      </c>
    </row>
    <row r="492" spans="1:1" x14ac:dyDescent="0.25">
      <c r="A492">
        <v>492</v>
      </c>
    </row>
    <row r="493" spans="1:1" x14ac:dyDescent="0.25">
      <c r="A493">
        <v>493</v>
      </c>
    </row>
    <row r="494" spans="1:1" x14ac:dyDescent="0.25">
      <c r="A494">
        <v>494</v>
      </c>
    </row>
    <row r="495" spans="1:1" x14ac:dyDescent="0.25">
      <c r="A495">
        <v>495</v>
      </c>
    </row>
    <row r="496" spans="1:1" x14ac:dyDescent="0.25">
      <c r="A496">
        <v>496</v>
      </c>
    </row>
    <row r="497" spans="1:1" x14ac:dyDescent="0.25">
      <c r="A497">
        <v>497</v>
      </c>
    </row>
    <row r="498" spans="1:1" x14ac:dyDescent="0.25">
      <c r="A498">
        <v>498</v>
      </c>
    </row>
    <row r="499" spans="1:1" x14ac:dyDescent="0.25">
      <c r="A499">
        <v>499</v>
      </c>
    </row>
    <row r="500" spans="1:1" x14ac:dyDescent="0.25">
      <c r="A500">
        <v>500</v>
      </c>
    </row>
    <row r="501" spans="1:1" x14ac:dyDescent="0.25">
      <c r="A501">
        <v>501</v>
      </c>
    </row>
    <row r="502" spans="1:1" x14ac:dyDescent="0.25">
      <c r="A502">
        <v>502</v>
      </c>
    </row>
    <row r="503" spans="1:1" x14ac:dyDescent="0.25">
      <c r="A503">
        <v>503</v>
      </c>
    </row>
    <row r="504" spans="1:1" x14ac:dyDescent="0.25">
      <c r="A504">
        <v>504</v>
      </c>
    </row>
    <row r="505" spans="1:1" x14ac:dyDescent="0.25">
      <c r="A505">
        <v>505</v>
      </c>
    </row>
    <row r="506" spans="1:1" x14ac:dyDescent="0.25">
      <c r="A506">
        <v>506</v>
      </c>
    </row>
    <row r="507" spans="1:1" x14ac:dyDescent="0.25">
      <c r="A507">
        <v>507</v>
      </c>
    </row>
    <row r="508" spans="1:1" x14ac:dyDescent="0.25">
      <c r="A508">
        <v>508</v>
      </c>
    </row>
    <row r="509" spans="1:1" x14ac:dyDescent="0.25">
      <c r="A509">
        <v>509</v>
      </c>
    </row>
    <row r="510" spans="1:1" x14ac:dyDescent="0.25">
      <c r="A510">
        <v>510</v>
      </c>
    </row>
    <row r="511" spans="1:1" x14ac:dyDescent="0.25">
      <c r="A511">
        <v>511</v>
      </c>
    </row>
    <row r="512" spans="1:1" x14ac:dyDescent="0.25">
      <c r="A512">
        <v>512</v>
      </c>
    </row>
    <row r="513" spans="1:1" x14ac:dyDescent="0.25">
      <c r="A513">
        <v>513</v>
      </c>
    </row>
    <row r="514" spans="1:1" x14ac:dyDescent="0.25">
      <c r="A514">
        <v>514</v>
      </c>
    </row>
    <row r="515" spans="1:1" x14ac:dyDescent="0.25">
      <c r="A515">
        <v>515</v>
      </c>
    </row>
    <row r="516" spans="1:1" x14ac:dyDescent="0.25">
      <c r="A516">
        <v>516</v>
      </c>
    </row>
    <row r="517" spans="1:1" x14ac:dyDescent="0.25">
      <c r="A517">
        <v>517</v>
      </c>
    </row>
    <row r="518" spans="1:1" x14ac:dyDescent="0.25">
      <c r="A518">
        <v>518</v>
      </c>
    </row>
    <row r="519" spans="1:1" x14ac:dyDescent="0.25">
      <c r="A519">
        <v>519</v>
      </c>
    </row>
    <row r="520" spans="1:1" x14ac:dyDescent="0.25">
      <c r="A520">
        <v>520</v>
      </c>
    </row>
    <row r="521" spans="1:1" x14ac:dyDescent="0.25">
      <c r="A521">
        <v>521</v>
      </c>
    </row>
    <row r="522" spans="1:1" x14ac:dyDescent="0.25">
      <c r="A522">
        <v>522</v>
      </c>
    </row>
    <row r="523" spans="1:1" x14ac:dyDescent="0.25">
      <c r="A523">
        <v>523</v>
      </c>
    </row>
    <row r="524" spans="1:1" x14ac:dyDescent="0.25">
      <c r="A524">
        <v>524</v>
      </c>
    </row>
    <row r="525" spans="1:1" x14ac:dyDescent="0.25">
      <c r="A525">
        <v>525</v>
      </c>
    </row>
    <row r="526" spans="1:1" x14ac:dyDescent="0.25">
      <c r="A526">
        <v>526</v>
      </c>
    </row>
    <row r="527" spans="1:1" x14ac:dyDescent="0.25">
      <c r="A527">
        <v>527</v>
      </c>
    </row>
    <row r="528" spans="1:1" x14ac:dyDescent="0.25">
      <c r="A528">
        <v>528</v>
      </c>
    </row>
    <row r="529" spans="1:1" x14ac:dyDescent="0.25">
      <c r="A529">
        <v>529</v>
      </c>
    </row>
    <row r="530" spans="1:1" x14ac:dyDescent="0.25">
      <c r="A530">
        <v>530</v>
      </c>
    </row>
    <row r="531" spans="1:1" x14ac:dyDescent="0.25">
      <c r="A531">
        <v>531</v>
      </c>
    </row>
    <row r="532" spans="1:1" x14ac:dyDescent="0.25">
      <c r="A532">
        <v>532</v>
      </c>
    </row>
    <row r="533" spans="1:1" x14ac:dyDescent="0.25">
      <c r="A533">
        <v>533</v>
      </c>
    </row>
    <row r="534" spans="1:1" x14ac:dyDescent="0.25">
      <c r="A534">
        <v>534</v>
      </c>
    </row>
    <row r="535" spans="1:1" x14ac:dyDescent="0.25">
      <c r="A535">
        <v>535</v>
      </c>
    </row>
    <row r="536" spans="1:1" x14ac:dyDescent="0.25">
      <c r="A536">
        <v>536</v>
      </c>
    </row>
    <row r="537" spans="1:1" x14ac:dyDescent="0.25">
      <c r="A537">
        <v>537</v>
      </c>
    </row>
    <row r="538" spans="1:1" x14ac:dyDescent="0.25">
      <c r="A538">
        <v>538</v>
      </c>
    </row>
    <row r="539" spans="1:1" x14ac:dyDescent="0.25">
      <c r="A539">
        <v>539</v>
      </c>
    </row>
    <row r="540" spans="1:1" x14ac:dyDescent="0.25">
      <c r="A540">
        <v>540</v>
      </c>
    </row>
    <row r="541" spans="1:1" x14ac:dyDescent="0.25">
      <c r="A541">
        <v>541</v>
      </c>
    </row>
    <row r="542" spans="1:1" x14ac:dyDescent="0.25">
      <c r="A542">
        <v>542</v>
      </c>
    </row>
    <row r="543" spans="1:1" x14ac:dyDescent="0.25">
      <c r="A543">
        <v>543</v>
      </c>
    </row>
    <row r="544" spans="1:1" x14ac:dyDescent="0.25">
      <c r="A544">
        <v>544</v>
      </c>
    </row>
    <row r="545" spans="1:1" x14ac:dyDescent="0.25">
      <c r="A545">
        <v>545</v>
      </c>
    </row>
    <row r="546" spans="1:1" x14ac:dyDescent="0.25">
      <c r="A546">
        <v>546</v>
      </c>
    </row>
    <row r="547" spans="1:1" x14ac:dyDescent="0.25">
      <c r="A547">
        <v>547</v>
      </c>
    </row>
    <row r="548" spans="1:1" x14ac:dyDescent="0.25">
      <c r="A548">
        <v>548</v>
      </c>
    </row>
    <row r="549" spans="1:1" x14ac:dyDescent="0.25">
      <c r="A549">
        <v>549</v>
      </c>
    </row>
    <row r="550" spans="1:1" x14ac:dyDescent="0.25">
      <c r="A550">
        <v>550</v>
      </c>
    </row>
    <row r="551" spans="1:1" x14ac:dyDescent="0.25">
      <c r="A551">
        <v>551</v>
      </c>
    </row>
    <row r="552" spans="1:1" x14ac:dyDescent="0.25">
      <c r="A552">
        <v>552</v>
      </c>
    </row>
    <row r="553" spans="1:1" x14ac:dyDescent="0.25">
      <c r="A553">
        <v>553</v>
      </c>
    </row>
    <row r="554" spans="1:1" x14ac:dyDescent="0.25">
      <c r="A554">
        <v>554</v>
      </c>
    </row>
    <row r="555" spans="1:1" x14ac:dyDescent="0.25">
      <c r="A555">
        <v>555</v>
      </c>
    </row>
    <row r="556" spans="1:1" x14ac:dyDescent="0.25">
      <c r="A556">
        <v>556</v>
      </c>
    </row>
    <row r="557" spans="1:1" x14ac:dyDescent="0.25">
      <c r="A557">
        <v>557</v>
      </c>
    </row>
    <row r="558" spans="1:1" x14ac:dyDescent="0.25">
      <c r="A558">
        <v>558</v>
      </c>
    </row>
    <row r="559" spans="1:1" x14ac:dyDescent="0.25">
      <c r="A559">
        <v>559</v>
      </c>
    </row>
    <row r="560" spans="1:1" x14ac:dyDescent="0.25">
      <c r="A560">
        <v>560</v>
      </c>
    </row>
    <row r="561" spans="1:1" x14ac:dyDescent="0.25">
      <c r="A561">
        <v>561</v>
      </c>
    </row>
    <row r="562" spans="1:1" x14ac:dyDescent="0.25">
      <c r="A562">
        <v>562</v>
      </c>
    </row>
    <row r="563" spans="1:1" x14ac:dyDescent="0.25">
      <c r="A563">
        <v>563</v>
      </c>
    </row>
    <row r="564" spans="1:1" x14ac:dyDescent="0.25">
      <c r="A564">
        <v>564</v>
      </c>
    </row>
    <row r="565" spans="1:1" x14ac:dyDescent="0.25">
      <c r="A565">
        <v>565</v>
      </c>
    </row>
    <row r="566" spans="1:1" x14ac:dyDescent="0.25">
      <c r="A566">
        <v>566</v>
      </c>
    </row>
    <row r="567" spans="1:1" x14ac:dyDescent="0.25">
      <c r="A567">
        <v>567</v>
      </c>
    </row>
    <row r="568" spans="1:1" x14ac:dyDescent="0.25">
      <c r="A568">
        <v>568</v>
      </c>
    </row>
    <row r="569" spans="1:1" x14ac:dyDescent="0.25">
      <c r="A569">
        <v>569</v>
      </c>
    </row>
    <row r="570" spans="1:1" x14ac:dyDescent="0.25">
      <c r="A570">
        <v>570</v>
      </c>
    </row>
    <row r="571" spans="1:1" x14ac:dyDescent="0.25">
      <c r="A571">
        <v>571</v>
      </c>
    </row>
    <row r="572" spans="1:1" x14ac:dyDescent="0.25">
      <c r="A572">
        <v>572</v>
      </c>
    </row>
    <row r="573" spans="1:1" x14ac:dyDescent="0.25">
      <c r="A573">
        <v>573</v>
      </c>
    </row>
    <row r="574" spans="1:1" x14ac:dyDescent="0.25">
      <c r="A574">
        <v>574</v>
      </c>
    </row>
    <row r="575" spans="1:1" x14ac:dyDescent="0.25">
      <c r="A575">
        <v>575</v>
      </c>
    </row>
    <row r="576" spans="1:1" x14ac:dyDescent="0.25">
      <c r="A576">
        <v>576</v>
      </c>
    </row>
    <row r="577" spans="1:1" x14ac:dyDescent="0.25">
      <c r="A577">
        <v>577</v>
      </c>
    </row>
    <row r="578" spans="1:1" x14ac:dyDescent="0.25">
      <c r="A578">
        <v>578</v>
      </c>
    </row>
    <row r="579" spans="1:1" x14ac:dyDescent="0.25">
      <c r="A579">
        <v>579</v>
      </c>
    </row>
    <row r="580" spans="1:1" x14ac:dyDescent="0.25">
      <c r="A580">
        <v>580</v>
      </c>
    </row>
    <row r="581" spans="1:1" x14ac:dyDescent="0.25">
      <c r="A581">
        <v>581</v>
      </c>
    </row>
    <row r="582" spans="1:1" x14ac:dyDescent="0.25">
      <c r="A582">
        <v>582</v>
      </c>
    </row>
    <row r="583" spans="1:1" x14ac:dyDescent="0.25">
      <c r="A583">
        <v>583</v>
      </c>
    </row>
    <row r="584" spans="1:1" x14ac:dyDescent="0.25">
      <c r="A584">
        <v>584</v>
      </c>
    </row>
    <row r="585" spans="1:1" x14ac:dyDescent="0.25">
      <c r="A585">
        <v>585</v>
      </c>
    </row>
    <row r="586" spans="1:1" x14ac:dyDescent="0.25">
      <c r="A586">
        <v>586</v>
      </c>
    </row>
    <row r="587" spans="1:1" x14ac:dyDescent="0.25">
      <c r="A587">
        <v>587</v>
      </c>
    </row>
    <row r="588" spans="1:1" x14ac:dyDescent="0.25">
      <c r="A588">
        <v>588</v>
      </c>
    </row>
    <row r="589" spans="1:1" x14ac:dyDescent="0.25">
      <c r="A589">
        <v>589</v>
      </c>
    </row>
    <row r="590" spans="1:1" x14ac:dyDescent="0.25">
      <c r="A590">
        <v>590</v>
      </c>
    </row>
    <row r="591" spans="1:1" x14ac:dyDescent="0.25">
      <c r="A591">
        <v>591</v>
      </c>
    </row>
    <row r="592" spans="1:1" x14ac:dyDescent="0.25">
      <c r="A592">
        <v>592</v>
      </c>
    </row>
    <row r="593" spans="1:1" x14ac:dyDescent="0.25">
      <c r="A593">
        <v>593</v>
      </c>
    </row>
    <row r="594" spans="1:1" x14ac:dyDescent="0.25">
      <c r="A594">
        <v>594</v>
      </c>
    </row>
    <row r="595" spans="1:1" x14ac:dyDescent="0.25">
      <c r="A595">
        <v>595</v>
      </c>
    </row>
    <row r="596" spans="1:1" x14ac:dyDescent="0.25">
      <c r="A596">
        <v>596</v>
      </c>
    </row>
    <row r="597" spans="1:1" x14ac:dyDescent="0.25">
      <c r="A597">
        <v>597</v>
      </c>
    </row>
    <row r="598" spans="1:1" x14ac:dyDescent="0.25">
      <c r="A598">
        <v>598</v>
      </c>
    </row>
    <row r="599" spans="1:1" x14ac:dyDescent="0.25">
      <c r="A599">
        <v>599</v>
      </c>
    </row>
    <row r="600" spans="1:1" x14ac:dyDescent="0.25">
      <c r="A600">
        <v>600</v>
      </c>
    </row>
    <row r="601" spans="1:1" x14ac:dyDescent="0.25">
      <c r="A601">
        <v>601</v>
      </c>
    </row>
    <row r="602" spans="1:1" x14ac:dyDescent="0.25">
      <c r="A602">
        <v>602</v>
      </c>
    </row>
    <row r="603" spans="1:1" x14ac:dyDescent="0.25">
      <c r="A603">
        <v>603</v>
      </c>
    </row>
    <row r="604" spans="1:1" x14ac:dyDescent="0.25">
      <c r="A604">
        <v>604</v>
      </c>
    </row>
    <row r="605" spans="1:1" x14ac:dyDescent="0.25">
      <c r="A605">
        <v>605</v>
      </c>
    </row>
    <row r="606" spans="1:1" x14ac:dyDescent="0.25">
      <c r="A606">
        <v>606</v>
      </c>
    </row>
    <row r="607" spans="1:1" x14ac:dyDescent="0.25">
      <c r="A607">
        <v>607</v>
      </c>
    </row>
    <row r="608" spans="1:1" x14ac:dyDescent="0.25">
      <c r="A608">
        <v>608</v>
      </c>
    </row>
    <row r="609" spans="1:1" x14ac:dyDescent="0.25">
      <c r="A609">
        <v>609</v>
      </c>
    </row>
    <row r="610" spans="1:1" x14ac:dyDescent="0.25">
      <c r="A610">
        <v>610</v>
      </c>
    </row>
    <row r="611" spans="1:1" x14ac:dyDescent="0.25">
      <c r="A611">
        <v>611</v>
      </c>
    </row>
    <row r="612" spans="1:1" x14ac:dyDescent="0.25">
      <c r="A612">
        <v>612</v>
      </c>
    </row>
    <row r="613" spans="1:1" x14ac:dyDescent="0.25">
      <c r="A613">
        <v>613</v>
      </c>
    </row>
    <row r="614" spans="1:1" x14ac:dyDescent="0.25">
      <c r="A614">
        <v>614</v>
      </c>
    </row>
    <row r="615" spans="1:1" x14ac:dyDescent="0.25">
      <c r="A615">
        <v>615</v>
      </c>
    </row>
    <row r="616" spans="1:1" x14ac:dyDescent="0.25">
      <c r="A616">
        <v>616</v>
      </c>
    </row>
    <row r="617" spans="1:1" x14ac:dyDescent="0.25">
      <c r="A617">
        <v>617</v>
      </c>
    </row>
    <row r="618" spans="1:1" x14ac:dyDescent="0.25">
      <c r="A618">
        <v>618</v>
      </c>
    </row>
    <row r="619" spans="1:1" x14ac:dyDescent="0.25">
      <c r="A619">
        <v>619</v>
      </c>
    </row>
    <row r="620" spans="1:1" x14ac:dyDescent="0.25">
      <c r="A620">
        <v>620</v>
      </c>
    </row>
    <row r="621" spans="1:1" x14ac:dyDescent="0.25">
      <c r="A621">
        <v>621</v>
      </c>
    </row>
    <row r="622" spans="1:1" x14ac:dyDescent="0.25">
      <c r="A622">
        <v>622</v>
      </c>
    </row>
    <row r="623" spans="1:1" x14ac:dyDescent="0.25">
      <c r="A623">
        <v>623</v>
      </c>
    </row>
    <row r="624" spans="1:1" x14ac:dyDescent="0.25">
      <c r="A624">
        <v>624</v>
      </c>
    </row>
    <row r="625" spans="1:1" x14ac:dyDescent="0.25">
      <c r="A625">
        <v>625</v>
      </c>
    </row>
    <row r="626" spans="1:1" x14ac:dyDescent="0.25">
      <c r="A626">
        <v>626</v>
      </c>
    </row>
    <row r="627" spans="1:1" x14ac:dyDescent="0.25">
      <c r="A627">
        <v>627</v>
      </c>
    </row>
    <row r="628" spans="1:1" x14ac:dyDescent="0.25">
      <c r="A628">
        <v>628</v>
      </c>
    </row>
    <row r="629" spans="1:1" x14ac:dyDescent="0.25">
      <c r="A629">
        <v>629</v>
      </c>
    </row>
    <row r="630" spans="1:1" x14ac:dyDescent="0.25">
      <c r="A630">
        <v>630</v>
      </c>
    </row>
    <row r="631" spans="1:1" x14ac:dyDescent="0.25">
      <c r="A631">
        <v>631</v>
      </c>
    </row>
    <row r="632" spans="1:1" x14ac:dyDescent="0.25">
      <c r="A632">
        <v>632</v>
      </c>
    </row>
    <row r="633" spans="1:1" x14ac:dyDescent="0.25">
      <c r="A633">
        <v>633</v>
      </c>
    </row>
    <row r="634" spans="1:1" x14ac:dyDescent="0.25">
      <c r="A634">
        <v>634</v>
      </c>
    </row>
    <row r="635" spans="1:1" x14ac:dyDescent="0.25">
      <c r="A635">
        <v>635</v>
      </c>
    </row>
    <row r="636" spans="1:1" x14ac:dyDescent="0.25">
      <c r="A636">
        <v>636</v>
      </c>
    </row>
    <row r="637" spans="1:1" x14ac:dyDescent="0.25">
      <c r="A637">
        <v>637</v>
      </c>
    </row>
    <row r="638" spans="1:1" x14ac:dyDescent="0.25">
      <c r="A638">
        <v>638</v>
      </c>
    </row>
    <row r="639" spans="1:1" x14ac:dyDescent="0.25">
      <c r="A639">
        <v>639</v>
      </c>
    </row>
    <row r="640" spans="1:1" x14ac:dyDescent="0.25">
      <c r="A640">
        <v>640</v>
      </c>
    </row>
    <row r="641" spans="1:1" x14ac:dyDescent="0.25">
      <c r="A641">
        <v>641</v>
      </c>
    </row>
    <row r="642" spans="1:1" x14ac:dyDescent="0.25">
      <c r="A642">
        <v>642</v>
      </c>
    </row>
    <row r="643" spans="1:1" x14ac:dyDescent="0.25">
      <c r="A643">
        <v>643</v>
      </c>
    </row>
    <row r="644" spans="1:1" x14ac:dyDescent="0.25">
      <c r="A644">
        <v>644</v>
      </c>
    </row>
    <row r="645" spans="1:1" x14ac:dyDescent="0.25">
      <c r="A645">
        <v>645</v>
      </c>
    </row>
    <row r="646" spans="1:1" x14ac:dyDescent="0.25">
      <c r="A646">
        <v>646</v>
      </c>
    </row>
    <row r="647" spans="1:1" x14ac:dyDescent="0.25">
      <c r="A647">
        <v>647</v>
      </c>
    </row>
    <row r="648" spans="1:1" x14ac:dyDescent="0.25">
      <c r="A648">
        <v>648</v>
      </c>
    </row>
    <row r="649" spans="1:1" x14ac:dyDescent="0.25">
      <c r="A649">
        <v>649</v>
      </c>
    </row>
    <row r="650" spans="1:1" x14ac:dyDescent="0.25">
      <c r="A650">
        <v>650</v>
      </c>
    </row>
    <row r="651" spans="1:1" x14ac:dyDescent="0.25">
      <c r="A651">
        <v>651</v>
      </c>
    </row>
    <row r="652" spans="1:1" x14ac:dyDescent="0.25">
      <c r="A652">
        <v>652</v>
      </c>
    </row>
    <row r="653" spans="1:1" x14ac:dyDescent="0.25">
      <c r="A653">
        <v>653</v>
      </c>
    </row>
    <row r="654" spans="1:1" x14ac:dyDescent="0.25">
      <c r="A654">
        <v>654</v>
      </c>
    </row>
    <row r="655" spans="1:1" x14ac:dyDescent="0.25">
      <c r="A655">
        <v>655</v>
      </c>
    </row>
    <row r="656" spans="1:1" x14ac:dyDescent="0.25">
      <c r="A656">
        <v>656</v>
      </c>
    </row>
    <row r="657" spans="1:1" x14ac:dyDescent="0.25">
      <c r="A657">
        <v>657</v>
      </c>
    </row>
    <row r="658" spans="1:1" x14ac:dyDescent="0.25">
      <c r="A658">
        <v>658</v>
      </c>
    </row>
    <row r="659" spans="1:1" x14ac:dyDescent="0.25">
      <c r="A659">
        <v>659</v>
      </c>
    </row>
    <row r="660" spans="1:1" x14ac:dyDescent="0.25">
      <c r="A660">
        <v>660</v>
      </c>
    </row>
    <row r="661" spans="1:1" x14ac:dyDescent="0.25">
      <c r="A661">
        <v>661</v>
      </c>
    </row>
    <row r="662" spans="1:1" x14ac:dyDescent="0.25">
      <c r="A662">
        <v>662</v>
      </c>
    </row>
    <row r="663" spans="1:1" x14ac:dyDescent="0.25">
      <c r="A663">
        <v>663</v>
      </c>
    </row>
    <row r="664" spans="1:1" x14ac:dyDescent="0.25">
      <c r="A664">
        <v>664</v>
      </c>
    </row>
    <row r="665" spans="1:1" x14ac:dyDescent="0.25">
      <c r="A665">
        <v>665</v>
      </c>
    </row>
    <row r="666" spans="1:1" x14ac:dyDescent="0.25">
      <c r="A666">
        <v>666</v>
      </c>
    </row>
    <row r="667" spans="1:1" x14ac:dyDescent="0.25">
      <c r="A667">
        <v>667</v>
      </c>
    </row>
    <row r="668" spans="1:1" x14ac:dyDescent="0.25">
      <c r="A668">
        <v>668</v>
      </c>
    </row>
    <row r="669" spans="1:1" x14ac:dyDescent="0.25">
      <c r="A669">
        <v>669</v>
      </c>
    </row>
    <row r="670" spans="1:1" x14ac:dyDescent="0.25">
      <c r="A670">
        <v>670</v>
      </c>
    </row>
    <row r="671" spans="1:1" x14ac:dyDescent="0.25">
      <c r="A671">
        <v>671</v>
      </c>
    </row>
    <row r="672" spans="1:1" x14ac:dyDescent="0.25">
      <c r="A672">
        <v>672</v>
      </c>
    </row>
    <row r="673" spans="1:1" x14ac:dyDescent="0.25">
      <c r="A673">
        <v>673</v>
      </c>
    </row>
    <row r="674" spans="1:1" x14ac:dyDescent="0.25">
      <c r="A674">
        <v>674</v>
      </c>
    </row>
    <row r="675" spans="1:1" x14ac:dyDescent="0.25">
      <c r="A675">
        <v>675</v>
      </c>
    </row>
    <row r="676" spans="1:1" x14ac:dyDescent="0.25">
      <c r="A676">
        <v>676</v>
      </c>
    </row>
    <row r="677" spans="1:1" x14ac:dyDescent="0.25">
      <c r="A677">
        <v>677</v>
      </c>
    </row>
    <row r="678" spans="1:1" x14ac:dyDescent="0.25">
      <c r="A678">
        <v>678</v>
      </c>
    </row>
    <row r="679" spans="1:1" x14ac:dyDescent="0.25">
      <c r="A679">
        <v>679</v>
      </c>
    </row>
    <row r="680" spans="1:1" x14ac:dyDescent="0.25">
      <c r="A680">
        <v>680</v>
      </c>
    </row>
    <row r="681" spans="1:1" x14ac:dyDescent="0.25">
      <c r="A681">
        <v>681</v>
      </c>
    </row>
    <row r="682" spans="1:1" x14ac:dyDescent="0.25">
      <c r="A682">
        <v>682</v>
      </c>
    </row>
    <row r="683" spans="1:1" x14ac:dyDescent="0.25">
      <c r="A683">
        <v>683</v>
      </c>
    </row>
    <row r="684" spans="1:1" x14ac:dyDescent="0.25">
      <c r="A684">
        <v>684</v>
      </c>
    </row>
    <row r="685" spans="1:1" x14ac:dyDescent="0.25">
      <c r="A685">
        <v>685</v>
      </c>
    </row>
    <row r="686" spans="1:1" x14ac:dyDescent="0.25">
      <c r="A686">
        <v>686</v>
      </c>
    </row>
    <row r="687" spans="1:1" x14ac:dyDescent="0.25">
      <c r="A687">
        <v>687</v>
      </c>
    </row>
    <row r="688" spans="1:1" x14ac:dyDescent="0.25">
      <c r="A688">
        <v>688</v>
      </c>
    </row>
    <row r="689" spans="1:1" x14ac:dyDescent="0.25">
      <c r="A689">
        <v>689</v>
      </c>
    </row>
    <row r="690" spans="1:1" x14ac:dyDescent="0.25">
      <c r="A690">
        <v>690</v>
      </c>
    </row>
    <row r="691" spans="1:1" x14ac:dyDescent="0.25">
      <c r="A691">
        <v>691</v>
      </c>
    </row>
    <row r="692" spans="1:1" x14ac:dyDescent="0.25">
      <c r="A692">
        <v>692</v>
      </c>
    </row>
    <row r="693" spans="1:1" x14ac:dyDescent="0.25">
      <c r="A693">
        <v>693</v>
      </c>
    </row>
    <row r="694" spans="1:1" x14ac:dyDescent="0.25">
      <c r="A694">
        <v>694</v>
      </c>
    </row>
    <row r="695" spans="1:1" x14ac:dyDescent="0.25">
      <c r="A695">
        <v>695</v>
      </c>
    </row>
    <row r="696" spans="1:1" x14ac:dyDescent="0.25">
      <c r="A696">
        <v>696</v>
      </c>
    </row>
    <row r="697" spans="1:1" x14ac:dyDescent="0.25">
      <c r="A697">
        <v>697</v>
      </c>
    </row>
    <row r="698" spans="1:1" x14ac:dyDescent="0.25">
      <c r="A698">
        <v>698</v>
      </c>
    </row>
    <row r="699" spans="1:1" x14ac:dyDescent="0.25">
      <c r="A699">
        <v>699</v>
      </c>
    </row>
    <row r="700" spans="1:1" x14ac:dyDescent="0.25">
      <c r="A700">
        <v>700</v>
      </c>
    </row>
    <row r="701" spans="1:1" x14ac:dyDescent="0.25">
      <c r="A701">
        <v>701</v>
      </c>
    </row>
    <row r="702" spans="1:1" x14ac:dyDescent="0.25">
      <c r="A702">
        <v>702</v>
      </c>
    </row>
    <row r="703" spans="1:1" x14ac:dyDescent="0.25">
      <c r="A703">
        <v>703</v>
      </c>
    </row>
    <row r="704" spans="1:1" x14ac:dyDescent="0.25">
      <c r="A704">
        <v>704</v>
      </c>
    </row>
    <row r="705" spans="1:1" x14ac:dyDescent="0.25">
      <c r="A705">
        <v>705</v>
      </c>
    </row>
    <row r="706" spans="1:1" x14ac:dyDescent="0.25">
      <c r="A706">
        <v>706</v>
      </c>
    </row>
    <row r="707" spans="1:1" x14ac:dyDescent="0.25">
      <c r="A707">
        <v>707</v>
      </c>
    </row>
    <row r="708" spans="1:1" x14ac:dyDescent="0.25">
      <c r="A708">
        <v>708</v>
      </c>
    </row>
    <row r="709" spans="1:1" x14ac:dyDescent="0.25">
      <c r="A709">
        <v>709</v>
      </c>
    </row>
    <row r="710" spans="1:1" x14ac:dyDescent="0.25">
      <c r="A710">
        <v>710</v>
      </c>
    </row>
    <row r="711" spans="1:1" x14ac:dyDescent="0.25">
      <c r="A711">
        <v>711</v>
      </c>
    </row>
    <row r="712" spans="1:1" x14ac:dyDescent="0.25">
      <c r="A712">
        <v>712</v>
      </c>
    </row>
    <row r="713" spans="1:1" x14ac:dyDescent="0.25">
      <c r="A713">
        <v>713</v>
      </c>
    </row>
    <row r="714" spans="1:1" x14ac:dyDescent="0.25">
      <c r="A714">
        <v>714</v>
      </c>
    </row>
    <row r="715" spans="1:1" x14ac:dyDescent="0.25">
      <c r="A715">
        <v>715</v>
      </c>
    </row>
    <row r="716" spans="1:1" x14ac:dyDescent="0.25">
      <c r="A716">
        <v>716</v>
      </c>
    </row>
    <row r="717" spans="1:1" x14ac:dyDescent="0.25">
      <c r="A717">
        <v>717</v>
      </c>
    </row>
    <row r="718" spans="1:1" x14ac:dyDescent="0.25">
      <c r="A718">
        <v>718</v>
      </c>
    </row>
    <row r="719" spans="1:1" x14ac:dyDescent="0.25">
      <c r="A719">
        <v>719</v>
      </c>
    </row>
    <row r="720" spans="1:1" x14ac:dyDescent="0.25">
      <c r="A720">
        <v>720</v>
      </c>
    </row>
    <row r="721" spans="1:1" x14ac:dyDescent="0.25">
      <c r="A721">
        <v>721</v>
      </c>
    </row>
    <row r="722" spans="1:1" x14ac:dyDescent="0.25">
      <c r="A722">
        <v>722</v>
      </c>
    </row>
    <row r="723" spans="1:1" x14ac:dyDescent="0.25">
      <c r="A723">
        <v>723</v>
      </c>
    </row>
    <row r="724" spans="1:1" x14ac:dyDescent="0.25">
      <c r="A724">
        <v>724</v>
      </c>
    </row>
    <row r="725" spans="1:1" x14ac:dyDescent="0.25">
      <c r="A725">
        <v>725</v>
      </c>
    </row>
    <row r="726" spans="1:1" x14ac:dyDescent="0.25">
      <c r="A726">
        <v>726</v>
      </c>
    </row>
    <row r="727" spans="1:1" x14ac:dyDescent="0.25">
      <c r="A727">
        <v>727</v>
      </c>
    </row>
    <row r="728" spans="1:1" x14ac:dyDescent="0.25">
      <c r="A728">
        <v>728</v>
      </c>
    </row>
    <row r="729" spans="1:1" x14ac:dyDescent="0.25">
      <c r="A729">
        <v>729</v>
      </c>
    </row>
    <row r="730" spans="1:1" x14ac:dyDescent="0.25">
      <c r="A730">
        <v>730</v>
      </c>
    </row>
    <row r="731" spans="1:1" x14ac:dyDescent="0.25">
      <c r="A731">
        <v>731</v>
      </c>
    </row>
    <row r="732" spans="1:1" x14ac:dyDescent="0.25">
      <c r="A732">
        <v>732</v>
      </c>
    </row>
    <row r="733" spans="1:1" x14ac:dyDescent="0.25">
      <c r="A733">
        <v>733</v>
      </c>
    </row>
    <row r="734" spans="1:1" x14ac:dyDescent="0.25">
      <c r="A734">
        <v>734</v>
      </c>
    </row>
    <row r="735" spans="1:1" x14ac:dyDescent="0.25">
      <c r="A735">
        <v>735</v>
      </c>
    </row>
    <row r="736" spans="1:1" x14ac:dyDescent="0.25">
      <c r="A736">
        <v>736</v>
      </c>
    </row>
    <row r="737" spans="1:1" x14ac:dyDescent="0.25">
      <c r="A737">
        <v>737</v>
      </c>
    </row>
    <row r="738" spans="1:1" x14ac:dyDescent="0.25">
      <c r="A738">
        <v>738</v>
      </c>
    </row>
    <row r="739" spans="1:1" x14ac:dyDescent="0.25">
      <c r="A739">
        <v>739</v>
      </c>
    </row>
    <row r="740" spans="1:1" x14ac:dyDescent="0.25">
      <c r="A740">
        <v>740</v>
      </c>
    </row>
    <row r="741" spans="1:1" x14ac:dyDescent="0.25">
      <c r="A741">
        <v>741</v>
      </c>
    </row>
    <row r="742" spans="1:1" x14ac:dyDescent="0.25">
      <c r="A742">
        <v>742</v>
      </c>
    </row>
    <row r="743" spans="1:1" x14ac:dyDescent="0.25">
      <c r="A743">
        <v>743</v>
      </c>
    </row>
    <row r="744" spans="1:1" x14ac:dyDescent="0.25">
      <c r="A744">
        <v>744</v>
      </c>
    </row>
    <row r="745" spans="1:1" x14ac:dyDescent="0.25">
      <c r="A745">
        <v>745</v>
      </c>
    </row>
    <row r="746" spans="1:1" x14ac:dyDescent="0.25">
      <c r="A746">
        <v>746</v>
      </c>
    </row>
    <row r="747" spans="1:1" x14ac:dyDescent="0.25">
      <c r="A747">
        <v>747</v>
      </c>
    </row>
    <row r="748" spans="1:1" x14ac:dyDescent="0.25">
      <c r="A748">
        <v>748</v>
      </c>
    </row>
    <row r="749" spans="1:1" x14ac:dyDescent="0.25">
      <c r="A749">
        <v>749</v>
      </c>
    </row>
    <row r="750" spans="1:1" x14ac:dyDescent="0.25">
      <c r="A750">
        <v>750</v>
      </c>
    </row>
    <row r="751" spans="1:1" x14ac:dyDescent="0.25">
      <c r="A751">
        <v>751</v>
      </c>
    </row>
    <row r="752" spans="1:1" x14ac:dyDescent="0.25">
      <c r="A752">
        <v>752</v>
      </c>
    </row>
    <row r="753" spans="1:1" x14ac:dyDescent="0.25">
      <c r="A753">
        <v>753</v>
      </c>
    </row>
    <row r="754" spans="1:1" x14ac:dyDescent="0.25">
      <c r="A754">
        <v>754</v>
      </c>
    </row>
    <row r="755" spans="1:1" x14ac:dyDescent="0.25">
      <c r="A755">
        <v>755</v>
      </c>
    </row>
    <row r="756" spans="1:1" x14ac:dyDescent="0.25">
      <c r="A756">
        <v>756</v>
      </c>
    </row>
    <row r="757" spans="1:1" x14ac:dyDescent="0.25">
      <c r="A757">
        <v>757</v>
      </c>
    </row>
    <row r="758" spans="1:1" x14ac:dyDescent="0.25">
      <c r="A758">
        <v>758</v>
      </c>
    </row>
    <row r="759" spans="1:1" x14ac:dyDescent="0.25">
      <c r="A759">
        <v>759</v>
      </c>
    </row>
    <row r="760" spans="1:1" x14ac:dyDescent="0.25">
      <c r="A760">
        <v>760</v>
      </c>
    </row>
    <row r="761" spans="1:1" x14ac:dyDescent="0.25">
      <c r="A761">
        <v>761</v>
      </c>
    </row>
    <row r="762" spans="1:1" x14ac:dyDescent="0.25">
      <c r="A762">
        <v>762</v>
      </c>
    </row>
    <row r="763" spans="1:1" x14ac:dyDescent="0.25">
      <c r="A763">
        <v>763</v>
      </c>
    </row>
    <row r="764" spans="1:1" x14ac:dyDescent="0.25">
      <c r="A764">
        <v>764</v>
      </c>
    </row>
    <row r="765" spans="1:1" x14ac:dyDescent="0.25">
      <c r="A765">
        <v>765</v>
      </c>
    </row>
    <row r="766" spans="1:1" x14ac:dyDescent="0.25">
      <c r="A766">
        <v>766</v>
      </c>
    </row>
    <row r="767" spans="1:1" x14ac:dyDescent="0.25">
      <c r="A767">
        <v>767</v>
      </c>
    </row>
    <row r="768" spans="1:1" x14ac:dyDescent="0.25">
      <c r="A768">
        <v>768</v>
      </c>
    </row>
    <row r="769" spans="1:1" x14ac:dyDescent="0.25">
      <c r="A769">
        <v>769</v>
      </c>
    </row>
    <row r="770" spans="1:1" x14ac:dyDescent="0.25">
      <c r="A770">
        <v>770</v>
      </c>
    </row>
    <row r="771" spans="1:1" x14ac:dyDescent="0.25">
      <c r="A771">
        <v>771</v>
      </c>
    </row>
    <row r="772" spans="1:1" x14ac:dyDescent="0.25">
      <c r="A772">
        <v>772</v>
      </c>
    </row>
    <row r="773" spans="1:1" x14ac:dyDescent="0.25">
      <c r="A773">
        <v>773</v>
      </c>
    </row>
    <row r="774" spans="1:1" x14ac:dyDescent="0.25">
      <c r="A774">
        <v>774</v>
      </c>
    </row>
    <row r="775" spans="1:1" x14ac:dyDescent="0.25">
      <c r="A775">
        <v>775</v>
      </c>
    </row>
    <row r="776" spans="1:1" x14ac:dyDescent="0.25">
      <c r="A776">
        <v>776</v>
      </c>
    </row>
    <row r="777" spans="1:1" x14ac:dyDescent="0.25">
      <c r="A777">
        <v>777</v>
      </c>
    </row>
    <row r="778" spans="1:1" x14ac:dyDescent="0.25">
      <c r="A778">
        <v>778</v>
      </c>
    </row>
    <row r="779" spans="1:1" x14ac:dyDescent="0.25">
      <c r="A779">
        <v>779</v>
      </c>
    </row>
    <row r="780" spans="1:1" x14ac:dyDescent="0.25">
      <c r="A780">
        <v>780</v>
      </c>
    </row>
    <row r="781" spans="1:1" x14ac:dyDescent="0.25">
      <c r="A781">
        <v>781</v>
      </c>
    </row>
    <row r="782" spans="1:1" x14ac:dyDescent="0.25">
      <c r="A782">
        <v>782</v>
      </c>
    </row>
    <row r="783" spans="1:1" x14ac:dyDescent="0.25">
      <c r="A783">
        <v>783</v>
      </c>
    </row>
    <row r="784" spans="1:1" x14ac:dyDescent="0.25">
      <c r="A784">
        <v>784</v>
      </c>
    </row>
    <row r="785" spans="1:1" x14ac:dyDescent="0.25">
      <c r="A785">
        <v>785</v>
      </c>
    </row>
    <row r="786" spans="1:1" x14ac:dyDescent="0.25">
      <c r="A786">
        <v>786</v>
      </c>
    </row>
    <row r="787" spans="1:1" x14ac:dyDescent="0.25">
      <c r="A787">
        <v>787</v>
      </c>
    </row>
    <row r="788" spans="1:1" x14ac:dyDescent="0.25">
      <c r="A788">
        <v>788</v>
      </c>
    </row>
    <row r="789" spans="1:1" x14ac:dyDescent="0.25">
      <c r="A789">
        <v>789</v>
      </c>
    </row>
    <row r="790" spans="1:1" x14ac:dyDescent="0.25">
      <c r="A790">
        <v>790</v>
      </c>
    </row>
    <row r="791" spans="1:1" x14ac:dyDescent="0.25">
      <c r="A791">
        <v>791</v>
      </c>
    </row>
    <row r="792" spans="1:1" x14ac:dyDescent="0.25">
      <c r="A792">
        <v>792</v>
      </c>
    </row>
    <row r="793" spans="1:1" x14ac:dyDescent="0.25">
      <c r="A793">
        <v>793</v>
      </c>
    </row>
    <row r="794" spans="1:1" x14ac:dyDescent="0.25">
      <c r="A794">
        <v>794</v>
      </c>
    </row>
    <row r="795" spans="1:1" x14ac:dyDescent="0.25">
      <c r="A795">
        <v>795</v>
      </c>
    </row>
    <row r="796" spans="1:1" x14ac:dyDescent="0.25">
      <c r="A796">
        <v>796</v>
      </c>
    </row>
    <row r="797" spans="1:1" x14ac:dyDescent="0.25">
      <c r="A797">
        <v>797</v>
      </c>
    </row>
    <row r="798" spans="1:1" x14ac:dyDescent="0.25">
      <c r="A798">
        <v>798</v>
      </c>
    </row>
    <row r="799" spans="1:1" x14ac:dyDescent="0.25">
      <c r="A799">
        <v>799</v>
      </c>
    </row>
    <row r="800" spans="1:1" x14ac:dyDescent="0.25">
      <c r="A800">
        <v>800</v>
      </c>
    </row>
    <row r="801" spans="1:1" x14ac:dyDescent="0.25">
      <c r="A801">
        <v>801</v>
      </c>
    </row>
    <row r="802" spans="1:1" x14ac:dyDescent="0.25">
      <c r="A802">
        <v>802</v>
      </c>
    </row>
    <row r="803" spans="1:1" x14ac:dyDescent="0.25">
      <c r="A803">
        <v>803</v>
      </c>
    </row>
    <row r="804" spans="1:1" x14ac:dyDescent="0.25">
      <c r="A804">
        <v>804</v>
      </c>
    </row>
    <row r="805" spans="1:1" x14ac:dyDescent="0.25">
      <c r="A805">
        <v>805</v>
      </c>
    </row>
    <row r="806" spans="1:1" x14ac:dyDescent="0.25">
      <c r="A806">
        <v>806</v>
      </c>
    </row>
    <row r="807" spans="1:1" x14ac:dyDescent="0.25">
      <c r="A807">
        <v>807</v>
      </c>
    </row>
    <row r="808" spans="1:1" x14ac:dyDescent="0.25">
      <c r="A808">
        <v>808</v>
      </c>
    </row>
    <row r="809" spans="1:1" x14ac:dyDescent="0.25">
      <c r="A809">
        <v>809</v>
      </c>
    </row>
    <row r="810" spans="1:1" x14ac:dyDescent="0.25">
      <c r="A810">
        <v>810</v>
      </c>
    </row>
    <row r="811" spans="1:1" x14ac:dyDescent="0.25">
      <c r="A811">
        <v>811</v>
      </c>
    </row>
    <row r="812" spans="1:1" x14ac:dyDescent="0.25">
      <c r="A812">
        <v>812</v>
      </c>
    </row>
    <row r="813" spans="1:1" x14ac:dyDescent="0.25">
      <c r="A813">
        <v>813</v>
      </c>
    </row>
    <row r="814" spans="1:1" x14ac:dyDescent="0.25">
      <c r="A814">
        <v>814</v>
      </c>
    </row>
    <row r="815" spans="1:1" x14ac:dyDescent="0.25">
      <c r="A815">
        <v>815</v>
      </c>
    </row>
    <row r="816" spans="1:1" x14ac:dyDescent="0.25">
      <c r="A816">
        <v>816</v>
      </c>
    </row>
    <row r="817" spans="1:1" x14ac:dyDescent="0.25">
      <c r="A817">
        <v>817</v>
      </c>
    </row>
    <row r="818" spans="1:1" x14ac:dyDescent="0.25">
      <c r="A818">
        <v>818</v>
      </c>
    </row>
    <row r="819" spans="1:1" x14ac:dyDescent="0.25">
      <c r="A819">
        <v>819</v>
      </c>
    </row>
    <row r="820" spans="1:1" x14ac:dyDescent="0.25">
      <c r="A820">
        <v>820</v>
      </c>
    </row>
    <row r="821" spans="1:1" x14ac:dyDescent="0.25">
      <c r="A821">
        <v>821</v>
      </c>
    </row>
    <row r="822" spans="1:1" x14ac:dyDescent="0.25">
      <c r="A822">
        <v>822</v>
      </c>
    </row>
    <row r="823" spans="1:1" x14ac:dyDescent="0.25">
      <c r="A823">
        <v>823</v>
      </c>
    </row>
    <row r="824" spans="1:1" x14ac:dyDescent="0.25">
      <c r="A824">
        <v>824</v>
      </c>
    </row>
    <row r="825" spans="1:1" x14ac:dyDescent="0.25">
      <c r="A825">
        <v>825</v>
      </c>
    </row>
    <row r="826" spans="1:1" x14ac:dyDescent="0.25">
      <c r="A826">
        <v>826</v>
      </c>
    </row>
    <row r="827" spans="1:1" x14ac:dyDescent="0.25">
      <c r="A827">
        <v>827</v>
      </c>
    </row>
    <row r="828" spans="1:1" x14ac:dyDescent="0.25">
      <c r="A828">
        <v>828</v>
      </c>
    </row>
    <row r="829" spans="1:1" x14ac:dyDescent="0.25">
      <c r="A829">
        <v>829</v>
      </c>
    </row>
    <row r="830" spans="1:1" x14ac:dyDescent="0.25">
      <c r="A830">
        <v>830</v>
      </c>
    </row>
    <row r="831" spans="1:1" x14ac:dyDescent="0.25">
      <c r="A831">
        <v>831</v>
      </c>
    </row>
    <row r="832" spans="1:1" x14ac:dyDescent="0.25">
      <c r="A832">
        <v>832</v>
      </c>
    </row>
    <row r="833" spans="1:1" x14ac:dyDescent="0.25">
      <c r="A833">
        <v>833</v>
      </c>
    </row>
    <row r="834" spans="1:1" x14ac:dyDescent="0.25">
      <c r="A834">
        <v>834</v>
      </c>
    </row>
    <row r="835" spans="1:1" x14ac:dyDescent="0.25">
      <c r="A835">
        <v>835</v>
      </c>
    </row>
    <row r="836" spans="1:1" x14ac:dyDescent="0.25">
      <c r="A836">
        <v>836</v>
      </c>
    </row>
    <row r="837" spans="1:1" x14ac:dyDescent="0.25">
      <c r="A837">
        <v>837</v>
      </c>
    </row>
    <row r="838" spans="1:1" x14ac:dyDescent="0.25">
      <c r="A838">
        <v>838</v>
      </c>
    </row>
    <row r="839" spans="1:1" x14ac:dyDescent="0.25">
      <c r="A839">
        <v>839</v>
      </c>
    </row>
    <row r="840" spans="1:1" x14ac:dyDescent="0.25">
      <c r="A840">
        <v>840</v>
      </c>
    </row>
    <row r="841" spans="1:1" x14ac:dyDescent="0.25">
      <c r="A841">
        <v>841</v>
      </c>
    </row>
    <row r="842" spans="1:1" x14ac:dyDescent="0.25">
      <c r="A842">
        <v>842</v>
      </c>
    </row>
    <row r="843" spans="1:1" x14ac:dyDescent="0.25">
      <c r="A843">
        <v>843</v>
      </c>
    </row>
    <row r="844" spans="1:1" x14ac:dyDescent="0.25">
      <c r="A844">
        <v>844</v>
      </c>
    </row>
    <row r="845" spans="1:1" x14ac:dyDescent="0.25">
      <c r="A845">
        <v>845</v>
      </c>
    </row>
    <row r="846" spans="1:1" x14ac:dyDescent="0.25">
      <c r="A846">
        <v>846</v>
      </c>
    </row>
    <row r="847" spans="1:1" x14ac:dyDescent="0.25">
      <c r="A847">
        <v>847</v>
      </c>
    </row>
    <row r="848" spans="1:1" x14ac:dyDescent="0.25">
      <c r="A848">
        <v>848</v>
      </c>
    </row>
    <row r="849" spans="1:1" x14ac:dyDescent="0.25">
      <c r="A849">
        <v>849</v>
      </c>
    </row>
    <row r="850" spans="1:1" x14ac:dyDescent="0.25">
      <c r="A850">
        <v>850</v>
      </c>
    </row>
    <row r="851" spans="1:1" x14ac:dyDescent="0.25">
      <c r="A851">
        <v>851</v>
      </c>
    </row>
    <row r="852" spans="1:1" x14ac:dyDescent="0.25">
      <c r="A852">
        <v>852</v>
      </c>
    </row>
    <row r="853" spans="1:1" x14ac:dyDescent="0.25">
      <c r="A853">
        <v>853</v>
      </c>
    </row>
    <row r="854" spans="1:1" x14ac:dyDescent="0.25">
      <c r="A854">
        <v>854</v>
      </c>
    </row>
    <row r="855" spans="1:1" x14ac:dyDescent="0.25">
      <c r="A855">
        <v>855</v>
      </c>
    </row>
    <row r="856" spans="1:1" x14ac:dyDescent="0.25">
      <c r="A856">
        <v>856</v>
      </c>
    </row>
    <row r="857" spans="1:1" x14ac:dyDescent="0.25">
      <c r="A857">
        <v>857</v>
      </c>
    </row>
    <row r="858" spans="1:1" x14ac:dyDescent="0.25">
      <c r="A858">
        <v>858</v>
      </c>
    </row>
    <row r="859" spans="1:1" x14ac:dyDescent="0.25">
      <c r="A859">
        <v>859</v>
      </c>
    </row>
    <row r="860" spans="1:1" x14ac:dyDescent="0.25">
      <c r="A860">
        <v>860</v>
      </c>
    </row>
    <row r="861" spans="1:1" x14ac:dyDescent="0.25">
      <c r="A861">
        <v>861</v>
      </c>
    </row>
    <row r="862" spans="1:1" x14ac:dyDescent="0.25">
      <c r="A862">
        <v>862</v>
      </c>
    </row>
    <row r="863" spans="1:1" x14ac:dyDescent="0.25">
      <c r="A863">
        <v>863</v>
      </c>
    </row>
    <row r="864" spans="1:1" x14ac:dyDescent="0.25">
      <c r="A864">
        <v>864</v>
      </c>
    </row>
    <row r="865" spans="1:1" x14ac:dyDescent="0.25">
      <c r="A865">
        <v>865</v>
      </c>
    </row>
    <row r="866" spans="1:1" x14ac:dyDescent="0.25">
      <c r="A866">
        <v>866</v>
      </c>
    </row>
    <row r="867" spans="1:1" x14ac:dyDescent="0.25">
      <c r="A867">
        <v>867</v>
      </c>
    </row>
    <row r="868" spans="1:1" x14ac:dyDescent="0.25">
      <c r="A868">
        <v>868</v>
      </c>
    </row>
    <row r="869" spans="1:1" x14ac:dyDescent="0.25">
      <c r="A869">
        <v>869</v>
      </c>
    </row>
    <row r="870" spans="1:1" x14ac:dyDescent="0.25">
      <c r="A870">
        <v>870</v>
      </c>
    </row>
    <row r="871" spans="1:1" x14ac:dyDescent="0.25">
      <c r="A871">
        <v>871</v>
      </c>
    </row>
    <row r="872" spans="1:1" x14ac:dyDescent="0.25">
      <c r="A872">
        <v>872</v>
      </c>
    </row>
    <row r="873" spans="1:1" x14ac:dyDescent="0.25">
      <c r="A873">
        <v>873</v>
      </c>
    </row>
    <row r="874" spans="1:1" x14ac:dyDescent="0.25">
      <c r="A874">
        <v>874</v>
      </c>
    </row>
    <row r="875" spans="1:1" x14ac:dyDescent="0.25">
      <c r="A875">
        <v>875</v>
      </c>
    </row>
    <row r="876" spans="1:1" x14ac:dyDescent="0.25">
      <c r="A876">
        <v>876</v>
      </c>
    </row>
    <row r="877" spans="1:1" x14ac:dyDescent="0.25">
      <c r="A877">
        <v>877</v>
      </c>
    </row>
    <row r="878" spans="1:1" x14ac:dyDescent="0.25">
      <c r="A878">
        <v>878</v>
      </c>
    </row>
    <row r="879" spans="1:1" x14ac:dyDescent="0.25">
      <c r="A879">
        <v>879</v>
      </c>
    </row>
    <row r="880" spans="1:1" x14ac:dyDescent="0.25">
      <c r="A880">
        <v>880</v>
      </c>
    </row>
    <row r="881" spans="1:1" x14ac:dyDescent="0.25">
      <c r="A881">
        <v>881</v>
      </c>
    </row>
    <row r="882" spans="1:1" x14ac:dyDescent="0.25">
      <c r="A882">
        <v>882</v>
      </c>
    </row>
    <row r="883" spans="1:1" x14ac:dyDescent="0.25">
      <c r="A883">
        <v>883</v>
      </c>
    </row>
    <row r="884" spans="1:1" x14ac:dyDescent="0.25">
      <c r="A884">
        <v>884</v>
      </c>
    </row>
    <row r="885" spans="1:1" x14ac:dyDescent="0.25">
      <c r="A885">
        <v>885</v>
      </c>
    </row>
    <row r="886" spans="1:1" x14ac:dyDescent="0.25">
      <c r="A886">
        <v>886</v>
      </c>
    </row>
    <row r="887" spans="1:1" x14ac:dyDescent="0.25">
      <c r="A887">
        <v>887</v>
      </c>
    </row>
    <row r="888" spans="1:1" x14ac:dyDescent="0.25">
      <c r="A888">
        <v>888</v>
      </c>
    </row>
    <row r="889" spans="1:1" x14ac:dyDescent="0.25">
      <c r="A889">
        <v>889</v>
      </c>
    </row>
    <row r="890" spans="1:1" x14ac:dyDescent="0.25">
      <c r="A890">
        <v>890</v>
      </c>
    </row>
    <row r="891" spans="1:1" x14ac:dyDescent="0.25">
      <c r="A891">
        <v>891</v>
      </c>
    </row>
    <row r="892" spans="1:1" x14ac:dyDescent="0.25">
      <c r="A892">
        <v>892</v>
      </c>
    </row>
    <row r="893" spans="1:1" x14ac:dyDescent="0.25">
      <c r="A893">
        <v>893</v>
      </c>
    </row>
    <row r="894" spans="1:1" x14ac:dyDescent="0.25">
      <c r="A894">
        <v>894</v>
      </c>
    </row>
    <row r="895" spans="1:1" x14ac:dyDescent="0.25">
      <c r="A895">
        <v>895</v>
      </c>
    </row>
    <row r="896" spans="1:1" x14ac:dyDescent="0.25">
      <c r="A896">
        <v>896</v>
      </c>
    </row>
    <row r="897" spans="1:1" x14ac:dyDescent="0.25">
      <c r="A897">
        <v>897</v>
      </c>
    </row>
    <row r="898" spans="1:1" x14ac:dyDescent="0.25">
      <c r="A898">
        <v>898</v>
      </c>
    </row>
    <row r="899" spans="1:1" x14ac:dyDescent="0.25">
      <c r="A899">
        <v>899</v>
      </c>
    </row>
    <row r="900" spans="1:1" x14ac:dyDescent="0.25">
      <c r="A900">
        <v>900</v>
      </c>
    </row>
    <row r="901" spans="1:1" x14ac:dyDescent="0.25">
      <c r="A901">
        <v>901</v>
      </c>
    </row>
    <row r="902" spans="1:1" x14ac:dyDescent="0.25">
      <c r="A902">
        <v>902</v>
      </c>
    </row>
    <row r="903" spans="1:1" x14ac:dyDescent="0.25">
      <c r="A903">
        <v>903</v>
      </c>
    </row>
    <row r="904" spans="1:1" x14ac:dyDescent="0.25">
      <c r="A904">
        <v>904</v>
      </c>
    </row>
    <row r="905" spans="1:1" x14ac:dyDescent="0.25">
      <c r="A905">
        <v>905</v>
      </c>
    </row>
    <row r="906" spans="1:1" x14ac:dyDescent="0.25">
      <c r="A906">
        <v>906</v>
      </c>
    </row>
    <row r="907" spans="1:1" x14ac:dyDescent="0.25">
      <c r="A907">
        <v>907</v>
      </c>
    </row>
    <row r="908" spans="1:1" x14ac:dyDescent="0.25">
      <c r="A908">
        <v>908</v>
      </c>
    </row>
    <row r="909" spans="1:1" x14ac:dyDescent="0.25">
      <c r="A909">
        <v>909</v>
      </c>
    </row>
    <row r="910" spans="1:1" x14ac:dyDescent="0.25">
      <c r="A910">
        <v>910</v>
      </c>
    </row>
    <row r="911" spans="1:1" x14ac:dyDescent="0.25">
      <c r="A911">
        <v>911</v>
      </c>
    </row>
    <row r="912" spans="1:1" x14ac:dyDescent="0.25">
      <c r="A912">
        <v>912</v>
      </c>
    </row>
    <row r="913" spans="1:1" x14ac:dyDescent="0.25">
      <c r="A913">
        <v>913</v>
      </c>
    </row>
    <row r="914" spans="1:1" x14ac:dyDescent="0.25">
      <c r="A914">
        <v>914</v>
      </c>
    </row>
    <row r="915" spans="1:1" x14ac:dyDescent="0.25">
      <c r="A915">
        <v>915</v>
      </c>
    </row>
    <row r="916" spans="1:1" x14ac:dyDescent="0.25">
      <c r="A916">
        <v>916</v>
      </c>
    </row>
    <row r="917" spans="1:1" x14ac:dyDescent="0.25">
      <c r="A917">
        <v>917</v>
      </c>
    </row>
    <row r="918" spans="1:1" x14ac:dyDescent="0.25">
      <c r="A918">
        <v>918</v>
      </c>
    </row>
    <row r="919" spans="1:1" x14ac:dyDescent="0.25">
      <c r="A919">
        <v>919</v>
      </c>
    </row>
    <row r="920" spans="1:1" x14ac:dyDescent="0.25">
      <c r="A920">
        <v>920</v>
      </c>
    </row>
    <row r="921" spans="1:1" x14ac:dyDescent="0.25">
      <c r="A921">
        <v>921</v>
      </c>
    </row>
    <row r="922" spans="1:1" x14ac:dyDescent="0.25">
      <c r="A922">
        <v>922</v>
      </c>
    </row>
    <row r="923" spans="1:1" x14ac:dyDescent="0.25">
      <c r="A923">
        <v>923</v>
      </c>
    </row>
    <row r="924" spans="1:1" x14ac:dyDescent="0.25">
      <c r="A924">
        <v>924</v>
      </c>
    </row>
    <row r="925" spans="1:1" x14ac:dyDescent="0.25">
      <c r="A925">
        <v>925</v>
      </c>
    </row>
    <row r="926" spans="1:1" x14ac:dyDescent="0.25">
      <c r="A926">
        <v>926</v>
      </c>
    </row>
    <row r="927" spans="1:1" x14ac:dyDescent="0.25">
      <c r="A927">
        <v>927</v>
      </c>
    </row>
    <row r="928" spans="1:1" x14ac:dyDescent="0.25">
      <c r="A928">
        <v>928</v>
      </c>
    </row>
    <row r="929" spans="1:1" x14ac:dyDescent="0.25">
      <c r="A929">
        <v>929</v>
      </c>
    </row>
    <row r="930" spans="1:1" x14ac:dyDescent="0.25">
      <c r="A930">
        <v>930</v>
      </c>
    </row>
    <row r="931" spans="1:1" x14ac:dyDescent="0.25">
      <c r="A931">
        <v>931</v>
      </c>
    </row>
    <row r="932" spans="1:1" x14ac:dyDescent="0.25">
      <c r="A932">
        <v>932</v>
      </c>
    </row>
    <row r="933" spans="1:1" x14ac:dyDescent="0.25">
      <c r="A933">
        <v>933</v>
      </c>
    </row>
    <row r="934" spans="1:1" x14ac:dyDescent="0.25">
      <c r="A934">
        <v>934</v>
      </c>
    </row>
    <row r="935" spans="1:1" x14ac:dyDescent="0.25">
      <c r="A935">
        <v>935</v>
      </c>
    </row>
    <row r="936" spans="1:1" x14ac:dyDescent="0.25">
      <c r="A936">
        <v>936</v>
      </c>
    </row>
    <row r="937" spans="1:1" x14ac:dyDescent="0.25">
      <c r="A937">
        <v>937</v>
      </c>
    </row>
    <row r="938" spans="1:1" x14ac:dyDescent="0.25">
      <c r="A938">
        <v>938</v>
      </c>
    </row>
    <row r="939" spans="1:1" x14ac:dyDescent="0.25">
      <c r="A939">
        <v>939</v>
      </c>
    </row>
    <row r="940" spans="1:1" x14ac:dyDescent="0.25">
      <c r="A940">
        <v>940</v>
      </c>
    </row>
    <row r="941" spans="1:1" x14ac:dyDescent="0.25">
      <c r="A941">
        <v>941</v>
      </c>
    </row>
    <row r="942" spans="1:1" x14ac:dyDescent="0.25">
      <c r="A942">
        <v>942</v>
      </c>
    </row>
    <row r="943" spans="1:1" x14ac:dyDescent="0.25">
      <c r="A943">
        <v>943</v>
      </c>
    </row>
    <row r="944" spans="1:1" x14ac:dyDescent="0.25">
      <c r="A944">
        <v>944</v>
      </c>
    </row>
    <row r="945" spans="1:1" x14ac:dyDescent="0.25">
      <c r="A945">
        <v>945</v>
      </c>
    </row>
    <row r="946" spans="1:1" x14ac:dyDescent="0.25">
      <c r="A946">
        <v>946</v>
      </c>
    </row>
    <row r="947" spans="1:1" x14ac:dyDescent="0.25">
      <c r="A947">
        <v>947</v>
      </c>
    </row>
    <row r="948" spans="1:1" x14ac:dyDescent="0.25">
      <c r="A948">
        <v>948</v>
      </c>
    </row>
    <row r="949" spans="1:1" x14ac:dyDescent="0.25">
      <c r="A949">
        <v>949</v>
      </c>
    </row>
    <row r="950" spans="1:1" x14ac:dyDescent="0.25">
      <c r="A950">
        <v>950</v>
      </c>
    </row>
    <row r="951" spans="1:1" x14ac:dyDescent="0.25">
      <c r="A951">
        <v>951</v>
      </c>
    </row>
    <row r="952" spans="1:1" x14ac:dyDescent="0.25">
      <c r="A952">
        <v>952</v>
      </c>
    </row>
    <row r="953" spans="1:1" x14ac:dyDescent="0.25">
      <c r="A953">
        <v>953</v>
      </c>
    </row>
    <row r="954" spans="1:1" x14ac:dyDescent="0.25">
      <c r="A954">
        <v>954</v>
      </c>
    </row>
    <row r="955" spans="1:1" x14ac:dyDescent="0.25">
      <c r="A955">
        <v>955</v>
      </c>
    </row>
    <row r="956" spans="1:1" x14ac:dyDescent="0.25">
      <c r="A956">
        <v>956</v>
      </c>
    </row>
    <row r="957" spans="1:1" x14ac:dyDescent="0.25">
      <c r="A957">
        <v>957</v>
      </c>
    </row>
    <row r="958" spans="1:1" x14ac:dyDescent="0.25">
      <c r="A958">
        <v>958</v>
      </c>
    </row>
    <row r="959" spans="1:1" x14ac:dyDescent="0.25">
      <c r="A959">
        <v>959</v>
      </c>
    </row>
    <row r="960" spans="1:1" x14ac:dyDescent="0.25">
      <c r="A960">
        <v>960</v>
      </c>
    </row>
    <row r="961" spans="1:1" x14ac:dyDescent="0.25">
      <c r="A961">
        <v>961</v>
      </c>
    </row>
    <row r="962" spans="1:1" x14ac:dyDescent="0.25">
      <c r="A962">
        <v>962</v>
      </c>
    </row>
    <row r="963" spans="1:1" x14ac:dyDescent="0.25">
      <c r="A963">
        <v>963</v>
      </c>
    </row>
    <row r="964" spans="1:1" x14ac:dyDescent="0.25">
      <c r="A964">
        <v>964</v>
      </c>
    </row>
    <row r="965" spans="1:1" x14ac:dyDescent="0.25">
      <c r="A965">
        <v>965</v>
      </c>
    </row>
    <row r="966" spans="1:1" x14ac:dyDescent="0.25">
      <c r="A966">
        <v>966</v>
      </c>
    </row>
    <row r="967" spans="1:1" x14ac:dyDescent="0.25">
      <c r="A967">
        <v>967</v>
      </c>
    </row>
    <row r="968" spans="1:1" x14ac:dyDescent="0.25">
      <c r="A968">
        <v>968</v>
      </c>
    </row>
    <row r="969" spans="1:1" x14ac:dyDescent="0.25">
      <c r="A969">
        <v>969</v>
      </c>
    </row>
    <row r="970" spans="1:1" x14ac:dyDescent="0.25">
      <c r="A970">
        <v>970</v>
      </c>
    </row>
    <row r="971" spans="1:1" x14ac:dyDescent="0.25">
      <c r="A971">
        <v>971</v>
      </c>
    </row>
    <row r="972" spans="1:1" x14ac:dyDescent="0.25">
      <c r="A972">
        <v>972</v>
      </c>
    </row>
    <row r="973" spans="1:1" x14ac:dyDescent="0.25">
      <c r="A973">
        <v>973</v>
      </c>
    </row>
    <row r="974" spans="1:1" x14ac:dyDescent="0.25">
      <c r="A974">
        <v>974</v>
      </c>
    </row>
    <row r="975" spans="1:1" x14ac:dyDescent="0.25">
      <c r="A975">
        <v>975</v>
      </c>
    </row>
    <row r="976" spans="1:1" x14ac:dyDescent="0.25">
      <c r="A976">
        <v>976</v>
      </c>
    </row>
    <row r="977" spans="1:1" x14ac:dyDescent="0.25">
      <c r="A977">
        <v>977</v>
      </c>
    </row>
    <row r="978" spans="1:1" x14ac:dyDescent="0.25">
      <c r="A978">
        <v>978</v>
      </c>
    </row>
    <row r="979" spans="1:1" x14ac:dyDescent="0.25">
      <c r="A979">
        <v>979</v>
      </c>
    </row>
    <row r="980" spans="1:1" x14ac:dyDescent="0.25">
      <c r="A980">
        <v>980</v>
      </c>
    </row>
    <row r="981" spans="1:1" x14ac:dyDescent="0.25">
      <c r="A981">
        <v>981</v>
      </c>
    </row>
    <row r="982" spans="1:1" x14ac:dyDescent="0.25">
      <c r="A982">
        <v>982</v>
      </c>
    </row>
    <row r="983" spans="1:1" x14ac:dyDescent="0.25">
      <c r="A983">
        <v>983</v>
      </c>
    </row>
    <row r="984" spans="1:1" x14ac:dyDescent="0.25">
      <c r="A984">
        <v>984</v>
      </c>
    </row>
    <row r="985" spans="1:1" x14ac:dyDescent="0.25">
      <c r="A985">
        <v>985</v>
      </c>
    </row>
    <row r="986" spans="1:1" x14ac:dyDescent="0.25">
      <c r="A986">
        <v>986</v>
      </c>
    </row>
    <row r="987" spans="1:1" x14ac:dyDescent="0.25">
      <c r="A987">
        <v>987</v>
      </c>
    </row>
    <row r="988" spans="1:1" x14ac:dyDescent="0.25">
      <c r="A988">
        <v>988</v>
      </c>
    </row>
    <row r="989" spans="1:1" x14ac:dyDescent="0.25">
      <c r="A989">
        <v>989</v>
      </c>
    </row>
    <row r="990" spans="1:1" x14ac:dyDescent="0.25">
      <c r="A990">
        <v>990</v>
      </c>
    </row>
    <row r="991" spans="1:1" x14ac:dyDescent="0.25">
      <c r="A991">
        <v>991</v>
      </c>
    </row>
    <row r="992" spans="1:1" x14ac:dyDescent="0.25">
      <c r="A992">
        <v>992</v>
      </c>
    </row>
    <row r="993" spans="1:1" x14ac:dyDescent="0.25">
      <c r="A993">
        <v>993</v>
      </c>
    </row>
    <row r="994" spans="1:1" x14ac:dyDescent="0.25">
      <c r="A994">
        <v>994</v>
      </c>
    </row>
    <row r="995" spans="1:1" x14ac:dyDescent="0.25">
      <c r="A995">
        <v>995</v>
      </c>
    </row>
    <row r="996" spans="1:1" x14ac:dyDescent="0.25">
      <c r="A996">
        <v>996</v>
      </c>
    </row>
    <row r="997" spans="1:1" x14ac:dyDescent="0.25">
      <c r="A997">
        <v>997</v>
      </c>
    </row>
    <row r="998" spans="1:1" x14ac:dyDescent="0.25">
      <c r="A998">
        <v>998</v>
      </c>
    </row>
    <row r="999" spans="1:1" x14ac:dyDescent="0.25">
      <c r="A999">
        <v>999</v>
      </c>
    </row>
    <row r="1000" spans="1:1" x14ac:dyDescent="0.25">
      <c r="A1000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4"/>
  <sheetViews>
    <sheetView workbookViewId="0">
      <selection activeCell="B25" sqref="B25"/>
    </sheetView>
  </sheetViews>
  <sheetFormatPr baseColWidth="10" defaultRowHeight="15" x14ac:dyDescent="0.25"/>
  <cols>
    <col min="1" max="1" width="14.42578125" bestFit="1" customWidth="1"/>
    <col min="2" max="2" width="16.28515625" customWidth="1"/>
    <col min="3" max="3" width="38" customWidth="1"/>
    <col min="4" max="4" width="65.42578125" bestFit="1" customWidth="1"/>
  </cols>
  <sheetData>
    <row r="1" spans="1:4" x14ac:dyDescent="0.25">
      <c r="A1" t="s">
        <v>2</v>
      </c>
      <c r="C1" t="s">
        <v>22</v>
      </c>
      <c r="D1" t="s">
        <v>21</v>
      </c>
    </row>
    <row r="2" spans="1:4" x14ac:dyDescent="0.25">
      <c r="A2" t="s">
        <v>19</v>
      </c>
      <c r="C2" t="s">
        <v>33</v>
      </c>
      <c r="D2" t="s">
        <v>36</v>
      </c>
    </row>
    <row r="3" spans="1:4" x14ac:dyDescent="0.25">
      <c r="A3" t="s">
        <v>20</v>
      </c>
      <c r="C3" t="s">
        <v>34</v>
      </c>
      <c r="D3" t="s">
        <v>37</v>
      </c>
    </row>
    <row r="4" spans="1:4" x14ac:dyDescent="0.25">
      <c r="C4" t="s">
        <v>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8"/>
  <sheetViews>
    <sheetView workbookViewId="0">
      <selection activeCell="A4" sqref="A4:A7"/>
    </sheetView>
  </sheetViews>
  <sheetFormatPr baseColWidth="10" defaultRowHeight="15" x14ac:dyDescent="0.25"/>
  <sheetData>
    <row r="1" spans="1:1" x14ac:dyDescent="0.25">
      <c r="A1" t="s">
        <v>1</v>
      </c>
    </row>
    <row r="2" spans="1:1" x14ac:dyDescent="0.25">
      <c r="A2" t="s">
        <v>13</v>
      </c>
    </row>
    <row r="3" spans="1:1" x14ac:dyDescent="0.25">
      <c r="A3" s="1" t="s">
        <v>12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11</v>
      </c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E24"/>
  <sheetViews>
    <sheetView workbookViewId="0">
      <selection activeCell="C23" sqref="C23"/>
    </sheetView>
  </sheetViews>
  <sheetFormatPr baseColWidth="10" defaultRowHeight="15" x14ac:dyDescent="0.25"/>
  <cols>
    <col min="1" max="1" width="11.5703125" customWidth="1"/>
    <col min="2" max="2" width="39.85546875" customWidth="1"/>
    <col min="3" max="3" width="75.42578125" bestFit="1" customWidth="1"/>
    <col min="5" max="5" width="12.28515625" bestFit="1" customWidth="1"/>
  </cols>
  <sheetData>
    <row r="1" spans="1:5" ht="15.75" thickBot="1" x14ac:dyDescent="0.3">
      <c r="A1" s="33" t="s">
        <v>143</v>
      </c>
      <c r="B1" s="34" t="s">
        <v>144</v>
      </c>
      <c r="C1" s="32" t="s">
        <v>174</v>
      </c>
      <c r="E1" s="32" t="s">
        <v>189</v>
      </c>
    </row>
    <row r="2" spans="1:5" ht="15.75" thickBot="1" x14ac:dyDescent="0.3">
      <c r="A2" s="28">
        <v>0</v>
      </c>
      <c r="B2" s="27" t="s">
        <v>111</v>
      </c>
      <c r="C2" s="2" t="str">
        <f>A2&amp;"-"&amp;B2</f>
        <v>0-A renseigner</v>
      </c>
      <c r="E2" s="2" t="s">
        <v>121</v>
      </c>
    </row>
    <row r="3" spans="1:5" ht="15.75" thickBot="1" x14ac:dyDescent="0.3">
      <c r="A3" s="24">
        <v>1</v>
      </c>
      <c r="B3" s="25" t="s">
        <v>145</v>
      </c>
      <c r="C3" s="2" t="str">
        <f>A3&amp;"-"&amp;B3</f>
        <v>1-Prairial</v>
      </c>
      <c r="E3" s="2" t="s">
        <v>190</v>
      </c>
    </row>
    <row r="4" spans="1:5" ht="15.75" thickBot="1" x14ac:dyDescent="0.3">
      <c r="A4" s="24">
        <v>1.1000000000000001</v>
      </c>
      <c r="B4" s="26" t="s">
        <v>146</v>
      </c>
      <c r="C4" s="2" t="str">
        <f t="shared" ref="C4:C24" si="0">A4&amp;"-"&amp;B4</f>
        <v>1.1-Prairial gras (eutrophe)</v>
      </c>
      <c r="E4" s="2" t="s">
        <v>191</v>
      </c>
    </row>
    <row r="5" spans="1:5" ht="15.75" thickBot="1" x14ac:dyDescent="0.3">
      <c r="A5" s="24" t="s">
        <v>147</v>
      </c>
      <c r="B5" s="26" t="s">
        <v>148</v>
      </c>
      <c r="C5" s="2" t="str">
        <f t="shared" si="0"/>
        <v>1.1.1-Prairial gras fauché</v>
      </c>
    </row>
    <row r="6" spans="1:5" ht="15.75" thickBot="1" x14ac:dyDescent="0.3">
      <c r="A6" s="24" t="s">
        <v>149</v>
      </c>
      <c r="B6" s="26" t="s">
        <v>150</v>
      </c>
      <c r="C6" s="2" t="str">
        <f t="shared" si="0"/>
        <v>1.1.2-Prairial gras pâturé</v>
      </c>
    </row>
    <row r="7" spans="1:5" ht="15.75" thickBot="1" x14ac:dyDescent="0.3">
      <c r="A7" s="24">
        <v>1.2</v>
      </c>
      <c r="B7" s="26" t="s">
        <v>151</v>
      </c>
      <c r="C7" s="2" t="str">
        <f t="shared" si="0"/>
        <v>1.2-Prairial maigre (méso et oligotrophe)</v>
      </c>
    </row>
    <row r="8" spans="1:5" ht="15.75" thickBot="1" x14ac:dyDescent="0.3">
      <c r="A8" s="24" t="s">
        <v>152</v>
      </c>
      <c r="B8" s="26" t="s">
        <v>153</v>
      </c>
      <c r="C8" s="2" t="str">
        <f t="shared" si="0"/>
        <v>1.2.1-Prairial maigre fauché</v>
      </c>
    </row>
    <row r="9" spans="1:5" ht="15.75" thickBot="1" x14ac:dyDescent="0.3">
      <c r="A9" s="24" t="s">
        <v>154</v>
      </c>
      <c r="B9" s="26" t="s">
        <v>155</v>
      </c>
      <c r="C9" s="2" t="str">
        <f t="shared" si="0"/>
        <v>1.2.2-Prairial maigre paturé</v>
      </c>
    </row>
    <row r="10" spans="1:5" ht="30.75" thickBot="1" x14ac:dyDescent="0.3">
      <c r="A10" s="24">
        <v>1.3</v>
      </c>
      <c r="B10" s="26" t="s">
        <v>156</v>
      </c>
      <c r="C10" s="2" t="str">
        <f t="shared" si="0"/>
        <v>1.3-Pelousaire (oligotrophile y compris hygrophile)</v>
      </c>
    </row>
    <row r="11" spans="1:5" ht="30.75" thickBot="1" x14ac:dyDescent="0.3">
      <c r="A11" s="24">
        <v>1.4</v>
      </c>
      <c r="B11" s="26" t="s">
        <v>157</v>
      </c>
      <c r="C11" s="2" t="str">
        <f t="shared" si="0"/>
        <v>1.4-Herbacé haut (roselières, mégaphorbiaies, grandes cariçaies, ourlets)</v>
      </c>
    </row>
    <row r="12" spans="1:5" ht="15.75" thickBot="1" x14ac:dyDescent="0.3">
      <c r="A12" s="24">
        <v>1.5</v>
      </c>
      <c r="B12" s="26" t="s">
        <v>158</v>
      </c>
      <c r="C12" s="2" t="str">
        <f t="shared" si="0"/>
        <v>1.5-Tourbière (perma et curta séries de marais)</v>
      </c>
    </row>
    <row r="13" spans="1:5" ht="15.75" thickBot="1" x14ac:dyDescent="0.3">
      <c r="A13" s="24">
        <v>1.6</v>
      </c>
      <c r="B13" s="27" t="s">
        <v>175</v>
      </c>
      <c r="C13" s="2" t="str">
        <f t="shared" si="0"/>
        <v>1.6-Complexe de recolonisation</v>
      </c>
    </row>
    <row r="14" spans="1:5" ht="15.75" thickBot="1" x14ac:dyDescent="0.3">
      <c r="A14" s="24">
        <v>1.7</v>
      </c>
      <c r="B14" s="26" t="s">
        <v>159</v>
      </c>
      <c r="C14" s="2" t="str">
        <f t="shared" si="0"/>
        <v>1.7-Bocager</v>
      </c>
    </row>
    <row r="15" spans="1:5" ht="15.75" thickBot="1" x14ac:dyDescent="0.3">
      <c r="A15" s="24">
        <v>1.8</v>
      </c>
      <c r="B15" s="26" t="s">
        <v>160</v>
      </c>
      <c r="C15" s="2" t="str">
        <f t="shared" si="0"/>
        <v>1.8-Pré-boisé</v>
      </c>
    </row>
    <row r="16" spans="1:5" ht="15.75" thickBot="1" x14ac:dyDescent="0.3">
      <c r="A16" s="24">
        <v>1.9</v>
      </c>
      <c r="B16" s="26" t="s">
        <v>161</v>
      </c>
      <c r="C16" s="2" t="str">
        <f t="shared" si="0"/>
        <v>1.9-Forestier</v>
      </c>
    </row>
    <row r="17" spans="1:3" ht="15.75" thickBot="1" x14ac:dyDescent="0.3">
      <c r="A17" s="24" t="s">
        <v>162</v>
      </c>
      <c r="B17" s="26" t="s">
        <v>163</v>
      </c>
      <c r="C17" s="2" t="str">
        <f t="shared" si="0"/>
        <v>1.9.1-Forestier mâture</v>
      </c>
    </row>
    <row r="18" spans="1:3" ht="15.75" thickBot="1" x14ac:dyDescent="0.3">
      <c r="A18" s="24" t="s">
        <v>164</v>
      </c>
      <c r="B18" s="26" t="s">
        <v>165</v>
      </c>
      <c r="C18" s="2" t="str">
        <f t="shared" si="0"/>
        <v>1.9.2-Forestier pionnier</v>
      </c>
    </row>
    <row r="19" spans="1:3" ht="15.75" thickBot="1" x14ac:dyDescent="0.3">
      <c r="A19" s="24">
        <v>2</v>
      </c>
      <c r="B19" s="26" t="s">
        <v>166</v>
      </c>
      <c r="C19" s="2" t="str">
        <f t="shared" si="0"/>
        <v>2-Chaméphytique</v>
      </c>
    </row>
    <row r="20" spans="1:3" ht="15.75" thickBot="1" x14ac:dyDescent="0.3">
      <c r="A20" s="24">
        <v>2.1</v>
      </c>
      <c r="B20" s="27" t="s">
        <v>176</v>
      </c>
      <c r="C20" s="2" t="str">
        <f t="shared" si="0"/>
        <v>2.1-Minéral peu végétalisé</v>
      </c>
    </row>
    <row r="21" spans="1:3" ht="15.75" thickBot="1" x14ac:dyDescent="0.3">
      <c r="A21" s="24">
        <v>2.2000000000000002</v>
      </c>
      <c r="B21" s="26" t="s">
        <v>167</v>
      </c>
      <c r="C21" s="2" t="str">
        <f t="shared" si="0"/>
        <v>2.2-Cultural</v>
      </c>
    </row>
    <row r="22" spans="1:3" ht="15.75" thickBot="1" x14ac:dyDescent="0.3">
      <c r="A22" s="24" t="s">
        <v>168</v>
      </c>
      <c r="B22" s="26" t="s">
        <v>169</v>
      </c>
      <c r="C22" s="2" t="str">
        <f t="shared" si="0"/>
        <v>2.2.1-Cultural agriculture</v>
      </c>
    </row>
    <row r="23" spans="1:3" ht="15.75" thickBot="1" x14ac:dyDescent="0.3">
      <c r="A23" s="24" t="s">
        <v>170</v>
      </c>
      <c r="B23" s="26" t="s">
        <v>171</v>
      </c>
      <c r="C23" s="2" t="str">
        <f t="shared" si="0"/>
        <v>2.2.2-Cultural ligniculture</v>
      </c>
    </row>
    <row r="24" spans="1:3" ht="15.75" thickBot="1" x14ac:dyDescent="0.3">
      <c r="A24" s="24">
        <v>2.2999999999999998</v>
      </c>
      <c r="B24" s="26" t="s">
        <v>172</v>
      </c>
      <c r="C24" s="2" t="str">
        <f t="shared" si="0"/>
        <v>2.3-Aquatique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2:D15"/>
  <sheetViews>
    <sheetView topLeftCell="A5" zoomScale="67" zoomScaleNormal="67" workbookViewId="0">
      <pane xSplit="1" topLeftCell="B1" activePane="topRight" state="frozen"/>
      <selection pane="topRight" activeCell="E52" sqref="E52"/>
    </sheetView>
  </sheetViews>
  <sheetFormatPr baseColWidth="10" defaultRowHeight="15.75" x14ac:dyDescent="0.25"/>
  <cols>
    <col min="1" max="1" width="32.28515625" customWidth="1"/>
    <col min="2" max="2" width="31.7109375" style="38" customWidth="1"/>
    <col min="3" max="3" width="27.5703125" customWidth="1"/>
    <col min="4" max="4" width="33.85546875" customWidth="1"/>
  </cols>
  <sheetData>
    <row r="2" spans="1:4" ht="23.25" x14ac:dyDescent="0.35">
      <c r="A2" s="36" t="s">
        <v>104</v>
      </c>
    </row>
    <row r="4" spans="1:4" x14ac:dyDescent="0.25">
      <c r="A4" s="11" t="s">
        <v>0</v>
      </c>
      <c r="B4" s="39" t="s">
        <v>52</v>
      </c>
      <c r="C4" s="21" t="s">
        <v>53</v>
      </c>
      <c r="D4" s="21" t="s">
        <v>55</v>
      </c>
    </row>
    <row r="5" spans="1:4" ht="25.5" x14ac:dyDescent="0.25">
      <c r="A5" s="45" t="s">
        <v>69</v>
      </c>
      <c r="B5" s="45" t="s">
        <v>71</v>
      </c>
      <c r="C5" s="45" t="s">
        <v>72</v>
      </c>
      <c r="D5" s="45" t="s">
        <v>73</v>
      </c>
    </row>
    <row r="6" spans="1:4" ht="27.95" customHeight="1" x14ac:dyDescent="0.25">
      <c r="A6" s="18">
        <f>'1_FORM_CARACT_UVC'!$A$6</f>
        <v>1</v>
      </c>
      <c r="B6" s="40" t="s">
        <v>357</v>
      </c>
      <c r="C6" s="13" t="s">
        <v>7</v>
      </c>
      <c r="D6" s="14" t="s">
        <v>3</v>
      </c>
    </row>
    <row r="7" spans="1:4" ht="27.95" customHeight="1" x14ac:dyDescent="0.25">
      <c r="A7" s="18">
        <f>'1_FORM_CARACT_UVC'!$A$7</f>
        <v>2</v>
      </c>
      <c r="B7" s="40" t="s">
        <v>359</v>
      </c>
      <c r="C7" s="13" t="s">
        <v>7</v>
      </c>
      <c r="D7" s="14" t="s">
        <v>3</v>
      </c>
    </row>
    <row r="8" spans="1:4" ht="27.95" customHeight="1" x14ac:dyDescent="0.25">
      <c r="A8" s="18">
        <f>'1_FORM_CARACT_UVC'!$A$8</f>
        <v>3</v>
      </c>
      <c r="B8" s="40" t="s">
        <v>349</v>
      </c>
      <c r="C8" s="13" t="s">
        <v>7</v>
      </c>
      <c r="D8" s="14" t="s">
        <v>3</v>
      </c>
    </row>
    <row r="9" spans="1:4" ht="27.95" customHeight="1" x14ac:dyDescent="0.25">
      <c r="A9" s="18">
        <f>'1_FORM_CARACT_UVC'!$A$9</f>
        <v>4</v>
      </c>
      <c r="B9" s="40" t="s">
        <v>360</v>
      </c>
      <c r="C9" s="13" t="s">
        <v>7</v>
      </c>
      <c r="D9" s="14" t="s">
        <v>3</v>
      </c>
    </row>
    <row r="10" spans="1:4" ht="27.95" customHeight="1" x14ac:dyDescent="0.25">
      <c r="A10" s="18">
        <f>'1_FORM_CARACT_UVC'!$A$10</f>
        <v>5</v>
      </c>
      <c r="B10" s="40" t="s">
        <v>349</v>
      </c>
      <c r="C10" s="13" t="s">
        <v>7</v>
      </c>
      <c r="D10" s="14" t="s">
        <v>3</v>
      </c>
    </row>
    <row r="11" spans="1:4" ht="27.95" customHeight="1" x14ac:dyDescent="0.25">
      <c r="A11" s="18">
        <f>'1_FORM_CARACT_UVC'!$A$11</f>
        <v>6</v>
      </c>
      <c r="B11" s="40" t="s">
        <v>349</v>
      </c>
      <c r="C11" s="13" t="s">
        <v>18</v>
      </c>
      <c r="D11" s="14" t="s">
        <v>88</v>
      </c>
    </row>
    <row r="12" spans="1:4" ht="27.95" customHeight="1" x14ac:dyDescent="0.25">
      <c r="A12" s="18">
        <f>'1_FORM_CARACT_UVC'!$A$12</f>
        <v>7</v>
      </c>
      <c r="B12" s="40" t="s">
        <v>359</v>
      </c>
      <c r="C12" s="13"/>
      <c r="D12" s="14"/>
    </row>
    <row r="13" spans="1:4" ht="27.95" customHeight="1" x14ac:dyDescent="0.25">
      <c r="A13" s="18">
        <f>'1_FORM_CARACT_UVC'!$A$13</f>
        <v>0</v>
      </c>
      <c r="B13" s="40" t="s">
        <v>356</v>
      </c>
      <c r="C13" s="13"/>
      <c r="D13" s="14"/>
    </row>
    <row r="14" spans="1:4" ht="27.95" customHeight="1" x14ac:dyDescent="0.25">
      <c r="A14" s="18">
        <f>'1_FORM_CARACT_UVC'!$A$14</f>
        <v>0</v>
      </c>
      <c r="B14" s="40" t="s">
        <v>357</v>
      </c>
      <c r="C14" s="13"/>
      <c r="D14" s="14"/>
    </row>
    <row r="15" spans="1:4" ht="27.95" customHeight="1" x14ac:dyDescent="0.25">
      <c r="A15" s="18">
        <f>'1_FORM_CARACT_UVC'!$A$15</f>
        <v>0</v>
      </c>
      <c r="B15" s="40" t="s">
        <v>358</v>
      </c>
      <c r="C15" s="13"/>
      <c r="D15" s="14"/>
    </row>
  </sheetData>
  <dataValidations count="2">
    <dataValidation type="list" allowBlank="1" showInputMessage="1" showErrorMessage="1" prompt="Saisir l'auteur de MAJ de l'UVC" sqref="D6:D15">
      <formula1>INDIRECT(C6)</formula1>
    </dataValidation>
    <dataValidation type="list" allowBlank="1" showInputMessage="1" showErrorMessage="1" sqref="C6:C15">
      <formula1>ORGANISME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4" r:id="rId4" name="DTPicker1">
          <controlPr autoLine="0" autoPict="0" linkedCell="$B$6" r:id="rId5">
            <anchor moveWithCells="1">
              <from>
                <xdr:col>1</xdr:col>
                <xdr:colOff>9525</xdr:colOff>
                <xdr:row>4</xdr:row>
                <xdr:rowOff>466725</xdr:rowOff>
              </from>
              <to>
                <xdr:col>2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10254" r:id="rId4" name="DTPicker1"/>
      </mc:Fallback>
    </mc:AlternateContent>
    <mc:AlternateContent xmlns:mc="http://schemas.openxmlformats.org/markup-compatibility/2006">
      <mc:Choice Requires="x14">
        <control shapeId="10255" r:id="rId6" name="DTPicker2">
          <controlPr autoLine="0" autoPict="0" linkedCell="$B$7" r:id="rId7">
            <anchor moveWithCells="1">
              <from>
                <xdr:col>1</xdr:col>
                <xdr:colOff>9525</xdr:colOff>
                <xdr:row>6</xdr:row>
                <xdr:rowOff>38100</xdr:rowOff>
              </from>
              <to>
                <xdr:col>2</xdr:col>
                <xdr:colOff>19050</xdr:colOff>
                <xdr:row>7</xdr:row>
                <xdr:rowOff>66675</xdr:rowOff>
              </to>
            </anchor>
          </controlPr>
        </control>
      </mc:Choice>
      <mc:Fallback>
        <control shapeId="10255" r:id="rId6" name="DTPicker2"/>
      </mc:Fallback>
    </mc:AlternateContent>
    <mc:AlternateContent xmlns:mc="http://schemas.openxmlformats.org/markup-compatibility/2006">
      <mc:Choice Requires="x14">
        <control shapeId="10256" r:id="rId8" name="DTPicker3">
          <controlPr autoLine="0" autoPict="0" linkedCell="$B$8" r:id="rId9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2</xdr:col>
                <xdr:colOff>19050</xdr:colOff>
                <xdr:row>8</xdr:row>
                <xdr:rowOff>133350</xdr:rowOff>
              </to>
            </anchor>
          </controlPr>
        </control>
      </mc:Choice>
      <mc:Fallback>
        <control shapeId="10256" r:id="rId8" name="DTPicker3"/>
      </mc:Fallback>
    </mc:AlternateContent>
    <mc:AlternateContent xmlns:mc="http://schemas.openxmlformats.org/markup-compatibility/2006">
      <mc:Choice Requires="x14">
        <control shapeId="10257" r:id="rId10" name="DTPicker4">
          <controlPr autoLine="0" autoPict="0" linkedCell="$B$9" r:id="rId11">
            <anchor moveWithCells="1">
              <from>
                <xdr:col>1</xdr:col>
                <xdr:colOff>9525</xdr:colOff>
                <xdr:row>8</xdr:row>
                <xdr:rowOff>95250</xdr:rowOff>
              </from>
              <to>
                <xdr:col>2</xdr:col>
                <xdr:colOff>19050</xdr:colOff>
                <xdr:row>9</xdr:row>
                <xdr:rowOff>133350</xdr:rowOff>
              </to>
            </anchor>
          </controlPr>
        </control>
      </mc:Choice>
      <mc:Fallback>
        <control shapeId="10257" r:id="rId10" name="DTPicker4"/>
      </mc:Fallback>
    </mc:AlternateContent>
    <mc:AlternateContent xmlns:mc="http://schemas.openxmlformats.org/markup-compatibility/2006">
      <mc:Choice Requires="x14">
        <control shapeId="10258" r:id="rId12" name="DTPicker5">
          <controlPr autoLine="0" autoPict="0" linkedCell="$B$10" r:id="rId13">
            <anchor moveWithCells="1">
              <from>
                <xdr:col>1</xdr:col>
                <xdr:colOff>9525</xdr:colOff>
                <xdr:row>9</xdr:row>
                <xdr:rowOff>85725</xdr:rowOff>
              </from>
              <to>
                <xdr:col>2</xdr:col>
                <xdr:colOff>19050</xdr:colOff>
                <xdr:row>10</xdr:row>
                <xdr:rowOff>114300</xdr:rowOff>
              </to>
            </anchor>
          </controlPr>
        </control>
      </mc:Choice>
      <mc:Fallback>
        <control shapeId="10258" r:id="rId12" name="DTPicker5"/>
      </mc:Fallback>
    </mc:AlternateContent>
    <mc:AlternateContent xmlns:mc="http://schemas.openxmlformats.org/markup-compatibility/2006">
      <mc:Choice Requires="x14">
        <control shapeId="10259" r:id="rId14" name="DTPicker6">
          <controlPr autoLine="0" autoPict="0" linkedCell="$B$11" r:id="rId15">
            <anchor moveWithCells="1">
              <from>
                <xdr:col>1</xdr:col>
                <xdr:colOff>9525</xdr:colOff>
                <xdr:row>10</xdr:row>
                <xdr:rowOff>76200</xdr:rowOff>
              </from>
              <to>
                <xdr:col>2</xdr:col>
                <xdr:colOff>19050</xdr:colOff>
                <xdr:row>11</xdr:row>
                <xdr:rowOff>104775</xdr:rowOff>
              </to>
            </anchor>
          </controlPr>
        </control>
      </mc:Choice>
      <mc:Fallback>
        <control shapeId="10259" r:id="rId14" name="DTPicker6"/>
      </mc:Fallback>
    </mc:AlternateContent>
    <mc:AlternateContent xmlns:mc="http://schemas.openxmlformats.org/markup-compatibility/2006">
      <mc:Choice Requires="x14">
        <control shapeId="10260" r:id="rId16" name="DTPicker7">
          <controlPr autoLine="0" autoPict="0" linkedCell="$B$12" r:id="rId17">
            <anchor moveWithCells="1">
              <from>
                <xdr:col>1</xdr:col>
                <xdr:colOff>9525</xdr:colOff>
                <xdr:row>11</xdr:row>
                <xdr:rowOff>66675</xdr:rowOff>
              </from>
              <to>
                <xdr:col>2</xdr:col>
                <xdr:colOff>19050</xdr:colOff>
                <xdr:row>12</xdr:row>
                <xdr:rowOff>104775</xdr:rowOff>
              </to>
            </anchor>
          </controlPr>
        </control>
      </mc:Choice>
      <mc:Fallback>
        <control shapeId="10260" r:id="rId16" name="DTPicker7"/>
      </mc:Fallback>
    </mc:AlternateContent>
    <mc:AlternateContent xmlns:mc="http://schemas.openxmlformats.org/markup-compatibility/2006">
      <mc:Choice Requires="x14">
        <control shapeId="10261" r:id="rId18" name="DTPicker8">
          <controlPr autoLine="0" autoPict="0" linkedCell="$B$13" r:id="rId19">
            <anchor moveWithCells="1">
              <from>
                <xdr:col>1</xdr:col>
                <xdr:colOff>9525</xdr:colOff>
                <xdr:row>12</xdr:row>
                <xdr:rowOff>57150</xdr:rowOff>
              </from>
              <to>
                <xdr:col>2</xdr:col>
                <xdr:colOff>19050</xdr:colOff>
                <xdr:row>13</xdr:row>
                <xdr:rowOff>95250</xdr:rowOff>
              </to>
            </anchor>
          </controlPr>
        </control>
      </mc:Choice>
      <mc:Fallback>
        <control shapeId="10261" r:id="rId18" name="DTPicker8"/>
      </mc:Fallback>
    </mc:AlternateContent>
    <mc:AlternateContent xmlns:mc="http://schemas.openxmlformats.org/markup-compatibility/2006">
      <mc:Choice Requires="x14">
        <control shapeId="10262" r:id="rId20" name="DTPicker9">
          <controlPr autoLine="0" autoPict="0" linkedCell="$B$14" r:id="rId21">
            <anchor moveWithCells="1">
              <from>
                <xdr:col>1</xdr:col>
                <xdr:colOff>9525</xdr:colOff>
                <xdr:row>13</xdr:row>
                <xdr:rowOff>57150</xdr:rowOff>
              </from>
              <to>
                <xdr:col>2</xdr:col>
                <xdr:colOff>28575</xdr:colOff>
                <xdr:row>14</xdr:row>
                <xdr:rowOff>85725</xdr:rowOff>
              </to>
            </anchor>
          </controlPr>
        </control>
      </mc:Choice>
      <mc:Fallback>
        <control shapeId="10262" r:id="rId20" name="DTPicker9"/>
      </mc:Fallback>
    </mc:AlternateContent>
    <mc:AlternateContent xmlns:mc="http://schemas.openxmlformats.org/markup-compatibility/2006">
      <mc:Choice Requires="x14">
        <control shapeId="10263" r:id="rId22" name="DTPicker10">
          <controlPr autoLine="0" autoPict="0" linkedCell="$B$15" r:id="rId23">
            <anchor moveWithCells="1">
              <from>
                <xdr:col>1</xdr:col>
                <xdr:colOff>9525</xdr:colOff>
                <xdr:row>14</xdr:row>
                <xdr:rowOff>47625</xdr:rowOff>
              </from>
              <to>
                <xdr:col>2</xdr:col>
                <xdr:colOff>28575</xdr:colOff>
                <xdr:row>15</xdr:row>
                <xdr:rowOff>76200</xdr:rowOff>
              </to>
            </anchor>
          </controlPr>
        </control>
      </mc:Choice>
      <mc:Fallback>
        <control shapeId="10263" r:id="rId22" name="DTPicker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V14"/>
  <sheetViews>
    <sheetView zoomScale="80" zoomScaleNormal="80" workbookViewId="0">
      <pane xSplit="1" topLeftCell="B1" activePane="topRight" state="frozen"/>
      <selection pane="topRight" activeCell="O17" sqref="O17"/>
    </sheetView>
  </sheetViews>
  <sheetFormatPr baseColWidth="10" defaultRowHeight="31.5" customHeight="1" x14ac:dyDescent="0.25"/>
  <cols>
    <col min="1" max="1" width="13.28515625" customWidth="1"/>
    <col min="2" max="2" width="18" bestFit="1" customWidth="1"/>
    <col min="3" max="3" width="20.5703125" bestFit="1" customWidth="1"/>
    <col min="4" max="4" width="16.140625" bestFit="1" customWidth="1"/>
    <col min="5" max="5" width="17.140625" customWidth="1"/>
    <col min="6" max="6" width="65.5703125" bestFit="1" customWidth="1"/>
    <col min="7" max="7" width="17" bestFit="1" customWidth="1"/>
    <col min="8" max="8" width="16.7109375" bestFit="1" customWidth="1"/>
    <col min="9" max="9" width="19.140625" bestFit="1" customWidth="1"/>
    <col min="10" max="10" width="15.28515625" customWidth="1"/>
    <col min="11" max="11" width="17" customWidth="1"/>
    <col min="12" max="12" width="31.85546875" customWidth="1"/>
    <col min="13" max="14" width="17" customWidth="1"/>
    <col min="15" max="15" width="23.140625" bestFit="1" customWidth="1"/>
    <col min="16" max="16" width="15.140625" bestFit="1" customWidth="1"/>
    <col min="17" max="22" width="13.5703125" bestFit="1" customWidth="1"/>
  </cols>
  <sheetData>
    <row r="1" spans="1:22" s="6" customFormat="1" ht="31.5" customHeight="1" x14ac:dyDescent="0.2">
      <c r="A1" s="4" t="s">
        <v>0</v>
      </c>
      <c r="B1" s="4" t="s">
        <v>47</v>
      </c>
      <c r="C1" s="4" t="s">
        <v>48</v>
      </c>
      <c r="D1" s="4" t="s">
        <v>49</v>
      </c>
      <c r="E1" s="4" t="s">
        <v>50</v>
      </c>
      <c r="F1" s="4" t="s">
        <v>51</v>
      </c>
      <c r="G1" s="4" t="s">
        <v>52</v>
      </c>
      <c r="H1" s="4" t="s">
        <v>53</v>
      </c>
      <c r="I1" s="4" t="s">
        <v>55</v>
      </c>
      <c r="J1" s="4" t="s">
        <v>54</v>
      </c>
      <c r="K1" s="4" t="s">
        <v>56</v>
      </c>
      <c r="L1" s="4" t="s">
        <v>57</v>
      </c>
      <c r="M1" s="4" t="s">
        <v>38</v>
      </c>
      <c r="N1" s="4" t="s">
        <v>78</v>
      </c>
      <c r="O1" s="5" t="s">
        <v>58</v>
      </c>
      <c r="P1" s="4" t="s">
        <v>24</v>
      </c>
      <c r="Q1" s="4" t="s">
        <v>59</v>
      </c>
      <c r="R1" s="4" t="s">
        <v>60</v>
      </c>
      <c r="S1" s="4" t="s">
        <v>61</v>
      </c>
      <c r="T1" s="4" t="s">
        <v>62</v>
      </c>
      <c r="U1" s="4" t="s">
        <v>63</v>
      </c>
      <c r="V1" s="4" t="s">
        <v>64</v>
      </c>
    </row>
    <row r="2" spans="1:22" s="9" customFormat="1" ht="38.25" x14ac:dyDescent="0.25">
      <c r="A2" s="8" t="s">
        <v>69</v>
      </c>
      <c r="B2" s="8" t="s">
        <v>65</v>
      </c>
      <c r="C2" s="8" t="s">
        <v>66</v>
      </c>
      <c r="D2" s="8" t="s">
        <v>67</v>
      </c>
      <c r="E2" s="8" t="s">
        <v>68</v>
      </c>
      <c r="F2" s="8" t="s">
        <v>70</v>
      </c>
      <c r="G2" s="8" t="s">
        <v>71</v>
      </c>
      <c r="H2" s="8" t="s">
        <v>72</v>
      </c>
      <c r="I2" s="8" t="s">
        <v>73</v>
      </c>
      <c r="J2" s="8" t="s">
        <v>74</v>
      </c>
      <c r="K2" s="8" t="s">
        <v>75</v>
      </c>
      <c r="L2" s="8" t="s">
        <v>76</v>
      </c>
      <c r="M2" s="8" t="s">
        <v>77</v>
      </c>
      <c r="N2" s="8" t="s">
        <v>79</v>
      </c>
      <c r="O2" s="8" t="s">
        <v>80</v>
      </c>
      <c r="P2" s="8" t="s">
        <v>81</v>
      </c>
      <c r="Q2" s="8" t="s">
        <v>82</v>
      </c>
      <c r="R2" s="8" t="s">
        <v>83</v>
      </c>
      <c r="S2" s="8" t="s">
        <v>84</v>
      </c>
      <c r="T2" s="8" t="s">
        <v>85</v>
      </c>
      <c r="U2" s="8" t="s">
        <v>86</v>
      </c>
      <c r="V2" s="8" t="s">
        <v>87</v>
      </c>
    </row>
    <row r="3" spans="1:22" ht="31.5" customHeight="1" x14ac:dyDescent="0.25">
      <c r="A3" s="2">
        <v>1</v>
      </c>
      <c r="B3" s="2" t="s">
        <v>7</v>
      </c>
      <c r="C3" s="2" t="s">
        <v>3</v>
      </c>
      <c r="D3" s="3">
        <v>42036</v>
      </c>
      <c r="E3" s="2" t="s">
        <v>22</v>
      </c>
      <c r="F3" s="2" t="s">
        <v>33</v>
      </c>
      <c r="G3" s="2"/>
      <c r="H3" s="2" t="s">
        <v>7</v>
      </c>
      <c r="I3" s="2" t="s">
        <v>3</v>
      </c>
      <c r="J3" s="2" t="s">
        <v>12</v>
      </c>
      <c r="K3" s="2" t="s">
        <v>43</v>
      </c>
      <c r="L3" s="2" t="str">
        <f>VLOOKUP(K3,L_SURF!A2:B4,2,FALSE)</f>
        <v>Calcul de surface SIG</v>
      </c>
      <c r="M3" s="2">
        <v>5000</v>
      </c>
      <c r="N3" s="2"/>
      <c r="O3" s="2" t="s">
        <v>32</v>
      </c>
      <c r="P3" s="2" t="str">
        <f>IF(ISERROR(VLOOKUP($O$3,L_SIGMAFACIES!$B$3:$K$11,2,FALSE))=TRUE,"",VLOOKUP($O$3,L_SIGMAFACIES!$B$3:$K$11,2,FALSE))</f>
        <v/>
      </c>
      <c r="Q3" s="2" t="str">
        <f>IF(ISERROR(VLOOKUP($O$3,L_SIGMAFACIES!$B$3:$K$11,3,FALSE))=TRUE,"",VLOOKUP($O$3,L_SIGMAFACIES!$B$3:$K$11,3,FALSE))</f>
        <v/>
      </c>
      <c r="R3" s="2" t="str">
        <f>IF(ISERROR(VLOOKUP($O$3,L_SIGMAFACIES!$B$3:$K$11,4,FALSE))=TRUE,"",VLOOKUP($O$3,L_SIGMAFACIES!$B$3:$K$11,4,FALSE))</f>
        <v/>
      </c>
      <c r="S3" s="2" t="str">
        <f>IF(ISERROR(VLOOKUP($O$3,L_SIGMAFACIES!$B$3:$K$11,5,FALSE))=TRUE,"",VLOOKUP($O$3,L_SIGMAFACIES!$B$3:$K$11,5,FALSE))</f>
        <v/>
      </c>
      <c r="T3" s="2" t="str">
        <f>IF(ISERROR(VLOOKUP($O$3,L_SIGMAFACIES!$B$3:$K$11,6,FALSE))=TRUE,"",VLOOKUP($O$3,L_SIGMAFACIES!$B$3:$K$11,6,FALSE))</f>
        <v/>
      </c>
      <c r="U3" s="2" t="str">
        <f>IF(ISERROR(VLOOKUP($O$3,L_SIGMAFACIES!$B$3:$K$11,7,FALSE))=TRUE,"",VLOOKUP($O$3,L_SIGMAFACIES!$B$3:$K$11,7,FALSE))</f>
        <v/>
      </c>
      <c r="V3" s="2" t="str">
        <f>IF(ISERROR(VLOOKUP($O$3,L_SIGMAFACIES!$B$3:$K$11,8,FALSE))=TRUE,"",VLOOKUP($O$3,L_SIGMAFACIES!$B$3:$K$11,8,FALSE))</f>
        <v/>
      </c>
    </row>
    <row r="4" spans="1:22" ht="31.5" customHeight="1" x14ac:dyDescent="0.25">
      <c r="A4" s="2">
        <v>2</v>
      </c>
      <c r="B4" s="2" t="s">
        <v>18</v>
      </c>
      <c r="C4" s="2" t="s">
        <v>16</v>
      </c>
      <c r="D4" s="3">
        <v>42036</v>
      </c>
      <c r="E4" s="2" t="s">
        <v>21</v>
      </c>
      <c r="F4" s="2" t="s">
        <v>36</v>
      </c>
      <c r="G4" s="2"/>
      <c r="H4" s="2" t="s">
        <v>18</v>
      </c>
      <c r="I4" s="2" t="s">
        <v>16</v>
      </c>
      <c r="J4" s="2" t="s">
        <v>9</v>
      </c>
      <c r="K4" s="2" t="s">
        <v>42</v>
      </c>
      <c r="L4" s="2" t="str">
        <f>VLOOKUP(K4,L_SURF!A2:B4,2,FALSE)</f>
        <v>Calculé à partir de la largeur et longueur du linéaire</v>
      </c>
      <c r="M4" s="2">
        <v>10000</v>
      </c>
      <c r="N4" s="2"/>
      <c r="O4" s="2" t="s">
        <v>29</v>
      </c>
      <c r="P4" s="2" t="str">
        <f>IF(ISERROR(VLOOKUP($O$4,L_SIGMAFACIES!$B$3:$K$11,2,FALSE))=TRUE,"",VLOOKUP($O$4,L_SIGMAFACIES!$B$3:$K$11,2,FALSE))</f>
        <v/>
      </c>
      <c r="Q4" s="2" t="str">
        <f>IF(ISERROR(VLOOKUP($O$4,L_SIGMAFACIES!$B$3:$K$11,3,FALSE))=TRUE,"",VLOOKUP($O$4,L_SIGMAFACIES!$B$3:$K$11,3,FALSE))</f>
        <v/>
      </c>
      <c r="R4" s="2" t="str">
        <f>IF(ISERROR(VLOOKUP($O$4,L_SIGMAFACIES!$B$3:$K$11,4,FALSE))=TRUE,"",VLOOKUP($O$4,L_SIGMAFACIES!$B$3:$K$11,4,FALSE))</f>
        <v/>
      </c>
      <c r="S4" s="2" t="str">
        <f>IF(ISERROR(VLOOKUP($O$4,L_SIGMAFACIES!$B$3:$K$11,5,FALSE))=TRUE,"",VLOOKUP($O$4,L_SIGMAFACIES!$B$3:$K$11,5,FALSE))</f>
        <v/>
      </c>
      <c r="T4" s="2" t="str">
        <f>IF(ISERROR(VLOOKUP($O$4,L_SIGMAFACIES!$B$3:$K$11,6,FALSE))=TRUE,"",VLOOKUP($O$4,L_SIGMAFACIES!$B$3:$K$11,6,FALSE))</f>
        <v/>
      </c>
      <c r="U4" s="2" t="str">
        <f>IF(ISERROR(VLOOKUP($O$4,L_SIGMAFACIES!$B$3:$K$11,7,FALSE))=TRUE,"",VLOOKUP($O$4,L_SIGMAFACIES!$B$3:$K$11,7,FALSE))</f>
        <v/>
      </c>
      <c r="V4" s="2" t="str">
        <f>IF(ISERROR(VLOOKUP($O$4,L_SIGMAFACIES!$B$3:$K$11,8,FALSE))=TRUE,"",VLOOKUP($O$4,L_SIGMAFACIES!$B$3:$K$11,8,FALSE))</f>
        <v/>
      </c>
    </row>
    <row r="5" spans="1:22" ht="31.5" customHeight="1" x14ac:dyDescent="0.25">
      <c r="A5" s="2">
        <v>3</v>
      </c>
      <c r="B5" s="2" t="s">
        <v>7</v>
      </c>
      <c r="C5" s="2" t="s">
        <v>5</v>
      </c>
      <c r="D5" s="3">
        <v>42036</v>
      </c>
      <c r="E5" s="2" t="s">
        <v>21</v>
      </c>
      <c r="F5" s="2" t="s">
        <v>37</v>
      </c>
      <c r="G5" s="2"/>
      <c r="H5" s="2" t="s">
        <v>7</v>
      </c>
      <c r="I5" s="2" t="s">
        <v>4</v>
      </c>
      <c r="J5" s="2" t="s">
        <v>12</v>
      </c>
      <c r="K5" s="2" t="s">
        <v>41</v>
      </c>
      <c r="L5" s="2" t="str">
        <f>VLOOKUP(K5,L_SURF!A2:B4,2,FALSE)</f>
        <v>Estimé</v>
      </c>
      <c r="M5" s="2">
        <v>150000</v>
      </c>
      <c r="N5" s="2"/>
      <c r="O5" s="2" t="s">
        <v>29</v>
      </c>
      <c r="P5" s="2" t="str">
        <f>IF(ISERROR(VLOOKUP($O$5,L_SIGMAFACIES!$B$3:$K$11,2,FALSE))=TRUE,"",VLOOKUP($O$5,L_SIGMAFACIES!$B$3:$K$11,2,FALSE))</f>
        <v/>
      </c>
      <c r="Q5" s="2" t="str">
        <f>IF(ISERROR(VLOOKUP($O$5,L_SIGMAFACIES!$B$3:$K$11,3,FALSE))=TRUE,"",VLOOKUP($O$5,L_SIGMAFACIES!$B$3:$K$11,3,FALSE))</f>
        <v/>
      </c>
      <c r="R5" s="2" t="str">
        <f>IF(ISERROR(VLOOKUP($O$5,L_SIGMAFACIES!$B$3:$K$11,4,FALSE))=TRUE,"",VLOOKUP($O$5,L_SIGMAFACIES!$B$3:$K$11,4,FALSE))</f>
        <v/>
      </c>
      <c r="S5" s="2" t="str">
        <f>IF(ISERROR(VLOOKUP($O$5,L_SIGMAFACIES!$B$3:$K$11,5,FALSE))=TRUE,"",VLOOKUP($O$5,L_SIGMAFACIES!$B$3:$K$11,5,FALSE))</f>
        <v/>
      </c>
      <c r="T5" s="2" t="str">
        <f>IF(ISERROR(VLOOKUP($O$5,L_SIGMAFACIES!$B$3:$K$11,6,FALSE))=TRUE,"",VLOOKUP($O$5,L_SIGMAFACIES!$B$3:$K$11,6,FALSE))</f>
        <v/>
      </c>
      <c r="U5" s="2" t="str">
        <f>IF(ISERROR(VLOOKUP($O$5,L_SIGMAFACIES!$B$3:$K$11,7,FALSE))=TRUE,"",VLOOKUP($O$5,L_SIGMAFACIES!$B$3:$K$11,7,FALSE))</f>
        <v/>
      </c>
      <c r="V5" s="2" t="str">
        <f>IF(ISERROR(VLOOKUP($O$5,L_SIGMAFACIES!$B$3:$K$11,8,FALSE))=TRUE,"",VLOOKUP($O$5,L_SIGMAFACIES!$B$3:$K$11,8,FALSE))</f>
        <v/>
      </c>
    </row>
    <row r="6" spans="1:22" ht="31.5" customHeight="1" x14ac:dyDescent="0.25">
      <c r="A6" s="2">
        <v>4</v>
      </c>
      <c r="B6" s="2" t="s">
        <v>7</v>
      </c>
      <c r="C6" s="2" t="s">
        <v>4</v>
      </c>
      <c r="D6" s="3">
        <v>42036</v>
      </c>
      <c r="E6" s="2" t="s">
        <v>21</v>
      </c>
      <c r="F6" s="2" t="s">
        <v>36</v>
      </c>
      <c r="G6" s="2"/>
      <c r="H6" s="2" t="s">
        <v>7</v>
      </c>
      <c r="I6" s="2" t="s">
        <v>4</v>
      </c>
      <c r="J6" s="2" t="s">
        <v>8</v>
      </c>
      <c r="K6" s="2" t="s">
        <v>43</v>
      </c>
      <c r="L6" s="2" t="str">
        <f>VLOOKUP(K6,L_SURF!A2:B4,2,FALSE)</f>
        <v>Calcul de surface SIG</v>
      </c>
      <c r="M6" s="2">
        <v>5000</v>
      </c>
      <c r="N6" s="2"/>
      <c r="O6" s="2" t="s">
        <v>30</v>
      </c>
      <c r="P6" s="2" t="str">
        <f>IF(ISERROR(VLOOKUP($O$6,L_SIGMAFACIES!$B$3:$K$11,2,FALSE))=TRUE,"",VLOOKUP($O$6,L_SIGMAFACIES!$B$3:$K$11,2,FALSE))</f>
        <v/>
      </c>
      <c r="Q6" s="2" t="str">
        <f>IF(ISERROR(VLOOKUP($O$6,L_SIGMAFACIES!$B$3:$K$11,3,FALSE))=TRUE,"",VLOOKUP($O$6,L_SIGMAFACIES!$B$3:$K$11,3,FALSE))</f>
        <v/>
      </c>
      <c r="R6" s="2" t="str">
        <f>IF(ISERROR(VLOOKUP($O$6,L_SIGMAFACIES!$B$3:$K$11,4,FALSE))=TRUE,"",VLOOKUP($O$6,L_SIGMAFACIES!$B$3:$K$11,4,FALSE))</f>
        <v/>
      </c>
      <c r="S6" s="2" t="str">
        <f>IF(ISERROR(VLOOKUP($O$6,L_SIGMAFACIES!$B$3:$K$11,5,FALSE))=TRUE,"",VLOOKUP($O$6,L_SIGMAFACIES!$B$3:$K$11,5,FALSE))</f>
        <v/>
      </c>
      <c r="T6" s="2" t="str">
        <f>IF(ISERROR(VLOOKUP($O$6,L_SIGMAFACIES!$B$3:$K$11,6,FALSE))=TRUE,"",VLOOKUP($O$6,L_SIGMAFACIES!$B$3:$K$11,6,FALSE))</f>
        <v/>
      </c>
      <c r="U6" s="2" t="str">
        <f>IF(ISERROR(VLOOKUP($O$6,L_SIGMAFACIES!$B$3:$K$11,7,FALSE))=TRUE,"",VLOOKUP($O$6,L_SIGMAFACIES!$B$3:$K$11,7,FALSE))</f>
        <v/>
      </c>
      <c r="V6" s="2" t="str">
        <f>IF(ISERROR(VLOOKUP($O$3,L_SIGMAFACIES!$B$3:$K$11,8,FALSE))=TRUE,"",VLOOKUP($O$3,L_SIGMAFACIES!$B$3:$K$11,8,FALSE))</f>
        <v/>
      </c>
    </row>
    <row r="7" spans="1:22" ht="31.5" customHeight="1" x14ac:dyDescent="0.25">
      <c r="A7" s="2">
        <v>5</v>
      </c>
      <c r="B7" s="2" t="s">
        <v>18</v>
      </c>
      <c r="C7" s="2" t="s">
        <v>15</v>
      </c>
      <c r="D7" s="3">
        <v>42036</v>
      </c>
      <c r="E7" s="2" t="s">
        <v>21</v>
      </c>
      <c r="F7" s="2" t="s">
        <v>36</v>
      </c>
      <c r="G7" s="2"/>
      <c r="H7" s="2" t="s">
        <v>18</v>
      </c>
      <c r="I7" s="2" t="s">
        <v>17</v>
      </c>
      <c r="J7" s="2" t="s">
        <v>9</v>
      </c>
      <c r="K7" s="2" t="s">
        <v>43</v>
      </c>
      <c r="L7" s="2" t="str">
        <f>VLOOKUP(K7,L_SURF!A4:B6,2,FALSE)</f>
        <v>Calcul de surface SIG</v>
      </c>
      <c r="M7" s="2">
        <v>8000</v>
      </c>
      <c r="N7" s="2"/>
      <c r="O7" s="2" t="s">
        <v>31</v>
      </c>
      <c r="P7" s="2" t="str">
        <f>IF(ISERROR(VLOOKUP($O$7,L_SIGMAFACIES!$B$3:$K$11,2,FALSE))=TRUE,"",VLOOKUP($O$7,L_SIGMAFACIES!$B$3:$K$11,2,FALSE))</f>
        <v/>
      </c>
      <c r="Q7" s="2" t="str">
        <f>IF(ISERROR(VLOOKUP($O$7,L_SIGMAFACIES!$B$3:$K$11,3,FALSE))=TRUE,"",VLOOKUP($O$7,L_SIGMAFACIES!$B$3:$K$11,3,FALSE))</f>
        <v/>
      </c>
      <c r="R7" s="2" t="str">
        <f>IF(ISERROR(VLOOKUP($O$7,L_SIGMAFACIES!$B$3:$K$11,4,FALSE))=TRUE,"",VLOOKUP($O$7,L_SIGMAFACIES!$B$3:$K$11,4,FALSE))</f>
        <v/>
      </c>
      <c r="S7" s="2" t="str">
        <f>IF(ISERROR(VLOOKUP($O$7,L_SIGMAFACIES!$B$3:$K$11,5,FALSE))=TRUE,"",VLOOKUP($O$7,L_SIGMAFACIES!$B$3:$K$11,5,FALSE))</f>
        <v/>
      </c>
      <c r="T7" s="2" t="str">
        <f>IF(ISERROR(VLOOKUP($O$7,L_SIGMAFACIES!$B$3:$K$11,6,FALSE))=TRUE,"",VLOOKUP($O$7,L_SIGMAFACIES!$B$3:$K$11,6,FALSE))</f>
        <v/>
      </c>
      <c r="U7" s="2" t="str">
        <f>IF(ISERROR(VLOOKUP($O$7,L_SIGMAFACIES!$B$3:$K$11,7,FALSE))=TRUE,"",VLOOKUP($O$7,L_SIGMAFACIES!$B$3:$K$11,7,FALSE))</f>
        <v/>
      </c>
      <c r="V7" s="2" t="str">
        <f>IF(ISERROR(VLOOKUP($O$7,L_SIGMAFACIES!$B$3:$K$11,8,FALSE))=TRUE,"",VLOOKUP($O$7,L_SIGMAFACIES!$B$3:$K$11,8,FALSE))</f>
        <v/>
      </c>
    </row>
    <row r="8" spans="1:22" ht="31.5" customHeight="1" x14ac:dyDescent="0.25">
      <c r="A8" s="2">
        <v>6</v>
      </c>
      <c r="B8" s="2" t="s">
        <v>7</v>
      </c>
      <c r="C8" s="2" t="s">
        <v>3</v>
      </c>
      <c r="D8" s="3">
        <v>42036</v>
      </c>
      <c r="E8" s="2" t="s">
        <v>21</v>
      </c>
      <c r="F8" s="2" t="s">
        <v>36</v>
      </c>
      <c r="G8" s="2"/>
      <c r="H8" s="2" t="s">
        <v>7</v>
      </c>
      <c r="I8" s="2" t="s">
        <v>3</v>
      </c>
      <c r="J8" s="2" t="s">
        <v>9</v>
      </c>
      <c r="K8" s="2" t="s">
        <v>42</v>
      </c>
      <c r="L8" s="2" t="str">
        <f>VLOOKUP(K8,L_SURF!A2:B4,2,FALSE)</f>
        <v>Calculé à partir de la largeur et longueur du linéaire</v>
      </c>
      <c r="M8" s="2">
        <v>90000</v>
      </c>
      <c r="N8" s="2"/>
      <c r="O8" s="2" t="s">
        <v>30</v>
      </c>
      <c r="P8" s="2" t="str">
        <f>IF(ISERROR(VLOOKUP($O$8,L_SIGMAFACIES!$B$3:$K$11,2,FALSE))=TRUE,"",VLOOKUP($O$8,L_SIGMAFACIES!$B$3:$K$11,2,FALSE))</f>
        <v/>
      </c>
      <c r="Q8" s="2" t="str">
        <f>IF(ISERROR(VLOOKUP($O$8,L_SIGMAFACIES!$B$3:$K$11,3,FALSE))=TRUE,"",VLOOKUP($O$8,L_SIGMAFACIES!$B$3:$K$11,3,FALSE))</f>
        <v/>
      </c>
      <c r="R8" s="2" t="str">
        <f>IF(ISERROR(VLOOKUP($O$8,L_SIGMAFACIES!$B$3:$K$11,4,FALSE))=TRUE,"",VLOOKUP($O$8,L_SIGMAFACIES!$B$3:$K$11,4,FALSE))</f>
        <v/>
      </c>
      <c r="S8" s="2" t="str">
        <f>IF(ISERROR(VLOOKUP($O$8,L_SIGMAFACIES!$B$3:$K$11,5,FALSE))=TRUE,"",VLOOKUP($O$8,L_SIGMAFACIES!$B$3:$K$11,5,FALSE))</f>
        <v/>
      </c>
      <c r="T8" s="2" t="str">
        <f>IF(ISERROR(VLOOKUP($O$8,L_SIGMAFACIES!$B$3:$K$11,6,FALSE))=TRUE,"",VLOOKUP($O$8,L_SIGMAFACIES!$B$3:$K$11,6,FALSE))</f>
        <v/>
      </c>
      <c r="U8" s="2" t="str">
        <f>IF(ISERROR(VLOOKUP($O$8,L_SIGMAFACIES!$B$3:$K$11,7,FALSE))=TRUE,"",VLOOKUP($O$8,L_SIGMAFACIES!$B$3:$K$11,7,FALSE))</f>
        <v/>
      </c>
      <c r="V8" s="2" t="str">
        <f>IF(ISERROR(VLOOKUP($O$8,L_SIGMAFACIES!$B$3:$K$11,8,FALSE))=TRUE,"",VLOOKUP($O$8,L_SIGMAFACIES!$B$3:$K$11,8,FALSE))</f>
        <v/>
      </c>
    </row>
    <row r="9" spans="1:22" ht="31.5" customHeight="1" x14ac:dyDescent="0.25">
      <c r="A9" s="2">
        <v>7</v>
      </c>
      <c r="B9" s="2" t="s">
        <v>7</v>
      </c>
      <c r="C9" s="2" t="s">
        <v>5</v>
      </c>
      <c r="D9" s="3">
        <v>42036</v>
      </c>
      <c r="E9" s="2" t="s">
        <v>22</v>
      </c>
      <c r="F9" s="2" t="s">
        <v>33</v>
      </c>
      <c r="G9" s="2"/>
      <c r="H9" s="2" t="s">
        <v>7</v>
      </c>
      <c r="I9" s="2" t="s">
        <v>5</v>
      </c>
      <c r="J9" s="2" t="s">
        <v>8</v>
      </c>
      <c r="K9" s="2" t="s">
        <v>43</v>
      </c>
      <c r="L9" s="2" t="str">
        <f>VLOOKUP(K9,L_SURF!A2:B4,2,FALSE)</f>
        <v>Calcul de surface SIG</v>
      </c>
      <c r="M9" s="2">
        <v>15000</v>
      </c>
      <c r="N9" s="2"/>
      <c r="O9" s="2" t="s">
        <v>29</v>
      </c>
      <c r="P9" s="2" t="str">
        <f>IF(ISERROR(VLOOKUP($O$9,L_SIGMAFACIES!$B$3:$K$11,2,FALSE))=TRUE,"",VLOOKUP($O$9,L_SIGMAFACIES!$B$3:$K$11,2,FALSE))</f>
        <v/>
      </c>
      <c r="Q9" s="2" t="str">
        <f>IF(ISERROR(VLOOKUP($O$9,L_SIGMAFACIES!$B$3:$K$11,3,FALSE))=TRUE,"",VLOOKUP($O$9,L_SIGMAFACIES!$B$3:$K$11,3,FALSE))</f>
        <v/>
      </c>
      <c r="R9" s="2" t="str">
        <f>IF(ISERROR(VLOOKUP($O$9,L_SIGMAFACIES!$B$3:$K$11,4,FALSE))=TRUE,"",VLOOKUP($O$9,L_SIGMAFACIES!$B$3:$K$11,4,FALSE))</f>
        <v/>
      </c>
      <c r="S9" s="2" t="str">
        <f>IF(ISERROR(VLOOKUP($O$9,L_SIGMAFACIES!$B$3:$K$11,5,FALSE))=TRUE,"",VLOOKUP($O$9,L_SIGMAFACIES!$B$3:$K$11,5,FALSE))</f>
        <v/>
      </c>
      <c r="T9" s="2" t="str">
        <f>IF(ISERROR(VLOOKUP($O$9,L_SIGMAFACIES!$B$3:$K$11,6,FALSE))=TRUE,"",VLOOKUP($O$9,L_SIGMAFACIES!$B$3:$K$11,6,FALSE))</f>
        <v/>
      </c>
      <c r="U9" s="2" t="str">
        <f>IF(ISERROR(VLOOKUP($O$9,L_SIGMAFACIES!$B$3:$K$11,7,FALSE))=TRUE,"",VLOOKUP($O$9,L_SIGMAFACIES!$B$3:$K$11,7,FALSE))</f>
        <v/>
      </c>
      <c r="V9" s="2" t="str">
        <f>IF(ISERROR(VLOOKUP($O$9,L_SIGMAFACIES!$B$3:$K$11,8,FALSE))=TRUE,"",VLOOKUP($O$9,L_SIGMAFACIES!$B$3:$K$11,8,FALSE))</f>
        <v/>
      </c>
    </row>
    <row r="10" spans="1:22" ht="31.5" customHeight="1" x14ac:dyDescent="0.25">
      <c r="A10" s="2">
        <v>8</v>
      </c>
      <c r="B10" s="2" t="s">
        <v>18</v>
      </c>
      <c r="C10" s="2" t="s">
        <v>14</v>
      </c>
      <c r="D10" s="3">
        <v>42036</v>
      </c>
      <c r="E10" s="2" t="s">
        <v>21</v>
      </c>
      <c r="F10" s="2" t="s">
        <v>37</v>
      </c>
      <c r="G10" s="2"/>
      <c r="H10" s="2" t="s">
        <v>18</v>
      </c>
      <c r="I10" s="2" t="s">
        <v>16</v>
      </c>
      <c r="J10" s="2" t="s">
        <v>9</v>
      </c>
      <c r="K10" s="2" t="s">
        <v>42</v>
      </c>
      <c r="L10" s="2" t="str">
        <f>VLOOKUP(K10,L_SURF!A2:B4,2,FALSE)</f>
        <v>Calculé à partir de la largeur et longueur du linéaire</v>
      </c>
      <c r="M10" s="2">
        <v>25000</v>
      </c>
      <c r="N10" s="2"/>
      <c r="O10" s="2" t="s">
        <v>29</v>
      </c>
      <c r="P10" s="2" t="str">
        <f>IF(ISERROR(VLOOKUP($O$10,L_SIGMAFACIES!$B$3:$K$11,2,FALSE))=TRUE,"",VLOOKUP($O$10,L_SIGMAFACIES!$B$3:$K$11,2,FALSE))</f>
        <v/>
      </c>
      <c r="Q10" s="2" t="str">
        <f>IF(ISERROR(VLOOKUP($O$10,L_SIGMAFACIES!$B$3:$K$11,3,FALSE))=TRUE,"",VLOOKUP($O$10,L_SIGMAFACIES!$B$3:$K$11,3,FALSE))</f>
        <v/>
      </c>
      <c r="R10" s="2" t="str">
        <f>IF(ISERROR(VLOOKUP($O$10,L_SIGMAFACIES!$B$3:$K$11,4,FALSE))=TRUE,"",VLOOKUP($O$10,L_SIGMAFACIES!$B$3:$K$11,4,FALSE))</f>
        <v/>
      </c>
      <c r="S10" s="2" t="str">
        <f>IF(ISERROR(VLOOKUP($O$10,L_SIGMAFACIES!$B$3:$K$11,5,FALSE))=TRUE,"",VLOOKUP($O$10,L_SIGMAFACIES!$B$3:$K$11,5,FALSE))</f>
        <v/>
      </c>
      <c r="T10" s="2" t="str">
        <f>IF(ISERROR(VLOOKUP($O$10,L_SIGMAFACIES!$B$3:$K$11,6,FALSE))=TRUE,"",VLOOKUP($O$10,L_SIGMAFACIES!$B$3:$K$11,6,FALSE))</f>
        <v/>
      </c>
      <c r="U10" s="2" t="str">
        <f>IF(ISERROR(VLOOKUP($O$10,L_SIGMAFACIES!$B$3:$K$11,7,FALSE))=TRUE,"",VLOOKUP($O$10,L_SIGMAFACIES!$B$3:$K$11,7,FALSE))</f>
        <v/>
      </c>
      <c r="V10" s="2" t="str">
        <f>IF(ISERROR(VLOOKUP($O$10,L_SIGMAFACIES!$B$3:$K$11,8,FALSE))=TRUE,"",VLOOKUP($O$10,L_SIGMAFACIES!$B$3:$K$11,8,FALSE))</f>
        <v/>
      </c>
    </row>
    <row r="11" spans="1:22" ht="31.5" customHeight="1" x14ac:dyDescent="0.25">
      <c r="A11" s="2">
        <v>9</v>
      </c>
      <c r="B11" s="2" t="s">
        <v>7</v>
      </c>
      <c r="C11" s="2" t="s">
        <v>4</v>
      </c>
      <c r="D11" s="3">
        <v>42036</v>
      </c>
      <c r="E11" s="2" t="s">
        <v>22</v>
      </c>
      <c r="F11" s="2" t="s">
        <v>33</v>
      </c>
      <c r="G11" s="2"/>
      <c r="H11" s="2" t="s">
        <v>7</v>
      </c>
      <c r="I11" s="2" t="s">
        <v>4</v>
      </c>
      <c r="J11" s="2" t="s">
        <v>10</v>
      </c>
      <c r="K11" s="2" t="s">
        <v>43</v>
      </c>
      <c r="L11" s="2" t="str">
        <f>VLOOKUP(K11,L_SURF!A2:B4,2,FALSE)</f>
        <v>Calcul de surface SIG</v>
      </c>
      <c r="M11" s="2">
        <v>120000</v>
      </c>
      <c r="N11" s="2"/>
      <c r="O11" s="2" t="s">
        <v>28</v>
      </c>
      <c r="P11" s="2" t="str">
        <f>IF(ISERROR(VLOOKUP($O$11,L_SIGMAFACIES!$B$3:$K$11,2,FALSE))=TRUE,"",VLOOKUP($O$11,L_SIGMAFACIES!$B$3:$K$11,2,FALSE))</f>
        <v/>
      </c>
      <c r="Q11" s="2" t="str">
        <f>IF(ISERROR(VLOOKUP($O$11,L_SIGMAFACIES!$B$3:$K$11,3,FALSE))=TRUE,"",VLOOKUP($O$11,L_SIGMAFACIES!$B$3:$K$11,3,FALSE))</f>
        <v/>
      </c>
      <c r="R11" s="2" t="str">
        <f>IF(ISERROR(VLOOKUP($O$11,L_SIGMAFACIES!$B$3:$K$11,4,FALSE))=TRUE,"",VLOOKUP($O$11,L_SIGMAFACIES!$B$3:$K$11,4,FALSE))</f>
        <v/>
      </c>
      <c r="S11" s="2" t="str">
        <f>IF(ISERROR(VLOOKUP($O$11,L_SIGMAFACIES!$B$3:$K$11,5,FALSE))=TRUE,"",VLOOKUP($O$11,L_SIGMAFACIES!$B$3:$K$11,5,FALSE))</f>
        <v/>
      </c>
      <c r="T11" s="2" t="str">
        <f>IF(ISERROR(VLOOKUP($O$11,L_SIGMAFACIES!$B$3:$K$11,6,FALSE))=TRUE,"",VLOOKUP($O$11,L_SIGMAFACIES!$B$3:$K$11,6,FALSE))</f>
        <v/>
      </c>
      <c r="U11" s="2" t="str">
        <f>IF(ISERROR(VLOOKUP($O$11,L_SIGMAFACIES!$B$3:$K$11,7,FALSE))=TRUE,"",VLOOKUP($O$11,L_SIGMAFACIES!$B$3:$K$11,7,FALSE))</f>
        <v/>
      </c>
      <c r="V11" s="2" t="str">
        <f>IF(ISERROR(VLOOKUP($O$11,L_SIGMAFACIES!$B$3:$K$11,8,FALSE))=TRUE,"",VLOOKUP($O$11,L_SIGMAFACIES!$B$3:$K$11,8,FALSE))</f>
        <v/>
      </c>
    </row>
    <row r="12" spans="1:22" ht="31.5" customHeight="1" x14ac:dyDescent="0.25">
      <c r="A12" s="2">
        <v>10</v>
      </c>
      <c r="B12" s="2" t="s">
        <v>18</v>
      </c>
      <c r="C12" s="2" t="s">
        <v>14</v>
      </c>
      <c r="D12" s="3">
        <v>42036</v>
      </c>
      <c r="E12" s="2" t="s">
        <v>21</v>
      </c>
      <c r="F12" s="2" t="s">
        <v>37</v>
      </c>
      <c r="G12" s="2"/>
      <c r="H12" s="2" t="s">
        <v>18</v>
      </c>
      <c r="I12" s="2" t="s">
        <v>15</v>
      </c>
      <c r="J12" s="2" t="s">
        <v>10</v>
      </c>
      <c r="K12" s="2" t="s">
        <v>43</v>
      </c>
      <c r="L12" s="2" t="str">
        <f>VLOOKUP(K12,L_SURF!A2:B4,2,FALSE)</f>
        <v>Calcul de surface SIG</v>
      </c>
      <c r="M12" s="2">
        <v>11000</v>
      </c>
      <c r="N12" s="2"/>
      <c r="O12" s="2" t="s">
        <v>46</v>
      </c>
      <c r="P12" s="2" t="str">
        <f>IF(ISERROR(VLOOKUP($O$12,L_SIGMAFACIES!$B$3:$K$11,2,FALSE))=TRUE,"",VLOOKUP($O$12,L_SIGMAFACIES!$B$3:$K$11,2,FALSE))</f>
        <v/>
      </c>
      <c r="Q12" s="2" t="str">
        <f>IF(ISERROR(VLOOKUP($O$12,L_SIGMAFACIES!$B$3:$K$11,3,FALSE))=TRUE,"",VLOOKUP($O$12,L_SIGMAFACIES!$B$3:$K$11,3,FALSE))</f>
        <v/>
      </c>
      <c r="R12" s="2" t="str">
        <f>IF(ISERROR(VLOOKUP($O$12,L_SIGMAFACIES!$B$3:$K$11,4,FALSE))=TRUE,"",VLOOKUP($O$12,L_SIGMAFACIES!$B$3:$K$11,4,FALSE))</f>
        <v/>
      </c>
      <c r="S12" s="2" t="str">
        <f>IF(ISERROR(VLOOKUP($O$12,L_SIGMAFACIES!$B$3:$K$11,5,FALSE))=TRUE,"",VLOOKUP($O$12,L_SIGMAFACIES!$B$3:$K$11,5,FALSE))</f>
        <v/>
      </c>
      <c r="T12" s="2" t="str">
        <f>IF(ISERROR(VLOOKUP($O$12,L_SIGMAFACIES!$B$3:$K$11,6,FALSE))=TRUE,"",VLOOKUP($O$12,L_SIGMAFACIES!$B$3:$K$11,6,FALSE))</f>
        <v/>
      </c>
      <c r="U12" s="2" t="str">
        <f>IF(ISERROR(VLOOKUP($O$12,L_SIGMAFACIES!$B$3:$K$11,7,FALSE))=TRUE,"",VLOOKUP($O$12,L_SIGMAFACIES!$B$3:$K$11,7,FALSE))</f>
        <v/>
      </c>
      <c r="V12" s="2" t="str">
        <f>IF(ISERROR(VLOOKUP($O$12,L_SIGMAFACIES!$B$3:$K$11,8,FALSE))=TRUE,"",VLOOKUP($O$12,L_SIGMAFACIES!$B$3:$K$11,8,FALSE))</f>
        <v/>
      </c>
    </row>
    <row r="14" spans="1:22" ht="31.5" customHeight="1" x14ac:dyDescent="0.25">
      <c r="C14" s="7"/>
    </row>
  </sheetData>
  <dataValidations xWindow="520" yWindow="457" count="8">
    <dataValidation type="list" allowBlank="1" showInputMessage="1" showErrorMessage="1" prompt="Saisir l'organisme" sqref="B3:B12">
      <formula1>ORGANISME</formula1>
    </dataValidation>
    <dataValidation type="list" errorStyle="warning" allowBlank="1" showInputMessage="1" showErrorMessage="1" prompt="Saisir l'auteur de caractérisation de l'UVC" sqref="C3:C12">
      <formula1>INDIRECT(B3)</formula1>
    </dataValidation>
    <dataValidation type="list" allowBlank="1" showInputMessage="1" showErrorMessage="1" sqref="H3:H12">
      <formula1>ORGANISME</formula1>
    </dataValidation>
    <dataValidation type="list" allowBlank="1" showInputMessage="1" showErrorMessage="1" prompt="Saisir l'auteur de MAJ de l'UVC" sqref="I3:I12">
      <formula1>INDIRECT(H3)</formula1>
    </dataValidation>
    <dataValidation type="date" allowBlank="1" showInputMessage="1" showErrorMessage="1" sqref="D3:D12">
      <formula1>42005</formula1>
      <formula2>42369</formula2>
    </dataValidation>
    <dataValidation type="list" allowBlank="1" showInputMessage="1" showErrorMessage="1" sqref="E3:E12">
      <formula1>MODE_CARACT_UVC</formula1>
    </dataValidation>
    <dataValidation type="list" allowBlank="1" showInputMessage="1" showErrorMessage="1" sqref="F3:F12">
      <formula1>INDIRECT(E3)</formula1>
    </dataValidation>
    <dataValidation type="list" allowBlank="1" showInputMessage="1" showErrorMessage="1" sqref="K14 K3:K12">
      <formula1>TYPE_OBJET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xWindow="520" yWindow="457" count="3">
        <x14:dataValidation type="list" allowBlank="1" showInputMessage="1" showErrorMessage="1" prompt="Saisir l'échelle d'acquisition">
          <x14:formula1>
            <xm:f>L_ECHELLE!$A$2:$A$7</xm:f>
          </x14:formula1>
          <xm:sqref>J3:J12</xm:sqref>
        </x14:dataValidation>
        <x14:dataValidation type="list" allowBlank="1" showInputMessage="1" showErrorMessage="1" prompt="Saisir l'auteur de MAJ de l'UVC">
          <x14:formula1>
            <xm:f>L_AUTEURS!$H$1:$H$11</xm:f>
          </x14:formula1>
          <xm:sqref>I13</xm:sqref>
        </x14:dataValidation>
        <x14:dataValidation type="list" allowBlank="1" showInputMessage="1" showErrorMessage="1">
          <x14:formula1>
            <xm:f>L_SIGMAFACIES!$B$3:$B$11</xm:f>
          </x14:formula1>
          <xm:sqref>O3:O12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M19"/>
  <sheetViews>
    <sheetView zoomScale="56" zoomScaleNormal="56" workbookViewId="0">
      <pane xSplit="1" topLeftCell="B1" activePane="topRight" state="frozen"/>
      <selection pane="topRight" activeCell="M3" sqref="M3"/>
    </sheetView>
  </sheetViews>
  <sheetFormatPr baseColWidth="10" defaultColWidth="10.85546875" defaultRowHeight="34.5" customHeight="1" x14ac:dyDescent="0.25"/>
  <cols>
    <col min="1" max="1" width="19" bestFit="1" customWidth="1"/>
    <col min="2" max="2" width="52.28515625" bestFit="1" customWidth="1"/>
    <col min="3" max="3" width="39.5703125" bestFit="1" customWidth="1"/>
    <col min="4" max="4" width="21.28515625" bestFit="1" customWidth="1"/>
    <col min="5" max="5" width="25.28515625" bestFit="1" customWidth="1"/>
    <col min="6" max="6" width="33.42578125" bestFit="1" customWidth="1"/>
    <col min="7" max="7" width="28.7109375" bestFit="1" customWidth="1"/>
    <col min="8" max="8" width="27.85546875" bestFit="1" customWidth="1"/>
    <col min="9" max="9" width="29.140625" bestFit="1" customWidth="1"/>
    <col min="10" max="10" width="19.85546875" bestFit="1" customWidth="1"/>
    <col min="11" max="11" width="29.140625" bestFit="1" customWidth="1"/>
    <col min="12" max="12" width="25.7109375" bestFit="1" customWidth="1"/>
    <col min="13" max="13" width="100.85546875" bestFit="1" customWidth="1"/>
  </cols>
  <sheetData>
    <row r="1" spans="1:13" ht="34.5" customHeight="1" x14ac:dyDescent="0.25">
      <c r="A1" s="41" t="s">
        <v>102</v>
      </c>
      <c r="B1" s="41" t="s">
        <v>23</v>
      </c>
      <c r="C1" s="42" t="s">
        <v>141</v>
      </c>
      <c r="D1" s="41" t="s">
        <v>24</v>
      </c>
      <c r="E1" s="41" t="s">
        <v>115</v>
      </c>
      <c r="F1" s="41" t="s">
        <v>25</v>
      </c>
      <c r="G1" s="41" t="s">
        <v>60</v>
      </c>
      <c r="H1" s="41" t="s">
        <v>26</v>
      </c>
      <c r="I1" s="41" t="s">
        <v>60</v>
      </c>
      <c r="J1" s="41" t="s">
        <v>27</v>
      </c>
      <c r="K1" s="41" t="s">
        <v>60</v>
      </c>
      <c r="L1" s="23"/>
      <c r="M1" s="30" t="s">
        <v>182</v>
      </c>
    </row>
    <row r="2" spans="1:13" ht="40.5" customHeight="1" x14ac:dyDescent="0.25">
      <c r="A2" s="43" t="s">
        <v>195</v>
      </c>
      <c r="B2" s="43" t="s">
        <v>196</v>
      </c>
      <c r="C2" s="44" t="s">
        <v>197</v>
      </c>
      <c r="D2" s="43" t="s">
        <v>199</v>
      </c>
      <c r="E2" s="43" t="s">
        <v>198</v>
      </c>
      <c r="F2" s="43" t="s">
        <v>82</v>
      </c>
      <c r="G2" s="43" t="s">
        <v>200</v>
      </c>
      <c r="H2" s="43" t="s">
        <v>84</v>
      </c>
      <c r="I2" s="43" t="s">
        <v>201</v>
      </c>
      <c r="J2" s="43" t="s">
        <v>86</v>
      </c>
      <c r="K2" s="43" t="s">
        <v>202</v>
      </c>
      <c r="L2" s="23"/>
      <c r="M2" s="30"/>
    </row>
    <row r="3" spans="1:13" ht="34.5" customHeight="1" x14ac:dyDescent="0.25">
      <c r="A3" s="57">
        <v>1</v>
      </c>
      <c r="B3" s="58" t="s">
        <v>90</v>
      </c>
      <c r="C3" s="58" t="s">
        <v>177</v>
      </c>
      <c r="D3" s="58" t="s">
        <v>96</v>
      </c>
      <c r="E3" s="58" t="s">
        <v>121</v>
      </c>
      <c r="F3" s="58" t="s">
        <v>204</v>
      </c>
      <c r="G3" s="58">
        <v>20</v>
      </c>
      <c r="H3" s="58" t="s">
        <v>208</v>
      </c>
      <c r="I3" s="58">
        <v>40</v>
      </c>
      <c r="J3" s="58" t="s">
        <v>344</v>
      </c>
      <c r="K3" s="58">
        <v>40</v>
      </c>
      <c r="L3" s="19"/>
      <c r="M3" s="62" t="s">
        <v>112</v>
      </c>
    </row>
    <row r="4" spans="1:13" ht="34.5" customHeight="1" x14ac:dyDescent="0.25">
      <c r="A4" s="57">
        <v>2</v>
      </c>
      <c r="B4" s="58" t="s">
        <v>91</v>
      </c>
      <c r="C4" s="58" t="s">
        <v>178</v>
      </c>
      <c r="D4" s="58" t="s">
        <v>97</v>
      </c>
      <c r="E4" s="58" t="s">
        <v>121</v>
      </c>
      <c r="F4" s="58" t="s">
        <v>208</v>
      </c>
      <c r="G4" s="58">
        <v>40</v>
      </c>
      <c r="H4" s="58" t="s">
        <v>294</v>
      </c>
      <c r="I4" s="58">
        <v>20</v>
      </c>
      <c r="J4" s="58" t="s">
        <v>264</v>
      </c>
      <c r="K4" s="58">
        <v>40</v>
      </c>
      <c r="L4" s="19"/>
      <c r="M4" s="62" t="s">
        <v>112</v>
      </c>
    </row>
    <row r="5" spans="1:13" ht="34.5" customHeight="1" x14ac:dyDescent="0.25">
      <c r="A5" s="57">
        <v>3</v>
      </c>
      <c r="B5" s="58" t="s">
        <v>92</v>
      </c>
      <c r="C5" s="58" t="s">
        <v>179</v>
      </c>
      <c r="D5" s="58" t="s">
        <v>98</v>
      </c>
      <c r="E5" s="58" t="s">
        <v>121</v>
      </c>
      <c r="F5" s="58" t="s">
        <v>210</v>
      </c>
      <c r="G5" s="58">
        <v>70</v>
      </c>
      <c r="H5" s="58"/>
      <c r="I5" s="58"/>
      <c r="J5" s="58"/>
      <c r="K5" s="58"/>
      <c r="L5" s="19"/>
      <c r="M5" s="62" t="s">
        <v>112</v>
      </c>
    </row>
    <row r="6" spans="1:13" ht="34.5" customHeight="1" x14ac:dyDescent="0.25">
      <c r="A6" s="57">
        <v>4</v>
      </c>
      <c r="B6" s="58" t="s">
        <v>93</v>
      </c>
      <c r="C6" s="58" t="s">
        <v>178</v>
      </c>
      <c r="D6" s="58" t="s">
        <v>99</v>
      </c>
      <c r="E6" s="58" t="s">
        <v>121</v>
      </c>
      <c r="F6" s="58" t="s">
        <v>311</v>
      </c>
      <c r="G6" s="58">
        <v>90</v>
      </c>
      <c r="H6" s="58" t="s">
        <v>246</v>
      </c>
      <c r="I6" s="58">
        <v>10</v>
      </c>
      <c r="J6" s="58"/>
      <c r="K6" s="58"/>
      <c r="L6" s="19"/>
      <c r="M6" s="62" t="s">
        <v>112</v>
      </c>
    </row>
    <row r="7" spans="1:13" ht="34.5" customHeight="1" x14ac:dyDescent="0.25">
      <c r="A7" s="57">
        <v>5</v>
      </c>
      <c r="B7" s="58" t="s">
        <v>94</v>
      </c>
      <c r="C7" s="58" t="s">
        <v>180</v>
      </c>
      <c r="D7" s="58" t="s">
        <v>100</v>
      </c>
      <c r="E7" s="58" t="s">
        <v>121</v>
      </c>
      <c r="F7" s="58" t="s">
        <v>204</v>
      </c>
      <c r="G7" s="58">
        <v>20</v>
      </c>
      <c r="H7" s="58" t="s">
        <v>283</v>
      </c>
      <c r="I7" s="58">
        <v>40</v>
      </c>
      <c r="J7" s="58" t="s">
        <v>208</v>
      </c>
      <c r="K7" s="58">
        <v>40</v>
      </c>
      <c r="L7" s="19"/>
      <c r="M7" s="62" t="s">
        <v>112</v>
      </c>
    </row>
    <row r="8" spans="1:13" ht="34.5" customHeight="1" x14ac:dyDescent="0.25">
      <c r="A8" s="57">
        <v>6</v>
      </c>
      <c r="B8" s="58" t="s">
        <v>95</v>
      </c>
      <c r="C8" s="58" t="s">
        <v>178</v>
      </c>
      <c r="D8" s="58" t="s">
        <v>101</v>
      </c>
      <c r="E8" s="58" t="s">
        <v>121</v>
      </c>
      <c r="F8" s="58" t="s">
        <v>300</v>
      </c>
      <c r="G8" s="58">
        <v>70</v>
      </c>
      <c r="H8" s="58" t="s">
        <v>325</v>
      </c>
      <c r="I8" s="58">
        <v>30</v>
      </c>
      <c r="J8" s="58"/>
      <c r="K8" s="58"/>
      <c r="L8" s="19"/>
      <c r="M8" s="62" t="s">
        <v>112</v>
      </c>
    </row>
    <row r="9" spans="1:13" ht="34.5" customHeight="1" x14ac:dyDescent="0.25">
      <c r="A9" s="57">
        <v>7</v>
      </c>
      <c r="B9" s="58" t="s">
        <v>114</v>
      </c>
      <c r="C9" s="58" t="s">
        <v>185</v>
      </c>
      <c r="D9" s="58" t="s">
        <v>121</v>
      </c>
      <c r="E9" s="58" t="s">
        <v>116</v>
      </c>
      <c r="F9" s="58" t="s">
        <v>271</v>
      </c>
      <c r="G9" s="58">
        <v>50</v>
      </c>
      <c r="H9" s="58" t="s">
        <v>247</v>
      </c>
      <c r="I9" s="58">
        <v>50</v>
      </c>
      <c r="J9" s="58"/>
      <c r="K9" s="58"/>
      <c r="L9" s="19"/>
      <c r="M9" s="62" t="s">
        <v>112</v>
      </c>
    </row>
    <row r="10" spans="1:13" ht="34.5" customHeight="1" x14ac:dyDescent="0.25">
      <c r="A10" s="57">
        <v>8</v>
      </c>
      <c r="B10" s="58" t="s">
        <v>117</v>
      </c>
      <c r="C10" s="58" t="s">
        <v>186</v>
      </c>
      <c r="D10" s="58" t="s">
        <v>121</v>
      </c>
      <c r="E10" s="58" t="s">
        <v>118</v>
      </c>
      <c r="F10" s="58" t="s">
        <v>261</v>
      </c>
      <c r="G10" s="58">
        <v>10</v>
      </c>
      <c r="H10" s="58" t="s">
        <v>207</v>
      </c>
      <c r="I10" s="58">
        <v>50</v>
      </c>
      <c r="J10" s="58" t="s">
        <v>281</v>
      </c>
      <c r="K10" s="58">
        <v>40</v>
      </c>
      <c r="L10" s="19"/>
      <c r="M10" s="62" t="s">
        <v>112</v>
      </c>
    </row>
    <row r="11" spans="1:13" ht="32.25" customHeight="1" x14ac:dyDescent="0.25">
      <c r="A11" s="59">
        <v>9</v>
      </c>
      <c r="B11" s="59" t="s">
        <v>173</v>
      </c>
      <c r="C11" s="59" t="s">
        <v>111</v>
      </c>
      <c r="D11" s="59" t="s">
        <v>111</v>
      </c>
      <c r="E11" s="59" t="s">
        <v>111</v>
      </c>
      <c r="F11" s="59" t="s">
        <v>111</v>
      </c>
      <c r="G11" s="59" t="s">
        <v>111</v>
      </c>
      <c r="H11" s="59" t="s">
        <v>111</v>
      </c>
      <c r="I11" s="59" t="s">
        <v>111</v>
      </c>
      <c r="J11" s="59" t="s">
        <v>111</v>
      </c>
      <c r="K11" s="59" t="s">
        <v>111</v>
      </c>
      <c r="M11" s="63" t="s">
        <v>122</v>
      </c>
    </row>
    <row r="12" spans="1:13" ht="34.5" customHeight="1" x14ac:dyDescent="0.25">
      <c r="A12" s="60">
        <v>10</v>
      </c>
      <c r="B12" s="60" t="s">
        <v>135</v>
      </c>
      <c r="C12" s="60" t="s">
        <v>361</v>
      </c>
      <c r="D12" s="60" t="s">
        <v>109</v>
      </c>
      <c r="E12" s="60" t="s">
        <v>109</v>
      </c>
      <c r="F12" s="60" t="s">
        <v>111</v>
      </c>
      <c r="G12" s="60">
        <v>100</v>
      </c>
      <c r="H12" s="60"/>
      <c r="I12" s="60"/>
      <c r="J12" s="60"/>
      <c r="K12" s="60"/>
      <c r="L12" s="29" t="s">
        <v>183</v>
      </c>
      <c r="M12" s="62" t="s">
        <v>110</v>
      </c>
    </row>
    <row r="13" spans="1:13" ht="34.5" customHeight="1" x14ac:dyDescent="0.25">
      <c r="A13" s="60">
        <v>11</v>
      </c>
      <c r="B13" s="60" t="s">
        <v>136</v>
      </c>
      <c r="C13" s="60" t="s">
        <v>181</v>
      </c>
      <c r="D13" s="60" t="s">
        <v>111</v>
      </c>
      <c r="E13" s="60" t="s">
        <v>111</v>
      </c>
      <c r="F13" s="60" t="s">
        <v>111</v>
      </c>
      <c r="G13" s="60" t="s">
        <v>111</v>
      </c>
      <c r="H13" s="60" t="s">
        <v>111</v>
      </c>
      <c r="I13" s="60" t="s">
        <v>111</v>
      </c>
      <c r="J13" s="60" t="s">
        <v>111</v>
      </c>
      <c r="K13" s="60" t="s">
        <v>111</v>
      </c>
      <c r="L13" s="29" t="s">
        <v>183</v>
      </c>
      <c r="M13" s="64" t="s">
        <v>113</v>
      </c>
    </row>
    <row r="14" spans="1:13" ht="34.5" customHeight="1" x14ac:dyDescent="0.25">
      <c r="A14" s="61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3" ht="34.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3" ht="34.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ht="34.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ht="34.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 ht="34.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</sheetData>
  <dataValidations count="3">
    <dataValidation type="list" allowBlank="1" showInputMessage="1" showErrorMessage="1" sqref="B14:C19">
      <formula1>$B$3:$B$19</formula1>
    </dataValidation>
    <dataValidation type="list" allowBlank="1" showInputMessage="1" showErrorMessage="1" sqref="C3:C10 C12:C13">
      <formula1>L_TFACIES</formula1>
    </dataValidation>
    <dataValidation type="list" allowBlank="1" showInputMessage="1" showErrorMessage="1" sqref="F3:F10 H3:H10 J3:J10">
      <formula1>L_SYNTAXONS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4"/>
  <sheetViews>
    <sheetView workbookViewId="0">
      <selection activeCell="B4" sqref="B4"/>
    </sheetView>
  </sheetViews>
  <sheetFormatPr baseColWidth="10" defaultRowHeight="15" x14ac:dyDescent="0.25"/>
  <sheetData>
    <row r="1" spans="1:2" x14ac:dyDescent="0.25">
      <c r="A1" t="s">
        <v>44</v>
      </c>
      <c r="B1" t="s">
        <v>45</v>
      </c>
    </row>
    <row r="2" spans="1:2" x14ac:dyDescent="0.25">
      <c r="A2" t="s">
        <v>41</v>
      </c>
      <c r="B2" t="s">
        <v>40</v>
      </c>
    </row>
    <row r="3" spans="1:2" x14ac:dyDescent="0.25">
      <c r="A3" t="s">
        <v>42</v>
      </c>
      <c r="B3" t="s">
        <v>126</v>
      </c>
    </row>
    <row r="4" spans="1:2" x14ac:dyDescent="0.25">
      <c r="A4" t="s">
        <v>43</v>
      </c>
      <c r="B4" t="s">
        <v>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A145"/>
  <sheetViews>
    <sheetView zoomScale="69" zoomScaleNormal="69" workbookViewId="0">
      <selection activeCell="A64" sqref="A64:XFD64"/>
    </sheetView>
  </sheetViews>
  <sheetFormatPr baseColWidth="10" defaultColWidth="43.7109375" defaultRowHeight="24" customHeight="1" x14ac:dyDescent="0.25"/>
  <sheetData>
    <row r="1" spans="1:1" ht="24" customHeight="1" x14ac:dyDescent="0.25">
      <c r="A1" s="46" t="s">
        <v>203</v>
      </c>
    </row>
    <row r="2" spans="1:1" ht="24" customHeight="1" x14ac:dyDescent="0.25">
      <c r="A2" s="47" t="s">
        <v>347</v>
      </c>
    </row>
    <row r="3" spans="1:1" ht="24" customHeight="1" x14ac:dyDescent="0.25">
      <c r="A3" s="47" t="s">
        <v>204</v>
      </c>
    </row>
    <row r="4" spans="1:1" ht="24" customHeight="1" x14ac:dyDescent="0.25">
      <c r="A4" s="47" t="s">
        <v>205</v>
      </c>
    </row>
    <row r="5" spans="1:1" ht="24" customHeight="1" x14ac:dyDescent="0.25">
      <c r="A5" s="47" t="s">
        <v>206</v>
      </c>
    </row>
    <row r="6" spans="1:1" ht="24" customHeight="1" x14ac:dyDescent="0.25">
      <c r="A6" s="47" t="s">
        <v>207</v>
      </c>
    </row>
    <row r="7" spans="1:1" ht="24" customHeight="1" x14ac:dyDescent="0.25">
      <c r="A7" s="47" t="s">
        <v>208</v>
      </c>
    </row>
    <row r="8" spans="1:1" ht="24" customHeight="1" x14ac:dyDescent="0.25">
      <c r="A8" s="47" t="s">
        <v>209</v>
      </c>
    </row>
    <row r="9" spans="1:1" ht="24" customHeight="1" x14ac:dyDescent="0.25">
      <c r="A9" s="47" t="s">
        <v>210</v>
      </c>
    </row>
    <row r="10" spans="1:1" ht="24" customHeight="1" x14ac:dyDescent="0.25">
      <c r="A10" s="47" t="s">
        <v>211</v>
      </c>
    </row>
    <row r="11" spans="1:1" ht="24" customHeight="1" x14ac:dyDescent="0.25">
      <c r="A11" s="47" t="s">
        <v>212</v>
      </c>
    </row>
    <row r="12" spans="1:1" ht="24" customHeight="1" x14ac:dyDescent="0.25">
      <c r="A12" s="47" t="s">
        <v>213</v>
      </c>
    </row>
    <row r="13" spans="1:1" ht="24" customHeight="1" x14ac:dyDescent="0.25">
      <c r="A13" s="47" t="s">
        <v>214</v>
      </c>
    </row>
    <row r="14" spans="1:1" ht="24" customHeight="1" x14ac:dyDescent="0.25">
      <c r="A14" s="47" t="s">
        <v>215</v>
      </c>
    </row>
    <row r="15" spans="1:1" ht="24" customHeight="1" x14ac:dyDescent="0.25">
      <c r="A15" s="47" t="s">
        <v>216</v>
      </c>
    </row>
    <row r="16" spans="1:1" ht="24" customHeight="1" x14ac:dyDescent="0.25">
      <c r="A16" s="47" t="s">
        <v>217</v>
      </c>
    </row>
    <row r="17" spans="1:1" ht="24" customHeight="1" x14ac:dyDescent="0.25">
      <c r="A17" s="47" t="s">
        <v>218</v>
      </c>
    </row>
    <row r="18" spans="1:1" ht="24" customHeight="1" x14ac:dyDescent="0.25">
      <c r="A18" s="47" t="s">
        <v>219</v>
      </c>
    </row>
    <row r="19" spans="1:1" ht="24" customHeight="1" x14ac:dyDescent="0.25">
      <c r="A19" s="47" t="s">
        <v>220</v>
      </c>
    </row>
    <row r="20" spans="1:1" ht="24" customHeight="1" x14ac:dyDescent="0.25">
      <c r="A20" s="47" t="s">
        <v>221</v>
      </c>
    </row>
    <row r="21" spans="1:1" ht="24" customHeight="1" x14ac:dyDescent="0.25">
      <c r="A21" s="47" t="s">
        <v>222</v>
      </c>
    </row>
    <row r="22" spans="1:1" ht="24" customHeight="1" x14ac:dyDescent="0.25">
      <c r="A22" s="47" t="s">
        <v>223</v>
      </c>
    </row>
    <row r="23" spans="1:1" ht="24" customHeight="1" x14ac:dyDescent="0.25">
      <c r="A23" s="47" t="s">
        <v>224</v>
      </c>
    </row>
    <row r="24" spans="1:1" ht="24" customHeight="1" x14ac:dyDescent="0.25">
      <c r="A24" s="47" t="s">
        <v>225</v>
      </c>
    </row>
    <row r="25" spans="1:1" ht="24" customHeight="1" x14ac:dyDescent="0.25">
      <c r="A25" s="47" t="s">
        <v>226</v>
      </c>
    </row>
    <row r="26" spans="1:1" ht="24" customHeight="1" x14ac:dyDescent="0.25">
      <c r="A26" s="47" t="s">
        <v>227</v>
      </c>
    </row>
    <row r="27" spans="1:1" ht="24" customHeight="1" x14ac:dyDescent="0.25">
      <c r="A27" s="47" t="s">
        <v>228</v>
      </c>
    </row>
    <row r="28" spans="1:1" ht="24" customHeight="1" x14ac:dyDescent="0.25">
      <c r="A28" s="47" t="s">
        <v>229</v>
      </c>
    </row>
    <row r="29" spans="1:1" ht="24" customHeight="1" x14ac:dyDescent="0.25">
      <c r="A29" s="47" t="s">
        <v>230</v>
      </c>
    </row>
    <row r="30" spans="1:1" ht="24" customHeight="1" x14ac:dyDescent="0.25">
      <c r="A30" s="47" t="s">
        <v>231</v>
      </c>
    </row>
    <row r="31" spans="1:1" ht="24" customHeight="1" x14ac:dyDescent="0.25">
      <c r="A31" s="47" t="s">
        <v>232</v>
      </c>
    </row>
    <row r="32" spans="1:1" ht="24" customHeight="1" x14ac:dyDescent="0.25">
      <c r="A32" s="47" t="s">
        <v>233</v>
      </c>
    </row>
    <row r="33" spans="1:1" ht="24" customHeight="1" x14ac:dyDescent="0.25">
      <c r="A33" s="47" t="s">
        <v>234</v>
      </c>
    </row>
    <row r="34" spans="1:1" ht="24" customHeight="1" x14ac:dyDescent="0.25">
      <c r="A34" s="47" t="s">
        <v>235</v>
      </c>
    </row>
    <row r="35" spans="1:1" ht="24" customHeight="1" x14ac:dyDescent="0.25">
      <c r="A35" s="47" t="s">
        <v>236</v>
      </c>
    </row>
    <row r="36" spans="1:1" ht="24" customHeight="1" x14ac:dyDescent="0.25">
      <c r="A36" s="47" t="s">
        <v>237</v>
      </c>
    </row>
    <row r="37" spans="1:1" ht="24" customHeight="1" x14ac:dyDescent="0.25">
      <c r="A37" s="47" t="s">
        <v>238</v>
      </c>
    </row>
    <row r="38" spans="1:1" ht="24" customHeight="1" x14ac:dyDescent="0.25">
      <c r="A38" s="47" t="s">
        <v>239</v>
      </c>
    </row>
    <row r="39" spans="1:1" ht="24" customHeight="1" x14ac:dyDescent="0.25">
      <c r="A39" s="47" t="s">
        <v>240</v>
      </c>
    </row>
    <row r="40" spans="1:1" ht="24" customHeight="1" x14ac:dyDescent="0.25">
      <c r="A40" s="47" t="s">
        <v>241</v>
      </c>
    </row>
    <row r="41" spans="1:1" ht="24" customHeight="1" x14ac:dyDescent="0.25">
      <c r="A41" s="47" t="s">
        <v>242</v>
      </c>
    </row>
    <row r="42" spans="1:1" ht="24" customHeight="1" x14ac:dyDescent="0.25">
      <c r="A42" s="47" t="s">
        <v>243</v>
      </c>
    </row>
    <row r="43" spans="1:1" ht="24" customHeight="1" x14ac:dyDescent="0.25">
      <c r="A43" s="47" t="s">
        <v>244</v>
      </c>
    </row>
    <row r="44" spans="1:1" ht="24" customHeight="1" x14ac:dyDescent="0.25">
      <c r="A44" s="47" t="s">
        <v>245</v>
      </c>
    </row>
    <row r="45" spans="1:1" ht="24" customHeight="1" x14ac:dyDescent="0.25">
      <c r="A45" s="47" t="s">
        <v>246</v>
      </c>
    </row>
    <row r="46" spans="1:1" ht="24" customHeight="1" x14ac:dyDescent="0.25">
      <c r="A46" s="47" t="s">
        <v>247</v>
      </c>
    </row>
    <row r="47" spans="1:1" ht="24" customHeight="1" x14ac:dyDescent="0.25">
      <c r="A47" s="47" t="s">
        <v>248</v>
      </c>
    </row>
    <row r="48" spans="1:1" ht="24" customHeight="1" x14ac:dyDescent="0.25">
      <c r="A48" s="47" t="s">
        <v>249</v>
      </c>
    </row>
    <row r="49" spans="1:1" ht="24" customHeight="1" x14ac:dyDescent="0.25">
      <c r="A49" s="47" t="s">
        <v>250</v>
      </c>
    </row>
    <row r="50" spans="1:1" ht="24" customHeight="1" x14ac:dyDescent="0.25">
      <c r="A50" s="47" t="s">
        <v>251</v>
      </c>
    </row>
    <row r="51" spans="1:1" ht="24" customHeight="1" x14ac:dyDescent="0.25">
      <c r="A51" s="47" t="s">
        <v>252</v>
      </c>
    </row>
    <row r="52" spans="1:1" ht="24" customHeight="1" x14ac:dyDescent="0.25">
      <c r="A52" s="47" t="s">
        <v>253</v>
      </c>
    </row>
    <row r="53" spans="1:1" ht="24" customHeight="1" x14ac:dyDescent="0.25">
      <c r="A53" s="47" t="s">
        <v>254</v>
      </c>
    </row>
    <row r="54" spans="1:1" ht="24" customHeight="1" x14ac:dyDescent="0.25">
      <c r="A54" s="47" t="s">
        <v>255</v>
      </c>
    </row>
    <row r="55" spans="1:1" ht="24" customHeight="1" x14ac:dyDescent="0.25">
      <c r="A55" s="47" t="s">
        <v>256</v>
      </c>
    </row>
    <row r="56" spans="1:1" ht="24" customHeight="1" x14ac:dyDescent="0.25">
      <c r="A56" s="47" t="s">
        <v>257</v>
      </c>
    </row>
    <row r="57" spans="1:1" ht="24" customHeight="1" x14ac:dyDescent="0.25">
      <c r="A57" s="47" t="s">
        <v>258</v>
      </c>
    </row>
    <row r="58" spans="1:1" ht="24" customHeight="1" x14ac:dyDescent="0.25">
      <c r="A58" s="47" t="s">
        <v>259</v>
      </c>
    </row>
    <row r="59" spans="1:1" ht="24" customHeight="1" x14ac:dyDescent="0.25">
      <c r="A59" s="47" t="s">
        <v>260</v>
      </c>
    </row>
    <row r="60" spans="1:1" ht="24" customHeight="1" x14ac:dyDescent="0.25">
      <c r="A60" s="47" t="s">
        <v>261</v>
      </c>
    </row>
    <row r="61" spans="1:1" ht="24" customHeight="1" x14ac:dyDescent="0.25">
      <c r="A61" s="47" t="s">
        <v>262</v>
      </c>
    </row>
    <row r="62" spans="1:1" ht="24" customHeight="1" x14ac:dyDescent="0.25">
      <c r="A62" s="47" t="s">
        <v>263</v>
      </c>
    </row>
    <row r="63" spans="1:1" ht="24" customHeight="1" x14ac:dyDescent="0.25">
      <c r="A63" s="47" t="s">
        <v>264</v>
      </c>
    </row>
    <row r="64" spans="1:1" ht="24" customHeight="1" x14ac:dyDescent="0.25">
      <c r="A64" s="47" t="s">
        <v>265</v>
      </c>
    </row>
    <row r="65" spans="1:1" ht="24" customHeight="1" x14ac:dyDescent="0.25">
      <c r="A65" s="47" t="s">
        <v>266</v>
      </c>
    </row>
    <row r="66" spans="1:1" ht="24" customHeight="1" x14ac:dyDescent="0.25">
      <c r="A66" s="47" t="s">
        <v>267</v>
      </c>
    </row>
    <row r="67" spans="1:1" ht="24" customHeight="1" x14ac:dyDescent="0.25">
      <c r="A67" s="47" t="s">
        <v>268</v>
      </c>
    </row>
    <row r="68" spans="1:1" ht="24" customHeight="1" x14ac:dyDescent="0.25">
      <c r="A68" s="47" t="s">
        <v>269</v>
      </c>
    </row>
    <row r="69" spans="1:1" ht="24" customHeight="1" x14ac:dyDescent="0.25">
      <c r="A69" s="47" t="s">
        <v>270</v>
      </c>
    </row>
    <row r="70" spans="1:1" ht="24" customHeight="1" x14ac:dyDescent="0.25">
      <c r="A70" s="47" t="s">
        <v>271</v>
      </c>
    </row>
    <row r="71" spans="1:1" ht="24" customHeight="1" x14ac:dyDescent="0.25">
      <c r="A71" s="47" t="s">
        <v>272</v>
      </c>
    </row>
    <row r="72" spans="1:1" ht="24" customHeight="1" x14ac:dyDescent="0.25">
      <c r="A72" s="47" t="s">
        <v>273</v>
      </c>
    </row>
    <row r="73" spans="1:1" ht="24" customHeight="1" x14ac:dyDescent="0.25">
      <c r="A73" s="47" t="s">
        <v>274</v>
      </c>
    </row>
    <row r="74" spans="1:1" ht="24" customHeight="1" x14ac:dyDescent="0.25">
      <c r="A74" s="47" t="s">
        <v>275</v>
      </c>
    </row>
    <row r="75" spans="1:1" ht="24" customHeight="1" x14ac:dyDescent="0.25">
      <c r="A75" s="47" t="s">
        <v>276</v>
      </c>
    </row>
    <row r="76" spans="1:1" ht="24" customHeight="1" x14ac:dyDescent="0.25">
      <c r="A76" s="47" t="s">
        <v>277</v>
      </c>
    </row>
    <row r="77" spans="1:1" ht="24" customHeight="1" x14ac:dyDescent="0.25">
      <c r="A77" s="47" t="s">
        <v>278</v>
      </c>
    </row>
    <row r="78" spans="1:1" ht="24" customHeight="1" x14ac:dyDescent="0.25">
      <c r="A78" s="47" t="s">
        <v>279</v>
      </c>
    </row>
    <row r="79" spans="1:1" ht="24" customHeight="1" x14ac:dyDescent="0.25">
      <c r="A79" s="47" t="s">
        <v>280</v>
      </c>
    </row>
    <row r="80" spans="1:1" ht="24" customHeight="1" x14ac:dyDescent="0.25">
      <c r="A80" s="47" t="s">
        <v>281</v>
      </c>
    </row>
    <row r="81" spans="1:1" ht="24" customHeight="1" x14ac:dyDescent="0.25">
      <c r="A81" s="47" t="s">
        <v>282</v>
      </c>
    </row>
    <row r="82" spans="1:1" ht="24" customHeight="1" x14ac:dyDescent="0.25">
      <c r="A82" s="47" t="s">
        <v>283</v>
      </c>
    </row>
    <row r="83" spans="1:1" ht="24" customHeight="1" x14ac:dyDescent="0.25">
      <c r="A83" s="47" t="s">
        <v>284</v>
      </c>
    </row>
    <row r="84" spans="1:1" ht="24" customHeight="1" x14ac:dyDescent="0.25">
      <c r="A84" s="47" t="s">
        <v>285</v>
      </c>
    </row>
    <row r="85" spans="1:1" ht="24" customHeight="1" x14ac:dyDescent="0.25">
      <c r="A85" s="47" t="s">
        <v>286</v>
      </c>
    </row>
    <row r="86" spans="1:1" ht="24" customHeight="1" x14ac:dyDescent="0.25">
      <c r="A86" s="47" t="s">
        <v>287</v>
      </c>
    </row>
    <row r="87" spans="1:1" ht="24" customHeight="1" x14ac:dyDescent="0.25">
      <c r="A87" s="47" t="s">
        <v>288</v>
      </c>
    </row>
    <row r="88" spans="1:1" ht="24" customHeight="1" x14ac:dyDescent="0.25">
      <c r="A88" s="47" t="s">
        <v>289</v>
      </c>
    </row>
    <row r="89" spans="1:1" ht="24" customHeight="1" x14ac:dyDescent="0.25">
      <c r="A89" s="47" t="s">
        <v>290</v>
      </c>
    </row>
    <row r="90" spans="1:1" ht="24" customHeight="1" x14ac:dyDescent="0.25">
      <c r="A90" s="47" t="s">
        <v>291</v>
      </c>
    </row>
    <row r="91" spans="1:1" ht="24" customHeight="1" x14ac:dyDescent="0.25">
      <c r="A91" s="47" t="s">
        <v>292</v>
      </c>
    </row>
    <row r="92" spans="1:1" ht="24" customHeight="1" x14ac:dyDescent="0.25">
      <c r="A92" s="47" t="s">
        <v>293</v>
      </c>
    </row>
    <row r="93" spans="1:1" ht="24" customHeight="1" x14ac:dyDescent="0.25">
      <c r="A93" s="47" t="s">
        <v>294</v>
      </c>
    </row>
    <row r="94" spans="1:1" ht="24" customHeight="1" x14ac:dyDescent="0.25">
      <c r="A94" s="47" t="s">
        <v>295</v>
      </c>
    </row>
    <row r="95" spans="1:1" ht="24" customHeight="1" x14ac:dyDescent="0.25">
      <c r="A95" s="47" t="s">
        <v>296</v>
      </c>
    </row>
    <row r="96" spans="1:1" ht="24" customHeight="1" x14ac:dyDescent="0.25">
      <c r="A96" s="47" t="s">
        <v>297</v>
      </c>
    </row>
    <row r="97" spans="1:1" ht="24" customHeight="1" x14ac:dyDescent="0.25">
      <c r="A97" s="47" t="s">
        <v>298</v>
      </c>
    </row>
    <row r="98" spans="1:1" ht="24" customHeight="1" x14ac:dyDescent="0.25">
      <c r="A98" s="47" t="s">
        <v>299</v>
      </c>
    </row>
    <row r="99" spans="1:1" ht="24" customHeight="1" x14ac:dyDescent="0.25">
      <c r="A99" s="47" t="s">
        <v>300</v>
      </c>
    </row>
    <row r="100" spans="1:1" ht="24" customHeight="1" x14ac:dyDescent="0.25">
      <c r="A100" s="47" t="s">
        <v>301</v>
      </c>
    </row>
    <row r="101" spans="1:1" ht="24" customHeight="1" x14ac:dyDescent="0.25">
      <c r="A101" s="47" t="s">
        <v>302</v>
      </c>
    </row>
    <row r="102" spans="1:1" ht="24" customHeight="1" x14ac:dyDescent="0.25">
      <c r="A102" s="47" t="s">
        <v>303</v>
      </c>
    </row>
    <row r="103" spans="1:1" ht="24" customHeight="1" x14ac:dyDescent="0.25">
      <c r="A103" s="47" t="s">
        <v>304</v>
      </c>
    </row>
    <row r="104" spans="1:1" ht="24" customHeight="1" x14ac:dyDescent="0.25">
      <c r="A104" s="47" t="s">
        <v>305</v>
      </c>
    </row>
    <row r="105" spans="1:1" ht="24" customHeight="1" x14ac:dyDescent="0.25">
      <c r="A105" s="47" t="s">
        <v>306</v>
      </c>
    </row>
    <row r="106" spans="1:1" ht="24" customHeight="1" x14ac:dyDescent="0.25">
      <c r="A106" s="47" t="s">
        <v>307</v>
      </c>
    </row>
    <row r="107" spans="1:1" ht="24" customHeight="1" x14ac:dyDescent="0.25">
      <c r="A107" s="47" t="s">
        <v>308</v>
      </c>
    </row>
    <row r="108" spans="1:1" ht="24" customHeight="1" x14ac:dyDescent="0.25">
      <c r="A108" s="47" t="s">
        <v>309</v>
      </c>
    </row>
    <row r="109" spans="1:1" ht="24" customHeight="1" x14ac:dyDescent="0.25">
      <c r="A109" s="47" t="s">
        <v>310</v>
      </c>
    </row>
    <row r="110" spans="1:1" ht="24" customHeight="1" x14ac:dyDescent="0.25">
      <c r="A110" s="47" t="s">
        <v>311</v>
      </c>
    </row>
    <row r="111" spans="1:1" ht="24" customHeight="1" x14ac:dyDescent="0.25">
      <c r="A111" s="47" t="s">
        <v>312</v>
      </c>
    </row>
    <row r="112" spans="1:1" ht="24" customHeight="1" x14ac:dyDescent="0.25">
      <c r="A112" s="47" t="s">
        <v>313</v>
      </c>
    </row>
    <row r="113" spans="1:1" ht="24" customHeight="1" x14ac:dyDescent="0.25">
      <c r="A113" s="47" t="s">
        <v>314</v>
      </c>
    </row>
    <row r="114" spans="1:1" ht="24" customHeight="1" x14ac:dyDescent="0.25">
      <c r="A114" s="47" t="s">
        <v>315</v>
      </c>
    </row>
    <row r="115" spans="1:1" ht="24" customHeight="1" x14ac:dyDescent="0.25">
      <c r="A115" s="47" t="s">
        <v>316</v>
      </c>
    </row>
    <row r="116" spans="1:1" ht="24" customHeight="1" x14ac:dyDescent="0.25">
      <c r="A116" s="47" t="s">
        <v>317</v>
      </c>
    </row>
    <row r="117" spans="1:1" ht="24" customHeight="1" x14ac:dyDescent="0.25">
      <c r="A117" s="47" t="s">
        <v>318</v>
      </c>
    </row>
    <row r="118" spans="1:1" ht="24" customHeight="1" x14ac:dyDescent="0.25">
      <c r="A118" s="47" t="s">
        <v>319</v>
      </c>
    </row>
    <row r="119" spans="1:1" ht="24" customHeight="1" x14ac:dyDescent="0.25">
      <c r="A119" s="47" t="s">
        <v>320</v>
      </c>
    </row>
    <row r="120" spans="1:1" ht="24" customHeight="1" x14ac:dyDescent="0.25">
      <c r="A120" s="47" t="s">
        <v>321</v>
      </c>
    </row>
    <row r="121" spans="1:1" ht="24" customHeight="1" x14ac:dyDescent="0.25">
      <c r="A121" s="47" t="s">
        <v>322</v>
      </c>
    </row>
    <row r="122" spans="1:1" ht="24" customHeight="1" x14ac:dyDescent="0.25">
      <c r="A122" s="47" t="s">
        <v>323</v>
      </c>
    </row>
    <row r="123" spans="1:1" ht="24" customHeight="1" x14ac:dyDescent="0.25">
      <c r="A123" s="47" t="s">
        <v>324</v>
      </c>
    </row>
    <row r="124" spans="1:1" ht="24" customHeight="1" x14ac:dyDescent="0.25">
      <c r="A124" s="47" t="s">
        <v>325</v>
      </c>
    </row>
    <row r="125" spans="1:1" ht="24" customHeight="1" x14ac:dyDescent="0.25">
      <c r="A125" s="47" t="s">
        <v>326</v>
      </c>
    </row>
    <row r="126" spans="1:1" ht="24" customHeight="1" x14ac:dyDescent="0.25">
      <c r="A126" s="47" t="s">
        <v>327</v>
      </c>
    </row>
    <row r="127" spans="1:1" ht="24" customHeight="1" x14ac:dyDescent="0.25">
      <c r="A127" s="47" t="s">
        <v>328</v>
      </c>
    </row>
    <row r="128" spans="1:1" ht="24" customHeight="1" x14ac:dyDescent="0.25">
      <c r="A128" s="47" t="s">
        <v>329</v>
      </c>
    </row>
    <row r="129" spans="1:1" ht="24" customHeight="1" x14ac:dyDescent="0.25">
      <c r="A129" s="47" t="s">
        <v>330</v>
      </c>
    </row>
    <row r="130" spans="1:1" ht="24" customHeight="1" x14ac:dyDescent="0.25">
      <c r="A130" s="47" t="s">
        <v>331</v>
      </c>
    </row>
    <row r="131" spans="1:1" ht="24" customHeight="1" x14ac:dyDescent="0.25">
      <c r="A131" s="47" t="s">
        <v>332</v>
      </c>
    </row>
    <row r="132" spans="1:1" ht="24" customHeight="1" x14ac:dyDescent="0.25">
      <c r="A132" s="47" t="s">
        <v>333</v>
      </c>
    </row>
    <row r="133" spans="1:1" ht="24" customHeight="1" x14ac:dyDescent="0.25">
      <c r="A133" s="47" t="s">
        <v>334</v>
      </c>
    </row>
    <row r="134" spans="1:1" ht="24" customHeight="1" x14ac:dyDescent="0.25">
      <c r="A134" s="47" t="s">
        <v>335</v>
      </c>
    </row>
    <row r="135" spans="1:1" ht="24" customHeight="1" x14ac:dyDescent="0.25">
      <c r="A135" s="47" t="s">
        <v>336</v>
      </c>
    </row>
    <row r="136" spans="1:1" ht="24" customHeight="1" x14ac:dyDescent="0.25">
      <c r="A136" s="47" t="s">
        <v>337</v>
      </c>
    </row>
    <row r="137" spans="1:1" ht="24" customHeight="1" x14ac:dyDescent="0.25">
      <c r="A137" s="47" t="s">
        <v>338</v>
      </c>
    </row>
    <row r="138" spans="1:1" ht="24" customHeight="1" x14ac:dyDescent="0.25">
      <c r="A138" s="47" t="s">
        <v>339</v>
      </c>
    </row>
    <row r="139" spans="1:1" ht="24" customHeight="1" x14ac:dyDescent="0.25">
      <c r="A139" s="47" t="s">
        <v>340</v>
      </c>
    </row>
    <row r="140" spans="1:1" ht="24" customHeight="1" x14ac:dyDescent="0.25">
      <c r="A140" s="47" t="s">
        <v>341</v>
      </c>
    </row>
    <row r="141" spans="1:1" ht="24" customHeight="1" x14ac:dyDescent="0.25">
      <c r="A141" s="47" t="s">
        <v>342</v>
      </c>
    </row>
    <row r="142" spans="1:1" ht="24" customHeight="1" x14ac:dyDescent="0.25">
      <c r="A142" s="47" t="s">
        <v>343</v>
      </c>
    </row>
    <row r="143" spans="1:1" ht="24" customHeight="1" x14ac:dyDescent="0.25">
      <c r="A143" s="47" t="s">
        <v>344</v>
      </c>
    </row>
    <row r="144" spans="1:1" ht="24" customHeight="1" x14ac:dyDescent="0.25">
      <c r="A144" s="47" t="s">
        <v>345</v>
      </c>
    </row>
    <row r="145" spans="1:1" ht="24" customHeight="1" x14ac:dyDescent="0.25">
      <c r="A145" s="47" t="s">
        <v>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14</vt:i4>
      </vt:variant>
    </vt:vector>
  </HeadingPairs>
  <TitlesOfParts>
    <vt:vector size="27" baseType="lpstr">
      <vt:lpstr>FORM NAV</vt:lpstr>
      <vt:lpstr>1_FORM_CARACT_UVC</vt:lpstr>
      <vt:lpstr>2_FORM_SIGMAFACIES</vt:lpstr>
      <vt:lpstr>L_AUTEURS</vt:lpstr>
      <vt:lpstr>L_ID_UVC</vt:lpstr>
      <vt:lpstr>L_UVC</vt:lpstr>
      <vt:lpstr>L_ECHELLE</vt:lpstr>
      <vt:lpstr>L_TYPEFACIES</vt:lpstr>
      <vt:lpstr>3_FORM_MAJ_UVC</vt:lpstr>
      <vt:lpstr>FORM_COMPLET</vt:lpstr>
      <vt:lpstr>L_SIGMAFACIES</vt:lpstr>
      <vt:lpstr>L_SURF</vt:lpstr>
      <vt:lpstr>L_SYNTAXONS</vt:lpstr>
      <vt:lpstr>CBNA</vt:lpstr>
      <vt:lpstr>CBNMC</vt:lpstr>
      <vt:lpstr>CODETYPEFACIES</vt:lpstr>
      <vt:lpstr>ECHELLE</vt:lpstr>
      <vt:lpstr>EX_SITU</vt:lpstr>
      <vt:lpstr>ID_UVC</vt:lpstr>
      <vt:lpstr>IN_SITU</vt:lpstr>
      <vt:lpstr>L_SYNTAXONS</vt:lpstr>
      <vt:lpstr>L_TFACIES</vt:lpstr>
      <vt:lpstr>L_TYPICITE</vt:lpstr>
      <vt:lpstr>MODE_CARACT_UVC</vt:lpstr>
      <vt:lpstr>ORGANISME</vt:lpstr>
      <vt:lpstr>REPRES_CARTO</vt:lpstr>
      <vt:lpstr>TYPE_OBJET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ISENMANN</dc:creator>
  <cp:lastModifiedBy>Marc ISENMANN</cp:lastModifiedBy>
  <cp:lastPrinted>2015-03-10T15:32:51Z</cp:lastPrinted>
  <dcterms:created xsi:type="dcterms:W3CDTF">2015-03-06T08:57:28Z</dcterms:created>
  <dcterms:modified xsi:type="dcterms:W3CDTF">2015-03-20T15:16:51Z</dcterms:modified>
</cp:coreProperties>
</file>