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1 384 wells Nuc_Count (settings1) analysis/"/>
    </mc:Choice>
  </mc:AlternateContent>
  <xr:revisionPtr revIDLastSave="0" documentId="8_{14EEC82E-BF3C-9744-8441-58EBF9CA13DA}" xr6:coauthVersionLast="47" xr6:coauthVersionMax="47" xr10:uidLastSave="{00000000-0000-0000-0000-000000000000}"/>
  <bookViews>
    <workbookView xWindow="10780" yWindow="4340" windowWidth="27240" windowHeight="16440"/>
  </bookViews>
  <sheets>
    <sheet name="run1 fadu_data_all_drugs_vs_c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6" i="1" l="1"/>
  <c r="AM96" i="1"/>
  <c r="AL96" i="1"/>
  <c r="AK96" i="1"/>
  <c r="AJ96" i="1"/>
  <c r="AI96" i="1"/>
  <c r="AH96" i="1"/>
  <c r="AN95" i="1"/>
  <c r="AM95" i="1"/>
  <c r="AL95" i="1"/>
  <c r="AK95" i="1"/>
  <c r="AJ95" i="1"/>
  <c r="AI95" i="1"/>
  <c r="AH95" i="1"/>
  <c r="AN94" i="1"/>
  <c r="AM94" i="1"/>
  <c r="AL94" i="1"/>
  <c r="AK94" i="1"/>
  <c r="AJ94" i="1"/>
  <c r="AI94" i="1"/>
  <c r="AH94" i="1"/>
  <c r="AN93" i="1"/>
  <c r="AM93" i="1"/>
  <c r="AL93" i="1"/>
  <c r="AK93" i="1"/>
  <c r="AJ93" i="1"/>
  <c r="AI93" i="1"/>
  <c r="AH93" i="1"/>
  <c r="AN92" i="1"/>
  <c r="AM92" i="1"/>
  <c r="AL92" i="1"/>
  <c r="AK92" i="1"/>
  <c r="AJ92" i="1"/>
  <c r="AI92" i="1"/>
  <c r="AH92" i="1"/>
  <c r="AN91" i="1"/>
  <c r="AM91" i="1"/>
  <c r="AL91" i="1"/>
  <c r="AK91" i="1"/>
  <c r="AJ91" i="1"/>
  <c r="AI91" i="1"/>
  <c r="AH91" i="1"/>
  <c r="AN90" i="1"/>
  <c r="AM90" i="1"/>
  <c r="AL90" i="1"/>
  <c r="AK90" i="1"/>
  <c r="AJ90" i="1"/>
  <c r="AI90" i="1"/>
  <c r="AH90" i="1"/>
  <c r="AN89" i="1"/>
  <c r="AM89" i="1"/>
  <c r="AL89" i="1"/>
  <c r="AK89" i="1"/>
  <c r="AJ89" i="1"/>
  <c r="AI89" i="1"/>
  <c r="AH89" i="1"/>
  <c r="AN88" i="1"/>
  <c r="AM88" i="1"/>
  <c r="AL88" i="1"/>
  <c r="AK88" i="1"/>
  <c r="AJ88" i="1"/>
  <c r="AI88" i="1"/>
  <c r="AH88" i="1"/>
  <c r="AN87" i="1"/>
  <c r="AM87" i="1"/>
  <c r="AL87" i="1"/>
  <c r="AK87" i="1"/>
  <c r="AJ87" i="1"/>
  <c r="AI87" i="1"/>
  <c r="AH87" i="1"/>
  <c r="AN86" i="1"/>
  <c r="AM86" i="1"/>
  <c r="AL86" i="1"/>
  <c r="AK86" i="1"/>
  <c r="AJ86" i="1"/>
  <c r="AI86" i="1"/>
  <c r="AH86" i="1"/>
  <c r="AN85" i="1"/>
  <c r="AM85" i="1"/>
  <c r="AL85" i="1"/>
  <c r="AK85" i="1"/>
  <c r="AJ85" i="1"/>
  <c r="AI85" i="1"/>
  <c r="AH85" i="1"/>
  <c r="AN84" i="1"/>
  <c r="AM84" i="1"/>
  <c r="AL84" i="1"/>
  <c r="AK84" i="1"/>
  <c r="AJ84" i="1"/>
  <c r="AI84" i="1"/>
  <c r="AH84" i="1"/>
  <c r="AN83" i="1"/>
  <c r="AM83" i="1"/>
  <c r="AL83" i="1"/>
  <c r="AK83" i="1"/>
  <c r="AJ83" i="1"/>
  <c r="AI83" i="1"/>
  <c r="AH83" i="1"/>
  <c r="AN82" i="1"/>
  <c r="AM82" i="1"/>
  <c r="AL82" i="1"/>
  <c r="AK82" i="1"/>
  <c r="AJ82" i="1"/>
  <c r="AI82" i="1"/>
  <c r="AH82" i="1"/>
  <c r="AN81" i="1"/>
  <c r="AM81" i="1"/>
  <c r="AL81" i="1"/>
  <c r="AK81" i="1"/>
  <c r="AJ81" i="1"/>
  <c r="AI81" i="1"/>
  <c r="AH81" i="1"/>
  <c r="AN80" i="1"/>
  <c r="AM80" i="1"/>
  <c r="AL80" i="1"/>
  <c r="AK80" i="1"/>
  <c r="AJ80" i="1"/>
  <c r="AI80" i="1"/>
  <c r="AH80" i="1"/>
  <c r="AN79" i="1"/>
  <c r="AM79" i="1"/>
  <c r="AL79" i="1"/>
  <c r="AK79" i="1"/>
  <c r="AJ79" i="1"/>
  <c r="AI79" i="1"/>
  <c r="AH79" i="1"/>
  <c r="AN78" i="1"/>
  <c r="AM78" i="1"/>
  <c r="AL78" i="1"/>
  <c r="AK78" i="1"/>
  <c r="AJ78" i="1"/>
  <c r="AI78" i="1"/>
  <c r="AH78" i="1"/>
  <c r="AN77" i="1"/>
  <c r="AM77" i="1"/>
  <c r="AL77" i="1"/>
  <c r="AK77" i="1"/>
  <c r="AJ77" i="1"/>
  <c r="AI77" i="1"/>
  <c r="AH77" i="1"/>
  <c r="AN76" i="1"/>
  <c r="AM76" i="1"/>
  <c r="AL76" i="1"/>
  <c r="AK76" i="1"/>
  <c r="AJ76" i="1"/>
  <c r="AI76" i="1"/>
  <c r="AH76" i="1"/>
  <c r="AN75" i="1"/>
  <c r="AM75" i="1"/>
  <c r="AL75" i="1"/>
  <c r="AK75" i="1"/>
  <c r="AJ75" i="1"/>
  <c r="AI75" i="1"/>
  <c r="AH75" i="1"/>
  <c r="AN74" i="1"/>
  <c r="AM74" i="1"/>
  <c r="AL74" i="1"/>
  <c r="AK74" i="1"/>
  <c r="AJ74" i="1"/>
  <c r="AI74" i="1"/>
  <c r="AH74" i="1"/>
  <c r="AN73" i="1"/>
  <c r="AM73" i="1"/>
  <c r="AL73" i="1"/>
  <c r="AK73" i="1"/>
  <c r="AJ73" i="1"/>
  <c r="AI73" i="1"/>
  <c r="AH73" i="1"/>
  <c r="AN72" i="1"/>
  <c r="AM72" i="1"/>
  <c r="AL72" i="1"/>
  <c r="AK72" i="1"/>
  <c r="AJ72" i="1"/>
  <c r="AI72" i="1"/>
  <c r="AH72" i="1"/>
  <c r="AN71" i="1"/>
  <c r="AM71" i="1"/>
  <c r="AL71" i="1"/>
  <c r="AK71" i="1"/>
  <c r="AJ71" i="1"/>
  <c r="AI71" i="1"/>
  <c r="AH71" i="1"/>
  <c r="AN70" i="1"/>
  <c r="AM70" i="1"/>
  <c r="AL70" i="1"/>
  <c r="AK70" i="1"/>
  <c r="AJ70" i="1"/>
  <c r="AI70" i="1"/>
  <c r="AH70" i="1"/>
  <c r="AN69" i="1"/>
  <c r="AM69" i="1"/>
  <c r="AL69" i="1"/>
  <c r="AK69" i="1"/>
  <c r="AJ69" i="1"/>
  <c r="AI69" i="1"/>
  <c r="AH69" i="1"/>
  <c r="AN68" i="1"/>
  <c r="AM68" i="1"/>
  <c r="AL68" i="1"/>
  <c r="AK68" i="1"/>
  <c r="AJ68" i="1"/>
  <c r="AI68" i="1"/>
  <c r="AH68" i="1"/>
  <c r="AN67" i="1"/>
  <c r="AM67" i="1"/>
  <c r="AL67" i="1"/>
  <c r="AK67" i="1"/>
  <c r="AJ67" i="1"/>
  <c r="AI67" i="1"/>
  <c r="AH67" i="1"/>
  <c r="AN66" i="1"/>
  <c r="AM66" i="1"/>
  <c r="AL66" i="1"/>
  <c r="AK66" i="1"/>
  <c r="AJ66" i="1"/>
  <c r="AI66" i="1"/>
  <c r="AH66" i="1"/>
  <c r="AN65" i="1"/>
  <c r="AM65" i="1"/>
  <c r="AL65" i="1"/>
  <c r="AK65" i="1"/>
  <c r="AJ65" i="1"/>
  <c r="AI65" i="1"/>
  <c r="AH65" i="1"/>
  <c r="AN64" i="1"/>
  <c r="AM64" i="1"/>
  <c r="AL64" i="1"/>
  <c r="AK64" i="1"/>
  <c r="AJ64" i="1"/>
  <c r="AI64" i="1"/>
  <c r="AH64" i="1"/>
  <c r="AN63" i="1"/>
  <c r="AM63" i="1"/>
  <c r="AL63" i="1"/>
  <c r="AK63" i="1"/>
  <c r="AJ63" i="1"/>
  <c r="AI63" i="1"/>
  <c r="AH63" i="1"/>
  <c r="AN62" i="1"/>
  <c r="AM62" i="1"/>
  <c r="AL62" i="1"/>
  <c r="AK62" i="1"/>
  <c r="AJ62" i="1"/>
  <c r="AI62" i="1"/>
  <c r="AH62" i="1"/>
  <c r="AN61" i="1"/>
  <c r="AM61" i="1"/>
  <c r="AL61" i="1"/>
  <c r="AK61" i="1"/>
  <c r="AJ61" i="1"/>
  <c r="AI61" i="1"/>
  <c r="AH61" i="1"/>
  <c r="AN60" i="1"/>
  <c r="AM60" i="1"/>
  <c r="AL60" i="1"/>
  <c r="AK60" i="1"/>
  <c r="AJ60" i="1"/>
  <c r="AI60" i="1"/>
  <c r="AH60" i="1"/>
  <c r="AN59" i="1"/>
  <c r="AM59" i="1"/>
  <c r="AL59" i="1"/>
  <c r="AK59" i="1"/>
  <c r="AJ59" i="1"/>
  <c r="AI59" i="1"/>
  <c r="AH59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N56" i="1"/>
  <c r="AM56" i="1"/>
  <c r="AL56" i="1"/>
  <c r="AK56" i="1"/>
  <c r="AJ56" i="1"/>
  <c r="AI56" i="1"/>
  <c r="AH56" i="1"/>
  <c r="AN55" i="1"/>
  <c r="AM55" i="1"/>
  <c r="AL55" i="1"/>
  <c r="AK55" i="1"/>
  <c r="AJ55" i="1"/>
  <c r="AI55" i="1"/>
  <c r="AH55" i="1"/>
  <c r="AN54" i="1"/>
  <c r="AM54" i="1"/>
  <c r="AL54" i="1"/>
  <c r="AK54" i="1"/>
  <c r="AJ54" i="1"/>
  <c r="AI54" i="1"/>
  <c r="AH54" i="1"/>
  <c r="AN53" i="1"/>
  <c r="AM53" i="1"/>
  <c r="AL53" i="1"/>
  <c r="AK53" i="1"/>
  <c r="AJ53" i="1"/>
  <c r="AI53" i="1"/>
  <c r="AH53" i="1"/>
  <c r="AN52" i="1"/>
  <c r="AM52" i="1"/>
  <c r="AL52" i="1"/>
  <c r="AK52" i="1"/>
  <c r="AJ52" i="1"/>
  <c r="AI52" i="1"/>
  <c r="AH52" i="1"/>
  <c r="AN51" i="1"/>
  <c r="AM51" i="1"/>
  <c r="AL51" i="1"/>
  <c r="AK51" i="1"/>
  <c r="AJ51" i="1"/>
  <c r="AI51" i="1"/>
  <c r="AH51" i="1"/>
  <c r="AN50" i="1"/>
  <c r="AM50" i="1"/>
  <c r="AL50" i="1"/>
  <c r="AK50" i="1"/>
  <c r="AJ50" i="1"/>
  <c r="AI50" i="1"/>
  <c r="AH50" i="1"/>
  <c r="AN49" i="1"/>
  <c r="AM49" i="1"/>
  <c r="AL49" i="1"/>
  <c r="AK49" i="1"/>
  <c r="AJ49" i="1"/>
  <c r="AI49" i="1"/>
  <c r="AH49" i="1"/>
  <c r="AN48" i="1"/>
  <c r="AM48" i="1"/>
  <c r="AL48" i="1"/>
  <c r="AK48" i="1"/>
  <c r="AJ48" i="1"/>
  <c r="AI48" i="1"/>
  <c r="AH48" i="1"/>
  <c r="AN47" i="1"/>
  <c r="AM47" i="1"/>
  <c r="AL47" i="1"/>
  <c r="AK47" i="1"/>
  <c r="AJ47" i="1"/>
  <c r="AI47" i="1"/>
  <c r="AH47" i="1"/>
  <c r="AN46" i="1"/>
  <c r="AM46" i="1"/>
  <c r="AL46" i="1"/>
  <c r="AK46" i="1"/>
  <c r="AJ46" i="1"/>
  <c r="AI46" i="1"/>
  <c r="AH46" i="1"/>
  <c r="AN45" i="1"/>
  <c r="AM45" i="1"/>
  <c r="AL45" i="1"/>
  <c r="AK45" i="1"/>
  <c r="AJ45" i="1"/>
  <c r="AI45" i="1"/>
  <c r="AH45" i="1"/>
  <c r="AN44" i="1"/>
  <c r="AM44" i="1"/>
  <c r="AL44" i="1"/>
  <c r="AK44" i="1"/>
  <c r="AJ44" i="1"/>
  <c r="AI44" i="1"/>
  <c r="AH44" i="1"/>
  <c r="AN43" i="1"/>
  <c r="AM43" i="1"/>
  <c r="AL43" i="1"/>
  <c r="AK43" i="1"/>
  <c r="AJ43" i="1"/>
  <c r="AI43" i="1"/>
  <c r="AH43" i="1"/>
  <c r="AN42" i="1"/>
  <c r="AM42" i="1"/>
  <c r="AL42" i="1"/>
  <c r="AK42" i="1"/>
  <c r="AJ42" i="1"/>
  <c r="AI42" i="1"/>
  <c r="AH42" i="1"/>
  <c r="AN41" i="1"/>
  <c r="AM41" i="1"/>
  <c r="AL41" i="1"/>
  <c r="AK41" i="1"/>
  <c r="AJ41" i="1"/>
  <c r="AI41" i="1"/>
  <c r="AH41" i="1"/>
  <c r="AN40" i="1"/>
  <c r="AM40" i="1"/>
  <c r="AL40" i="1"/>
  <c r="AK40" i="1"/>
  <c r="AJ40" i="1"/>
  <c r="AI40" i="1"/>
  <c r="AH40" i="1"/>
  <c r="AN39" i="1"/>
  <c r="AM39" i="1"/>
  <c r="AL39" i="1"/>
  <c r="AK39" i="1"/>
  <c r="AJ39" i="1"/>
  <c r="AI39" i="1"/>
  <c r="AH39" i="1"/>
  <c r="AN38" i="1"/>
  <c r="AM38" i="1"/>
  <c r="AL38" i="1"/>
  <c r="AK38" i="1"/>
  <c r="AJ38" i="1"/>
  <c r="AI38" i="1"/>
  <c r="AH38" i="1"/>
  <c r="AN37" i="1"/>
  <c r="AM37" i="1"/>
  <c r="AL37" i="1"/>
  <c r="AK37" i="1"/>
  <c r="AJ37" i="1"/>
  <c r="AI37" i="1"/>
  <c r="AH37" i="1"/>
  <c r="AN36" i="1"/>
  <c r="AM36" i="1"/>
  <c r="AL36" i="1"/>
  <c r="AK36" i="1"/>
  <c r="AJ36" i="1"/>
  <c r="AI36" i="1"/>
  <c r="AH36" i="1"/>
  <c r="AN35" i="1"/>
  <c r="AM35" i="1"/>
  <c r="AL35" i="1"/>
  <c r="AK35" i="1"/>
  <c r="AJ35" i="1"/>
  <c r="AI35" i="1"/>
  <c r="AH35" i="1"/>
  <c r="AN34" i="1"/>
  <c r="AM34" i="1"/>
  <c r="AL34" i="1"/>
  <c r="AK34" i="1"/>
  <c r="AJ34" i="1"/>
  <c r="AI34" i="1"/>
  <c r="AH34" i="1"/>
  <c r="AN33" i="1"/>
  <c r="AM33" i="1"/>
  <c r="AL33" i="1"/>
  <c r="AK33" i="1"/>
  <c r="AJ33" i="1"/>
  <c r="AI33" i="1"/>
  <c r="AH33" i="1"/>
  <c r="AN32" i="1"/>
  <c r="AM32" i="1"/>
  <c r="AL32" i="1"/>
  <c r="AK32" i="1"/>
  <c r="AJ32" i="1"/>
  <c r="AI32" i="1"/>
  <c r="AH32" i="1"/>
  <c r="AN31" i="1"/>
  <c r="AM31" i="1"/>
  <c r="AL31" i="1"/>
  <c r="AK31" i="1"/>
  <c r="AJ31" i="1"/>
  <c r="AI31" i="1"/>
  <c r="AH31" i="1"/>
  <c r="AN30" i="1"/>
  <c r="AM30" i="1"/>
  <c r="AL30" i="1"/>
  <c r="AK30" i="1"/>
  <c r="AJ30" i="1"/>
  <c r="AI30" i="1"/>
  <c r="AH30" i="1"/>
  <c r="AN29" i="1"/>
  <c r="AM29" i="1"/>
  <c r="AL29" i="1"/>
  <c r="AK29" i="1"/>
  <c r="AJ29" i="1"/>
  <c r="AI29" i="1"/>
  <c r="AH29" i="1"/>
  <c r="AN28" i="1"/>
  <c r="AM28" i="1"/>
  <c r="AL28" i="1"/>
  <c r="AK28" i="1"/>
  <c r="AJ28" i="1"/>
  <c r="AI28" i="1"/>
  <c r="AH28" i="1"/>
  <c r="AN27" i="1"/>
  <c r="AM27" i="1"/>
  <c r="AL27" i="1"/>
  <c r="AK27" i="1"/>
  <c r="AJ27" i="1"/>
  <c r="AI27" i="1"/>
  <c r="AH27" i="1"/>
  <c r="AN26" i="1"/>
  <c r="AM26" i="1"/>
  <c r="AL26" i="1"/>
  <c r="AK26" i="1"/>
  <c r="AJ26" i="1"/>
  <c r="AI26" i="1"/>
  <c r="AH26" i="1"/>
  <c r="AN25" i="1"/>
  <c r="AM25" i="1"/>
  <c r="AL25" i="1"/>
  <c r="AK25" i="1"/>
  <c r="AJ25" i="1"/>
  <c r="AI25" i="1"/>
  <c r="AH25" i="1"/>
  <c r="AN24" i="1"/>
  <c r="AM24" i="1"/>
  <c r="AL24" i="1"/>
  <c r="AK24" i="1"/>
  <c r="AJ24" i="1"/>
  <c r="AI24" i="1"/>
  <c r="AH24" i="1"/>
  <c r="AN23" i="1"/>
  <c r="AM23" i="1"/>
  <c r="AL23" i="1"/>
  <c r="AK23" i="1"/>
  <c r="AJ23" i="1"/>
  <c r="AI23" i="1"/>
  <c r="AH23" i="1"/>
  <c r="AN22" i="1"/>
  <c r="AM22" i="1"/>
  <c r="AL22" i="1"/>
  <c r="AK22" i="1"/>
  <c r="AJ22" i="1"/>
  <c r="AI22" i="1"/>
  <c r="AH22" i="1"/>
  <c r="AN21" i="1"/>
  <c r="AM21" i="1"/>
  <c r="AL21" i="1"/>
  <c r="AK21" i="1"/>
  <c r="AJ21" i="1"/>
  <c r="AI21" i="1"/>
  <c r="AH21" i="1"/>
  <c r="AN20" i="1"/>
  <c r="AM20" i="1"/>
  <c r="AL20" i="1"/>
  <c r="AK20" i="1"/>
  <c r="AJ20" i="1"/>
  <c r="AI20" i="1"/>
  <c r="AH20" i="1"/>
  <c r="AN19" i="1"/>
  <c r="AM19" i="1"/>
  <c r="AL19" i="1"/>
  <c r="AK19" i="1"/>
  <c r="AJ19" i="1"/>
  <c r="AI19" i="1"/>
  <c r="AH19" i="1"/>
  <c r="AN18" i="1"/>
  <c r="AM18" i="1"/>
  <c r="AL18" i="1"/>
  <c r="AK18" i="1"/>
  <c r="AJ18" i="1"/>
  <c r="AI18" i="1"/>
  <c r="AH18" i="1"/>
  <c r="AN17" i="1"/>
  <c r="AM17" i="1"/>
  <c r="AL17" i="1"/>
  <c r="AK17" i="1"/>
  <c r="AJ17" i="1"/>
  <c r="AI17" i="1"/>
  <c r="AH17" i="1"/>
  <c r="AN16" i="1"/>
  <c r="AM16" i="1"/>
  <c r="AL16" i="1"/>
  <c r="AK16" i="1"/>
  <c r="AJ16" i="1"/>
  <c r="AI16" i="1"/>
  <c r="AH16" i="1"/>
  <c r="AN15" i="1"/>
  <c r="AM15" i="1"/>
  <c r="AL15" i="1"/>
  <c r="AK15" i="1"/>
  <c r="AJ15" i="1"/>
  <c r="AI15" i="1"/>
  <c r="AH15" i="1"/>
  <c r="AN14" i="1"/>
  <c r="AM14" i="1"/>
  <c r="AL14" i="1"/>
  <c r="AK14" i="1"/>
  <c r="AJ14" i="1"/>
  <c r="AI14" i="1"/>
  <c r="AH14" i="1"/>
  <c r="AN13" i="1"/>
  <c r="AM13" i="1"/>
  <c r="AL13" i="1"/>
  <c r="AK13" i="1"/>
  <c r="AJ13" i="1"/>
  <c r="AI13" i="1"/>
  <c r="AH13" i="1"/>
  <c r="AN12" i="1"/>
  <c r="AM12" i="1"/>
  <c r="AL12" i="1"/>
  <c r="AK12" i="1"/>
  <c r="AJ12" i="1"/>
  <c r="AI12" i="1"/>
  <c r="AH12" i="1"/>
  <c r="AN11" i="1"/>
  <c r="AM11" i="1"/>
  <c r="AL11" i="1"/>
  <c r="AK11" i="1"/>
  <c r="AJ11" i="1"/>
  <c r="AI11" i="1"/>
  <c r="AH11" i="1"/>
  <c r="AN10" i="1"/>
  <c r="AM10" i="1"/>
  <c r="AL10" i="1"/>
  <c r="AK10" i="1"/>
  <c r="AJ10" i="1"/>
  <c r="AI10" i="1"/>
  <c r="AH10" i="1"/>
  <c r="AN9" i="1"/>
  <c r="AM9" i="1"/>
  <c r="AL9" i="1"/>
  <c r="AK9" i="1"/>
  <c r="AJ9" i="1"/>
  <c r="AI9" i="1"/>
  <c r="AH9" i="1"/>
  <c r="AP8" i="1"/>
  <c r="AQ8" i="1" s="1"/>
  <c r="AN8" i="1"/>
  <c r="AM8" i="1"/>
  <c r="AL8" i="1"/>
  <c r="AK8" i="1"/>
  <c r="AJ8" i="1"/>
  <c r="AI8" i="1"/>
  <c r="AH8" i="1"/>
  <c r="AN7" i="1"/>
  <c r="AM7" i="1"/>
  <c r="AL7" i="1"/>
  <c r="AK7" i="1"/>
  <c r="AJ7" i="1"/>
  <c r="AI7" i="1"/>
  <c r="AH7" i="1"/>
  <c r="AP6" i="1"/>
  <c r="AN6" i="1"/>
  <c r="AM6" i="1"/>
  <c r="AL6" i="1"/>
  <c r="AK6" i="1"/>
  <c r="AJ6" i="1"/>
  <c r="AI6" i="1"/>
  <c r="AH6" i="1"/>
  <c r="AP5" i="1"/>
  <c r="AN5" i="1"/>
  <c r="AM5" i="1"/>
  <c r="AL5" i="1"/>
  <c r="AK5" i="1"/>
  <c r="AJ5" i="1"/>
  <c r="AI5" i="1"/>
  <c r="AH5" i="1"/>
  <c r="AP4" i="1"/>
  <c r="AN4" i="1"/>
  <c r="AM4" i="1"/>
  <c r="AL4" i="1"/>
  <c r="AK4" i="1"/>
  <c r="AJ4" i="1"/>
  <c r="AI4" i="1"/>
  <c r="AH4" i="1"/>
  <c r="AP3" i="1"/>
  <c r="AN3" i="1"/>
  <c r="AM3" i="1"/>
  <c r="AL3" i="1"/>
  <c r="AK3" i="1"/>
  <c r="AJ3" i="1"/>
  <c r="AI3" i="1"/>
  <c r="AH3" i="1"/>
  <c r="AN2" i="1"/>
  <c r="AM2" i="1"/>
  <c r="AL2" i="1"/>
  <c r="AK2" i="1"/>
  <c r="AJ2" i="1"/>
  <c r="AI2" i="1"/>
  <c r="AH2" i="1"/>
  <c r="AP7" i="1" s="1"/>
  <c r="AQ7" i="1" s="1"/>
</calcChain>
</file>

<file path=xl/sharedStrings.xml><?xml version="1.0" encoding="utf-8"?>
<sst xmlns="http://schemas.openxmlformats.org/spreadsheetml/2006/main" count="141" uniqueCount="141">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</sst>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6"/>
  <sheetViews>
    <sheetView tabSelected="1" workbookViewId="0">
      <selection activeCell="V14" sqref="V14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34" max="35" width="12" customWidth="1"/>
    <col min="41" max="41" width="37.66406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33</v>
      </c>
      <c r="B2">
        <v>1638.6666666666599</v>
      </c>
      <c r="C2">
        <v>1389.3333333333301</v>
      </c>
      <c r="D2">
        <v>934</v>
      </c>
      <c r="E2">
        <v>961</v>
      </c>
      <c r="F2">
        <v>16.772994167212101</v>
      </c>
      <c r="G2">
        <v>38.552993831002702</v>
      </c>
      <c r="H2">
        <v>39.1279950930277</v>
      </c>
      <c r="I2">
        <v>22.538855339169199</v>
      </c>
      <c r="J2">
        <v>1668.75</v>
      </c>
      <c r="K2">
        <v>1507.5</v>
      </c>
      <c r="L2">
        <v>1100.75</v>
      </c>
      <c r="M2">
        <v>1101.75</v>
      </c>
      <c r="N2">
        <v>71.649028837335393</v>
      </c>
      <c r="O2">
        <v>88.699868470402293</v>
      </c>
      <c r="P2">
        <v>89.403113294038405</v>
      </c>
      <c r="Q2">
        <v>73.404700121994907</v>
      </c>
      <c r="R2" s="4">
        <v>0.98197253433208498</v>
      </c>
      <c r="S2" s="4">
        <v>0.921614151464897</v>
      </c>
      <c r="T2" s="4">
        <v>0.84851237792414202</v>
      </c>
      <c r="U2" s="4">
        <v>0.872248695257544</v>
      </c>
      <c r="V2">
        <v>4.3343261536859801E-2</v>
      </c>
      <c r="W2">
        <v>5.9954922478942102E-2</v>
      </c>
      <c r="X2">
        <v>7.7543703264226299E-2</v>
      </c>
      <c r="Y2">
        <v>6.1609616049012099E-2</v>
      </c>
      <c r="Z2" s="5">
        <v>0.470079774689803</v>
      </c>
      <c r="AA2" s="5">
        <v>7.1481160270204097E-2</v>
      </c>
      <c r="AB2" s="5">
        <v>2.6052138232166601E-2</v>
      </c>
      <c r="AC2" s="5">
        <v>2.5491315837232398E-2</v>
      </c>
      <c r="AD2" s="5">
        <v>0.4</v>
      </c>
      <c r="AE2" s="5">
        <v>0.114285714285714</v>
      </c>
      <c r="AF2" s="5">
        <v>5.7142857142857099E-2</v>
      </c>
      <c r="AG2" s="5">
        <v>5.7142857142857099E-2</v>
      </c>
      <c r="AH2" s="1">
        <f t="shared" ref="AH2:AI33" si="0">T2/R2</f>
        <v>0.86408972578981602</v>
      </c>
      <c r="AI2" s="1">
        <f t="shared" si="0"/>
        <v>0.94643587435274612</v>
      </c>
      <c r="AJ2" s="2">
        <f t="shared" ref="AJ2:AJ65" si="1">(R2&lt;0.85)+(T2&lt;0.85)</f>
        <v>1</v>
      </c>
      <c r="AK2" t="b">
        <f>(S2/R2&lt;0.85)</f>
        <v>0</v>
      </c>
      <c r="AL2" t="b">
        <f>(U2/T2&lt;0.85)</f>
        <v>0</v>
      </c>
      <c r="AM2" t="b">
        <f>(S2/R2&gt;1.15)</f>
        <v>0</v>
      </c>
      <c r="AN2" t="b">
        <f>(U2/T2&gt;1.15)</f>
        <v>0</v>
      </c>
    </row>
    <row r="3" spans="1:43" x14ac:dyDescent="0.2">
      <c r="A3" t="s">
        <v>34</v>
      </c>
      <c r="B3">
        <v>1161</v>
      </c>
      <c r="C3">
        <v>1226</v>
      </c>
      <c r="D3">
        <v>1033.3333333333301</v>
      </c>
      <c r="E3">
        <v>1024</v>
      </c>
      <c r="F3">
        <v>69.282032302755098</v>
      </c>
      <c r="G3">
        <v>16.70329308849</v>
      </c>
      <c r="H3">
        <v>54.993939059984903</v>
      </c>
      <c r="I3">
        <v>46.604720790924098</v>
      </c>
      <c r="J3">
        <v>1472.5</v>
      </c>
      <c r="K3">
        <v>1523</v>
      </c>
      <c r="L3">
        <v>1090.5</v>
      </c>
      <c r="M3">
        <v>1138.5</v>
      </c>
      <c r="N3">
        <v>342.94678887547502</v>
      </c>
      <c r="O3">
        <v>7.0710678118654702</v>
      </c>
      <c r="P3">
        <v>53.033008588991002</v>
      </c>
      <c r="Q3">
        <v>17.6776695296636</v>
      </c>
      <c r="R3" s="4">
        <v>0.78845500848896399</v>
      </c>
      <c r="S3" s="4">
        <v>0.80499015101772797</v>
      </c>
      <c r="T3" s="4">
        <v>0.94757756380864999</v>
      </c>
      <c r="U3" s="4">
        <v>0.89942907334211597</v>
      </c>
      <c r="V3">
        <v>0.18956389488219899</v>
      </c>
      <c r="W3">
        <v>1.15866988556297E-2</v>
      </c>
      <c r="X3">
        <v>6.8313815655778196E-2</v>
      </c>
      <c r="Y3">
        <v>4.3251909037874202E-2</v>
      </c>
      <c r="Z3" s="5">
        <v>0.41693520471485901</v>
      </c>
      <c r="AA3" s="5">
        <v>1.68821885374031E-4</v>
      </c>
      <c r="AB3" s="5">
        <v>0.34931335502489902</v>
      </c>
      <c r="AC3" s="5">
        <v>3.6904661547530901E-2</v>
      </c>
      <c r="AD3" s="5">
        <v>0.13864063381321801</v>
      </c>
      <c r="AE3" s="5">
        <v>0.2</v>
      </c>
      <c r="AF3" s="5">
        <v>0.8</v>
      </c>
      <c r="AG3" s="5">
        <v>0.2</v>
      </c>
      <c r="AH3" s="1">
        <f t="shared" si="0"/>
        <v>1.2018156440208767</v>
      </c>
      <c r="AI3" s="1">
        <f t="shared" si="0"/>
        <v>1.1173168668026452</v>
      </c>
      <c r="AJ3" s="2">
        <f t="shared" si="1"/>
        <v>1</v>
      </c>
      <c r="AK3" t="b">
        <f t="shared" ref="AK3:AK66" si="2">(S3/R3&lt;0.85)</f>
        <v>0</v>
      </c>
      <c r="AL3" t="b">
        <f t="shared" ref="AL3:AL66" si="3">(U3/T3&lt;0.85)</f>
        <v>0</v>
      </c>
      <c r="AM3" t="b">
        <f t="shared" ref="AM3:AM66" si="4">(S3/R3&gt;1.15)</f>
        <v>0</v>
      </c>
      <c r="AN3" t="b">
        <f t="shared" ref="AN3:AN66" si="5">(U3/T3&gt;1.15)</f>
        <v>0</v>
      </c>
      <c r="AO3" t="s">
        <v>135</v>
      </c>
      <c r="AP3">
        <f>COUNTIFS(R1:R76,"&lt;0.85")</f>
        <v>20</v>
      </c>
    </row>
    <row r="4" spans="1:43" x14ac:dyDescent="0.2">
      <c r="A4" t="s">
        <v>35</v>
      </c>
      <c r="B4">
        <v>1301</v>
      </c>
      <c r="C4">
        <v>1298</v>
      </c>
      <c r="D4">
        <v>1009.33333333333</v>
      </c>
      <c r="E4">
        <v>1076.3333333333301</v>
      </c>
      <c r="F4">
        <v>30.049958402633401</v>
      </c>
      <c r="G4">
        <v>56.6656862660287</v>
      </c>
      <c r="H4">
        <v>101.362386186066</v>
      </c>
      <c r="I4">
        <v>41.501004003919299</v>
      </c>
      <c r="J4">
        <v>1500.5</v>
      </c>
      <c r="K4">
        <v>1645.5</v>
      </c>
      <c r="L4">
        <v>1273</v>
      </c>
      <c r="M4">
        <v>1169.5</v>
      </c>
      <c r="N4">
        <v>382.544768621922</v>
      </c>
      <c r="O4">
        <v>166.17009357883799</v>
      </c>
      <c r="P4">
        <v>205.06096654409799</v>
      </c>
      <c r="Q4">
        <v>61.518289963229599</v>
      </c>
      <c r="R4" s="4">
        <v>0.86704431856047903</v>
      </c>
      <c r="S4" s="4">
        <v>0.78881798845335704</v>
      </c>
      <c r="T4" s="4">
        <v>0.79287771667975904</v>
      </c>
      <c r="U4" s="4">
        <v>0.92033632606526905</v>
      </c>
      <c r="V4">
        <v>0.22195383188776699</v>
      </c>
      <c r="W4">
        <v>8.6783391339548793E-2</v>
      </c>
      <c r="X4">
        <v>0.15050797921039599</v>
      </c>
      <c r="Y4">
        <v>6.0024656602535101E-2</v>
      </c>
      <c r="Z4" s="5">
        <v>0.59525602159794899</v>
      </c>
      <c r="AA4" s="5">
        <v>0.186692528316209</v>
      </c>
      <c r="AB4" s="5">
        <v>0.291189318613994</v>
      </c>
      <c r="AC4" s="5">
        <v>0.22989674675912999</v>
      </c>
      <c r="AD4" s="5">
        <v>1</v>
      </c>
      <c r="AE4" s="5">
        <v>0.2</v>
      </c>
      <c r="AF4" s="5">
        <v>0.2</v>
      </c>
      <c r="AG4" s="5">
        <v>0.2</v>
      </c>
      <c r="AH4" s="1">
        <f t="shared" si="0"/>
        <v>0.91446042573249775</v>
      </c>
      <c r="AI4" s="1">
        <f t="shared" si="0"/>
        <v>1.1667283702160256</v>
      </c>
      <c r="AJ4" s="2">
        <f t="shared" si="1"/>
        <v>1</v>
      </c>
      <c r="AK4" t="b">
        <f t="shared" si="2"/>
        <v>0</v>
      </c>
      <c r="AL4" t="b">
        <f t="shared" si="3"/>
        <v>0</v>
      </c>
      <c r="AM4" t="b">
        <f t="shared" si="4"/>
        <v>0</v>
      </c>
      <c r="AN4" t="b">
        <f t="shared" si="5"/>
        <v>1</v>
      </c>
      <c r="AO4" t="s">
        <v>136</v>
      </c>
      <c r="AP4">
        <f>COUNTIFS(R:R,"&lt;0.85", R:R,"&gt;0.65")</f>
        <v>15</v>
      </c>
    </row>
    <row r="5" spans="1:43" x14ac:dyDescent="0.2">
      <c r="A5" t="s">
        <v>36</v>
      </c>
      <c r="B5">
        <v>1688</v>
      </c>
      <c r="C5">
        <v>1627</v>
      </c>
      <c r="D5">
        <v>1341.6666666666599</v>
      </c>
      <c r="E5">
        <v>1193.3333333333301</v>
      </c>
      <c r="F5">
        <v>82.939737158975802</v>
      </c>
      <c r="G5">
        <v>197.28912793157099</v>
      </c>
      <c r="H5">
        <v>92.500450449353593</v>
      </c>
      <c r="I5">
        <v>66.785727018078703</v>
      </c>
      <c r="J5">
        <v>1796</v>
      </c>
      <c r="K5">
        <v>1800</v>
      </c>
      <c r="L5">
        <v>1383</v>
      </c>
      <c r="M5">
        <v>1282.5</v>
      </c>
      <c r="N5">
        <v>35.355339059327299</v>
      </c>
      <c r="O5">
        <v>52.325901807804499</v>
      </c>
      <c r="P5">
        <v>49.4974746830583</v>
      </c>
      <c r="Q5">
        <v>98.287842584930104</v>
      </c>
      <c r="R5" s="4">
        <v>0.939866369710467</v>
      </c>
      <c r="S5" s="4">
        <v>0.90388888888888796</v>
      </c>
      <c r="T5" s="4">
        <v>0.97011328030850796</v>
      </c>
      <c r="U5" s="4">
        <v>0.93047433398310497</v>
      </c>
      <c r="V5">
        <v>4.9748706288142798E-2</v>
      </c>
      <c r="W5">
        <v>0.11271069078526399</v>
      </c>
      <c r="X5">
        <v>7.5358848579882801E-2</v>
      </c>
      <c r="Y5">
        <v>8.8299489240579995E-2</v>
      </c>
      <c r="Z5" s="5">
        <v>0.14524219903160901</v>
      </c>
      <c r="AA5" s="5">
        <v>0.265817077622507</v>
      </c>
      <c r="AB5" s="5">
        <v>0.56374526806298397</v>
      </c>
      <c r="AC5" s="5">
        <v>0.40001556123767501</v>
      </c>
      <c r="AD5" s="5">
        <v>0.2</v>
      </c>
      <c r="AE5" s="5">
        <v>0.4</v>
      </c>
      <c r="AF5" s="5">
        <v>0.8</v>
      </c>
      <c r="AG5" s="5">
        <v>0.8</v>
      </c>
      <c r="AH5" s="1">
        <f t="shared" si="0"/>
        <v>1.0321821394751669</v>
      </c>
      <c r="AI5" s="1">
        <f t="shared" si="0"/>
        <v>1.0294122932818628</v>
      </c>
      <c r="AJ5" s="2">
        <f t="shared" si="1"/>
        <v>0</v>
      </c>
      <c r="AK5" t="b">
        <f t="shared" si="2"/>
        <v>0</v>
      </c>
      <c r="AL5" t="b">
        <f t="shared" si="3"/>
        <v>0</v>
      </c>
      <c r="AM5" t="b">
        <f t="shared" si="4"/>
        <v>0</v>
      </c>
      <c r="AN5" t="b">
        <f t="shared" si="5"/>
        <v>0</v>
      </c>
      <c r="AO5" t="s">
        <v>137</v>
      </c>
      <c r="AP5">
        <f>COUNTIFS(R:R,"&lt;0.85", R:R,"&gt;0.65",AH:AH,"&gt;0.95")</f>
        <v>15</v>
      </c>
    </row>
    <row r="6" spans="1:43" x14ac:dyDescent="0.2">
      <c r="A6" t="s">
        <v>37</v>
      </c>
      <c r="B6">
        <v>1569.3333333333301</v>
      </c>
      <c r="C6">
        <v>1686.3333333333301</v>
      </c>
      <c r="D6">
        <v>1199.3333333333301</v>
      </c>
      <c r="E6">
        <v>1069</v>
      </c>
      <c r="F6">
        <v>131.80414763327099</v>
      </c>
      <c r="G6">
        <v>169.64767411707501</v>
      </c>
      <c r="H6">
        <v>87.899563897287507</v>
      </c>
      <c r="I6">
        <v>74.7194753728905</v>
      </c>
      <c r="J6">
        <v>1798</v>
      </c>
      <c r="K6">
        <v>1914</v>
      </c>
      <c r="L6">
        <v>1397</v>
      </c>
      <c r="M6">
        <v>1294</v>
      </c>
      <c r="N6">
        <v>32.526911934581101</v>
      </c>
      <c r="O6">
        <v>108.894444302728</v>
      </c>
      <c r="P6">
        <v>69.296464556281606</v>
      </c>
      <c r="Q6">
        <v>82.024386617639493</v>
      </c>
      <c r="R6" s="4">
        <v>0.87282165368928399</v>
      </c>
      <c r="S6" s="4">
        <v>0.88105189829327701</v>
      </c>
      <c r="T6" s="4">
        <v>0.85850632307325203</v>
      </c>
      <c r="U6" s="4">
        <v>0.826120556414219</v>
      </c>
      <c r="V6">
        <v>7.4987241971898294E-2</v>
      </c>
      <c r="W6">
        <v>0.101827458137822</v>
      </c>
      <c r="X6">
        <v>7.59766443166425E-2</v>
      </c>
      <c r="Y6">
        <v>7.7951841654407106E-2</v>
      </c>
      <c r="Z6" s="5">
        <v>8.5402798263721005E-2</v>
      </c>
      <c r="AA6" s="5">
        <v>0.166084992996232</v>
      </c>
      <c r="AB6" s="5">
        <v>7.5571060169981802E-2</v>
      </c>
      <c r="AC6" s="5">
        <v>8.4592628209850099E-2</v>
      </c>
      <c r="AD6" s="5">
        <v>0.2</v>
      </c>
      <c r="AE6" s="5">
        <v>0.4</v>
      </c>
      <c r="AF6" s="5">
        <v>0.2</v>
      </c>
      <c r="AG6" s="5">
        <v>0.2</v>
      </c>
      <c r="AH6" s="1">
        <f t="shared" si="0"/>
        <v>0.98359879070881984</v>
      </c>
      <c r="AI6" s="1">
        <f t="shared" si="0"/>
        <v>0.93765254693228872</v>
      </c>
      <c r="AJ6" s="2">
        <f t="shared" si="1"/>
        <v>0</v>
      </c>
      <c r="AK6" t="b">
        <f t="shared" si="2"/>
        <v>0</v>
      </c>
      <c r="AL6" t="b">
        <f t="shared" si="3"/>
        <v>0</v>
      </c>
      <c r="AM6" t="b">
        <f t="shared" si="4"/>
        <v>0</v>
      </c>
      <c r="AN6" t="b">
        <f t="shared" si="5"/>
        <v>0</v>
      </c>
      <c r="AO6" t="s">
        <v>138</v>
      </c>
      <c r="AP6">
        <f>COUNTIFS(R:R,"&lt;0.85", R:R,"&gt;0.65",AH:AH,"&lt;0.85")</f>
        <v>0</v>
      </c>
    </row>
    <row r="7" spans="1:43" x14ac:dyDescent="0.2">
      <c r="A7" t="s">
        <v>38</v>
      </c>
      <c r="B7">
        <v>1616.3333333333301</v>
      </c>
      <c r="C7">
        <v>1722.6666666666599</v>
      </c>
      <c r="D7">
        <v>943.66666666666595</v>
      </c>
      <c r="E7">
        <v>944</v>
      </c>
      <c r="F7">
        <v>81.647616825804107</v>
      </c>
      <c r="G7">
        <v>52.041649986653297</v>
      </c>
      <c r="H7">
        <v>40.673496694202797</v>
      </c>
      <c r="I7">
        <v>40.706264874095197</v>
      </c>
      <c r="J7">
        <v>1799.5</v>
      </c>
      <c r="K7">
        <v>1782.5</v>
      </c>
      <c r="L7">
        <v>1349</v>
      </c>
      <c r="M7">
        <v>1141</v>
      </c>
      <c r="N7">
        <v>34.648232278140803</v>
      </c>
      <c r="O7">
        <v>294.86352775479003</v>
      </c>
      <c r="P7">
        <v>137.17871555018999</v>
      </c>
      <c r="Q7">
        <v>134.35028842544401</v>
      </c>
      <c r="R7" s="4">
        <v>0.89821246642585895</v>
      </c>
      <c r="S7" s="4">
        <v>0.96643291257596997</v>
      </c>
      <c r="T7" s="4">
        <v>0.69953051643192399</v>
      </c>
      <c r="U7" s="4">
        <v>0.82734443470639696</v>
      </c>
      <c r="V7">
        <v>4.8556708782598199E-2</v>
      </c>
      <c r="W7">
        <v>0.16251269295030801</v>
      </c>
      <c r="X7">
        <v>7.7260714314340395E-2</v>
      </c>
      <c r="Y7">
        <v>0.103745095523898</v>
      </c>
      <c r="Z7" s="5">
        <v>4.5194110780696801E-2</v>
      </c>
      <c r="AA7" s="5">
        <v>0.82235160036008303</v>
      </c>
      <c r="AB7" s="5">
        <v>0.13305106995357399</v>
      </c>
      <c r="AC7" s="5">
        <v>0.271442185341431</v>
      </c>
      <c r="AD7" s="5">
        <v>0.2</v>
      </c>
      <c r="AE7" s="5">
        <v>1</v>
      </c>
      <c r="AF7" s="5">
        <v>0.2</v>
      </c>
      <c r="AG7" s="5">
        <v>0.2</v>
      </c>
      <c r="AH7" s="1">
        <f t="shared" si="0"/>
        <v>0.77880294760935076</v>
      </c>
      <c r="AI7" s="1">
        <f t="shared" si="0"/>
        <v>0.85608056590411341</v>
      </c>
      <c r="AJ7" s="2">
        <f t="shared" si="1"/>
        <v>1</v>
      </c>
      <c r="AK7" t="b">
        <f t="shared" si="2"/>
        <v>0</v>
      </c>
      <c r="AL7" t="b">
        <f t="shared" si="3"/>
        <v>0</v>
      </c>
      <c r="AM7" t="b">
        <f t="shared" si="4"/>
        <v>0</v>
      </c>
      <c r="AN7" t="b">
        <f t="shared" si="5"/>
        <v>1</v>
      </c>
      <c r="AO7" t="s">
        <v>139</v>
      </c>
      <c r="AP7">
        <f>COUNTIFS(AH1:AH76,"&gt;=1.15")</f>
        <v>10</v>
      </c>
      <c r="AQ7" s="3">
        <f>AP7/75</f>
        <v>0.13333333333333333</v>
      </c>
    </row>
    <row r="8" spans="1:43" x14ac:dyDescent="0.2">
      <c r="A8" t="s">
        <v>39</v>
      </c>
      <c r="B8">
        <v>1750</v>
      </c>
      <c r="C8">
        <v>1749.3333333333301</v>
      </c>
      <c r="D8">
        <v>1148.6666666666599</v>
      </c>
      <c r="E8">
        <v>1111</v>
      </c>
      <c r="F8">
        <v>55.217750769113998</v>
      </c>
      <c r="G8">
        <v>103.122904019103</v>
      </c>
      <c r="H8">
        <v>20.526405757787501</v>
      </c>
      <c r="I8">
        <v>93.552124508212003</v>
      </c>
      <c r="J8">
        <v>1880</v>
      </c>
      <c r="K8">
        <v>1739.5</v>
      </c>
      <c r="L8">
        <v>1228.5</v>
      </c>
      <c r="M8">
        <v>1075</v>
      </c>
      <c r="N8">
        <v>79.195959492893294</v>
      </c>
      <c r="O8">
        <v>234.05234457274699</v>
      </c>
      <c r="P8">
        <v>33.234018715767697</v>
      </c>
      <c r="Q8">
        <v>41.012193308819697</v>
      </c>
      <c r="R8" s="4">
        <v>0.930851063829787</v>
      </c>
      <c r="S8" s="4">
        <v>1.0056529654115101</v>
      </c>
      <c r="T8" s="4">
        <v>0.93501560168226805</v>
      </c>
      <c r="U8" s="4">
        <v>1.0334883720930199</v>
      </c>
      <c r="V8">
        <v>4.8992756903576198E-2</v>
      </c>
      <c r="W8">
        <v>0.14772898401708001</v>
      </c>
      <c r="X8">
        <v>3.0314805274012101E-2</v>
      </c>
      <c r="Y8">
        <v>9.5540550082419295E-2</v>
      </c>
      <c r="Z8" s="5">
        <v>0.206090191379525</v>
      </c>
      <c r="AA8" s="5">
        <v>0.96291928396695803</v>
      </c>
      <c r="AB8" s="5">
        <v>0.12921655728327999</v>
      </c>
      <c r="AC8" s="5">
        <v>0.60036724964742005</v>
      </c>
      <c r="AD8" s="5">
        <v>0.2</v>
      </c>
      <c r="AE8" s="5">
        <v>1</v>
      </c>
      <c r="AF8" s="5">
        <v>0.2</v>
      </c>
      <c r="AG8" s="5">
        <v>0.79999999999999905</v>
      </c>
      <c r="AH8" s="1">
        <f t="shared" si="0"/>
        <v>1.0044739035215224</v>
      </c>
      <c r="AI8" s="1">
        <f t="shared" si="0"/>
        <v>1.0276789385989824</v>
      </c>
      <c r="AJ8" s="2">
        <f t="shared" si="1"/>
        <v>0</v>
      </c>
      <c r="AK8" t="b">
        <f t="shared" si="2"/>
        <v>0</v>
      </c>
      <c r="AL8" t="b">
        <f t="shared" si="3"/>
        <v>0</v>
      </c>
      <c r="AM8" t="b">
        <f t="shared" si="4"/>
        <v>0</v>
      </c>
      <c r="AN8" t="b">
        <f t="shared" si="5"/>
        <v>0</v>
      </c>
      <c r="AO8" t="s">
        <v>140</v>
      </c>
      <c r="AP8">
        <f>COUNTIFS(AH77:AH86,"&gt;=1.15")</f>
        <v>0</v>
      </c>
      <c r="AQ8" s="3">
        <f>AP8/10</f>
        <v>0</v>
      </c>
    </row>
    <row r="9" spans="1:43" x14ac:dyDescent="0.2">
      <c r="A9" t="s">
        <v>40</v>
      </c>
      <c r="B9">
        <v>1764.3333333333301</v>
      </c>
      <c r="C9">
        <v>1594</v>
      </c>
      <c r="D9">
        <v>992.66666666666595</v>
      </c>
      <c r="E9">
        <v>936.33333333333303</v>
      </c>
      <c r="F9">
        <v>55.075705472861003</v>
      </c>
      <c r="G9">
        <v>97.077288796092702</v>
      </c>
      <c r="H9">
        <v>37.072002014098601</v>
      </c>
      <c r="I9">
        <v>28.378395538390301</v>
      </c>
      <c r="J9">
        <v>1896.5</v>
      </c>
      <c r="K9">
        <v>1812</v>
      </c>
      <c r="L9">
        <v>1204.5</v>
      </c>
      <c r="M9">
        <v>1131</v>
      </c>
      <c r="N9">
        <v>55.861435713737201</v>
      </c>
      <c r="O9">
        <v>131.521861300697</v>
      </c>
      <c r="P9">
        <v>0.70710678118654702</v>
      </c>
      <c r="Q9">
        <v>38.183766184073498</v>
      </c>
      <c r="R9" s="4">
        <v>0.93031022058177304</v>
      </c>
      <c r="S9" s="4">
        <v>0.87969094922737301</v>
      </c>
      <c r="T9" s="4">
        <v>0.82413172824131697</v>
      </c>
      <c r="U9" s="4">
        <v>0.82788093132920704</v>
      </c>
      <c r="V9">
        <v>3.9928046868135003E-2</v>
      </c>
      <c r="W9">
        <v>8.3350077923334306E-2</v>
      </c>
      <c r="X9">
        <v>3.07817201832024E-2</v>
      </c>
      <c r="Y9">
        <v>3.7560482408008203E-2</v>
      </c>
      <c r="Z9" s="5">
        <v>0.107657777720734</v>
      </c>
      <c r="AA9" s="5">
        <v>0.20087981518120701</v>
      </c>
      <c r="AB9" s="5">
        <v>1.0024399414650199E-2</v>
      </c>
      <c r="AC9" s="5">
        <v>3.4438721627751398E-2</v>
      </c>
      <c r="AD9" s="5">
        <v>0.2</v>
      </c>
      <c r="AE9" s="5">
        <v>0.2</v>
      </c>
      <c r="AF9" s="5">
        <v>0.2</v>
      </c>
      <c r="AG9" s="5">
        <v>0.2</v>
      </c>
      <c r="AH9" s="1">
        <f t="shared" si="0"/>
        <v>0.88586764931588413</v>
      </c>
      <c r="AI9" s="1">
        <f t="shared" si="0"/>
        <v>0.94110429583972599</v>
      </c>
      <c r="AJ9" s="2">
        <f t="shared" si="1"/>
        <v>1</v>
      </c>
      <c r="AK9" t="b">
        <f t="shared" si="2"/>
        <v>0</v>
      </c>
      <c r="AL9" t="b">
        <f t="shared" si="3"/>
        <v>0</v>
      </c>
      <c r="AM9" t="b">
        <f t="shared" si="4"/>
        <v>0</v>
      </c>
      <c r="AN9" t="b">
        <f t="shared" si="5"/>
        <v>0</v>
      </c>
    </row>
    <row r="10" spans="1:43" x14ac:dyDescent="0.2">
      <c r="A10" t="s">
        <v>41</v>
      </c>
      <c r="B10">
        <v>1631.3333333333301</v>
      </c>
      <c r="C10">
        <v>1596.6666666666599</v>
      </c>
      <c r="D10">
        <v>894.33333333333303</v>
      </c>
      <c r="E10">
        <v>854.33333333333303</v>
      </c>
      <c r="F10">
        <v>58.960438713881103</v>
      </c>
      <c r="G10">
        <v>77.086531465187406</v>
      </c>
      <c r="H10">
        <v>30.435724623102502</v>
      </c>
      <c r="I10">
        <v>22.810816147900798</v>
      </c>
      <c r="J10">
        <v>1772</v>
      </c>
      <c r="K10">
        <v>1685</v>
      </c>
      <c r="L10">
        <v>1190</v>
      </c>
      <c r="M10">
        <v>1167</v>
      </c>
      <c r="N10">
        <v>120.208152801713</v>
      </c>
      <c r="O10">
        <v>48.083261120685201</v>
      </c>
      <c r="P10">
        <v>19.798989873223299</v>
      </c>
      <c r="Q10">
        <v>12.7279220613578</v>
      </c>
      <c r="R10" s="4">
        <v>0.92061700526711798</v>
      </c>
      <c r="S10" s="4">
        <v>0.94757665677546898</v>
      </c>
      <c r="T10" s="4">
        <v>0.75154061624649804</v>
      </c>
      <c r="U10" s="4">
        <v>0.73207654955726897</v>
      </c>
      <c r="V10">
        <v>7.0763137442846694E-2</v>
      </c>
      <c r="W10">
        <v>5.3142349141729599E-2</v>
      </c>
      <c r="X10">
        <v>2.8469171262567702E-2</v>
      </c>
      <c r="Y10">
        <v>2.11144087042415E-2</v>
      </c>
      <c r="Z10" s="5">
        <v>0.320275923549108</v>
      </c>
      <c r="AA10" s="5">
        <v>0.21335153556278899</v>
      </c>
      <c r="AB10" s="5">
        <v>1.0144428312968299E-3</v>
      </c>
      <c r="AC10" s="5">
        <v>2.91938196199274E-4</v>
      </c>
      <c r="AD10" s="5">
        <v>0.4</v>
      </c>
      <c r="AE10" s="5">
        <v>0.4</v>
      </c>
      <c r="AF10" s="5">
        <v>0.2</v>
      </c>
      <c r="AG10" s="5">
        <v>0.2</v>
      </c>
      <c r="AH10" s="1">
        <f t="shared" si="0"/>
        <v>0.81634448630289824</v>
      </c>
      <c r="AI10" s="1">
        <f t="shared" si="0"/>
        <v>0.77257765302964465</v>
      </c>
      <c r="AJ10" s="2">
        <f t="shared" si="1"/>
        <v>1</v>
      </c>
      <c r="AK10" t="b">
        <f t="shared" si="2"/>
        <v>0</v>
      </c>
      <c r="AL10" t="b">
        <f t="shared" si="3"/>
        <v>0</v>
      </c>
      <c r="AM10" t="b">
        <f t="shared" si="4"/>
        <v>0</v>
      </c>
      <c r="AN10" t="b">
        <f t="shared" si="5"/>
        <v>0</v>
      </c>
    </row>
    <row r="11" spans="1:43" x14ac:dyDescent="0.2">
      <c r="A11" t="s">
        <v>42</v>
      </c>
      <c r="B11">
        <v>955</v>
      </c>
      <c r="C11">
        <v>955.33333333333303</v>
      </c>
      <c r="D11">
        <v>844.33333333333303</v>
      </c>
      <c r="E11">
        <v>862.33333333333303</v>
      </c>
      <c r="F11">
        <v>117.145209035623</v>
      </c>
      <c r="G11">
        <v>47.247574893673999</v>
      </c>
      <c r="H11">
        <v>6.8068592855540402</v>
      </c>
      <c r="I11">
        <v>19.756855350316499</v>
      </c>
      <c r="J11">
        <v>1649.6666666666599</v>
      </c>
      <c r="K11">
        <v>1549.1666666666599</v>
      </c>
      <c r="L11">
        <v>1126.6666666666599</v>
      </c>
      <c r="M11">
        <v>1116.3333333333301</v>
      </c>
      <c r="N11">
        <v>74.636898828037204</v>
      </c>
      <c r="O11">
        <v>73.3714294985907</v>
      </c>
      <c r="P11">
        <v>95.577542690041298</v>
      </c>
      <c r="Q11">
        <v>57.795040156285602</v>
      </c>
      <c r="R11" s="4">
        <v>0.578904829258436</v>
      </c>
      <c r="S11" s="4">
        <v>0.616675632060247</v>
      </c>
      <c r="T11" s="4">
        <v>0.74940828402366799</v>
      </c>
      <c r="U11" s="4">
        <v>0.77246939384891</v>
      </c>
      <c r="V11">
        <v>7.5687732273731101E-2</v>
      </c>
      <c r="W11">
        <v>4.2228125181367399E-2</v>
      </c>
      <c r="X11">
        <v>6.3860336015498204E-2</v>
      </c>
      <c r="Y11">
        <v>4.3733448247323399E-2</v>
      </c>
      <c r="Z11" s="5">
        <v>3.1798564211483501E-3</v>
      </c>
      <c r="AA11" s="5">
        <v>5.1251850702634602E-6</v>
      </c>
      <c r="AB11" s="5">
        <v>7.4038690396296698E-4</v>
      </c>
      <c r="AC11" s="5">
        <v>3.4999930318447199E-5</v>
      </c>
      <c r="AD11" s="5">
        <v>2.3809523809523801E-2</v>
      </c>
      <c r="AE11" s="5">
        <v>2.3809523809523801E-2</v>
      </c>
      <c r="AF11" s="5">
        <v>2.3809523809523801E-2</v>
      </c>
      <c r="AG11" s="5">
        <v>2.3809523809523801E-2</v>
      </c>
      <c r="AH11" s="1">
        <f t="shared" si="0"/>
        <v>1.2945276082489121</v>
      </c>
      <c r="AI11" s="1">
        <f t="shared" si="0"/>
        <v>1.2526348597044006</v>
      </c>
      <c r="AJ11" s="2">
        <f t="shared" si="1"/>
        <v>2</v>
      </c>
      <c r="AK11" t="b">
        <f t="shared" si="2"/>
        <v>0</v>
      </c>
      <c r="AL11" t="b">
        <f t="shared" si="3"/>
        <v>0</v>
      </c>
      <c r="AM11" t="b">
        <f t="shared" si="4"/>
        <v>0</v>
      </c>
      <c r="AN11" t="b">
        <f t="shared" si="5"/>
        <v>0</v>
      </c>
    </row>
    <row r="12" spans="1:43" x14ac:dyDescent="0.2">
      <c r="A12" t="s">
        <v>43</v>
      </c>
      <c r="B12">
        <v>1628.6666666666599</v>
      </c>
      <c r="C12">
        <v>1545</v>
      </c>
      <c r="D12">
        <v>1066.3333333333301</v>
      </c>
      <c r="E12">
        <v>1019</v>
      </c>
      <c r="F12">
        <v>91.7841671168472</v>
      </c>
      <c r="G12">
        <v>25.942243542145601</v>
      </c>
      <c r="H12">
        <v>62.428625912583797</v>
      </c>
      <c r="I12">
        <v>23.302360395461999</v>
      </c>
      <c r="J12">
        <v>1600.25</v>
      </c>
      <c r="K12">
        <v>1568.75</v>
      </c>
      <c r="L12">
        <v>1119.75</v>
      </c>
      <c r="M12">
        <v>1148</v>
      </c>
      <c r="N12">
        <v>250.81517099250499</v>
      </c>
      <c r="O12">
        <v>58.2029495243439</v>
      </c>
      <c r="P12">
        <v>71.839520228539001</v>
      </c>
      <c r="Q12">
        <v>22.464787260658898</v>
      </c>
      <c r="R12" s="4">
        <v>1.01775764203509</v>
      </c>
      <c r="S12" s="4">
        <v>0.98486055776892401</v>
      </c>
      <c r="T12" s="4">
        <v>0.95229589938230197</v>
      </c>
      <c r="U12" s="4">
        <v>0.88763066202090501</v>
      </c>
      <c r="V12">
        <v>0.16951635518833399</v>
      </c>
      <c r="W12">
        <v>4.0107663084691603E-2</v>
      </c>
      <c r="X12">
        <v>8.2710728250766197E-2</v>
      </c>
      <c r="Y12">
        <v>2.67156303563474E-2</v>
      </c>
      <c r="Z12" s="5">
        <v>0.84491750354433304</v>
      </c>
      <c r="AA12" s="5">
        <v>0.50524292422561001</v>
      </c>
      <c r="AB12" s="5">
        <v>0.34385379041319503</v>
      </c>
      <c r="AC12" s="5">
        <v>1.2995578863093801E-3</v>
      </c>
      <c r="AD12" s="5">
        <v>0.85714285714285698</v>
      </c>
      <c r="AE12" s="5">
        <v>0.85714285714285698</v>
      </c>
      <c r="AF12" s="5">
        <v>0.628571428571428</v>
      </c>
      <c r="AG12" s="5">
        <v>5.7142857142857099E-2</v>
      </c>
      <c r="AH12" s="1">
        <f t="shared" si="0"/>
        <v>0.93568042139984142</v>
      </c>
      <c r="AI12" s="1">
        <f t="shared" si="0"/>
        <v>0.90127546993222984</v>
      </c>
      <c r="AJ12" s="2">
        <f t="shared" si="1"/>
        <v>0</v>
      </c>
      <c r="AK12" t="b">
        <f t="shared" si="2"/>
        <v>0</v>
      </c>
      <c r="AL12" t="b">
        <f t="shared" si="3"/>
        <v>0</v>
      </c>
      <c r="AM12" t="b">
        <f t="shared" si="4"/>
        <v>0</v>
      </c>
      <c r="AN12" t="b">
        <f t="shared" si="5"/>
        <v>0</v>
      </c>
    </row>
    <row r="13" spans="1:43" x14ac:dyDescent="0.2">
      <c r="A13" t="s">
        <v>44</v>
      </c>
      <c r="B13">
        <v>1645</v>
      </c>
      <c r="C13">
        <v>1623.6666666666599</v>
      </c>
      <c r="D13">
        <v>1162.3333333333301</v>
      </c>
      <c r="E13">
        <v>1190</v>
      </c>
      <c r="F13">
        <v>28.213471959331699</v>
      </c>
      <c r="G13">
        <v>29.5014123955673</v>
      </c>
      <c r="H13">
        <v>54.500764520631499</v>
      </c>
      <c r="I13">
        <v>47.148700936505101</v>
      </c>
      <c r="J13">
        <v>1668.25</v>
      </c>
      <c r="K13">
        <v>1676.5</v>
      </c>
      <c r="L13">
        <v>1270</v>
      </c>
      <c r="M13">
        <v>1193</v>
      </c>
      <c r="N13">
        <v>297.05933750683499</v>
      </c>
      <c r="O13">
        <v>143.142120518967</v>
      </c>
      <c r="P13">
        <v>125.281017450104</v>
      </c>
      <c r="Q13">
        <v>54.644304369257</v>
      </c>
      <c r="R13" s="4">
        <v>0.98606323992207401</v>
      </c>
      <c r="S13" s="4">
        <v>0.96848593299532704</v>
      </c>
      <c r="T13" s="4">
        <v>0.91522309711285998</v>
      </c>
      <c r="U13" s="4">
        <v>0.99748533109807203</v>
      </c>
      <c r="V13">
        <v>0.176397357738309</v>
      </c>
      <c r="W13">
        <v>8.4542439531728505E-2</v>
      </c>
      <c r="X13">
        <v>9.9963622444148206E-2</v>
      </c>
      <c r="Y13">
        <v>6.0410242970274801E-2</v>
      </c>
      <c r="Z13" s="5">
        <v>0.88601198462910802</v>
      </c>
      <c r="AA13" s="5">
        <v>0.51974635519378198</v>
      </c>
      <c r="AB13" s="5">
        <v>0.19453204031399601</v>
      </c>
      <c r="AC13" s="5">
        <v>0.94113281962386197</v>
      </c>
      <c r="AD13" s="5">
        <v>0.4</v>
      </c>
      <c r="AE13" s="5">
        <v>1</v>
      </c>
      <c r="AF13" s="5">
        <v>0.22857142857142801</v>
      </c>
      <c r="AG13" s="5">
        <v>1</v>
      </c>
      <c r="AH13" s="1">
        <f t="shared" si="0"/>
        <v>0.92815862112980463</v>
      </c>
      <c r="AI13" s="1">
        <f t="shared" si="0"/>
        <v>1.0299430245858665</v>
      </c>
      <c r="AJ13" s="2">
        <f t="shared" si="1"/>
        <v>0</v>
      </c>
      <c r="AK13" t="b">
        <f t="shared" si="2"/>
        <v>0</v>
      </c>
      <c r="AL13" t="b">
        <f t="shared" si="3"/>
        <v>0</v>
      </c>
      <c r="AM13" t="b">
        <f t="shared" si="4"/>
        <v>0</v>
      </c>
      <c r="AN13" t="b">
        <f t="shared" si="5"/>
        <v>0</v>
      </c>
    </row>
    <row r="14" spans="1:43" x14ac:dyDescent="0.2">
      <c r="A14" t="s">
        <v>45</v>
      </c>
      <c r="B14">
        <v>2139.3333333333298</v>
      </c>
      <c r="C14">
        <v>2085.6666666666601</v>
      </c>
      <c r="D14">
        <v>1508.3333333333301</v>
      </c>
      <c r="E14">
        <v>1382</v>
      </c>
      <c r="F14">
        <v>96.001736095412994</v>
      </c>
      <c r="G14">
        <v>129.129134332006</v>
      </c>
      <c r="H14">
        <v>40.918618419166201</v>
      </c>
      <c r="I14">
        <v>67.734776887504395</v>
      </c>
      <c r="J14">
        <v>1822.75</v>
      </c>
      <c r="K14">
        <v>1798.75</v>
      </c>
      <c r="L14">
        <v>1362.25</v>
      </c>
      <c r="M14">
        <v>1290.75</v>
      </c>
      <c r="N14">
        <v>49.641212716854497</v>
      </c>
      <c r="O14">
        <v>40.235763527820197</v>
      </c>
      <c r="P14">
        <v>42.319223370315598</v>
      </c>
      <c r="Q14">
        <v>67.834971315195006</v>
      </c>
      <c r="R14" s="4">
        <v>1.1736844511498099</v>
      </c>
      <c r="S14" s="4">
        <v>1.15950891823025</v>
      </c>
      <c r="T14" s="4">
        <v>1.1072368018596599</v>
      </c>
      <c r="U14" s="4">
        <v>1.07069533217121</v>
      </c>
      <c r="V14">
        <v>6.16093113853452E-2</v>
      </c>
      <c r="W14">
        <v>7.6330002861638005E-2</v>
      </c>
      <c r="X14">
        <v>4.5666300215298397E-2</v>
      </c>
      <c r="Y14">
        <v>7.6942595856735796E-2</v>
      </c>
      <c r="Z14" s="5">
        <v>1.6158906604442899E-2</v>
      </c>
      <c r="AA14" s="5">
        <v>5.2787031758418299E-2</v>
      </c>
      <c r="AB14" s="5">
        <v>7.3420510978330304E-3</v>
      </c>
      <c r="AC14" s="5">
        <v>0.14531278080652099</v>
      </c>
      <c r="AD14" s="5">
        <v>5.7142857142857099E-2</v>
      </c>
      <c r="AE14" s="5">
        <v>5.7142857142857099E-2</v>
      </c>
      <c r="AF14" s="5">
        <v>5.7142857142857099E-2</v>
      </c>
      <c r="AG14" s="5">
        <v>0.22857142857142801</v>
      </c>
      <c r="AH14" s="1">
        <f t="shared" si="0"/>
        <v>0.943385422525574</v>
      </c>
      <c r="AI14" s="1">
        <f t="shared" si="0"/>
        <v>0.92340413716300218</v>
      </c>
      <c r="AJ14" s="2">
        <f t="shared" si="1"/>
        <v>0</v>
      </c>
      <c r="AK14" t="b">
        <f t="shared" si="2"/>
        <v>0</v>
      </c>
      <c r="AL14" t="b">
        <f t="shared" si="3"/>
        <v>0</v>
      </c>
      <c r="AM14" t="b">
        <f t="shared" si="4"/>
        <v>0</v>
      </c>
      <c r="AN14" t="b">
        <f t="shared" si="5"/>
        <v>0</v>
      </c>
    </row>
    <row r="15" spans="1:43" x14ac:dyDescent="0.2">
      <c r="A15" t="s">
        <v>46</v>
      </c>
      <c r="B15">
        <v>2205</v>
      </c>
      <c r="C15">
        <v>2258.6666666666601</v>
      </c>
      <c r="D15">
        <v>1117</v>
      </c>
      <c r="E15">
        <v>1038.3333333333301</v>
      </c>
      <c r="F15">
        <v>71.463277282811404</v>
      </c>
      <c r="G15">
        <v>55.536774603260199</v>
      </c>
      <c r="H15">
        <v>20.297783130184399</v>
      </c>
      <c r="I15">
        <v>61.002732179250202</v>
      </c>
      <c r="J15">
        <v>1842</v>
      </c>
      <c r="K15">
        <v>1899.75</v>
      </c>
      <c r="L15">
        <v>1365.5</v>
      </c>
      <c r="M15">
        <v>1309.25</v>
      </c>
      <c r="N15">
        <v>82.985942584673097</v>
      </c>
      <c r="O15">
        <v>117.91345696456</v>
      </c>
      <c r="P15">
        <v>60.052754585725097</v>
      </c>
      <c r="Q15">
        <v>52.734397376538404</v>
      </c>
      <c r="R15" s="4">
        <v>1.19706840390879</v>
      </c>
      <c r="S15" s="4">
        <v>1.1889283677676801</v>
      </c>
      <c r="T15" s="4">
        <v>0.81801537898205701</v>
      </c>
      <c r="U15" s="4">
        <v>0.79307491566418398</v>
      </c>
      <c r="V15">
        <v>6.6435418244940897E-2</v>
      </c>
      <c r="W15">
        <v>7.93738263936144E-2</v>
      </c>
      <c r="X15">
        <v>3.8925210224871602E-2</v>
      </c>
      <c r="Y15">
        <v>5.64922098999808E-2</v>
      </c>
      <c r="Z15" s="5">
        <v>1.8240204577712599E-3</v>
      </c>
      <c r="AA15" s="5">
        <v>4.3301717543239799E-3</v>
      </c>
      <c r="AB15" s="5">
        <v>1.7777025747056001E-3</v>
      </c>
      <c r="AC15" s="5">
        <v>3.4527979371051201E-3</v>
      </c>
      <c r="AD15" s="5">
        <v>5.7142857142857099E-2</v>
      </c>
      <c r="AE15" s="5">
        <v>5.7142857142857099E-2</v>
      </c>
      <c r="AF15" s="5">
        <v>5.7142857142857099E-2</v>
      </c>
      <c r="AG15" s="5">
        <v>5.7142857142857099E-2</v>
      </c>
      <c r="AH15" s="1">
        <f t="shared" si="0"/>
        <v>0.68334890162582995</v>
      </c>
      <c r="AI15" s="1">
        <f t="shared" si="0"/>
        <v>0.66705020854473629</v>
      </c>
      <c r="AJ15" s="2">
        <f t="shared" si="1"/>
        <v>1</v>
      </c>
      <c r="AK15" t="b">
        <f t="shared" si="2"/>
        <v>0</v>
      </c>
      <c r="AL15" t="b">
        <f t="shared" si="3"/>
        <v>0</v>
      </c>
      <c r="AM15" t="b">
        <f t="shared" si="4"/>
        <v>0</v>
      </c>
      <c r="AN15" t="b">
        <f t="shared" si="5"/>
        <v>0</v>
      </c>
    </row>
    <row r="16" spans="1:43" x14ac:dyDescent="0.2">
      <c r="A16" t="s">
        <v>47</v>
      </c>
      <c r="B16">
        <v>1904</v>
      </c>
      <c r="C16">
        <v>2007</v>
      </c>
      <c r="D16">
        <v>1179</v>
      </c>
      <c r="E16">
        <v>1137</v>
      </c>
      <c r="F16">
        <v>115.052162083117</v>
      </c>
      <c r="G16">
        <v>83.210576250858793</v>
      </c>
      <c r="H16">
        <v>26.210684844162301</v>
      </c>
      <c r="I16">
        <v>46.872166581031799</v>
      </c>
      <c r="J16">
        <v>1895.25</v>
      </c>
      <c r="K16">
        <v>1859</v>
      </c>
      <c r="L16">
        <v>1317</v>
      </c>
      <c r="M16">
        <v>1199.5</v>
      </c>
      <c r="N16">
        <v>114.660004651433</v>
      </c>
      <c r="O16">
        <v>200.244850121045</v>
      </c>
      <c r="P16">
        <v>88.491054161800193</v>
      </c>
      <c r="Q16">
        <v>110.071189085367</v>
      </c>
      <c r="R16" s="4">
        <v>1.00461680517082</v>
      </c>
      <c r="S16" s="4">
        <v>1.0796126949973099</v>
      </c>
      <c r="T16" s="4">
        <v>0.89521640091116095</v>
      </c>
      <c r="U16" s="4">
        <v>0.94789495623176301</v>
      </c>
      <c r="V16">
        <v>8.5901794393755601E-2</v>
      </c>
      <c r="W16">
        <v>0.12460889722373999</v>
      </c>
      <c r="X16">
        <v>6.3357749448415698E-2</v>
      </c>
      <c r="Y16">
        <v>9.5357130417466296E-2</v>
      </c>
      <c r="Z16" s="5">
        <v>0.924903785611634</v>
      </c>
      <c r="AA16" s="5">
        <v>0.250244120317344</v>
      </c>
      <c r="AB16" s="5">
        <v>4.6700592405292597E-2</v>
      </c>
      <c r="AC16" s="5">
        <v>0.362580481887609</v>
      </c>
      <c r="AD16" s="5">
        <v>0.85714285714285698</v>
      </c>
      <c r="AE16" s="5">
        <v>0.22857142857142801</v>
      </c>
      <c r="AF16" s="5">
        <v>5.7142857142857099E-2</v>
      </c>
      <c r="AG16" s="5">
        <v>0.4</v>
      </c>
      <c r="AH16" s="1">
        <f t="shared" si="0"/>
        <v>0.89110235495109291</v>
      </c>
      <c r="AI16" s="1">
        <f t="shared" si="0"/>
        <v>0.87799537799444349</v>
      </c>
      <c r="AJ16" s="2">
        <f t="shared" si="1"/>
        <v>0</v>
      </c>
      <c r="AK16" t="b">
        <f t="shared" si="2"/>
        <v>0</v>
      </c>
      <c r="AL16" t="b">
        <f t="shared" si="3"/>
        <v>0</v>
      </c>
      <c r="AM16" t="b">
        <f t="shared" si="4"/>
        <v>0</v>
      </c>
      <c r="AN16" t="b">
        <f t="shared" si="5"/>
        <v>0</v>
      </c>
    </row>
    <row r="17" spans="1:40" x14ac:dyDescent="0.2">
      <c r="A17" t="s">
        <v>48</v>
      </c>
      <c r="B17">
        <v>2039.3333333333301</v>
      </c>
      <c r="C17">
        <v>2030.3333333333301</v>
      </c>
      <c r="D17">
        <v>1317.6666666666599</v>
      </c>
      <c r="E17">
        <v>1191.3333333333301</v>
      </c>
      <c r="F17">
        <v>108.89597482613</v>
      </c>
      <c r="G17">
        <v>148.64835462706299</v>
      </c>
      <c r="H17">
        <v>33.080709383768202</v>
      </c>
      <c r="I17">
        <v>101.76607162179999</v>
      </c>
      <c r="J17">
        <v>1925</v>
      </c>
      <c r="K17">
        <v>1820</v>
      </c>
      <c r="L17">
        <v>1246.5</v>
      </c>
      <c r="M17">
        <v>1143.75</v>
      </c>
      <c r="N17">
        <v>79.945814983233007</v>
      </c>
      <c r="O17">
        <v>166.55529612313899</v>
      </c>
      <c r="P17">
        <v>28.431203515386599</v>
      </c>
      <c r="Q17">
        <v>82.8668610885356</v>
      </c>
      <c r="R17" s="4">
        <v>1.05939393939393</v>
      </c>
      <c r="S17" s="4">
        <v>1.1155677655677601</v>
      </c>
      <c r="T17" s="4">
        <v>1.0570931942773001</v>
      </c>
      <c r="U17" s="4">
        <v>1.04160291438979</v>
      </c>
      <c r="V17">
        <v>7.1664641150147701E-2</v>
      </c>
      <c r="W17">
        <v>0.13074078036629699</v>
      </c>
      <c r="X17">
        <v>3.5856031526716702E-2</v>
      </c>
      <c r="Y17">
        <v>0.11666973427103899</v>
      </c>
      <c r="Z17" s="5">
        <v>0.20831934086402101</v>
      </c>
      <c r="AA17" s="5">
        <v>0.14215131635905501</v>
      </c>
      <c r="AB17" s="5">
        <v>4.0254159960575298E-2</v>
      </c>
      <c r="AC17" s="5">
        <v>0.54558377777572598</v>
      </c>
      <c r="AD17" s="5">
        <v>0.22857142857142801</v>
      </c>
      <c r="AE17" s="5">
        <v>0.114285714285714</v>
      </c>
      <c r="AF17" s="5">
        <v>5.7142857142857099E-2</v>
      </c>
      <c r="AG17" s="5">
        <v>0.4</v>
      </c>
      <c r="AH17" s="1">
        <f t="shared" si="0"/>
        <v>0.9978282440260644</v>
      </c>
      <c r="AI17" s="1">
        <f t="shared" si="0"/>
        <v>0.93369757224893801</v>
      </c>
      <c r="AJ17" s="2">
        <f t="shared" si="1"/>
        <v>0</v>
      </c>
      <c r="AK17" t="b">
        <f t="shared" si="2"/>
        <v>0</v>
      </c>
      <c r="AL17" t="b">
        <f t="shared" si="3"/>
        <v>0</v>
      </c>
      <c r="AM17" t="b">
        <f t="shared" si="4"/>
        <v>0</v>
      </c>
      <c r="AN17" t="b">
        <f t="shared" si="5"/>
        <v>0</v>
      </c>
    </row>
    <row r="18" spans="1:40" x14ac:dyDescent="0.2">
      <c r="A18" t="s">
        <v>49</v>
      </c>
      <c r="B18">
        <v>1028.6666666666599</v>
      </c>
      <c r="C18">
        <v>1001.33333333333</v>
      </c>
      <c r="D18">
        <v>860.33333333333303</v>
      </c>
      <c r="E18">
        <v>838.33333333333303</v>
      </c>
      <c r="F18">
        <v>28.501461950807599</v>
      </c>
      <c r="G18">
        <v>63.358766823016097</v>
      </c>
      <c r="H18">
        <v>20.428737928059402</v>
      </c>
      <c r="I18">
        <v>8.0829037686547593</v>
      </c>
      <c r="J18">
        <v>1900</v>
      </c>
      <c r="K18">
        <v>1824.5</v>
      </c>
      <c r="L18">
        <v>1220.5</v>
      </c>
      <c r="M18">
        <v>1138</v>
      </c>
      <c r="N18">
        <v>35.505868059613199</v>
      </c>
      <c r="O18">
        <v>111.840660465384</v>
      </c>
      <c r="P18">
        <v>27.233557730613601</v>
      </c>
      <c r="Q18">
        <v>61.789966823101601</v>
      </c>
      <c r="R18" s="4">
        <v>0.541403508771929</v>
      </c>
      <c r="S18" s="4">
        <v>0.54882616241892701</v>
      </c>
      <c r="T18" s="4">
        <v>0.704902362419773</v>
      </c>
      <c r="U18" s="4">
        <v>0.73667252489748103</v>
      </c>
      <c r="V18">
        <v>1.8093762579816899E-2</v>
      </c>
      <c r="W18">
        <v>4.8350494358963499E-2</v>
      </c>
      <c r="X18">
        <v>2.2968587394772099E-2</v>
      </c>
      <c r="Y18">
        <v>4.0624824809607003E-2</v>
      </c>
      <c r="Z18" s="5">
        <v>3.7594229520044E-7</v>
      </c>
      <c r="AA18" s="5">
        <v>8.1684776498331996E-5</v>
      </c>
      <c r="AB18" s="5">
        <v>5.9651651552498002E-6</v>
      </c>
      <c r="AC18" s="5">
        <v>1.9974894242464798E-3</v>
      </c>
      <c r="AD18" s="5">
        <v>5.7142857142857099E-2</v>
      </c>
      <c r="AE18" s="5">
        <v>5.7142857142857099E-2</v>
      </c>
      <c r="AF18" s="5">
        <v>5.7142857142857099E-2</v>
      </c>
      <c r="AG18" s="5">
        <v>5.7142857142857099E-2</v>
      </c>
      <c r="AH18" s="1">
        <f t="shared" si="0"/>
        <v>1.3019907536593365</v>
      </c>
      <c r="AI18" s="1">
        <f t="shared" si="0"/>
        <v>1.3422693292364736</v>
      </c>
      <c r="AJ18" s="2">
        <f t="shared" si="1"/>
        <v>2</v>
      </c>
      <c r="AK18" t="b">
        <f t="shared" si="2"/>
        <v>0</v>
      </c>
      <c r="AL18" t="b">
        <f t="shared" si="3"/>
        <v>0</v>
      </c>
      <c r="AM18" t="b">
        <f t="shared" si="4"/>
        <v>0</v>
      </c>
      <c r="AN18" t="b">
        <f t="shared" si="5"/>
        <v>0</v>
      </c>
    </row>
    <row r="19" spans="1:40" x14ac:dyDescent="0.2">
      <c r="A19" t="s">
        <v>50</v>
      </c>
      <c r="B19">
        <v>866</v>
      </c>
      <c r="C19">
        <v>911.33333333333303</v>
      </c>
      <c r="D19">
        <v>1068</v>
      </c>
      <c r="E19">
        <v>920.33333333333303</v>
      </c>
      <c r="F19">
        <v>45.639894828976097</v>
      </c>
      <c r="G19">
        <v>80.562605055530099</v>
      </c>
      <c r="H19">
        <v>213.17598363793201</v>
      </c>
      <c r="I19">
        <v>56.624494111058802</v>
      </c>
      <c r="J19">
        <v>1542</v>
      </c>
      <c r="K19">
        <v>1473</v>
      </c>
      <c r="L19">
        <v>1074</v>
      </c>
      <c r="M19">
        <v>1052.75</v>
      </c>
      <c r="N19">
        <v>543.13963827607597</v>
      </c>
      <c r="O19">
        <v>460.84921612171502</v>
      </c>
      <c r="P19">
        <v>247.14907781876599</v>
      </c>
      <c r="Q19">
        <v>172.857118260525</v>
      </c>
      <c r="R19" s="4">
        <v>0.56160830090791103</v>
      </c>
      <c r="S19" s="4">
        <v>0.61869201176736799</v>
      </c>
      <c r="T19" s="4">
        <v>0.994413407821229</v>
      </c>
      <c r="U19" s="4">
        <v>0.87421831710599196</v>
      </c>
      <c r="V19">
        <v>0.200017658611371</v>
      </c>
      <c r="W19">
        <v>0.20114515296610799</v>
      </c>
      <c r="X19">
        <v>0.30292360635084797</v>
      </c>
      <c r="Y19">
        <v>0.15328942681435101</v>
      </c>
      <c r="Z19" s="5">
        <v>8.7897844865478095E-2</v>
      </c>
      <c r="AA19" s="5">
        <v>9.0360986610064503E-2</v>
      </c>
      <c r="AB19" s="5">
        <v>0.97393908426178499</v>
      </c>
      <c r="AC19" s="5">
        <v>0.22865803296579401</v>
      </c>
      <c r="AD19" s="5">
        <v>0.4</v>
      </c>
      <c r="AE19" s="5">
        <v>0.4</v>
      </c>
      <c r="AF19" s="5">
        <v>1</v>
      </c>
      <c r="AG19" s="5">
        <v>0.4</v>
      </c>
      <c r="AH19" s="1">
        <f t="shared" si="0"/>
        <v>1.7706529732798351</v>
      </c>
      <c r="AI19" s="1">
        <f t="shared" si="0"/>
        <v>1.4130105132740964</v>
      </c>
      <c r="AJ19" s="2">
        <f t="shared" si="1"/>
        <v>1</v>
      </c>
      <c r="AK19" t="b">
        <f t="shared" si="2"/>
        <v>0</v>
      </c>
      <c r="AL19" t="b">
        <f t="shared" si="3"/>
        <v>0</v>
      </c>
      <c r="AM19" t="b">
        <f t="shared" si="4"/>
        <v>0</v>
      </c>
      <c r="AN19" t="b">
        <f t="shared" si="5"/>
        <v>0</v>
      </c>
    </row>
    <row r="20" spans="1:40" x14ac:dyDescent="0.2">
      <c r="A20" t="s">
        <v>51</v>
      </c>
      <c r="B20">
        <v>1642.3333333333301</v>
      </c>
      <c r="C20">
        <v>1637</v>
      </c>
      <c r="D20">
        <v>1104</v>
      </c>
      <c r="E20">
        <v>1158</v>
      </c>
      <c r="F20">
        <v>131.19578245253601</v>
      </c>
      <c r="G20">
        <v>39</v>
      </c>
      <c r="H20">
        <v>37.322915213042997</v>
      </c>
      <c r="I20">
        <v>37.749172176353703</v>
      </c>
      <c r="J20">
        <v>1602.3333333333301</v>
      </c>
      <c r="K20">
        <v>1525.8333333333301</v>
      </c>
      <c r="L20">
        <v>1148.5</v>
      </c>
      <c r="M20">
        <v>1133</v>
      </c>
      <c r="N20">
        <v>50.432793563976396</v>
      </c>
      <c r="O20">
        <v>102.604905665697</v>
      </c>
      <c r="P20">
        <v>80.619476554986306</v>
      </c>
      <c r="Q20">
        <v>21.2602916254693</v>
      </c>
      <c r="R20" s="4">
        <v>1.0249635947576401</v>
      </c>
      <c r="S20" s="4">
        <v>1.07285636264336</v>
      </c>
      <c r="T20" s="4">
        <v>0.96125380931649895</v>
      </c>
      <c r="U20" s="4">
        <v>1.02206531332744</v>
      </c>
      <c r="V20">
        <v>8.8004136342579697E-2</v>
      </c>
      <c r="W20">
        <v>7.6538340585285899E-2</v>
      </c>
      <c r="X20">
        <v>7.48934177357546E-2</v>
      </c>
      <c r="Y20">
        <v>3.8443496788375602E-2</v>
      </c>
      <c r="Z20" s="5">
        <v>0.65505895859445695</v>
      </c>
      <c r="AA20" s="5">
        <v>5.2694819743669102E-2</v>
      </c>
      <c r="AB20" s="5">
        <v>0.29527441218521799</v>
      </c>
      <c r="AC20" s="5">
        <v>0.37368086946087198</v>
      </c>
      <c r="AD20" s="5">
        <v>0.54761904761904701</v>
      </c>
      <c r="AE20" s="5">
        <v>0.16666666666666599</v>
      </c>
      <c r="AF20" s="5">
        <v>0.54761904761904701</v>
      </c>
      <c r="AG20" s="5">
        <v>0.43666070904899401</v>
      </c>
      <c r="AH20" s="1">
        <f t="shared" si="0"/>
        <v>0.93784190407640211</v>
      </c>
      <c r="AI20" s="1">
        <f t="shared" si="0"/>
        <v>0.95265810868588374</v>
      </c>
      <c r="AJ20" s="2">
        <f t="shared" si="1"/>
        <v>0</v>
      </c>
      <c r="AK20" t="b">
        <f t="shared" si="2"/>
        <v>0</v>
      </c>
      <c r="AL20" t="b">
        <f t="shared" si="3"/>
        <v>0</v>
      </c>
      <c r="AM20" t="b">
        <f t="shared" si="4"/>
        <v>0</v>
      </c>
      <c r="AN20" t="b">
        <f t="shared" si="5"/>
        <v>0</v>
      </c>
    </row>
    <row r="21" spans="1:40" x14ac:dyDescent="0.2">
      <c r="A21" t="s">
        <v>52</v>
      </c>
      <c r="B21">
        <v>1057.6666666666599</v>
      </c>
      <c r="C21">
        <v>1076</v>
      </c>
      <c r="D21">
        <v>973.66666666666595</v>
      </c>
      <c r="E21">
        <v>932.66666666666595</v>
      </c>
      <c r="F21">
        <v>41.101500378128897</v>
      </c>
      <c r="G21">
        <v>64.210591026714496</v>
      </c>
      <c r="H21">
        <v>51.983971888778697</v>
      </c>
      <c r="I21">
        <v>23.437861108329201</v>
      </c>
      <c r="J21">
        <v>1680.25</v>
      </c>
      <c r="K21">
        <v>1616.25</v>
      </c>
      <c r="L21">
        <v>1215.5</v>
      </c>
      <c r="M21">
        <v>1148.75</v>
      </c>
      <c r="N21">
        <v>70.797245709137499</v>
      </c>
      <c r="O21">
        <v>25.785978101803</v>
      </c>
      <c r="P21">
        <v>102.233393109427</v>
      </c>
      <c r="Q21">
        <v>21.187653637594298</v>
      </c>
      <c r="R21" s="4">
        <v>0.62946982095918202</v>
      </c>
      <c r="S21" s="4">
        <v>0.66573859242072697</v>
      </c>
      <c r="T21" s="4">
        <v>0.80104209515974201</v>
      </c>
      <c r="U21" s="4">
        <v>0.81189698948132005</v>
      </c>
      <c r="V21">
        <v>3.6080733351028203E-2</v>
      </c>
      <c r="W21">
        <v>4.1123435637723998E-2</v>
      </c>
      <c r="X21">
        <v>7.9801863216146504E-2</v>
      </c>
      <c r="Y21">
        <v>2.5308519713706502E-2</v>
      </c>
      <c r="Z21" s="5">
        <v>3.46477348285038E-5</v>
      </c>
      <c r="AA21" s="5">
        <v>2.06293709754561E-3</v>
      </c>
      <c r="AB21" s="5">
        <v>1.1324719945971101E-2</v>
      </c>
      <c r="AC21" s="5">
        <v>1.82083748978256E-4</v>
      </c>
      <c r="AD21" s="5">
        <v>5.7142857142857099E-2</v>
      </c>
      <c r="AE21" s="5">
        <v>5.7142857142857099E-2</v>
      </c>
      <c r="AF21" s="5">
        <v>5.7142857142857099E-2</v>
      </c>
      <c r="AG21" s="5">
        <v>5.7142857142857099E-2</v>
      </c>
      <c r="AH21" s="1">
        <f t="shared" si="0"/>
        <v>1.2725663224634332</v>
      </c>
      <c r="AI21" s="1">
        <f t="shared" si="0"/>
        <v>1.2195432242092785</v>
      </c>
      <c r="AJ21" s="2">
        <f t="shared" si="1"/>
        <v>2</v>
      </c>
      <c r="AK21" t="b">
        <f t="shared" si="2"/>
        <v>0</v>
      </c>
      <c r="AL21" t="b">
        <f t="shared" si="3"/>
        <v>0</v>
      </c>
      <c r="AM21" t="b">
        <f t="shared" si="4"/>
        <v>0</v>
      </c>
      <c r="AN21" t="b">
        <f t="shared" si="5"/>
        <v>0</v>
      </c>
    </row>
    <row r="22" spans="1:40" x14ac:dyDescent="0.2">
      <c r="A22" t="s">
        <v>53</v>
      </c>
      <c r="B22">
        <v>1307.6666666666599</v>
      </c>
      <c r="C22">
        <v>1270</v>
      </c>
      <c r="D22">
        <v>1008.66666666666</v>
      </c>
      <c r="E22">
        <v>903</v>
      </c>
      <c r="F22">
        <v>20.840665376454101</v>
      </c>
      <c r="G22">
        <v>49.507575177946201</v>
      </c>
      <c r="H22">
        <v>66.665833328124904</v>
      </c>
      <c r="I22">
        <v>37.363083384538797</v>
      </c>
      <c r="J22">
        <v>1683.25</v>
      </c>
      <c r="K22">
        <v>1650</v>
      </c>
      <c r="L22">
        <v>1298.5</v>
      </c>
      <c r="M22">
        <v>1168.5</v>
      </c>
      <c r="N22">
        <v>197.823785223112</v>
      </c>
      <c r="O22">
        <v>120.634434000689</v>
      </c>
      <c r="P22">
        <v>54.683940360340998</v>
      </c>
      <c r="Q22">
        <v>64.1898226616442</v>
      </c>
      <c r="R22" s="4">
        <v>0.77687014208624094</v>
      </c>
      <c r="S22" s="4">
        <v>0.76969696969696899</v>
      </c>
      <c r="T22" s="4">
        <v>0.77679373636246896</v>
      </c>
      <c r="U22" s="4">
        <v>0.77278562259306804</v>
      </c>
      <c r="V22">
        <v>9.2137254150800194E-2</v>
      </c>
      <c r="W22">
        <v>6.3773261575924695E-2</v>
      </c>
      <c r="X22">
        <v>6.0877075892914599E-2</v>
      </c>
      <c r="Y22">
        <v>5.3146733877830102E-2</v>
      </c>
      <c r="Z22" s="5">
        <v>3.1074088421570799E-2</v>
      </c>
      <c r="AA22" s="5">
        <v>4.1044385455975604E-3</v>
      </c>
      <c r="AB22" s="5">
        <v>3.9726102729048902E-3</v>
      </c>
      <c r="AC22" s="5">
        <v>1.1398880996367599E-3</v>
      </c>
      <c r="AD22" s="5">
        <v>5.7142857142857099E-2</v>
      </c>
      <c r="AE22" s="5">
        <v>5.7142857142857099E-2</v>
      </c>
      <c r="AF22" s="5">
        <v>5.7142857142857099E-2</v>
      </c>
      <c r="AG22" s="5">
        <v>5.7142857142857099E-2</v>
      </c>
      <c r="AH22" s="1">
        <f t="shared" si="0"/>
        <v>0.99990164929808367</v>
      </c>
      <c r="AI22" s="1">
        <f t="shared" si="0"/>
        <v>1.0040128167547744</v>
      </c>
      <c r="AJ22" s="2">
        <f t="shared" si="1"/>
        <v>2</v>
      </c>
      <c r="AK22" t="b">
        <f t="shared" si="2"/>
        <v>0</v>
      </c>
      <c r="AL22" t="b">
        <f t="shared" si="3"/>
        <v>0</v>
      </c>
      <c r="AM22" t="b">
        <f t="shared" si="4"/>
        <v>0</v>
      </c>
      <c r="AN22" t="b">
        <f t="shared" si="5"/>
        <v>0</v>
      </c>
    </row>
    <row r="23" spans="1:40" x14ac:dyDescent="0.2">
      <c r="A23" t="s">
        <v>54</v>
      </c>
      <c r="B23">
        <v>1259.3333333333301</v>
      </c>
      <c r="C23">
        <v>1325</v>
      </c>
      <c r="D23">
        <v>1255.3333333333301</v>
      </c>
      <c r="E23">
        <v>1152.3333333333301</v>
      </c>
      <c r="F23">
        <v>22.501851775650199</v>
      </c>
      <c r="G23">
        <v>31.320919526731601</v>
      </c>
      <c r="H23">
        <v>46.71545069175</v>
      </c>
      <c r="I23">
        <v>86.771731187831705</v>
      </c>
      <c r="J23">
        <v>1687</v>
      </c>
      <c r="K23">
        <v>1717.25</v>
      </c>
      <c r="L23">
        <v>1360.75</v>
      </c>
      <c r="M23">
        <v>1235.25</v>
      </c>
      <c r="N23">
        <v>204.06371554002399</v>
      </c>
      <c r="O23">
        <v>107.757057000148</v>
      </c>
      <c r="P23">
        <v>49.9491408000845</v>
      </c>
      <c r="Q23">
        <v>95.653454372193593</v>
      </c>
      <c r="R23" s="4">
        <v>0.74649278798656304</v>
      </c>
      <c r="S23" s="4">
        <v>0.77158247197554197</v>
      </c>
      <c r="T23" s="4">
        <v>0.92253046726682497</v>
      </c>
      <c r="U23" s="4">
        <v>0.93287458679079804</v>
      </c>
      <c r="V23">
        <v>9.1277452761651195E-2</v>
      </c>
      <c r="W23">
        <v>5.17381003813423E-2</v>
      </c>
      <c r="X23">
        <v>4.8221607908953398E-2</v>
      </c>
      <c r="Y23">
        <v>0.100761850161319</v>
      </c>
      <c r="Z23" s="5">
        <v>2.3772821551887601E-2</v>
      </c>
      <c r="AA23" s="5">
        <v>3.2313132348082601E-3</v>
      </c>
      <c r="AB23" s="5">
        <v>3.8357479306806899E-2</v>
      </c>
      <c r="AC23" s="5">
        <v>0.28808702341562797</v>
      </c>
      <c r="AD23" s="5">
        <v>5.7142857142857099E-2</v>
      </c>
      <c r="AE23" s="5">
        <v>5.7142857142857099E-2</v>
      </c>
      <c r="AF23" s="5">
        <v>5.7142857142857099E-2</v>
      </c>
      <c r="AG23" s="5">
        <v>0.4</v>
      </c>
      <c r="AH23" s="1">
        <f t="shared" si="0"/>
        <v>1.2358196651237181</v>
      </c>
      <c r="AI23" s="1">
        <f t="shared" si="0"/>
        <v>1.2090406672954706</v>
      </c>
      <c r="AJ23" s="2">
        <f t="shared" si="1"/>
        <v>1</v>
      </c>
      <c r="AK23" t="b">
        <f t="shared" si="2"/>
        <v>0</v>
      </c>
      <c r="AL23" t="b">
        <f t="shared" si="3"/>
        <v>0</v>
      </c>
      <c r="AM23" t="b">
        <f t="shared" si="4"/>
        <v>0</v>
      </c>
      <c r="AN23" t="b">
        <f t="shared" si="5"/>
        <v>0</v>
      </c>
    </row>
    <row r="24" spans="1:40" x14ac:dyDescent="0.2">
      <c r="A24" t="s">
        <v>55</v>
      </c>
      <c r="B24">
        <v>2075.3333333333298</v>
      </c>
      <c r="C24">
        <v>1930.6666666666599</v>
      </c>
      <c r="D24">
        <v>1532</v>
      </c>
      <c r="E24">
        <v>1378.3333333333301</v>
      </c>
      <c r="F24">
        <v>151.18641914316601</v>
      </c>
      <c r="G24">
        <v>110.586316211967</v>
      </c>
      <c r="H24">
        <v>65.962110336161899</v>
      </c>
      <c r="I24">
        <v>37.898988552906403</v>
      </c>
      <c r="J24">
        <v>1810.25</v>
      </c>
      <c r="K24">
        <v>1793.25</v>
      </c>
      <c r="L24">
        <v>1376</v>
      </c>
      <c r="M24">
        <v>1281.5</v>
      </c>
      <c r="N24">
        <v>145.88894177878299</v>
      </c>
      <c r="O24">
        <v>145.06406630635001</v>
      </c>
      <c r="P24">
        <v>55.815171175347402</v>
      </c>
      <c r="Q24">
        <v>52.169595231961097</v>
      </c>
      <c r="R24" s="4">
        <v>1.1464346545136399</v>
      </c>
      <c r="S24" s="4">
        <v>1.0766299549235501</v>
      </c>
      <c r="T24" s="4">
        <v>1.11337209302325</v>
      </c>
      <c r="U24" s="4">
        <v>1.0755624918715001</v>
      </c>
      <c r="V24">
        <v>0.124544372742598</v>
      </c>
      <c r="W24">
        <v>0.106715614283938</v>
      </c>
      <c r="X24">
        <v>6.5860664712097505E-2</v>
      </c>
      <c r="Y24">
        <v>5.2837715975020502E-2</v>
      </c>
      <c r="Z24" s="5">
        <v>7.4912612017176403E-2</v>
      </c>
      <c r="AA24" s="5">
        <v>0.214579833479839</v>
      </c>
      <c r="AB24" s="5">
        <v>3.0235444406639202E-2</v>
      </c>
      <c r="AC24" s="5">
        <v>3.6100984242782498E-2</v>
      </c>
      <c r="AD24" s="5">
        <v>0.114285714285714</v>
      </c>
      <c r="AE24" s="5">
        <v>0.22857142857142801</v>
      </c>
      <c r="AF24" s="5">
        <v>5.7142857142857099E-2</v>
      </c>
      <c r="AG24" s="5">
        <v>5.7142857142857099E-2</v>
      </c>
      <c r="AH24" s="1">
        <f t="shared" si="0"/>
        <v>0.97116053552619075</v>
      </c>
      <c r="AI24" s="1">
        <f t="shared" si="0"/>
        <v>0.99900851444159777</v>
      </c>
      <c r="AJ24" s="2">
        <f t="shared" si="1"/>
        <v>0</v>
      </c>
      <c r="AK24" t="b">
        <f t="shared" si="2"/>
        <v>0</v>
      </c>
      <c r="AL24" t="b">
        <f t="shared" si="3"/>
        <v>0</v>
      </c>
      <c r="AM24" t="b">
        <f t="shared" si="4"/>
        <v>0</v>
      </c>
      <c r="AN24" t="b">
        <f t="shared" si="5"/>
        <v>0</v>
      </c>
    </row>
    <row r="25" spans="1:40" x14ac:dyDescent="0.2">
      <c r="A25" t="s">
        <v>56</v>
      </c>
      <c r="B25">
        <v>1768.6666666666599</v>
      </c>
      <c r="C25">
        <v>1863.6666666666599</v>
      </c>
      <c r="D25">
        <v>1269.6666666666599</v>
      </c>
      <c r="E25">
        <v>1200.6666666666599</v>
      </c>
      <c r="F25">
        <v>59.408192476571202</v>
      </c>
      <c r="G25">
        <v>150.86859624631401</v>
      </c>
      <c r="H25">
        <v>75.6394958558908</v>
      </c>
      <c r="I25">
        <v>76.350070945175503</v>
      </c>
      <c r="J25">
        <v>1924.75</v>
      </c>
      <c r="K25">
        <v>1841.75</v>
      </c>
      <c r="L25">
        <v>1310.25</v>
      </c>
      <c r="M25">
        <v>1240.75</v>
      </c>
      <c r="N25">
        <v>79.893157821347003</v>
      </c>
      <c r="O25">
        <v>127.311625549279</v>
      </c>
      <c r="P25">
        <v>66.715190673988602</v>
      </c>
      <c r="Q25">
        <v>47.338321333425696</v>
      </c>
      <c r="R25" s="4">
        <v>0.918907217387539</v>
      </c>
      <c r="S25" s="4">
        <v>1.0118999140310301</v>
      </c>
      <c r="T25" s="4">
        <v>0.96902626725179597</v>
      </c>
      <c r="U25" s="4">
        <v>0.96769427093827598</v>
      </c>
      <c r="V25">
        <v>4.90663703961879E-2</v>
      </c>
      <c r="W25">
        <v>0.10771688912329801</v>
      </c>
      <c r="X25">
        <v>7.5941804313177194E-2</v>
      </c>
      <c r="Y25">
        <v>7.1761590390404695E-2</v>
      </c>
      <c r="Z25" s="5">
        <v>3.1452205484024297E-2</v>
      </c>
      <c r="AA25" s="5">
        <v>0.84904247298920699</v>
      </c>
      <c r="AB25" s="5">
        <v>0.50036948416367999</v>
      </c>
      <c r="AC25" s="5">
        <v>0.47915413149699798</v>
      </c>
      <c r="AD25" s="5">
        <v>5.7142857142857099E-2</v>
      </c>
      <c r="AE25" s="5">
        <v>0.85714285714285698</v>
      </c>
      <c r="AF25" s="5">
        <v>0.85714285714285698</v>
      </c>
      <c r="AG25" s="5">
        <v>0.85714285714285698</v>
      </c>
      <c r="AH25" s="1">
        <f t="shared" si="0"/>
        <v>1.0545420135089871</v>
      </c>
      <c r="AI25" s="1">
        <f t="shared" si="0"/>
        <v>0.95631421400496475</v>
      </c>
      <c r="AJ25" s="2">
        <f t="shared" si="1"/>
        <v>0</v>
      </c>
      <c r="AK25" t="b">
        <f t="shared" si="2"/>
        <v>0</v>
      </c>
      <c r="AL25" t="b">
        <f t="shared" si="3"/>
        <v>0</v>
      </c>
      <c r="AM25" t="b">
        <f t="shared" si="4"/>
        <v>0</v>
      </c>
      <c r="AN25" t="b">
        <f t="shared" si="5"/>
        <v>0</v>
      </c>
    </row>
    <row r="26" spans="1:40" x14ac:dyDescent="0.2">
      <c r="A26" t="s">
        <v>57</v>
      </c>
      <c r="B26">
        <v>1733.6666666666599</v>
      </c>
      <c r="C26">
        <v>1762.3333333333301</v>
      </c>
      <c r="D26">
        <v>1104</v>
      </c>
      <c r="E26">
        <v>1022</v>
      </c>
      <c r="F26">
        <v>96.365623192782394</v>
      </c>
      <c r="G26">
        <v>175.654015989767</v>
      </c>
      <c r="H26">
        <v>58.025856305616003</v>
      </c>
      <c r="I26">
        <v>53.113086899557999</v>
      </c>
      <c r="J26">
        <v>1890</v>
      </c>
      <c r="K26">
        <v>1822.75</v>
      </c>
      <c r="L26">
        <v>1246.25</v>
      </c>
      <c r="M26">
        <v>1195.5</v>
      </c>
      <c r="N26">
        <v>109.25505327748699</v>
      </c>
      <c r="O26">
        <v>101.24351831105</v>
      </c>
      <c r="P26">
        <v>36.2801598673434</v>
      </c>
      <c r="Q26">
        <v>27.525745524266299</v>
      </c>
      <c r="R26" s="4">
        <v>0.91728395061728396</v>
      </c>
      <c r="S26" s="4">
        <v>0.96685411237598795</v>
      </c>
      <c r="T26" s="4">
        <v>0.88585757271815402</v>
      </c>
      <c r="U26" s="4">
        <v>0.85487243831033</v>
      </c>
      <c r="V26">
        <v>7.3562028770789906E-2</v>
      </c>
      <c r="W26">
        <v>0.11032115485678699</v>
      </c>
      <c r="X26">
        <v>5.3225182627465603E-2</v>
      </c>
      <c r="Y26">
        <v>4.8592419197248903E-2</v>
      </c>
      <c r="Z26" s="5">
        <v>0.104114313122011</v>
      </c>
      <c r="AA26" s="5">
        <v>0.63100976932069697</v>
      </c>
      <c r="AB26" s="5">
        <v>3.0569316072404099E-2</v>
      </c>
      <c r="AC26" s="5">
        <v>1.6526615622214101E-2</v>
      </c>
      <c r="AD26" s="5">
        <v>0.114285714285714</v>
      </c>
      <c r="AE26" s="5">
        <v>0.628571428571428</v>
      </c>
      <c r="AF26" s="5">
        <v>5.7142857142857099E-2</v>
      </c>
      <c r="AG26" s="5">
        <v>5.7142857142857099E-2</v>
      </c>
      <c r="AH26" s="1">
        <f t="shared" si="0"/>
        <v>0.96573974953123121</v>
      </c>
      <c r="AI26" s="1">
        <f t="shared" si="0"/>
        <v>0.8841793476055354</v>
      </c>
      <c r="AJ26" s="2">
        <f t="shared" si="1"/>
        <v>0</v>
      </c>
      <c r="AK26" t="b">
        <f t="shared" si="2"/>
        <v>0</v>
      </c>
      <c r="AL26" t="b">
        <f t="shared" si="3"/>
        <v>0</v>
      </c>
      <c r="AM26" t="b">
        <f t="shared" si="4"/>
        <v>0</v>
      </c>
      <c r="AN26" t="b">
        <f t="shared" si="5"/>
        <v>0</v>
      </c>
    </row>
    <row r="27" spans="1:40" x14ac:dyDescent="0.2">
      <c r="A27" t="s">
        <v>58</v>
      </c>
      <c r="B27">
        <v>804</v>
      </c>
      <c r="C27">
        <v>802.33333333333303</v>
      </c>
      <c r="D27">
        <v>831.66666666666595</v>
      </c>
      <c r="E27">
        <v>762.33333333333303</v>
      </c>
      <c r="F27">
        <v>60.901559914340403</v>
      </c>
      <c r="G27">
        <v>22.368132093076799</v>
      </c>
      <c r="H27">
        <v>56.8536131950585</v>
      </c>
      <c r="I27">
        <v>45.632590692763998</v>
      </c>
      <c r="J27">
        <v>1587.25</v>
      </c>
      <c r="K27">
        <v>1535.25</v>
      </c>
      <c r="L27">
        <v>1091.5</v>
      </c>
      <c r="M27">
        <v>1048.25</v>
      </c>
      <c r="N27">
        <v>540.06380795852795</v>
      </c>
      <c r="O27">
        <v>522.51275901487099</v>
      </c>
      <c r="P27">
        <v>261.94210556278699</v>
      </c>
      <c r="Q27">
        <v>208.22003585950401</v>
      </c>
      <c r="R27" s="4">
        <v>0.50653646243502903</v>
      </c>
      <c r="S27" s="4">
        <v>0.52260761005265099</v>
      </c>
      <c r="T27" s="4">
        <v>0.76194838906703299</v>
      </c>
      <c r="U27" s="4">
        <v>0.72724381906351798</v>
      </c>
      <c r="V27">
        <v>0.176568983411651</v>
      </c>
      <c r="W27">
        <v>0.178461971633779</v>
      </c>
      <c r="X27">
        <v>0.190129201871335</v>
      </c>
      <c r="Y27">
        <v>0.150873413804614</v>
      </c>
      <c r="Z27" s="5">
        <v>6.1242372920957501E-2</v>
      </c>
      <c r="AA27" s="5">
        <v>6.7366106746219095E-2</v>
      </c>
      <c r="AB27" s="5">
        <v>0.139853892939137</v>
      </c>
      <c r="AC27" s="5">
        <v>6.7224853487692596E-2</v>
      </c>
      <c r="AD27" s="5">
        <v>0.22857142857142801</v>
      </c>
      <c r="AE27" s="5">
        <v>0.4</v>
      </c>
      <c r="AF27" s="5">
        <v>0.4</v>
      </c>
      <c r="AG27" s="5">
        <v>0.22857142857142801</v>
      </c>
      <c r="AH27" s="1">
        <f t="shared" si="0"/>
        <v>1.5042320653565278</v>
      </c>
      <c r="AI27" s="1">
        <f t="shared" si="0"/>
        <v>1.3915676026804327</v>
      </c>
      <c r="AJ27" s="2">
        <f t="shared" si="1"/>
        <v>2</v>
      </c>
      <c r="AK27" t="b">
        <f t="shared" si="2"/>
        <v>0</v>
      </c>
      <c r="AL27" t="b">
        <f t="shared" si="3"/>
        <v>0</v>
      </c>
      <c r="AM27" t="b">
        <f t="shared" si="4"/>
        <v>0</v>
      </c>
      <c r="AN27" t="b">
        <f t="shared" si="5"/>
        <v>0</v>
      </c>
    </row>
    <row r="28" spans="1:40" x14ac:dyDescent="0.2">
      <c r="A28" t="s">
        <v>59</v>
      </c>
      <c r="B28">
        <v>1414.6666666666599</v>
      </c>
      <c r="C28">
        <v>1335.3333333333301</v>
      </c>
      <c r="D28">
        <v>1056</v>
      </c>
      <c r="E28">
        <v>1028.6666666666599</v>
      </c>
      <c r="F28">
        <v>90.467305328131204</v>
      </c>
      <c r="G28">
        <v>94.108093877908999</v>
      </c>
      <c r="H28">
        <v>48.867166891482398</v>
      </c>
      <c r="I28">
        <v>42.442117446391997</v>
      </c>
      <c r="J28">
        <v>1247.25</v>
      </c>
      <c r="K28">
        <v>1203.25</v>
      </c>
      <c r="L28">
        <v>930.25</v>
      </c>
      <c r="M28">
        <v>927.75</v>
      </c>
      <c r="N28">
        <v>575.42064323993998</v>
      </c>
      <c r="O28">
        <v>501.63823285976298</v>
      </c>
      <c r="P28">
        <v>266.65630188190403</v>
      </c>
      <c r="Q28">
        <v>177.80958916773801</v>
      </c>
      <c r="R28" s="4">
        <v>1.1342286363332601</v>
      </c>
      <c r="S28" s="4">
        <v>1.1097721448853799</v>
      </c>
      <c r="T28" s="4">
        <v>1.13517871539908</v>
      </c>
      <c r="U28" s="4">
        <v>1.10877571184766</v>
      </c>
      <c r="V28">
        <v>0.52828120744631601</v>
      </c>
      <c r="W28">
        <v>0.46923113623461599</v>
      </c>
      <c r="X28">
        <v>0.32961209791655799</v>
      </c>
      <c r="Y28">
        <v>0.217372813090076</v>
      </c>
      <c r="Z28" s="5">
        <v>0.60477477011827296</v>
      </c>
      <c r="AA28" s="5">
        <v>0.63950151511841202</v>
      </c>
      <c r="AB28" s="5">
        <v>0.419151169649014</v>
      </c>
      <c r="AC28" s="5">
        <v>0.34439986945173001</v>
      </c>
      <c r="AD28" s="5">
        <v>1</v>
      </c>
      <c r="AE28" s="5">
        <v>1</v>
      </c>
      <c r="AF28" s="5">
        <v>0.85714285714285698</v>
      </c>
      <c r="AG28" s="5">
        <v>1</v>
      </c>
      <c r="AH28" s="1">
        <f t="shared" si="0"/>
        <v>1.0008376433422552</v>
      </c>
      <c r="AI28" s="1">
        <f t="shared" si="0"/>
        <v>0.9991021282681205</v>
      </c>
      <c r="AJ28" s="2">
        <f t="shared" si="1"/>
        <v>0</v>
      </c>
      <c r="AK28" t="b">
        <f t="shared" si="2"/>
        <v>0</v>
      </c>
      <c r="AL28" t="b">
        <f t="shared" si="3"/>
        <v>0</v>
      </c>
      <c r="AM28" t="b">
        <f t="shared" si="4"/>
        <v>0</v>
      </c>
      <c r="AN28" t="b">
        <f t="shared" si="5"/>
        <v>0</v>
      </c>
    </row>
    <row r="29" spans="1:40" x14ac:dyDescent="0.2">
      <c r="A29" t="s">
        <v>60</v>
      </c>
      <c r="B29">
        <v>1568.6666666666599</v>
      </c>
      <c r="C29">
        <v>1616.6666666666599</v>
      </c>
      <c r="D29">
        <v>1157</v>
      </c>
      <c r="E29">
        <v>1124</v>
      </c>
      <c r="F29">
        <v>42.500980380849199</v>
      </c>
      <c r="G29">
        <v>134.52632951706201</v>
      </c>
      <c r="H29">
        <v>67.845412519933802</v>
      </c>
      <c r="I29">
        <v>63.529520697074297</v>
      </c>
      <c r="J29">
        <v>1620</v>
      </c>
      <c r="K29">
        <v>1562.3333333333301</v>
      </c>
      <c r="L29">
        <v>1160.3333333333301</v>
      </c>
      <c r="M29">
        <v>1135.8333333333301</v>
      </c>
      <c r="N29">
        <v>84.033326722199902</v>
      </c>
      <c r="O29">
        <v>127.686595485456</v>
      </c>
      <c r="P29">
        <v>48.714132104212403</v>
      </c>
      <c r="Q29">
        <v>22.7104968388335</v>
      </c>
      <c r="R29" s="4">
        <v>0.968312757201646</v>
      </c>
      <c r="S29" s="4">
        <v>1.03477704288457</v>
      </c>
      <c r="T29" s="4">
        <v>0.99712726228095305</v>
      </c>
      <c r="U29" s="4">
        <v>0.98958180484225899</v>
      </c>
      <c r="V29">
        <v>5.6667535721664698E-2</v>
      </c>
      <c r="W29">
        <v>0.12069135101725501</v>
      </c>
      <c r="X29">
        <v>7.1911497709584396E-2</v>
      </c>
      <c r="Y29">
        <v>5.9328691786569202E-2</v>
      </c>
      <c r="Z29" s="5">
        <v>0.26353743247038303</v>
      </c>
      <c r="AA29" s="5">
        <v>0.59330945625692999</v>
      </c>
      <c r="AB29" s="5">
        <v>0.94417413464406597</v>
      </c>
      <c r="AC29" s="5">
        <v>0.78098863897525095</v>
      </c>
      <c r="AD29" s="5">
        <v>0.38095238095237999</v>
      </c>
      <c r="AE29" s="5">
        <v>0.89685066563196703</v>
      </c>
      <c r="AF29" s="5">
        <v>1</v>
      </c>
      <c r="AG29" s="5">
        <v>0.71428571428571397</v>
      </c>
      <c r="AH29" s="1">
        <f t="shared" si="0"/>
        <v>1.0297574361847497</v>
      </c>
      <c r="AI29" s="1">
        <f t="shared" si="0"/>
        <v>0.95632369470014178</v>
      </c>
      <c r="AJ29" s="2">
        <f t="shared" si="1"/>
        <v>0</v>
      </c>
      <c r="AK29" t="b">
        <f t="shared" si="2"/>
        <v>0</v>
      </c>
      <c r="AL29" t="b">
        <f t="shared" si="3"/>
        <v>0</v>
      </c>
      <c r="AM29" t="b">
        <f t="shared" si="4"/>
        <v>0</v>
      </c>
      <c r="AN29" t="b">
        <f t="shared" si="5"/>
        <v>0</v>
      </c>
    </row>
    <row r="30" spans="1:40" x14ac:dyDescent="0.2">
      <c r="A30" t="s">
        <v>61</v>
      </c>
      <c r="B30">
        <v>1151.3333333333301</v>
      </c>
      <c r="C30">
        <v>1246</v>
      </c>
      <c r="D30">
        <v>1057.3333333333301</v>
      </c>
      <c r="E30">
        <v>976.66666666666595</v>
      </c>
      <c r="F30">
        <v>76.696371057132296</v>
      </c>
      <c r="G30">
        <v>13.453624047073699</v>
      </c>
      <c r="H30">
        <v>56.589162684504601</v>
      </c>
      <c r="I30">
        <v>24.006943440041098</v>
      </c>
      <c r="J30">
        <v>1560.75</v>
      </c>
      <c r="K30">
        <v>1606.5</v>
      </c>
      <c r="L30">
        <v>1224</v>
      </c>
      <c r="M30">
        <v>1108.5</v>
      </c>
      <c r="N30">
        <v>134.755024643486</v>
      </c>
      <c r="O30">
        <v>108.15575188896101</v>
      </c>
      <c r="P30">
        <v>79.250657200219194</v>
      </c>
      <c r="Q30">
        <v>39.501054838236001</v>
      </c>
      <c r="R30" s="4">
        <v>0.73767953441187395</v>
      </c>
      <c r="S30" s="4">
        <v>0.77559912854030499</v>
      </c>
      <c r="T30" s="4">
        <v>0.86383442265795196</v>
      </c>
      <c r="U30" s="4">
        <v>0.88107051571192296</v>
      </c>
      <c r="V30">
        <v>8.0444872329386394E-2</v>
      </c>
      <c r="W30">
        <v>5.2883603245326802E-2</v>
      </c>
      <c r="X30">
        <v>7.2565527989670003E-2</v>
      </c>
      <c r="Y30">
        <v>3.8141618869979799E-2</v>
      </c>
      <c r="Z30" s="5">
        <v>4.2927177819802103E-3</v>
      </c>
      <c r="AA30" s="5">
        <v>6.2466160183058898E-3</v>
      </c>
      <c r="AB30" s="5">
        <v>2.2819780643915401E-2</v>
      </c>
      <c r="AC30" s="5">
        <v>2.9751684643710501E-3</v>
      </c>
      <c r="AD30" s="5">
        <v>5.7142857142857099E-2</v>
      </c>
      <c r="AE30" s="5">
        <v>5.7142857142857099E-2</v>
      </c>
      <c r="AF30" s="5">
        <v>5.7142857142857099E-2</v>
      </c>
      <c r="AG30" s="5">
        <v>5.7142857142857099E-2</v>
      </c>
      <c r="AH30" s="1">
        <f t="shared" si="0"/>
        <v>1.1710158440909668</v>
      </c>
      <c r="AI30" s="1">
        <f t="shared" si="0"/>
        <v>1.1359869851454287</v>
      </c>
      <c r="AJ30" s="2">
        <f t="shared" si="1"/>
        <v>1</v>
      </c>
      <c r="AK30" t="b">
        <f t="shared" si="2"/>
        <v>0</v>
      </c>
      <c r="AL30" t="b">
        <f t="shared" si="3"/>
        <v>0</v>
      </c>
      <c r="AM30" t="b">
        <f t="shared" si="4"/>
        <v>0</v>
      </c>
      <c r="AN30" t="b">
        <f t="shared" si="5"/>
        <v>0</v>
      </c>
    </row>
    <row r="31" spans="1:40" x14ac:dyDescent="0.2">
      <c r="A31" t="s">
        <v>62</v>
      </c>
      <c r="B31">
        <v>1681.6666666666599</v>
      </c>
      <c r="C31">
        <v>1601</v>
      </c>
      <c r="D31">
        <v>1078.3333333333301</v>
      </c>
      <c r="E31">
        <v>1076.3333333333301</v>
      </c>
      <c r="F31">
        <v>34.50120770833</v>
      </c>
      <c r="G31">
        <v>70.064256222413405</v>
      </c>
      <c r="H31">
        <v>63.610795729446203</v>
      </c>
      <c r="I31">
        <v>37.581023580170502</v>
      </c>
      <c r="J31">
        <v>1549.25</v>
      </c>
      <c r="K31">
        <v>1596.5</v>
      </c>
      <c r="L31">
        <v>1259.75</v>
      </c>
      <c r="M31">
        <v>1110.5</v>
      </c>
      <c r="N31">
        <v>188.863928089334</v>
      </c>
      <c r="O31">
        <v>112.173972025599</v>
      </c>
      <c r="P31">
        <v>89.223969126388099</v>
      </c>
      <c r="Q31">
        <v>35.123591312202997</v>
      </c>
      <c r="R31" s="4">
        <v>1.0854714646872099</v>
      </c>
      <c r="S31" s="4">
        <v>1.0028186658314999</v>
      </c>
      <c r="T31" s="4">
        <v>0.85598994509492599</v>
      </c>
      <c r="U31" s="4">
        <v>0.96923307819300597</v>
      </c>
      <c r="V31">
        <v>0.134187055500334</v>
      </c>
      <c r="W31">
        <v>8.3010084227575706E-2</v>
      </c>
      <c r="X31">
        <v>7.8900896981376603E-2</v>
      </c>
      <c r="Y31">
        <v>4.5661908290049097E-2</v>
      </c>
      <c r="Z31" s="5">
        <v>0.25677259804899599</v>
      </c>
      <c r="AA31" s="5">
        <v>0.95067096986758604</v>
      </c>
      <c r="AB31" s="5">
        <v>2.5681412444363699E-2</v>
      </c>
      <c r="AC31" s="5">
        <v>0.28430311193715302</v>
      </c>
      <c r="AD31" s="5">
        <v>0.4</v>
      </c>
      <c r="AE31" s="5">
        <v>0.85714285714285698</v>
      </c>
      <c r="AF31" s="5">
        <v>7.4461831417405505E-2</v>
      </c>
      <c r="AG31" s="5">
        <v>0.22857142857142801</v>
      </c>
      <c r="AH31" s="1">
        <f t="shared" si="0"/>
        <v>0.78858816002278653</v>
      </c>
      <c r="AI31" s="1">
        <f t="shared" si="0"/>
        <v>0.96650881282644852</v>
      </c>
      <c r="AJ31" s="2">
        <f t="shared" si="1"/>
        <v>0</v>
      </c>
      <c r="AK31" t="b">
        <f t="shared" si="2"/>
        <v>0</v>
      </c>
      <c r="AL31" t="b">
        <f t="shared" si="3"/>
        <v>0</v>
      </c>
      <c r="AM31" t="b">
        <f t="shared" si="4"/>
        <v>0</v>
      </c>
      <c r="AN31" t="b">
        <f t="shared" si="5"/>
        <v>0</v>
      </c>
    </row>
    <row r="32" spans="1:40" x14ac:dyDescent="0.2">
      <c r="A32" t="s">
        <v>63</v>
      </c>
      <c r="B32">
        <v>1659</v>
      </c>
      <c r="C32">
        <v>1530.6666666666599</v>
      </c>
      <c r="D32">
        <v>1143.3333333333301</v>
      </c>
      <c r="E32">
        <v>1063.6666666666599</v>
      </c>
      <c r="F32">
        <v>24.979991993593501</v>
      </c>
      <c r="G32">
        <v>81.205500634706596</v>
      </c>
      <c r="H32">
        <v>41.004064839151397</v>
      </c>
      <c r="I32">
        <v>69.241124581662604</v>
      </c>
      <c r="J32">
        <v>1642.25</v>
      </c>
      <c r="K32">
        <v>1685</v>
      </c>
      <c r="L32">
        <v>1324.5</v>
      </c>
      <c r="M32">
        <v>1181</v>
      </c>
      <c r="N32">
        <v>154.982525896738</v>
      </c>
      <c r="O32">
        <v>73.5073692450854</v>
      </c>
      <c r="P32">
        <v>80.488094357695701</v>
      </c>
      <c r="Q32">
        <v>65.273782383639002</v>
      </c>
      <c r="R32" s="4">
        <v>1.01019942152534</v>
      </c>
      <c r="S32" s="4">
        <v>0.90840751730959401</v>
      </c>
      <c r="T32" s="4">
        <v>0.86321882471372802</v>
      </c>
      <c r="U32" s="4">
        <v>0.90064916737228295</v>
      </c>
      <c r="V32">
        <v>9.6540440857145998E-2</v>
      </c>
      <c r="W32">
        <v>6.2394146660492603E-2</v>
      </c>
      <c r="X32">
        <v>6.09106507402064E-2</v>
      </c>
      <c r="Y32">
        <v>7.6911099282785902E-2</v>
      </c>
      <c r="Z32" s="5">
        <v>0.84451696641931195</v>
      </c>
      <c r="AA32" s="5">
        <v>5.8266270623764403E-2</v>
      </c>
      <c r="AB32" s="5">
        <v>1.3624477100018399E-2</v>
      </c>
      <c r="AC32" s="5">
        <v>8.0956947561091994E-2</v>
      </c>
      <c r="AD32" s="5">
        <v>1</v>
      </c>
      <c r="AE32" s="5">
        <v>0.114285714285714</v>
      </c>
      <c r="AF32" s="5">
        <v>5.7142857142857099E-2</v>
      </c>
      <c r="AG32" s="5">
        <v>0.114285714285714</v>
      </c>
      <c r="AH32" s="1">
        <f t="shared" si="0"/>
        <v>0.85450338450037899</v>
      </c>
      <c r="AI32" s="1">
        <f t="shared" si="0"/>
        <v>0.99145939483164036</v>
      </c>
      <c r="AJ32" s="2">
        <f t="shared" si="1"/>
        <v>0</v>
      </c>
      <c r="AK32" t="b">
        <f t="shared" si="2"/>
        <v>0</v>
      </c>
      <c r="AL32" t="b">
        <f t="shared" si="3"/>
        <v>0</v>
      </c>
      <c r="AM32" t="b">
        <f t="shared" si="4"/>
        <v>0</v>
      </c>
      <c r="AN32" t="b">
        <f t="shared" si="5"/>
        <v>0</v>
      </c>
    </row>
    <row r="33" spans="1:40" x14ac:dyDescent="0.2">
      <c r="A33" t="s">
        <v>64</v>
      </c>
      <c r="B33">
        <v>1796.3333333333301</v>
      </c>
      <c r="C33">
        <v>1728.6666666666599</v>
      </c>
      <c r="D33">
        <v>1314.3333333333301</v>
      </c>
      <c r="E33">
        <v>1265</v>
      </c>
      <c r="F33">
        <v>108.61092639938801</v>
      </c>
      <c r="G33">
        <v>107.936709850418</v>
      </c>
      <c r="H33">
        <v>85.330729126929</v>
      </c>
      <c r="I33">
        <v>46.508063816933898</v>
      </c>
      <c r="J33">
        <v>1744.25</v>
      </c>
      <c r="K33">
        <v>1703.75</v>
      </c>
      <c r="L33">
        <v>1342.75</v>
      </c>
      <c r="M33">
        <v>1211.75</v>
      </c>
      <c r="N33">
        <v>99.436328036253101</v>
      </c>
      <c r="O33">
        <v>19.085334683992301</v>
      </c>
      <c r="P33">
        <v>92.037582903217597</v>
      </c>
      <c r="Q33">
        <v>55.433894565208597</v>
      </c>
      <c r="R33" s="4">
        <v>1.02986001624384</v>
      </c>
      <c r="S33" s="4">
        <v>1.01462460259232</v>
      </c>
      <c r="T33" s="4">
        <v>0.97883696394215802</v>
      </c>
      <c r="U33" s="4">
        <v>1.04394470806684</v>
      </c>
      <c r="V33">
        <v>8.5581567537397901E-2</v>
      </c>
      <c r="W33">
        <v>6.4363902249580995E-2</v>
      </c>
      <c r="X33">
        <v>9.2412345155914399E-2</v>
      </c>
      <c r="Y33">
        <v>6.1268709009525302E-2</v>
      </c>
      <c r="Z33" s="5">
        <v>0.54905819517629495</v>
      </c>
      <c r="AA33" s="5">
        <v>0.72932025701093395</v>
      </c>
      <c r="AB33" s="5">
        <v>0.69214128034323497</v>
      </c>
      <c r="AC33" s="5">
        <v>0.22776500966250299</v>
      </c>
      <c r="AD33" s="5">
        <v>0.628571428571428</v>
      </c>
      <c r="AE33" s="5">
        <v>0.628571428571428</v>
      </c>
      <c r="AF33" s="5">
        <v>0.72127669902915503</v>
      </c>
      <c r="AG33" s="5">
        <v>0.4</v>
      </c>
      <c r="AH33" s="1">
        <f t="shared" si="0"/>
        <v>0.95045632270706459</v>
      </c>
      <c r="AI33" s="1">
        <f t="shared" si="0"/>
        <v>1.0288974911505284</v>
      </c>
      <c r="AJ33" s="2">
        <f t="shared" si="1"/>
        <v>0</v>
      </c>
      <c r="AK33" t="b">
        <f t="shared" si="2"/>
        <v>0</v>
      </c>
      <c r="AL33" t="b">
        <f t="shared" si="3"/>
        <v>0</v>
      </c>
      <c r="AM33" t="b">
        <f t="shared" si="4"/>
        <v>0</v>
      </c>
      <c r="AN33" t="b">
        <f t="shared" si="5"/>
        <v>0</v>
      </c>
    </row>
    <row r="34" spans="1:40" x14ac:dyDescent="0.2">
      <c r="A34" t="s">
        <v>65</v>
      </c>
      <c r="B34">
        <v>1664</v>
      </c>
      <c r="C34">
        <v>1628.3333333333301</v>
      </c>
      <c r="D34">
        <v>873.33333333333303</v>
      </c>
      <c r="E34">
        <v>877.66666666666595</v>
      </c>
      <c r="F34">
        <v>36.345563690772401</v>
      </c>
      <c r="G34">
        <v>104.977775425722</v>
      </c>
      <c r="H34">
        <v>13.5769412362775</v>
      </c>
      <c r="I34">
        <v>16.165807537309501</v>
      </c>
      <c r="J34">
        <v>1764.25</v>
      </c>
      <c r="K34">
        <v>1706.25</v>
      </c>
      <c r="L34">
        <v>1280.25</v>
      </c>
      <c r="M34">
        <v>1197.75</v>
      </c>
      <c r="N34">
        <v>133.67466725848399</v>
      </c>
      <c r="O34">
        <v>61.266494377704703</v>
      </c>
      <c r="P34">
        <v>86.665544864534596</v>
      </c>
      <c r="Q34">
        <v>49.243442879907001</v>
      </c>
      <c r="R34" s="4">
        <v>0.94317698738840805</v>
      </c>
      <c r="S34" s="4">
        <v>0.95433455433455405</v>
      </c>
      <c r="T34" s="4">
        <v>0.68215843259779996</v>
      </c>
      <c r="U34" s="4">
        <v>0.73276281917484098</v>
      </c>
      <c r="V34">
        <v>7.4373311391945002E-2</v>
      </c>
      <c r="W34">
        <v>7.0424663627336501E-2</v>
      </c>
      <c r="X34">
        <v>4.7380267607160902E-2</v>
      </c>
      <c r="Y34">
        <v>3.3011472464411898E-2</v>
      </c>
      <c r="Z34" s="5">
        <v>0.233828189124939</v>
      </c>
      <c r="AA34" s="5">
        <v>0.333924797385661</v>
      </c>
      <c r="AB34" s="5">
        <v>2.0722642006613E-3</v>
      </c>
      <c r="AC34" s="5">
        <v>3.4822464718412601E-4</v>
      </c>
      <c r="AD34" s="5">
        <v>0.4</v>
      </c>
      <c r="AE34" s="5">
        <v>0.628571428571428</v>
      </c>
      <c r="AF34" s="5">
        <v>5.7142857142857099E-2</v>
      </c>
      <c r="AG34" s="5">
        <v>4.9745990721503E-2</v>
      </c>
      <c r="AH34" s="1">
        <f t="shared" ref="AH34:AI65" si="6">T34/R34</f>
        <v>0.72325601845593113</v>
      </c>
      <c r="AI34" s="1">
        <f t="shared" si="6"/>
        <v>0.76782593257957388</v>
      </c>
      <c r="AJ34" s="2">
        <f t="shared" si="1"/>
        <v>1</v>
      </c>
      <c r="AK34" t="b">
        <f t="shared" si="2"/>
        <v>0</v>
      </c>
      <c r="AL34" t="b">
        <f t="shared" si="3"/>
        <v>0</v>
      </c>
      <c r="AM34" t="b">
        <f t="shared" si="4"/>
        <v>0</v>
      </c>
      <c r="AN34" t="b">
        <f t="shared" si="5"/>
        <v>0</v>
      </c>
    </row>
    <row r="35" spans="1:40" x14ac:dyDescent="0.2">
      <c r="A35" t="s">
        <v>66</v>
      </c>
      <c r="B35">
        <v>1771.3333333333301</v>
      </c>
      <c r="C35">
        <v>1902.3333333333301</v>
      </c>
      <c r="D35">
        <v>1160.6666666666599</v>
      </c>
      <c r="E35">
        <v>1129.3333333333301</v>
      </c>
      <c r="F35">
        <v>39.5263625107766</v>
      </c>
      <c r="G35">
        <v>66.890457715083201</v>
      </c>
      <c r="H35">
        <v>107.89501069712701</v>
      </c>
      <c r="I35">
        <v>24.110855093366801</v>
      </c>
      <c r="J35">
        <v>1706.25</v>
      </c>
      <c r="K35">
        <v>1697.25</v>
      </c>
      <c r="L35">
        <v>1234.25</v>
      </c>
      <c r="M35">
        <v>1176.75</v>
      </c>
      <c r="N35">
        <v>129.06942576252001</v>
      </c>
      <c r="O35">
        <v>66.359500701356495</v>
      </c>
      <c r="P35">
        <v>35.405978779484798</v>
      </c>
      <c r="Q35">
        <v>37.933055066348999</v>
      </c>
      <c r="R35" s="4">
        <v>1.0381440781440701</v>
      </c>
      <c r="S35" s="4">
        <v>1.12083271959542</v>
      </c>
      <c r="T35" s="4">
        <v>0.94038214840321299</v>
      </c>
      <c r="U35" s="4">
        <v>0.95970540330004905</v>
      </c>
      <c r="V35">
        <v>8.1876037396475906E-2</v>
      </c>
      <c r="W35">
        <v>5.89377058863996E-2</v>
      </c>
      <c r="X35">
        <v>9.1485077374312496E-2</v>
      </c>
      <c r="Y35">
        <v>3.71063685698792E-2</v>
      </c>
      <c r="Z35" s="5">
        <v>0.39943910754481099</v>
      </c>
      <c r="AA35" s="5">
        <v>1.2830241249180301E-2</v>
      </c>
      <c r="AB35" s="5">
        <v>0.35930398599223201</v>
      </c>
      <c r="AC35" s="5">
        <v>0.100539609108535</v>
      </c>
      <c r="AD35" s="5">
        <v>0.628571428571428</v>
      </c>
      <c r="AE35" s="5">
        <v>5.7142857142857099E-2</v>
      </c>
      <c r="AF35" s="5">
        <v>0.628571428571428</v>
      </c>
      <c r="AG35" s="5">
        <v>0.114285714285714</v>
      </c>
      <c r="AH35" s="1">
        <f t="shared" si="6"/>
        <v>0.90583009449359875</v>
      </c>
      <c r="AI35" s="1">
        <f t="shared" si="6"/>
        <v>0.85624320785930297</v>
      </c>
      <c r="AJ35" s="2">
        <f t="shared" si="1"/>
        <v>0</v>
      </c>
      <c r="AK35" t="b">
        <f t="shared" si="2"/>
        <v>0</v>
      </c>
      <c r="AL35" t="b">
        <f t="shared" si="3"/>
        <v>0</v>
      </c>
      <c r="AM35" t="b">
        <f t="shared" si="4"/>
        <v>0</v>
      </c>
      <c r="AN35" t="b">
        <f t="shared" si="5"/>
        <v>0</v>
      </c>
    </row>
    <row r="36" spans="1:40" x14ac:dyDescent="0.2">
      <c r="A36" t="s">
        <v>67</v>
      </c>
      <c r="B36">
        <v>829.66666666666595</v>
      </c>
      <c r="C36">
        <v>754.33333333333303</v>
      </c>
      <c r="D36">
        <v>709</v>
      </c>
      <c r="E36">
        <v>731.33333333333303</v>
      </c>
      <c r="F36">
        <v>49.399730093729502</v>
      </c>
      <c r="G36">
        <v>30.615900008546699</v>
      </c>
      <c r="H36">
        <v>25.632011235952501</v>
      </c>
      <c r="I36">
        <v>33.261589458913903</v>
      </c>
      <c r="J36">
        <v>1270.5</v>
      </c>
      <c r="K36">
        <v>1203.75</v>
      </c>
      <c r="L36">
        <v>961.25</v>
      </c>
      <c r="M36">
        <v>933.5</v>
      </c>
      <c r="N36">
        <v>494.48255783192099</v>
      </c>
      <c r="O36">
        <v>547.59618637581195</v>
      </c>
      <c r="P36">
        <v>308.84124832455001</v>
      </c>
      <c r="Q36">
        <v>245.276034975562</v>
      </c>
      <c r="R36" s="4">
        <v>0.65302374393283402</v>
      </c>
      <c r="S36" s="4">
        <v>0.62665282104534403</v>
      </c>
      <c r="T36" s="4">
        <v>0.73758127438231402</v>
      </c>
      <c r="U36" s="4">
        <v>0.78343153008391297</v>
      </c>
      <c r="V36">
        <v>0.25711583577431202</v>
      </c>
      <c r="W36">
        <v>0.28620208095627703</v>
      </c>
      <c r="X36">
        <v>0.23847393326372901</v>
      </c>
      <c r="Y36">
        <v>0.20890675523993699</v>
      </c>
      <c r="Z36" s="5">
        <v>0.172268115131743</v>
      </c>
      <c r="AA36" s="5">
        <v>0.19919767737999899</v>
      </c>
      <c r="AB36" s="5">
        <v>0.20077739931361199</v>
      </c>
      <c r="AC36" s="5">
        <v>0.19765708938936499</v>
      </c>
      <c r="AD36" s="5">
        <v>0.4</v>
      </c>
      <c r="AE36" s="5">
        <v>0.85714285714285698</v>
      </c>
      <c r="AF36" s="5">
        <v>0.628571428571428</v>
      </c>
      <c r="AG36" s="5">
        <v>0.628571428571428</v>
      </c>
      <c r="AH36" s="1">
        <f t="shared" si="6"/>
        <v>1.1294861499832034</v>
      </c>
      <c r="AI36" s="1">
        <f t="shared" si="6"/>
        <v>1.2501843186104871</v>
      </c>
      <c r="AJ36" s="2">
        <f t="shared" si="1"/>
        <v>2</v>
      </c>
      <c r="AK36" t="b">
        <f t="shared" si="2"/>
        <v>0</v>
      </c>
      <c r="AL36" t="b">
        <f t="shared" si="3"/>
        <v>0</v>
      </c>
      <c r="AM36" t="b">
        <f t="shared" si="4"/>
        <v>0</v>
      </c>
      <c r="AN36" t="b">
        <f t="shared" si="5"/>
        <v>0</v>
      </c>
    </row>
    <row r="37" spans="1:40" x14ac:dyDescent="0.2">
      <c r="A37" t="s">
        <v>68</v>
      </c>
      <c r="B37">
        <v>1602.3333333333301</v>
      </c>
      <c r="C37">
        <v>1497.6666666666599</v>
      </c>
      <c r="D37">
        <v>1119</v>
      </c>
      <c r="E37">
        <v>1050</v>
      </c>
      <c r="F37">
        <v>17.616280348964999</v>
      </c>
      <c r="G37">
        <v>55.102933981171397</v>
      </c>
      <c r="H37">
        <v>37.643060449437399</v>
      </c>
      <c r="I37">
        <v>73.749576269969097</v>
      </c>
      <c r="J37">
        <v>1208.75</v>
      </c>
      <c r="K37">
        <v>1139.75</v>
      </c>
      <c r="L37">
        <v>896.75</v>
      </c>
      <c r="M37">
        <v>907.75</v>
      </c>
      <c r="N37">
        <v>420.95555980807899</v>
      </c>
      <c r="O37">
        <v>473.93978168820797</v>
      </c>
      <c r="P37">
        <v>233.055608528665</v>
      </c>
      <c r="Q37">
        <v>215.62061589746</v>
      </c>
      <c r="R37" s="4">
        <v>1.32561185798</v>
      </c>
      <c r="S37" s="4">
        <v>1.3140308547196</v>
      </c>
      <c r="T37" s="4">
        <v>1.2478394201282399</v>
      </c>
      <c r="U37" s="4">
        <v>1.15670614155879</v>
      </c>
      <c r="V37">
        <v>0.46188349715069399</v>
      </c>
      <c r="W37">
        <v>0.548545297310432</v>
      </c>
      <c r="X37">
        <v>0.32700541286436402</v>
      </c>
      <c r="Y37">
        <v>0.28651608281709401</v>
      </c>
      <c r="Z37" s="5">
        <v>0.15817549520256199</v>
      </c>
      <c r="AA37" s="5">
        <v>0.22825753799519699</v>
      </c>
      <c r="AB37" s="5">
        <v>0.15152727769924201</v>
      </c>
      <c r="AC37" s="5">
        <v>0.28915935340771098</v>
      </c>
      <c r="AD37" s="5">
        <v>5.7142857142857099E-2</v>
      </c>
      <c r="AE37" s="5">
        <v>0.85714285714285698</v>
      </c>
      <c r="AF37" s="5">
        <v>0.22857142857142801</v>
      </c>
      <c r="AG37" s="5">
        <v>0.628571428571428</v>
      </c>
      <c r="AH37" s="1">
        <f t="shared" si="6"/>
        <v>0.94133091267735669</v>
      </c>
      <c r="AI37" s="1">
        <f t="shared" si="6"/>
        <v>0.88027319708989527</v>
      </c>
      <c r="AJ37" s="2">
        <f t="shared" si="1"/>
        <v>0</v>
      </c>
      <c r="AK37" t="b">
        <f t="shared" si="2"/>
        <v>0</v>
      </c>
      <c r="AL37" t="b">
        <f t="shared" si="3"/>
        <v>0</v>
      </c>
      <c r="AM37" t="b">
        <f t="shared" si="4"/>
        <v>0</v>
      </c>
      <c r="AN37" t="b">
        <f t="shared" si="5"/>
        <v>0</v>
      </c>
    </row>
    <row r="38" spans="1:40" x14ac:dyDescent="0.2">
      <c r="A38" t="s">
        <v>69</v>
      </c>
      <c r="B38">
        <v>1031.3333333333301</v>
      </c>
      <c r="C38">
        <v>1106.6666666666599</v>
      </c>
      <c r="D38">
        <v>909</v>
      </c>
      <c r="E38">
        <v>955</v>
      </c>
      <c r="F38">
        <v>91.7841671168472</v>
      </c>
      <c r="G38">
        <v>53.1632705289406</v>
      </c>
      <c r="H38">
        <v>63.835726674018503</v>
      </c>
      <c r="I38">
        <v>64.1326749792958</v>
      </c>
      <c r="J38">
        <v>1542.8</v>
      </c>
      <c r="K38">
        <v>1522.2</v>
      </c>
      <c r="L38">
        <v>1133.5999999999999</v>
      </c>
      <c r="M38">
        <v>1098.8</v>
      </c>
      <c r="N38">
        <v>299.47236934314901</v>
      </c>
      <c r="O38">
        <v>225.895329743666</v>
      </c>
      <c r="P38">
        <v>50.0279921643873</v>
      </c>
      <c r="Q38">
        <v>45.367389168873203</v>
      </c>
      <c r="R38" s="4">
        <v>0.66848154869933396</v>
      </c>
      <c r="S38" s="4">
        <v>0.72701791267025795</v>
      </c>
      <c r="T38" s="4">
        <v>0.80187014820042302</v>
      </c>
      <c r="U38" s="4">
        <v>0.86912995995631603</v>
      </c>
      <c r="V38">
        <v>0.14274668650341801</v>
      </c>
      <c r="W38">
        <v>0.113401932889148</v>
      </c>
      <c r="X38">
        <v>6.6508670361147104E-2</v>
      </c>
      <c r="Y38">
        <v>6.8515085679143301E-2</v>
      </c>
      <c r="Z38" s="5">
        <v>1.58307270080047E-2</v>
      </c>
      <c r="AA38" s="5">
        <v>1.24744601077517E-2</v>
      </c>
      <c r="AB38" s="5">
        <v>9.2163270048447807E-3</v>
      </c>
      <c r="AC38" s="5">
        <v>3.7678772139602398E-2</v>
      </c>
      <c r="AD38" s="5">
        <v>7.1428571428571397E-2</v>
      </c>
      <c r="AE38" s="5">
        <v>7.1428571428571397E-2</v>
      </c>
      <c r="AF38" s="5">
        <v>3.5714285714285698E-2</v>
      </c>
      <c r="AG38" s="5">
        <v>3.5770082232490799E-2</v>
      </c>
      <c r="AH38" s="1">
        <f t="shared" si="6"/>
        <v>1.1995396877604529</v>
      </c>
      <c r="AI38" s="1">
        <f t="shared" si="6"/>
        <v>1.1954725527519616</v>
      </c>
      <c r="AJ38" s="2">
        <f t="shared" si="1"/>
        <v>2</v>
      </c>
      <c r="AK38" t="b">
        <f t="shared" si="2"/>
        <v>0</v>
      </c>
      <c r="AL38" t="b">
        <f t="shared" si="3"/>
        <v>0</v>
      </c>
      <c r="AM38" t="b">
        <f t="shared" si="4"/>
        <v>0</v>
      </c>
      <c r="AN38" t="b">
        <f t="shared" si="5"/>
        <v>0</v>
      </c>
    </row>
    <row r="39" spans="1:40" x14ac:dyDescent="0.2">
      <c r="A39" t="s">
        <v>70</v>
      </c>
      <c r="B39">
        <v>1629.3333333333301</v>
      </c>
      <c r="C39">
        <v>1484.6666666666599</v>
      </c>
      <c r="D39">
        <v>1072</v>
      </c>
      <c r="E39">
        <v>1050.3333333333301</v>
      </c>
      <c r="F39">
        <v>109.024462086879</v>
      </c>
      <c r="G39">
        <v>79.027421401266295</v>
      </c>
      <c r="H39">
        <v>78.083288865159801</v>
      </c>
      <c r="I39">
        <v>77.777460316812395</v>
      </c>
      <c r="J39">
        <v>1436.75</v>
      </c>
      <c r="K39">
        <v>1517</v>
      </c>
      <c r="L39">
        <v>1137.25</v>
      </c>
      <c r="M39">
        <v>1103.75</v>
      </c>
      <c r="N39">
        <v>305.14081448843598</v>
      </c>
      <c r="O39">
        <v>283.47016303895703</v>
      </c>
      <c r="P39">
        <v>54.707555846214298</v>
      </c>
      <c r="Q39">
        <v>70.177750510162795</v>
      </c>
      <c r="R39" s="4">
        <v>1.13404094890087</v>
      </c>
      <c r="S39" s="4">
        <v>0.97868600307624698</v>
      </c>
      <c r="T39" s="4">
        <v>0.94262475269289903</v>
      </c>
      <c r="U39" s="4">
        <v>0.95160437901094697</v>
      </c>
      <c r="V39">
        <v>0.25252172480708202</v>
      </c>
      <c r="W39">
        <v>0.19015460036835299</v>
      </c>
      <c r="X39">
        <v>8.2282054223977497E-2</v>
      </c>
      <c r="Y39">
        <v>9.2877809382641396E-2</v>
      </c>
      <c r="Z39" s="5">
        <v>0.30904743284525199</v>
      </c>
      <c r="AA39" s="5">
        <v>0.83984497464567798</v>
      </c>
      <c r="AB39" s="5">
        <v>0.29381738767480098</v>
      </c>
      <c r="AC39" s="5">
        <v>0.39980577938379402</v>
      </c>
      <c r="AD39" s="5">
        <v>0.4</v>
      </c>
      <c r="AE39" s="5">
        <v>0.85714285714285698</v>
      </c>
      <c r="AF39" s="5">
        <v>0.4</v>
      </c>
      <c r="AG39" s="5">
        <v>0.85714285714285698</v>
      </c>
      <c r="AH39" s="1">
        <f t="shared" si="6"/>
        <v>0.83120874392278821</v>
      </c>
      <c r="AI39" s="1">
        <f t="shared" si="6"/>
        <v>0.97232858753453522</v>
      </c>
      <c r="AJ39" s="2">
        <f t="shared" si="1"/>
        <v>0</v>
      </c>
      <c r="AK39" t="b">
        <f t="shared" si="2"/>
        <v>0</v>
      </c>
      <c r="AL39" t="b">
        <f t="shared" si="3"/>
        <v>0</v>
      </c>
      <c r="AM39" t="b">
        <f t="shared" si="4"/>
        <v>0</v>
      </c>
      <c r="AN39" t="b">
        <f t="shared" si="5"/>
        <v>0</v>
      </c>
    </row>
    <row r="40" spans="1:40" x14ac:dyDescent="0.2">
      <c r="A40" t="s">
        <v>71</v>
      </c>
      <c r="B40">
        <v>1115.3333333333301</v>
      </c>
      <c r="C40">
        <v>1043.6666666666599</v>
      </c>
      <c r="D40">
        <v>950</v>
      </c>
      <c r="E40">
        <v>936.33333333333303</v>
      </c>
      <c r="F40">
        <v>18.770544300401401</v>
      </c>
      <c r="G40">
        <v>46.608296829355702</v>
      </c>
      <c r="H40">
        <v>72.753006810715306</v>
      </c>
      <c r="I40">
        <v>41.198705481281003</v>
      </c>
      <c r="J40">
        <v>1582.5</v>
      </c>
      <c r="K40">
        <v>1592.75</v>
      </c>
      <c r="L40">
        <v>1159.75</v>
      </c>
      <c r="M40">
        <v>1113.25</v>
      </c>
      <c r="N40">
        <v>201.662258904998</v>
      </c>
      <c r="O40">
        <v>169.48623346258299</v>
      </c>
      <c r="P40">
        <v>55.192843739021001</v>
      </c>
      <c r="Q40">
        <v>74.320813594398501</v>
      </c>
      <c r="R40" s="4">
        <v>0.70479199578725604</v>
      </c>
      <c r="S40" s="4">
        <v>0.655260817244807</v>
      </c>
      <c r="T40" s="4">
        <v>0.81914205647768901</v>
      </c>
      <c r="U40" s="4">
        <v>0.84108091923048101</v>
      </c>
      <c r="V40">
        <v>9.0593405407412994E-2</v>
      </c>
      <c r="W40">
        <v>7.5618554083960704E-2</v>
      </c>
      <c r="X40">
        <v>7.3857620211782396E-2</v>
      </c>
      <c r="Y40">
        <v>6.7249300446121901E-2</v>
      </c>
      <c r="Z40" s="5">
        <v>1.82995361929357E-2</v>
      </c>
      <c r="AA40" s="5">
        <v>4.9907497994309399E-3</v>
      </c>
      <c r="AB40" s="5">
        <v>1.6944195780006301E-2</v>
      </c>
      <c r="AC40" s="5">
        <v>1.1283303601852E-2</v>
      </c>
      <c r="AD40" s="5">
        <v>5.7142857142857099E-2</v>
      </c>
      <c r="AE40" s="5">
        <v>5.7142857142857099E-2</v>
      </c>
      <c r="AF40" s="5">
        <v>5.7142857142857099E-2</v>
      </c>
      <c r="AG40" s="5">
        <v>5.7142857142857099E-2</v>
      </c>
      <c r="AH40" s="1">
        <f t="shared" si="6"/>
        <v>1.1622465370973791</v>
      </c>
      <c r="AI40" s="1">
        <f t="shared" si="6"/>
        <v>1.2835818915084787</v>
      </c>
      <c r="AJ40" s="2">
        <f t="shared" si="1"/>
        <v>2</v>
      </c>
      <c r="AK40" t="b">
        <f t="shared" si="2"/>
        <v>0</v>
      </c>
      <c r="AL40" t="b">
        <f t="shared" si="3"/>
        <v>0</v>
      </c>
      <c r="AM40" t="b">
        <f t="shared" si="4"/>
        <v>0</v>
      </c>
      <c r="AN40" t="b">
        <f t="shared" si="5"/>
        <v>0</v>
      </c>
    </row>
    <row r="41" spans="1:40" x14ac:dyDescent="0.2">
      <c r="A41" t="s">
        <v>72</v>
      </c>
      <c r="B41">
        <v>1766.6666666666599</v>
      </c>
      <c r="C41">
        <v>1514.6666666666599</v>
      </c>
      <c r="D41">
        <v>1265.3333333333301</v>
      </c>
      <c r="E41">
        <v>1131.6666666666599</v>
      </c>
      <c r="F41">
        <v>38.070110760717903</v>
      </c>
      <c r="G41">
        <v>125.03332889007299</v>
      </c>
      <c r="H41">
        <v>42.146569650842601</v>
      </c>
      <c r="I41">
        <v>53.500778810530697</v>
      </c>
      <c r="J41">
        <v>1695.75</v>
      </c>
      <c r="K41">
        <v>1650.5</v>
      </c>
      <c r="L41">
        <v>1207.75</v>
      </c>
      <c r="M41">
        <v>1144.75</v>
      </c>
      <c r="N41">
        <v>154.06789628818399</v>
      </c>
      <c r="O41">
        <v>148.21043597983601</v>
      </c>
      <c r="P41">
        <v>83.870435792357696</v>
      </c>
      <c r="Q41">
        <v>79.772071136039401</v>
      </c>
      <c r="R41" s="4">
        <v>1.04182023686667</v>
      </c>
      <c r="S41" s="4">
        <v>0.91770170655356897</v>
      </c>
      <c r="T41" s="4">
        <v>1.0476781894707701</v>
      </c>
      <c r="U41" s="4">
        <v>0.98857101259372504</v>
      </c>
      <c r="V41">
        <v>9.72808669075442E-2</v>
      </c>
      <c r="W41">
        <v>0.111936267065415</v>
      </c>
      <c r="X41">
        <v>8.0690761804967995E-2</v>
      </c>
      <c r="Y41">
        <v>8.3245947814944002E-2</v>
      </c>
      <c r="Z41" s="5">
        <v>0.433020635534628</v>
      </c>
      <c r="AA41" s="5">
        <v>0.24790369323233999</v>
      </c>
      <c r="AB41" s="5">
        <v>0.292863373236116</v>
      </c>
      <c r="AC41" s="5">
        <v>0.80573624950446798</v>
      </c>
      <c r="AD41" s="5">
        <v>0.85714285714285698</v>
      </c>
      <c r="AE41" s="5">
        <v>0.22857142857142801</v>
      </c>
      <c r="AF41" s="5">
        <v>0.21179837830572201</v>
      </c>
      <c r="AG41" s="5">
        <v>0.85714285714285698</v>
      </c>
      <c r="AH41" s="1">
        <f t="shared" si="6"/>
        <v>1.005622805544379</v>
      </c>
      <c r="AI41" s="1">
        <f t="shared" si="6"/>
        <v>1.0772247730761075</v>
      </c>
      <c r="AJ41" s="2">
        <f t="shared" si="1"/>
        <v>0</v>
      </c>
      <c r="AK41" t="b">
        <f t="shared" si="2"/>
        <v>0</v>
      </c>
      <c r="AL41" t="b">
        <f t="shared" si="3"/>
        <v>0</v>
      </c>
      <c r="AM41" t="b">
        <f t="shared" si="4"/>
        <v>0</v>
      </c>
      <c r="AN41" t="b">
        <f t="shared" si="5"/>
        <v>0</v>
      </c>
    </row>
    <row r="42" spans="1:40" x14ac:dyDescent="0.2">
      <c r="A42" t="s">
        <v>73</v>
      </c>
      <c r="B42">
        <v>1582.6666666666599</v>
      </c>
      <c r="C42">
        <v>1527</v>
      </c>
      <c r="D42">
        <v>1125.6666666666599</v>
      </c>
      <c r="E42">
        <v>1101.6666666666599</v>
      </c>
      <c r="F42">
        <v>55.518765596267798</v>
      </c>
      <c r="G42">
        <v>75.604232685743199</v>
      </c>
      <c r="H42">
        <v>46.800997140374399</v>
      </c>
      <c r="I42">
        <v>68.237330936470002</v>
      </c>
      <c r="J42">
        <v>1750</v>
      </c>
      <c r="K42">
        <v>1711.75</v>
      </c>
      <c r="L42">
        <v>1219</v>
      </c>
      <c r="M42">
        <v>1182.75</v>
      </c>
      <c r="N42">
        <v>42.055518860985003</v>
      </c>
      <c r="O42">
        <v>20.998015779274599</v>
      </c>
      <c r="P42">
        <v>65.038450166036398</v>
      </c>
      <c r="Q42">
        <v>51.370387059731797</v>
      </c>
      <c r="R42" s="4">
        <v>0.90438095238095195</v>
      </c>
      <c r="S42" s="4">
        <v>0.89206951949758995</v>
      </c>
      <c r="T42" s="4">
        <v>0.92343450916051395</v>
      </c>
      <c r="U42" s="4">
        <v>0.93144507855985303</v>
      </c>
      <c r="V42">
        <v>3.8455633504235399E-2</v>
      </c>
      <c r="W42">
        <v>4.5503230456638503E-2</v>
      </c>
      <c r="X42">
        <v>6.2461502855061898E-2</v>
      </c>
      <c r="Y42">
        <v>7.0464300551611306E-2</v>
      </c>
      <c r="Z42" s="5">
        <v>1.4752858756138699E-2</v>
      </c>
      <c r="AA42" s="5">
        <v>4.4845036873411202E-2</v>
      </c>
      <c r="AB42" s="5">
        <v>7.8366805543879897E-2</v>
      </c>
      <c r="AC42" s="5">
        <v>0.16714962204654599</v>
      </c>
      <c r="AD42" s="5">
        <v>5.7142857142857099E-2</v>
      </c>
      <c r="AE42" s="5">
        <v>5.7142857142857099E-2</v>
      </c>
      <c r="AF42" s="5">
        <v>0.114285714285714</v>
      </c>
      <c r="AG42" s="5">
        <v>0.22857142857142801</v>
      </c>
      <c r="AH42" s="1">
        <f t="shared" si="6"/>
        <v>1.0210680650995578</v>
      </c>
      <c r="AI42" s="1">
        <f t="shared" si="6"/>
        <v>1.0441395633430444</v>
      </c>
      <c r="AJ42" s="2">
        <f t="shared" si="1"/>
        <v>0</v>
      </c>
      <c r="AK42" t="b">
        <f t="shared" si="2"/>
        <v>0</v>
      </c>
      <c r="AL42" t="b">
        <f t="shared" si="3"/>
        <v>0</v>
      </c>
      <c r="AM42" t="b">
        <f t="shared" si="4"/>
        <v>0</v>
      </c>
      <c r="AN42" t="b">
        <f t="shared" si="5"/>
        <v>0</v>
      </c>
    </row>
    <row r="43" spans="1:40" x14ac:dyDescent="0.2">
      <c r="A43" t="s">
        <v>74</v>
      </c>
      <c r="B43">
        <v>1336.6666666666599</v>
      </c>
      <c r="C43">
        <v>1266</v>
      </c>
      <c r="D43">
        <v>1059</v>
      </c>
      <c r="E43">
        <v>1073</v>
      </c>
      <c r="F43">
        <v>157.63988496993099</v>
      </c>
      <c r="G43">
        <v>38.223029707232698</v>
      </c>
      <c r="H43">
        <v>43.092922852830398</v>
      </c>
      <c r="I43">
        <v>48.031239834091302</v>
      </c>
      <c r="J43">
        <v>1681.5</v>
      </c>
      <c r="K43">
        <v>1665.75</v>
      </c>
      <c r="L43">
        <v>1217.75</v>
      </c>
      <c r="M43">
        <v>1158.5</v>
      </c>
      <c r="N43">
        <v>78.733728477698804</v>
      </c>
      <c r="O43">
        <v>51.532352297690899</v>
      </c>
      <c r="P43">
        <v>49.627781198303303</v>
      </c>
      <c r="Q43">
        <v>64.856251304969305</v>
      </c>
      <c r="R43" s="4">
        <v>0.79492516602240004</v>
      </c>
      <c r="S43" s="4">
        <v>0.76001800990544799</v>
      </c>
      <c r="T43" s="4">
        <v>0.86963662492301297</v>
      </c>
      <c r="U43" s="4">
        <v>0.92619766940008597</v>
      </c>
      <c r="V43">
        <v>0.100868213905626</v>
      </c>
      <c r="W43">
        <v>3.2853683531738703E-2</v>
      </c>
      <c r="X43">
        <v>5.0083125545964301E-2</v>
      </c>
      <c r="Y43">
        <v>6.6388814876866695E-2</v>
      </c>
      <c r="Z43" s="5">
        <v>4.5809733950470201E-2</v>
      </c>
      <c r="AA43" s="5">
        <v>7.8564141124408697E-5</v>
      </c>
      <c r="AB43" s="5">
        <v>6.9638585302950898E-3</v>
      </c>
      <c r="AC43" s="5">
        <v>0.10156110655674699</v>
      </c>
      <c r="AD43" s="5">
        <v>5.7142857142857099E-2</v>
      </c>
      <c r="AE43" s="5">
        <v>5.7142857142857099E-2</v>
      </c>
      <c r="AF43" s="5">
        <v>5.7142857142857099E-2</v>
      </c>
      <c r="AG43" s="5">
        <v>0.114285714285714</v>
      </c>
      <c r="AH43" s="1">
        <f t="shared" si="6"/>
        <v>1.0939855247940504</v>
      </c>
      <c r="AI43" s="1">
        <f t="shared" si="6"/>
        <v>1.2186522652473879</v>
      </c>
      <c r="AJ43" s="2">
        <f t="shared" si="1"/>
        <v>1</v>
      </c>
      <c r="AK43" t="b">
        <f t="shared" si="2"/>
        <v>0</v>
      </c>
      <c r="AL43" t="b">
        <f t="shared" si="3"/>
        <v>0</v>
      </c>
      <c r="AM43" t="b">
        <f t="shared" si="4"/>
        <v>0</v>
      </c>
      <c r="AN43" t="b">
        <f t="shared" si="5"/>
        <v>0</v>
      </c>
    </row>
    <row r="44" spans="1:40" x14ac:dyDescent="0.2">
      <c r="A44" t="s">
        <v>75</v>
      </c>
      <c r="B44">
        <v>1557</v>
      </c>
      <c r="C44">
        <v>1532</v>
      </c>
      <c r="D44">
        <v>994.66666666666595</v>
      </c>
      <c r="E44">
        <v>958.33333333333303</v>
      </c>
      <c r="F44">
        <v>28.6879765755621</v>
      </c>
      <c r="G44">
        <v>55.865910893853602</v>
      </c>
      <c r="H44">
        <v>2.51661147842358</v>
      </c>
      <c r="I44">
        <v>31.069813860616101</v>
      </c>
      <c r="J44">
        <v>1647.25</v>
      </c>
      <c r="K44">
        <v>1627.5</v>
      </c>
      <c r="L44">
        <v>1244</v>
      </c>
      <c r="M44">
        <v>1158.5</v>
      </c>
      <c r="N44">
        <v>56.364143448354298</v>
      </c>
      <c r="O44">
        <v>25.6969518296107</v>
      </c>
      <c r="P44">
        <v>26.293218390553299</v>
      </c>
      <c r="Q44">
        <v>62.532658134236797</v>
      </c>
      <c r="R44" s="4">
        <v>0.94521171649719204</v>
      </c>
      <c r="S44" s="4">
        <v>0.94132104454685095</v>
      </c>
      <c r="T44" s="4">
        <v>0.79957127545551898</v>
      </c>
      <c r="U44" s="4">
        <v>0.82721910516472397</v>
      </c>
      <c r="V44">
        <v>3.6733334885058998E-2</v>
      </c>
      <c r="W44">
        <v>3.7405740188408303E-2</v>
      </c>
      <c r="X44">
        <v>1.7020412305295201E-2</v>
      </c>
      <c r="Y44">
        <v>5.2086204276165199E-2</v>
      </c>
      <c r="Z44" s="5">
        <v>4.3495323810921201E-2</v>
      </c>
      <c r="AA44" s="5">
        <v>8.1512292295248007E-2</v>
      </c>
      <c r="AB44" s="5">
        <v>2.8104900325911603E-4</v>
      </c>
      <c r="AC44" s="5">
        <v>3.47112932486475E-3</v>
      </c>
      <c r="AD44" s="5">
        <v>0.114285714285714</v>
      </c>
      <c r="AE44" s="5">
        <v>5.7142857142857099E-2</v>
      </c>
      <c r="AF44" s="5">
        <v>5.7142857142857099E-2</v>
      </c>
      <c r="AG44" s="5">
        <v>5.7142857142857099E-2</v>
      </c>
      <c r="AH44" s="1">
        <f t="shared" si="6"/>
        <v>0.84591765156975207</v>
      </c>
      <c r="AI44" s="1">
        <f t="shared" si="6"/>
        <v>0.87878530917466602</v>
      </c>
      <c r="AJ44" s="2">
        <f t="shared" si="1"/>
        <v>1</v>
      </c>
      <c r="AK44" t="b">
        <f t="shared" si="2"/>
        <v>0</v>
      </c>
      <c r="AL44" t="b">
        <f t="shared" si="3"/>
        <v>0</v>
      </c>
      <c r="AM44" t="b">
        <f t="shared" si="4"/>
        <v>0</v>
      </c>
      <c r="AN44" t="b">
        <f t="shared" si="5"/>
        <v>0</v>
      </c>
    </row>
    <row r="45" spans="1:40" x14ac:dyDescent="0.2">
      <c r="A45" t="s">
        <v>76</v>
      </c>
      <c r="B45">
        <v>1098</v>
      </c>
      <c r="C45">
        <v>1099</v>
      </c>
      <c r="D45">
        <v>893.66666666666595</v>
      </c>
      <c r="E45">
        <v>906.66666666666595</v>
      </c>
      <c r="F45">
        <v>66.955208908642803</v>
      </c>
      <c r="G45">
        <v>25.2388589282479</v>
      </c>
      <c r="H45">
        <v>37.607623340665</v>
      </c>
      <c r="I45">
        <v>7.5055534994651296</v>
      </c>
      <c r="J45">
        <v>1461</v>
      </c>
      <c r="K45">
        <v>1406</v>
      </c>
      <c r="L45">
        <v>1069.25</v>
      </c>
      <c r="M45">
        <v>1039.75</v>
      </c>
      <c r="N45">
        <v>369.07632453644698</v>
      </c>
      <c r="O45">
        <v>475.53759052255702</v>
      </c>
      <c r="P45">
        <v>262.88955222044598</v>
      </c>
      <c r="Q45">
        <v>231.77197846159001</v>
      </c>
      <c r="R45" s="4">
        <v>0.75154004106776096</v>
      </c>
      <c r="S45" s="4">
        <v>0.78165007112375495</v>
      </c>
      <c r="T45" s="4">
        <v>0.83578832515002699</v>
      </c>
      <c r="U45" s="4">
        <v>0.87200448825839505</v>
      </c>
      <c r="V45">
        <v>0.195306178553245</v>
      </c>
      <c r="W45">
        <v>0.26497857091689098</v>
      </c>
      <c r="X45">
        <v>0.20847816238182801</v>
      </c>
      <c r="Y45">
        <v>0.194513607235244</v>
      </c>
      <c r="Z45" s="5">
        <v>0.14249692656153901</v>
      </c>
      <c r="AA45" s="5">
        <v>0.287264959124929</v>
      </c>
      <c r="AB45" s="5">
        <v>0.274864254591281</v>
      </c>
      <c r="AC45" s="5">
        <v>0.334144706387144</v>
      </c>
      <c r="AD45" s="5">
        <v>0.4</v>
      </c>
      <c r="AE45" s="5">
        <v>0.4</v>
      </c>
      <c r="AF45" s="5">
        <v>0.4</v>
      </c>
      <c r="AG45" s="5">
        <v>0.4</v>
      </c>
      <c r="AH45" s="1">
        <f t="shared" si="6"/>
        <v>1.1121008588744907</v>
      </c>
      <c r="AI45" s="1">
        <f t="shared" si="6"/>
        <v>1.1155944590457725</v>
      </c>
      <c r="AJ45" s="2">
        <f t="shared" si="1"/>
        <v>2</v>
      </c>
      <c r="AK45" t="b">
        <f t="shared" si="2"/>
        <v>0</v>
      </c>
      <c r="AL45" t="b">
        <f t="shared" si="3"/>
        <v>0</v>
      </c>
      <c r="AM45" t="b">
        <f t="shared" si="4"/>
        <v>0</v>
      </c>
      <c r="AN45" t="b">
        <f t="shared" si="5"/>
        <v>0</v>
      </c>
    </row>
    <row r="46" spans="1:40" x14ac:dyDescent="0.2">
      <c r="A46" t="s">
        <v>77</v>
      </c>
      <c r="B46">
        <v>1669</v>
      </c>
      <c r="C46">
        <v>1615.6666666666599</v>
      </c>
      <c r="D46">
        <v>956.66666666666595</v>
      </c>
      <c r="E46">
        <v>932.33333333333303</v>
      </c>
      <c r="F46">
        <v>25.709920264364801</v>
      </c>
      <c r="G46">
        <v>82.7788217682115</v>
      </c>
      <c r="H46">
        <v>42.122836245121597</v>
      </c>
      <c r="I46">
        <v>15.3079500042733</v>
      </c>
      <c r="J46">
        <v>1423.25</v>
      </c>
      <c r="K46">
        <v>1401.5</v>
      </c>
      <c r="L46">
        <v>1016</v>
      </c>
      <c r="M46">
        <v>1013.75</v>
      </c>
      <c r="N46">
        <v>343.029031813149</v>
      </c>
      <c r="O46">
        <v>473.794259146309</v>
      </c>
      <c r="P46">
        <v>221.71302773329899</v>
      </c>
      <c r="Q46">
        <v>212.26928652068301</v>
      </c>
      <c r="R46" s="4">
        <v>1.17266818900404</v>
      </c>
      <c r="S46" s="4">
        <v>1.1528124628374301</v>
      </c>
      <c r="T46" s="4">
        <v>0.94160104986876603</v>
      </c>
      <c r="U46" s="4">
        <v>0.91968762844225205</v>
      </c>
      <c r="V46">
        <v>0.283210964791002</v>
      </c>
      <c r="W46">
        <v>0.394172739467127</v>
      </c>
      <c r="X46">
        <v>0.20961852039179299</v>
      </c>
      <c r="Y46">
        <v>0.19316467584222999</v>
      </c>
      <c r="Z46" s="5">
        <v>0.24745771153642501</v>
      </c>
      <c r="AA46" s="5">
        <v>0.43633678901355999</v>
      </c>
      <c r="AB46" s="5">
        <v>0.63435740815234898</v>
      </c>
      <c r="AC46" s="5">
        <v>0.49952622309259398</v>
      </c>
      <c r="AD46" s="5">
        <v>5.7142857142857099E-2</v>
      </c>
      <c r="AE46" s="5">
        <v>1</v>
      </c>
      <c r="AF46" s="5">
        <v>0.4</v>
      </c>
      <c r="AG46" s="5">
        <v>0.4</v>
      </c>
      <c r="AH46" s="1">
        <f t="shared" si="6"/>
        <v>0.80295607802619606</v>
      </c>
      <c r="AI46" s="1">
        <f t="shared" si="6"/>
        <v>0.79777731252021222</v>
      </c>
      <c r="AJ46" s="2">
        <f t="shared" si="1"/>
        <v>0</v>
      </c>
      <c r="AK46" t="b">
        <f t="shared" si="2"/>
        <v>0</v>
      </c>
      <c r="AL46" t="b">
        <f t="shared" si="3"/>
        <v>0</v>
      </c>
      <c r="AM46" t="b">
        <f t="shared" si="4"/>
        <v>0</v>
      </c>
      <c r="AN46" t="b">
        <f t="shared" si="5"/>
        <v>0</v>
      </c>
    </row>
    <row r="47" spans="1:40" x14ac:dyDescent="0.2">
      <c r="A47" t="s">
        <v>78</v>
      </c>
      <c r="B47">
        <v>1418.3333333333301</v>
      </c>
      <c r="C47">
        <v>1355.3333333333301</v>
      </c>
      <c r="D47">
        <v>1095.3333333333301</v>
      </c>
      <c r="E47">
        <v>1124.6666666666599</v>
      </c>
      <c r="F47">
        <v>93.216593658711503</v>
      </c>
      <c r="G47">
        <v>127.891881420727</v>
      </c>
      <c r="H47">
        <v>26.727015047201402</v>
      </c>
      <c r="I47">
        <v>50.292477900112701</v>
      </c>
      <c r="J47">
        <v>1683.6666666666599</v>
      </c>
      <c r="K47">
        <v>1578</v>
      </c>
      <c r="L47">
        <v>1152.6666666666599</v>
      </c>
      <c r="M47">
        <v>1096</v>
      </c>
      <c r="N47">
        <v>118.500351616918</v>
      </c>
      <c r="O47">
        <v>102.936873859662</v>
      </c>
      <c r="P47">
        <v>62.978832422754003</v>
      </c>
      <c r="Q47">
        <v>69.289248805279996</v>
      </c>
      <c r="R47" s="4">
        <v>0.84240744407048096</v>
      </c>
      <c r="S47" s="4">
        <v>0.85889311364596499</v>
      </c>
      <c r="T47" s="4">
        <v>0.95026026604973901</v>
      </c>
      <c r="U47" s="4">
        <v>1.0261557177615499</v>
      </c>
      <c r="V47">
        <v>8.1121402997884395E-2</v>
      </c>
      <c r="W47">
        <v>9.8527633235895903E-2</v>
      </c>
      <c r="X47">
        <v>5.6862230801653001E-2</v>
      </c>
      <c r="Y47">
        <v>7.9462186438119503E-2</v>
      </c>
      <c r="Z47" s="5">
        <v>4.0889982644424103E-2</v>
      </c>
      <c r="AA47" s="5">
        <v>8.1565151053637902E-2</v>
      </c>
      <c r="AB47" s="5">
        <v>0.25217179017317098</v>
      </c>
      <c r="AC47" s="5">
        <v>0.59586350544418498</v>
      </c>
      <c r="AD47" s="5">
        <v>0.1</v>
      </c>
      <c r="AE47" s="5">
        <v>0.2</v>
      </c>
      <c r="AF47" s="5">
        <v>0.4</v>
      </c>
      <c r="AG47" s="5">
        <v>0.7</v>
      </c>
      <c r="AH47" s="1">
        <f t="shared" si="6"/>
        <v>1.1280292840933566</v>
      </c>
      <c r="AI47" s="1">
        <f t="shared" si="6"/>
        <v>1.1947420481758926</v>
      </c>
      <c r="AJ47" s="2">
        <f t="shared" si="1"/>
        <v>1</v>
      </c>
      <c r="AK47" t="b">
        <f t="shared" si="2"/>
        <v>0</v>
      </c>
      <c r="AL47" t="b">
        <f t="shared" si="3"/>
        <v>0</v>
      </c>
      <c r="AM47" t="b">
        <f t="shared" si="4"/>
        <v>0</v>
      </c>
      <c r="AN47" t="b">
        <f t="shared" si="5"/>
        <v>0</v>
      </c>
    </row>
    <row r="48" spans="1:40" x14ac:dyDescent="0.2">
      <c r="A48" t="s">
        <v>79</v>
      </c>
      <c r="B48">
        <v>1656.3333333333301</v>
      </c>
      <c r="C48">
        <v>1494.6666666666599</v>
      </c>
      <c r="D48">
        <v>1047</v>
      </c>
      <c r="E48">
        <v>1016</v>
      </c>
      <c r="F48">
        <v>146.13806257554299</v>
      </c>
      <c r="G48">
        <v>101.298239537187</v>
      </c>
      <c r="H48">
        <v>45.738386504117003</v>
      </c>
      <c r="I48">
        <v>56.471231613981999</v>
      </c>
      <c r="J48">
        <v>1494.25</v>
      </c>
      <c r="K48">
        <v>1445.5</v>
      </c>
      <c r="L48">
        <v>1137.25</v>
      </c>
      <c r="M48">
        <v>1108</v>
      </c>
      <c r="N48">
        <v>315.707010797458</v>
      </c>
      <c r="O48">
        <v>211.17843955606199</v>
      </c>
      <c r="P48">
        <v>69.977972724755801</v>
      </c>
      <c r="Q48">
        <v>62.412605564367603</v>
      </c>
      <c r="R48" s="4">
        <v>1.1084713624449201</v>
      </c>
      <c r="S48" s="4">
        <v>1.03401360544217</v>
      </c>
      <c r="T48" s="4">
        <v>0.92064189931853102</v>
      </c>
      <c r="U48" s="4">
        <v>0.91696750902527002</v>
      </c>
      <c r="V48">
        <v>0.25379946290834299</v>
      </c>
      <c r="W48">
        <v>0.16652616781632201</v>
      </c>
      <c r="X48">
        <v>6.9474364444634396E-2</v>
      </c>
      <c r="Y48">
        <v>7.2564023506672001E-2</v>
      </c>
      <c r="Z48" s="5">
        <v>0.41183140249268002</v>
      </c>
      <c r="AA48" s="5">
        <v>0.70245052105334005</v>
      </c>
      <c r="AB48" s="5">
        <v>9.4896791629924995E-2</v>
      </c>
      <c r="AC48" s="5">
        <v>0.100550234694205</v>
      </c>
      <c r="AD48" s="5">
        <v>0.628571428571428</v>
      </c>
      <c r="AE48" s="5">
        <v>1</v>
      </c>
      <c r="AF48" s="5">
        <v>0.22857142857142801</v>
      </c>
      <c r="AG48" s="5">
        <v>4.9745990721503E-2</v>
      </c>
      <c r="AH48" s="1">
        <f t="shared" si="6"/>
        <v>0.83055091047900453</v>
      </c>
      <c r="AI48" s="1">
        <f t="shared" si="6"/>
        <v>0.88680410412312882</v>
      </c>
      <c r="AJ48" s="2">
        <f t="shared" si="1"/>
        <v>0</v>
      </c>
      <c r="AK48" t="b">
        <f t="shared" si="2"/>
        <v>0</v>
      </c>
      <c r="AL48" t="b">
        <f t="shared" si="3"/>
        <v>0</v>
      </c>
      <c r="AM48" t="b">
        <f t="shared" si="4"/>
        <v>0</v>
      </c>
      <c r="AN48" t="b">
        <f t="shared" si="5"/>
        <v>0</v>
      </c>
    </row>
    <row r="49" spans="1:40" x14ac:dyDescent="0.2">
      <c r="A49" t="s">
        <v>80</v>
      </c>
      <c r="B49">
        <v>1635</v>
      </c>
      <c r="C49">
        <v>1550.3333333333301</v>
      </c>
      <c r="D49">
        <v>1113.3333333333301</v>
      </c>
      <c r="E49">
        <v>1195.3333333333301</v>
      </c>
      <c r="F49">
        <v>128.17175976009599</v>
      </c>
      <c r="G49">
        <v>105.98270299125799</v>
      </c>
      <c r="H49">
        <v>44.736264186153598</v>
      </c>
      <c r="I49">
        <v>35.501173689518097</v>
      </c>
      <c r="J49">
        <v>1496.5</v>
      </c>
      <c r="K49">
        <v>1509.5</v>
      </c>
      <c r="L49">
        <v>1154.5</v>
      </c>
      <c r="M49">
        <v>1139.75</v>
      </c>
      <c r="N49">
        <v>308.13903788171098</v>
      </c>
      <c r="O49">
        <v>260.135221247206</v>
      </c>
      <c r="P49">
        <v>76.360984802450005</v>
      </c>
      <c r="Q49">
        <v>62.6118998274289</v>
      </c>
      <c r="R49" s="4">
        <v>1.0925492816572</v>
      </c>
      <c r="S49" s="4">
        <v>1.02705089985646</v>
      </c>
      <c r="T49" s="4">
        <v>0.96434242817958704</v>
      </c>
      <c r="U49" s="4">
        <v>1.0487680046793799</v>
      </c>
      <c r="V49">
        <v>0.24071531668246701</v>
      </c>
      <c r="W49">
        <v>0.19041089418644599</v>
      </c>
      <c r="X49">
        <v>7.4631534589649995E-2</v>
      </c>
      <c r="Y49">
        <v>6.5494762475022006E-2</v>
      </c>
      <c r="Z49" s="5">
        <v>0.461098110764113</v>
      </c>
      <c r="AA49" s="5">
        <v>0.78990887648589003</v>
      </c>
      <c r="AB49" s="5">
        <v>0.41393465562507598</v>
      </c>
      <c r="AC49" s="5">
        <v>0.199931482677003</v>
      </c>
      <c r="AD49" s="5">
        <v>1</v>
      </c>
      <c r="AE49" s="5">
        <v>0.85714285714285698</v>
      </c>
      <c r="AF49" s="5">
        <v>0.4</v>
      </c>
      <c r="AG49" s="5">
        <v>0.22857142857142801</v>
      </c>
      <c r="AH49" s="1">
        <f t="shared" si="6"/>
        <v>0.88265348242859465</v>
      </c>
      <c r="AI49" s="1">
        <f t="shared" si="6"/>
        <v>1.021145110554847</v>
      </c>
      <c r="AJ49" s="2">
        <f t="shared" si="1"/>
        <v>0</v>
      </c>
      <c r="AK49" t="b">
        <f t="shared" si="2"/>
        <v>0</v>
      </c>
      <c r="AL49" t="b">
        <f t="shared" si="3"/>
        <v>0</v>
      </c>
      <c r="AM49" t="b">
        <f t="shared" si="4"/>
        <v>0</v>
      </c>
      <c r="AN49" t="b">
        <f t="shared" si="5"/>
        <v>0</v>
      </c>
    </row>
    <row r="50" spans="1:40" x14ac:dyDescent="0.2">
      <c r="A50" t="s">
        <v>81</v>
      </c>
      <c r="B50">
        <v>1671.6666666666599</v>
      </c>
      <c r="C50">
        <v>1472</v>
      </c>
      <c r="D50">
        <v>1062.6666666666599</v>
      </c>
      <c r="E50">
        <v>1117.3333333333301</v>
      </c>
      <c r="F50">
        <v>76.559345173096403</v>
      </c>
      <c r="G50">
        <v>121.445461010282</v>
      </c>
      <c r="H50">
        <v>28.431203515386599</v>
      </c>
      <c r="I50">
        <v>28.571547618799599</v>
      </c>
      <c r="J50">
        <v>1593.75</v>
      </c>
      <c r="K50">
        <v>1581.25</v>
      </c>
      <c r="L50">
        <v>1167.75</v>
      </c>
      <c r="M50">
        <v>1146</v>
      </c>
      <c r="N50">
        <v>106.700124960876</v>
      </c>
      <c r="O50">
        <v>128.15713011768</v>
      </c>
      <c r="P50">
        <v>59.449558450841302</v>
      </c>
      <c r="Q50">
        <v>70.218705959784401</v>
      </c>
      <c r="R50" s="4">
        <v>1.0488888888888801</v>
      </c>
      <c r="S50" s="4">
        <v>0.93090909090909002</v>
      </c>
      <c r="T50" s="4">
        <v>0.91001213159209304</v>
      </c>
      <c r="U50" s="4">
        <v>0.97498545666084901</v>
      </c>
      <c r="V50">
        <v>8.5080717685090401E-2</v>
      </c>
      <c r="W50">
        <v>0.10766251766500801</v>
      </c>
      <c r="X50">
        <v>5.2336252750869297E-2</v>
      </c>
      <c r="Y50">
        <v>6.4733823241513305E-2</v>
      </c>
      <c r="Z50" s="5">
        <v>0.31182788050541899</v>
      </c>
      <c r="AA50" s="5">
        <v>0.30636106293975202</v>
      </c>
      <c r="AB50" s="5">
        <v>3.1243962106773399E-2</v>
      </c>
      <c r="AC50" s="5">
        <v>0.49938642936171201</v>
      </c>
      <c r="AD50" s="5">
        <v>0.22857142857142801</v>
      </c>
      <c r="AE50" s="5">
        <v>0.4</v>
      </c>
      <c r="AF50" s="5">
        <v>5.7142857142857099E-2</v>
      </c>
      <c r="AG50" s="5">
        <v>0.4</v>
      </c>
      <c r="AH50" s="1">
        <f t="shared" si="6"/>
        <v>0.86759631189924857</v>
      </c>
      <c r="AI50" s="1">
        <f t="shared" si="6"/>
        <v>1.0473476585223973</v>
      </c>
      <c r="AJ50" s="2">
        <f t="shared" si="1"/>
        <v>0</v>
      </c>
      <c r="AK50" t="b">
        <f t="shared" si="2"/>
        <v>0</v>
      </c>
      <c r="AL50" t="b">
        <f t="shared" si="3"/>
        <v>0</v>
      </c>
      <c r="AM50" t="b">
        <f t="shared" si="4"/>
        <v>0</v>
      </c>
      <c r="AN50" t="b">
        <f t="shared" si="5"/>
        <v>0</v>
      </c>
    </row>
    <row r="51" spans="1:40" x14ac:dyDescent="0.2">
      <c r="A51" t="s">
        <v>82</v>
      </c>
      <c r="B51">
        <v>1648</v>
      </c>
      <c r="C51">
        <v>1477.6666666666599</v>
      </c>
      <c r="D51">
        <v>1117.6666666666599</v>
      </c>
      <c r="E51">
        <v>1065.3333333333301</v>
      </c>
      <c r="F51">
        <v>84.124907132192405</v>
      </c>
      <c r="G51">
        <v>19.035055380358902</v>
      </c>
      <c r="H51">
        <v>18.929694486000901</v>
      </c>
      <c r="I51">
        <v>36.678785875943703</v>
      </c>
      <c r="J51">
        <v>1644.25</v>
      </c>
      <c r="K51">
        <v>1600</v>
      </c>
      <c r="L51">
        <v>1147.5</v>
      </c>
      <c r="M51">
        <v>1117.75</v>
      </c>
      <c r="N51">
        <v>149.72502574163499</v>
      </c>
      <c r="O51">
        <v>123.323423025257</v>
      </c>
      <c r="P51">
        <v>37.722672227719997</v>
      </c>
      <c r="Q51">
        <v>60.024300634548503</v>
      </c>
      <c r="R51" s="4">
        <v>1.0022806750798201</v>
      </c>
      <c r="S51" s="4">
        <v>0.92354166666666604</v>
      </c>
      <c r="T51" s="4">
        <v>0.97400145243282499</v>
      </c>
      <c r="U51" s="4">
        <v>0.95310519645120395</v>
      </c>
      <c r="V51">
        <v>0.10462986405658301</v>
      </c>
      <c r="W51">
        <v>7.2171262728899996E-2</v>
      </c>
      <c r="X51">
        <v>3.6018846184012E-2</v>
      </c>
      <c r="Y51">
        <v>6.0798711517758397E-2</v>
      </c>
      <c r="Z51" s="5">
        <v>0.96817736741794003</v>
      </c>
      <c r="AA51" s="5">
        <v>0.14036604084785201</v>
      </c>
      <c r="AB51" s="5">
        <v>0.23445563623806001</v>
      </c>
      <c r="AC51" s="5">
        <v>0.21398408408061301</v>
      </c>
      <c r="AD51" s="5">
        <v>0.85714285714285698</v>
      </c>
      <c r="AE51" s="5">
        <v>0.4</v>
      </c>
      <c r="AF51" s="5">
        <v>0.22857142857142801</v>
      </c>
      <c r="AG51" s="5">
        <v>0.4</v>
      </c>
      <c r="AH51" s="1">
        <f t="shared" si="6"/>
        <v>0.97178512631230474</v>
      </c>
      <c r="AI51" s="1">
        <f t="shared" si="6"/>
        <v>1.0320110405968379</v>
      </c>
      <c r="AJ51" s="2">
        <f t="shared" si="1"/>
        <v>0</v>
      </c>
      <c r="AK51" t="b">
        <f t="shared" si="2"/>
        <v>0</v>
      </c>
      <c r="AL51" t="b">
        <f t="shared" si="3"/>
        <v>0</v>
      </c>
      <c r="AM51" t="b">
        <f t="shared" si="4"/>
        <v>0</v>
      </c>
      <c r="AN51" t="b">
        <f t="shared" si="5"/>
        <v>0</v>
      </c>
    </row>
    <row r="52" spans="1:40" x14ac:dyDescent="0.2">
      <c r="A52" t="s">
        <v>83</v>
      </c>
      <c r="B52">
        <v>1535.6666666666599</v>
      </c>
      <c r="C52">
        <v>1459.3333333333301</v>
      </c>
      <c r="D52">
        <v>915.33333333333303</v>
      </c>
      <c r="E52">
        <v>880</v>
      </c>
      <c r="F52">
        <v>49.1155101096724</v>
      </c>
      <c r="G52">
        <v>89.500465548137399</v>
      </c>
      <c r="H52">
        <v>51.5493291259288</v>
      </c>
      <c r="I52">
        <v>45.210618221829201</v>
      </c>
      <c r="J52">
        <v>1745</v>
      </c>
      <c r="K52">
        <v>1684.25</v>
      </c>
      <c r="L52">
        <v>1154.75</v>
      </c>
      <c r="M52">
        <v>1157.75</v>
      </c>
      <c r="N52">
        <v>41.360206317989601</v>
      </c>
      <c r="O52">
        <v>41.532116087031497</v>
      </c>
      <c r="P52">
        <v>24.662724910276999</v>
      </c>
      <c r="Q52">
        <v>49.067130885485099</v>
      </c>
      <c r="R52" s="4">
        <v>0.880038204393505</v>
      </c>
      <c r="S52" s="4">
        <v>0.86645885903715703</v>
      </c>
      <c r="T52" s="4">
        <v>0.79266796564913</v>
      </c>
      <c r="U52" s="4">
        <v>0.76009501187648398</v>
      </c>
      <c r="V52">
        <v>3.5032979744727799E-2</v>
      </c>
      <c r="W52">
        <v>5.7274197247739897E-2</v>
      </c>
      <c r="X52">
        <v>4.7743455975607203E-2</v>
      </c>
      <c r="Y52">
        <v>5.0622845003021201E-2</v>
      </c>
      <c r="Z52" s="5">
        <v>4.1343662898768799E-3</v>
      </c>
      <c r="AA52" s="5">
        <v>3.43161170442128E-2</v>
      </c>
      <c r="AB52" s="5">
        <v>7.2275654754498401E-3</v>
      </c>
      <c r="AC52" s="5">
        <v>7.7608720986469795E-4</v>
      </c>
      <c r="AD52" s="5">
        <v>5.7142857142857099E-2</v>
      </c>
      <c r="AE52" s="5">
        <v>5.7142857142857099E-2</v>
      </c>
      <c r="AF52" s="5">
        <v>5.7142857142857099E-2</v>
      </c>
      <c r="AG52" s="5">
        <v>5.7142857142857099E-2</v>
      </c>
      <c r="AH52" s="1">
        <f t="shared" si="6"/>
        <v>0.90071994794295562</v>
      </c>
      <c r="AI52" s="1">
        <f t="shared" si="6"/>
        <v>0.87724304962515043</v>
      </c>
      <c r="AJ52" s="2">
        <f t="shared" si="1"/>
        <v>1</v>
      </c>
      <c r="AK52" t="b">
        <f t="shared" si="2"/>
        <v>0</v>
      </c>
      <c r="AL52" t="b">
        <f t="shared" si="3"/>
        <v>0</v>
      </c>
      <c r="AM52" t="b">
        <f t="shared" si="4"/>
        <v>0</v>
      </c>
      <c r="AN52" t="b">
        <f t="shared" si="5"/>
        <v>0</v>
      </c>
    </row>
    <row r="53" spans="1:40" x14ac:dyDescent="0.2">
      <c r="A53" t="s">
        <v>84</v>
      </c>
      <c r="B53">
        <v>1469.6666666666599</v>
      </c>
      <c r="C53">
        <v>1478.3333333333301</v>
      </c>
      <c r="D53">
        <v>1036.6666666666599</v>
      </c>
      <c r="E53">
        <v>1039</v>
      </c>
      <c r="F53">
        <v>56.0029761113937</v>
      </c>
      <c r="G53">
        <v>144.19546918448299</v>
      </c>
      <c r="H53">
        <v>36.115555282084898</v>
      </c>
      <c r="I53">
        <v>30.512292604784701</v>
      </c>
      <c r="J53">
        <v>1673.75</v>
      </c>
      <c r="K53">
        <v>1653.25</v>
      </c>
      <c r="L53">
        <v>1216.25</v>
      </c>
      <c r="M53">
        <v>1178</v>
      </c>
      <c r="N53">
        <v>82.689680936216703</v>
      </c>
      <c r="O53">
        <v>51.7711309515254</v>
      </c>
      <c r="P53">
        <v>79.730274467523699</v>
      </c>
      <c r="Q53">
        <v>70.379921379135695</v>
      </c>
      <c r="R53" s="4">
        <v>0.87806821010704506</v>
      </c>
      <c r="S53" s="4">
        <v>0.89419829628509495</v>
      </c>
      <c r="T53" s="4">
        <v>0.85234669407331198</v>
      </c>
      <c r="U53" s="4">
        <v>0.88200339558573804</v>
      </c>
      <c r="V53">
        <v>5.4784698043468402E-2</v>
      </c>
      <c r="W53">
        <v>9.1604111992587001E-2</v>
      </c>
      <c r="X53">
        <v>6.3275178176961294E-2</v>
      </c>
      <c r="Y53">
        <v>5.8717292871723697E-2</v>
      </c>
      <c r="Z53" s="5">
        <v>1.1584027227380901E-2</v>
      </c>
      <c r="AA53" s="5">
        <v>0.16140976744232999</v>
      </c>
      <c r="AB53" s="5">
        <v>1.3605304143605799E-2</v>
      </c>
      <c r="AC53" s="5">
        <v>2.1557913043422E-2</v>
      </c>
      <c r="AD53" s="5">
        <v>4.9745990721503E-2</v>
      </c>
      <c r="AE53" s="5">
        <v>0.22857142857142801</v>
      </c>
      <c r="AF53" s="5">
        <v>5.7142857142857099E-2</v>
      </c>
      <c r="AG53" s="5">
        <v>5.7142857142857099E-2</v>
      </c>
      <c r="AH53" s="1">
        <f t="shared" si="6"/>
        <v>0.9707066993911585</v>
      </c>
      <c r="AI53" s="1">
        <f t="shared" si="6"/>
        <v>0.98636219645013856</v>
      </c>
      <c r="AJ53" s="2">
        <f t="shared" si="1"/>
        <v>0</v>
      </c>
      <c r="AK53" t="b">
        <f t="shared" si="2"/>
        <v>0</v>
      </c>
      <c r="AL53" t="b">
        <f t="shared" si="3"/>
        <v>0</v>
      </c>
      <c r="AM53" t="b">
        <f t="shared" si="4"/>
        <v>0</v>
      </c>
      <c r="AN53" t="b">
        <f t="shared" si="5"/>
        <v>0</v>
      </c>
    </row>
    <row r="54" spans="1:40" x14ac:dyDescent="0.2">
      <c r="A54" t="s">
        <v>85</v>
      </c>
      <c r="B54">
        <v>1735.3333333333301</v>
      </c>
      <c r="C54">
        <v>1659.3333333333301</v>
      </c>
      <c r="D54">
        <v>1263.3333333333301</v>
      </c>
      <c r="E54">
        <v>1294.6666666666599</v>
      </c>
      <c r="F54">
        <v>63.610795729446203</v>
      </c>
      <c r="G54">
        <v>92.316484624000495</v>
      </c>
      <c r="H54">
        <v>68.0906258844294</v>
      </c>
      <c r="I54">
        <v>73.704364411704503</v>
      </c>
      <c r="J54">
        <v>1649</v>
      </c>
      <c r="K54">
        <v>1636</v>
      </c>
      <c r="L54">
        <v>1273.75</v>
      </c>
      <c r="M54">
        <v>1206.5</v>
      </c>
      <c r="N54">
        <v>63.786100889352497</v>
      </c>
      <c r="O54">
        <v>39.012818406262298</v>
      </c>
      <c r="P54">
        <v>35.453020557727697</v>
      </c>
      <c r="Q54">
        <v>92.077865599357395</v>
      </c>
      <c r="R54" s="4">
        <v>1.05235496260359</v>
      </c>
      <c r="S54" s="4">
        <v>1.0142624286878501</v>
      </c>
      <c r="T54" s="4">
        <v>0.99182204775924099</v>
      </c>
      <c r="U54" s="4">
        <v>1.07307639176681</v>
      </c>
      <c r="V54">
        <v>5.60812668953245E-2</v>
      </c>
      <c r="W54">
        <v>6.1393229710670398E-2</v>
      </c>
      <c r="X54">
        <v>6.01641136606057E-2</v>
      </c>
      <c r="Y54">
        <v>0.10217016346187199</v>
      </c>
      <c r="Z54" s="5">
        <v>0.14310852213327499</v>
      </c>
      <c r="AA54" s="5">
        <v>0.71314261315175498</v>
      </c>
      <c r="AB54" s="5">
        <v>0.82562480549179496</v>
      </c>
      <c r="AC54" s="5">
        <v>0.21948339319669899</v>
      </c>
      <c r="AD54" s="5">
        <v>0.22857142857142801</v>
      </c>
      <c r="AE54" s="5">
        <v>1</v>
      </c>
      <c r="AF54" s="5">
        <v>0.85714285714285698</v>
      </c>
      <c r="AG54" s="5">
        <v>0.22857142857142801</v>
      </c>
      <c r="AH54" s="1">
        <f t="shared" si="6"/>
        <v>0.94247861511045017</v>
      </c>
      <c r="AI54" s="1">
        <f t="shared" si="6"/>
        <v>1.0579869286443426</v>
      </c>
      <c r="AJ54" s="2">
        <f t="shared" si="1"/>
        <v>0</v>
      </c>
      <c r="AK54" t="b">
        <f t="shared" si="2"/>
        <v>0</v>
      </c>
      <c r="AL54" t="b">
        <f t="shared" si="3"/>
        <v>0</v>
      </c>
      <c r="AM54" t="b">
        <f t="shared" si="4"/>
        <v>0</v>
      </c>
      <c r="AN54" t="b">
        <f t="shared" si="5"/>
        <v>0</v>
      </c>
    </row>
    <row r="55" spans="1:40" x14ac:dyDescent="0.2">
      <c r="A55" t="s">
        <v>86</v>
      </c>
      <c r="B55">
        <v>1698</v>
      </c>
      <c r="C55">
        <v>1695.3333333333301</v>
      </c>
      <c r="D55">
        <v>1235.6666666666599</v>
      </c>
      <c r="E55">
        <v>1192</v>
      </c>
      <c r="F55">
        <v>30.199337741082999</v>
      </c>
      <c r="G55">
        <v>74.627966161040007</v>
      </c>
      <c r="H55">
        <v>101.322916131215</v>
      </c>
      <c r="I55">
        <v>48.135226186234902</v>
      </c>
      <c r="J55">
        <v>1667.25</v>
      </c>
      <c r="K55">
        <v>1618</v>
      </c>
      <c r="L55">
        <v>1198.75</v>
      </c>
      <c r="M55">
        <v>1205.75</v>
      </c>
      <c r="N55">
        <v>44.612218057388702</v>
      </c>
      <c r="O55">
        <v>81.145959028571795</v>
      </c>
      <c r="P55">
        <v>85.207100643080196</v>
      </c>
      <c r="Q55">
        <v>70.509455630669294</v>
      </c>
      <c r="R55" s="4">
        <v>1.0184435447593301</v>
      </c>
      <c r="S55" s="4">
        <v>1.04779563246806</v>
      </c>
      <c r="T55" s="4">
        <v>1.0307959680222401</v>
      </c>
      <c r="U55" s="4">
        <v>0.98859630935102605</v>
      </c>
      <c r="V55">
        <v>3.2722061527924499E-2</v>
      </c>
      <c r="W55">
        <v>6.9919877545230394E-2</v>
      </c>
      <c r="X55">
        <v>0.11185978335339899</v>
      </c>
      <c r="Y55">
        <v>7.0255306835475803E-2</v>
      </c>
      <c r="Z55" s="5">
        <v>0.32707697194862301</v>
      </c>
      <c r="AA55" s="5">
        <v>0.25194847407311999</v>
      </c>
      <c r="AB55" s="5">
        <v>0.63718341275413903</v>
      </c>
      <c r="AC55" s="5">
        <v>0.77173752451297595</v>
      </c>
      <c r="AD55" s="5">
        <v>0.475532659596901</v>
      </c>
      <c r="AE55" s="5">
        <v>0.22857142857142801</v>
      </c>
      <c r="AF55" s="5">
        <v>0.628571428571428</v>
      </c>
      <c r="AG55" s="5">
        <v>0.85714285714285698</v>
      </c>
      <c r="AH55" s="1">
        <f t="shared" si="6"/>
        <v>1.0121287265518768</v>
      </c>
      <c r="AI55" s="1">
        <f t="shared" si="6"/>
        <v>0.9435010785666369</v>
      </c>
      <c r="AJ55" s="2">
        <f t="shared" si="1"/>
        <v>0</v>
      </c>
      <c r="AK55" t="b">
        <f t="shared" si="2"/>
        <v>0</v>
      </c>
      <c r="AL55" t="b">
        <f t="shared" si="3"/>
        <v>0</v>
      </c>
      <c r="AM55" t="b">
        <f t="shared" si="4"/>
        <v>0</v>
      </c>
      <c r="AN55" t="b">
        <f t="shared" si="5"/>
        <v>0</v>
      </c>
    </row>
    <row r="56" spans="1:40" x14ac:dyDescent="0.2">
      <c r="A56" t="s">
        <v>87</v>
      </c>
      <c r="B56">
        <v>1421</v>
      </c>
      <c r="C56">
        <v>1427.6666666666599</v>
      </c>
      <c r="D56">
        <v>883.33333333333303</v>
      </c>
      <c r="E56">
        <v>889</v>
      </c>
      <c r="F56">
        <v>47.2863616701475</v>
      </c>
      <c r="G56">
        <v>22.810816147900798</v>
      </c>
      <c r="H56">
        <v>52.624455658309003</v>
      </c>
      <c r="I56">
        <v>8.1853527718724504</v>
      </c>
      <c r="J56">
        <v>1668.5</v>
      </c>
      <c r="K56">
        <v>1624.25</v>
      </c>
      <c r="L56">
        <v>1169</v>
      </c>
      <c r="M56">
        <v>1163.5</v>
      </c>
      <c r="N56">
        <v>67.034816824294097</v>
      </c>
      <c r="O56">
        <v>77.392398420861198</v>
      </c>
      <c r="P56">
        <v>51.852354494918202</v>
      </c>
      <c r="Q56">
        <v>39.970822691891897</v>
      </c>
      <c r="R56" s="4">
        <v>0.85166317051243601</v>
      </c>
      <c r="S56" s="4">
        <v>0.87896978092452904</v>
      </c>
      <c r="T56" s="4">
        <v>0.75563159395494695</v>
      </c>
      <c r="U56" s="4">
        <v>0.76407391491190302</v>
      </c>
      <c r="V56">
        <v>4.4429673872493601E-2</v>
      </c>
      <c r="W56">
        <v>4.4173162932251202E-2</v>
      </c>
      <c r="X56">
        <v>5.6123809085788103E-2</v>
      </c>
      <c r="Y56">
        <v>2.7175367742671801E-2</v>
      </c>
      <c r="Z56" s="5">
        <v>2.2745584972287099E-3</v>
      </c>
      <c r="AA56" s="5">
        <v>1.06840777197405E-2</v>
      </c>
      <c r="AB56" s="5">
        <v>1.38052826444138E-3</v>
      </c>
      <c r="AC56" s="5">
        <v>5.2296953368710598E-4</v>
      </c>
      <c r="AD56" s="5">
        <v>5.7142857142857099E-2</v>
      </c>
      <c r="AE56" s="5">
        <v>5.7142857142857099E-2</v>
      </c>
      <c r="AF56" s="5">
        <v>5.7142857142857099E-2</v>
      </c>
      <c r="AG56" s="5">
        <v>4.9745990721503E-2</v>
      </c>
      <c r="AH56" s="1">
        <f t="shared" si="6"/>
        <v>0.88724230437285678</v>
      </c>
      <c r="AI56" s="1">
        <f t="shared" si="6"/>
        <v>0.86928348561451707</v>
      </c>
      <c r="AJ56" s="2">
        <f t="shared" si="1"/>
        <v>1</v>
      </c>
      <c r="AK56" t="b">
        <f t="shared" si="2"/>
        <v>0</v>
      </c>
      <c r="AL56" t="b">
        <f t="shared" si="3"/>
        <v>0</v>
      </c>
      <c r="AM56" t="b">
        <f t="shared" si="4"/>
        <v>0</v>
      </c>
      <c r="AN56" t="b">
        <f t="shared" si="5"/>
        <v>0</v>
      </c>
    </row>
    <row r="57" spans="1:40" x14ac:dyDescent="0.2">
      <c r="A57" t="s">
        <v>88</v>
      </c>
      <c r="B57">
        <v>1947.6666666666599</v>
      </c>
      <c r="C57">
        <v>1666.6666666666599</v>
      </c>
      <c r="D57">
        <v>1122.6666666666599</v>
      </c>
      <c r="E57">
        <v>1028.3333333333301</v>
      </c>
      <c r="F57">
        <v>72.665902136650899</v>
      </c>
      <c r="G57">
        <v>79.2548631525746</v>
      </c>
      <c r="H57">
        <v>154.95268094916301</v>
      </c>
      <c r="I57">
        <v>61.695488759984102</v>
      </c>
      <c r="J57">
        <v>1633.5</v>
      </c>
      <c r="K57">
        <v>1499</v>
      </c>
      <c r="L57">
        <v>1214.5</v>
      </c>
      <c r="M57">
        <v>1214</v>
      </c>
      <c r="N57">
        <v>119.501046020526</v>
      </c>
      <c r="O57">
        <v>21.213203435596402</v>
      </c>
      <c r="P57">
        <v>14.849242404917399</v>
      </c>
      <c r="Q57">
        <v>53.740115370177598</v>
      </c>
      <c r="R57" s="4">
        <v>1.1923273135394299</v>
      </c>
      <c r="S57" s="4">
        <v>1.11185234600845</v>
      </c>
      <c r="T57" s="4">
        <v>0.924385892685604</v>
      </c>
      <c r="U57" s="4">
        <v>0.84706205381658395</v>
      </c>
      <c r="V57">
        <v>9.7914989649553003E-2</v>
      </c>
      <c r="W57">
        <v>5.5163419185282399E-2</v>
      </c>
      <c r="X57">
        <v>0.128085194263764</v>
      </c>
      <c r="Y57">
        <v>6.3156069812269205E-2</v>
      </c>
      <c r="Z57" s="5">
        <v>0.115132121107598</v>
      </c>
      <c r="AA57" s="5">
        <v>5.6371481342450597E-2</v>
      </c>
      <c r="AB57" s="5">
        <v>0.412765163130971</v>
      </c>
      <c r="AC57" s="5">
        <v>4.8884484791538202E-2</v>
      </c>
      <c r="AD57" s="5">
        <v>0.2</v>
      </c>
      <c r="AE57" s="5">
        <v>0.2</v>
      </c>
      <c r="AF57" s="5">
        <v>0.8</v>
      </c>
      <c r="AG57" s="5">
        <v>0.2</v>
      </c>
      <c r="AH57" s="1">
        <f t="shared" si="6"/>
        <v>0.77527863547934639</v>
      </c>
      <c r="AI57" s="1">
        <f t="shared" si="6"/>
        <v>0.76184761120263567</v>
      </c>
      <c r="AJ57" s="2">
        <f t="shared" si="1"/>
        <v>0</v>
      </c>
      <c r="AK57" t="b">
        <f t="shared" si="2"/>
        <v>0</v>
      </c>
      <c r="AL57" t="b">
        <f t="shared" si="3"/>
        <v>0</v>
      </c>
      <c r="AM57" t="b">
        <f t="shared" si="4"/>
        <v>0</v>
      </c>
      <c r="AN57" t="b">
        <f t="shared" si="5"/>
        <v>0</v>
      </c>
    </row>
    <row r="58" spans="1:40" x14ac:dyDescent="0.2">
      <c r="A58" t="s">
        <v>89</v>
      </c>
      <c r="B58">
        <v>1638.3333333333301</v>
      </c>
      <c r="C58">
        <v>1506.6666666666599</v>
      </c>
      <c r="D58">
        <v>1085.3333333333301</v>
      </c>
      <c r="E58">
        <v>1077.3333333333301</v>
      </c>
      <c r="F58">
        <v>110.888833221985</v>
      </c>
      <c r="G58">
        <v>50.063293272949302</v>
      </c>
      <c r="H58">
        <v>78.589651566432906</v>
      </c>
      <c r="I58">
        <v>52.166400425305604</v>
      </c>
      <c r="J58">
        <v>1612.5</v>
      </c>
      <c r="K58">
        <v>1533.75</v>
      </c>
      <c r="L58">
        <v>1199.75</v>
      </c>
      <c r="M58">
        <v>1196.75</v>
      </c>
      <c r="N58">
        <v>75.403359783677104</v>
      </c>
      <c r="O58">
        <v>48.787805853512197</v>
      </c>
      <c r="P58">
        <v>31.6899037549816</v>
      </c>
      <c r="Q58">
        <v>45.908423337480599</v>
      </c>
      <c r="R58" s="4">
        <v>1.0160206718346201</v>
      </c>
      <c r="S58" s="4">
        <v>0.982341754957891</v>
      </c>
      <c r="T58" s="4">
        <v>0.90463290963395104</v>
      </c>
      <c r="U58" s="4">
        <v>0.90021586240512497</v>
      </c>
      <c r="V58">
        <v>8.3584466891921894E-2</v>
      </c>
      <c r="W58">
        <v>4.5187012380343103E-2</v>
      </c>
      <c r="X58">
        <v>6.9727091439131306E-2</v>
      </c>
      <c r="Y58">
        <v>5.5611403908778098E-2</v>
      </c>
      <c r="Z58" s="5">
        <v>0.74873610865555995</v>
      </c>
      <c r="AA58" s="5">
        <v>0.51026682570628701</v>
      </c>
      <c r="AB58" s="5">
        <v>0.115111652465357</v>
      </c>
      <c r="AC58" s="5">
        <v>3.3464398781669E-2</v>
      </c>
      <c r="AD58" s="5">
        <v>0.85714285714285698</v>
      </c>
      <c r="AE58" s="5">
        <v>0.85714285714285698</v>
      </c>
      <c r="AF58" s="5">
        <v>0.114285714285714</v>
      </c>
      <c r="AG58" s="5">
        <v>5.7142857142857099E-2</v>
      </c>
      <c r="AH58" s="1">
        <f t="shared" si="6"/>
        <v>0.89036860637930026</v>
      </c>
      <c r="AI58" s="1">
        <f t="shared" si="6"/>
        <v>0.91639784002026214</v>
      </c>
      <c r="AJ58" s="2">
        <f t="shared" si="1"/>
        <v>0</v>
      </c>
      <c r="AK58" t="b">
        <f t="shared" si="2"/>
        <v>0</v>
      </c>
      <c r="AL58" t="b">
        <f t="shared" si="3"/>
        <v>0</v>
      </c>
      <c r="AM58" t="b">
        <f t="shared" si="4"/>
        <v>0</v>
      </c>
      <c r="AN58" t="b">
        <f t="shared" si="5"/>
        <v>0</v>
      </c>
    </row>
    <row r="59" spans="1:40" x14ac:dyDescent="0.2">
      <c r="A59" t="s">
        <v>90</v>
      </c>
      <c r="B59">
        <v>1350.6666666666599</v>
      </c>
      <c r="C59">
        <v>1251.6666666666599</v>
      </c>
      <c r="D59">
        <v>1006.66666666666</v>
      </c>
      <c r="E59">
        <v>1130.6666666666599</v>
      </c>
      <c r="F59">
        <v>42.4538965624279</v>
      </c>
      <c r="G59">
        <v>48.521472909767802</v>
      </c>
      <c r="H59">
        <v>21.221058723195998</v>
      </c>
      <c r="I59">
        <v>154.53909969109199</v>
      </c>
      <c r="J59">
        <v>1609</v>
      </c>
      <c r="K59">
        <v>1578.5</v>
      </c>
      <c r="L59">
        <v>1212.5</v>
      </c>
      <c r="M59">
        <v>1196.5</v>
      </c>
      <c r="N59">
        <v>33.376638536557202</v>
      </c>
      <c r="O59">
        <v>35.4635963583315</v>
      </c>
      <c r="P59">
        <v>41.008129275384697</v>
      </c>
      <c r="Q59">
        <v>60.456596000767298</v>
      </c>
      <c r="R59" s="4">
        <v>0.83944478972446601</v>
      </c>
      <c r="S59" s="4">
        <v>0.79294689050786604</v>
      </c>
      <c r="T59" s="4">
        <v>0.83024054982817796</v>
      </c>
      <c r="U59" s="4">
        <v>0.94497840924919896</v>
      </c>
      <c r="V59">
        <v>3.16133208354639E-2</v>
      </c>
      <c r="W59">
        <v>3.5528209539835598E-2</v>
      </c>
      <c r="X59">
        <v>3.3087536425106798E-2</v>
      </c>
      <c r="Y59">
        <v>0.13770247425243201</v>
      </c>
      <c r="Z59" s="5">
        <v>1.2766971833029E-3</v>
      </c>
      <c r="AA59" s="5">
        <v>1.06132195027226E-3</v>
      </c>
      <c r="AB59" s="5">
        <v>5.0194437591977604E-4</v>
      </c>
      <c r="AC59" s="5">
        <v>0.54480462686160003</v>
      </c>
      <c r="AD59" s="5">
        <v>5.7142857142857099E-2</v>
      </c>
      <c r="AE59" s="5">
        <v>5.7142857142857099E-2</v>
      </c>
      <c r="AF59" s="5">
        <v>5.7142857142857099E-2</v>
      </c>
      <c r="AG59" s="5">
        <v>0.628571428571428</v>
      </c>
      <c r="AH59" s="1">
        <f t="shared" si="6"/>
        <v>0.98903532428939234</v>
      </c>
      <c r="AI59" s="1">
        <f t="shared" si="6"/>
        <v>1.1917297621836438</v>
      </c>
      <c r="AJ59" s="2">
        <f t="shared" si="1"/>
        <v>2</v>
      </c>
      <c r="AK59" t="b">
        <f t="shared" si="2"/>
        <v>0</v>
      </c>
      <c r="AL59" t="b">
        <f t="shared" si="3"/>
        <v>0</v>
      </c>
      <c r="AM59" t="b">
        <f t="shared" si="4"/>
        <v>0</v>
      </c>
      <c r="AN59" t="b">
        <f t="shared" si="5"/>
        <v>0</v>
      </c>
    </row>
    <row r="60" spans="1:40" x14ac:dyDescent="0.2">
      <c r="A60" t="s">
        <v>91</v>
      </c>
      <c r="B60">
        <v>1663.6666666666599</v>
      </c>
      <c r="C60">
        <v>1493.6666666666599</v>
      </c>
      <c r="D60">
        <v>1083.3333333333301</v>
      </c>
      <c r="E60">
        <v>1119</v>
      </c>
      <c r="F60">
        <v>97.161377786306204</v>
      </c>
      <c r="G60">
        <v>89.790496898799503</v>
      </c>
      <c r="H60">
        <v>46.704746368365299</v>
      </c>
      <c r="I60">
        <v>33.421549934136799</v>
      </c>
      <c r="J60">
        <v>1652.25</v>
      </c>
      <c r="K60">
        <v>1607</v>
      </c>
      <c r="L60">
        <v>1230.25</v>
      </c>
      <c r="M60">
        <v>1228.25</v>
      </c>
      <c r="N60">
        <v>88.988295110461905</v>
      </c>
      <c r="O60">
        <v>40.274061131204498</v>
      </c>
      <c r="P60">
        <v>47.828687346960798</v>
      </c>
      <c r="Q60">
        <v>73.875458261410003</v>
      </c>
      <c r="R60" s="4">
        <v>1.0069097695062199</v>
      </c>
      <c r="S60" s="4">
        <v>0.92947521261149102</v>
      </c>
      <c r="T60" s="4">
        <v>0.88057982794824896</v>
      </c>
      <c r="U60" s="4">
        <v>0.91105231019743504</v>
      </c>
      <c r="V60">
        <v>7.9994302457502595E-2</v>
      </c>
      <c r="W60">
        <v>6.05358621242955E-2</v>
      </c>
      <c r="X60">
        <v>5.1119826882723797E-2</v>
      </c>
      <c r="Y60">
        <v>6.1181149051184498E-2</v>
      </c>
      <c r="Z60" s="5">
        <v>0.88068984953213403</v>
      </c>
      <c r="AA60" s="5">
        <v>0.14785718409996401</v>
      </c>
      <c r="AB60" s="5">
        <v>1.1804278095308599E-2</v>
      </c>
      <c r="AC60" s="5">
        <v>5.3672347241834999E-2</v>
      </c>
      <c r="AD60" s="5">
        <v>1</v>
      </c>
      <c r="AE60" s="5">
        <v>0.22857142857142801</v>
      </c>
      <c r="AF60" s="5">
        <v>5.7142857142857099E-2</v>
      </c>
      <c r="AG60" s="5">
        <v>5.7142857142857099E-2</v>
      </c>
      <c r="AH60" s="1">
        <f t="shared" si="6"/>
        <v>0.87453697899870209</v>
      </c>
      <c r="AI60" s="1">
        <f t="shared" si="6"/>
        <v>0.98017924290601122</v>
      </c>
      <c r="AJ60" s="2">
        <f t="shared" si="1"/>
        <v>0</v>
      </c>
      <c r="AK60" t="b">
        <f t="shared" si="2"/>
        <v>0</v>
      </c>
      <c r="AL60" t="b">
        <f t="shared" si="3"/>
        <v>0</v>
      </c>
      <c r="AM60" t="b">
        <f t="shared" si="4"/>
        <v>0</v>
      </c>
      <c r="AN60" t="b">
        <f t="shared" si="5"/>
        <v>0</v>
      </c>
    </row>
    <row r="61" spans="1:40" x14ac:dyDescent="0.2">
      <c r="A61" t="s">
        <v>92</v>
      </c>
      <c r="B61">
        <v>1280.6666666666599</v>
      </c>
      <c r="C61">
        <v>1052.3333333333301</v>
      </c>
      <c r="D61">
        <v>938.33333333333303</v>
      </c>
      <c r="E61">
        <v>932</v>
      </c>
      <c r="F61">
        <v>108.047828915408</v>
      </c>
      <c r="G61">
        <v>94.113406767225896</v>
      </c>
      <c r="H61">
        <v>50.202921561731102</v>
      </c>
      <c r="I61">
        <v>82.819079927272796</v>
      </c>
      <c r="J61">
        <v>1731.25</v>
      </c>
      <c r="K61">
        <v>1618.5</v>
      </c>
      <c r="L61">
        <v>1185.5</v>
      </c>
      <c r="M61">
        <v>1187.75</v>
      </c>
      <c r="N61">
        <v>109.61561628405499</v>
      </c>
      <c r="O61">
        <v>54.848275573014398</v>
      </c>
      <c r="P61">
        <v>62.9735394166999</v>
      </c>
      <c r="Q61">
        <v>88.069574769042603</v>
      </c>
      <c r="R61" s="4">
        <v>0.73973525872442802</v>
      </c>
      <c r="S61" s="4">
        <v>0.65019050561219205</v>
      </c>
      <c r="T61" s="4">
        <v>0.79150850555321195</v>
      </c>
      <c r="U61" s="4">
        <v>0.78467691012418395</v>
      </c>
      <c r="V61">
        <v>7.8030435220818997E-2</v>
      </c>
      <c r="W61">
        <v>6.2183148945921897E-2</v>
      </c>
      <c r="X61">
        <v>5.9674716823009497E-2</v>
      </c>
      <c r="Y61">
        <v>9.0813797982481501E-2</v>
      </c>
      <c r="Z61" s="5">
        <v>3.9780426885093496E-3</v>
      </c>
      <c r="AA61" s="5">
        <v>2.5664394411875802E-3</v>
      </c>
      <c r="AB61" s="5">
        <v>2.2938171471865499E-3</v>
      </c>
      <c r="AC61" s="5">
        <v>1.28925801424805E-2</v>
      </c>
      <c r="AD61" s="5">
        <v>5.7142857142857099E-2</v>
      </c>
      <c r="AE61" s="5">
        <v>5.7142857142857099E-2</v>
      </c>
      <c r="AF61" s="5">
        <v>5.7142857142857099E-2</v>
      </c>
      <c r="AG61" s="5">
        <v>5.7142857142857099E-2</v>
      </c>
      <c r="AH61" s="1">
        <f t="shared" si="6"/>
        <v>1.0699888861834974</v>
      </c>
      <c r="AI61" s="1">
        <f t="shared" si="6"/>
        <v>1.2068415385201068</v>
      </c>
      <c r="AJ61" s="2">
        <f t="shared" si="1"/>
        <v>2</v>
      </c>
      <c r="AK61" t="b">
        <f t="shared" si="2"/>
        <v>0</v>
      </c>
      <c r="AL61" t="b">
        <f t="shared" si="3"/>
        <v>0</v>
      </c>
      <c r="AM61" t="b">
        <f t="shared" si="4"/>
        <v>0</v>
      </c>
      <c r="AN61" t="b">
        <f t="shared" si="5"/>
        <v>0</v>
      </c>
    </row>
    <row r="62" spans="1:40" x14ac:dyDescent="0.2">
      <c r="A62" t="s">
        <v>93</v>
      </c>
      <c r="B62">
        <v>1879.6666666666599</v>
      </c>
      <c r="C62">
        <v>1600</v>
      </c>
      <c r="D62">
        <v>1277</v>
      </c>
      <c r="E62">
        <v>1217</v>
      </c>
      <c r="F62">
        <v>101.687429573833</v>
      </c>
      <c r="G62">
        <v>48.867166891482398</v>
      </c>
      <c r="H62">
        <v>32.787192621510002</v>
      </c>
      <c r="I62">
        <v>7</v>
      </c>
      <c r="J62">
        <v>1778.75</v>
      </c>
      <c r="K62">
        <v>1630.5</v>
      </c>
      <c r="L62">
        <v>1140.75</v>
      </c>
      <c r="M62">
        <v>1150</v>
      </c>
      <c r="N62">
        <v>43.660622991432398</v>
      </c>
      <c r="O62">
        <v>54.261711485478699</v>
      </c>
      <c r="P62">
        <v>21.484490529992399</v>
      </c>
      <c r="Q62">
        <v>38.841558499455999</v>
      </c>
      <c r="R62" s="4">
        <v>1.0567345982665699</v>
      </c>
      <c r="S62" s="4">
        <v>0.98129408157007003</v>
      </c>
      <c r="T62" s="4">
        <v>1.1194389655928101</v>
      </c>
      <c r="U62" s="4">
        <v>1.05826086956521</v>
      </c>
      <c r="V62">
        <v>6.2777099368699005E-2</v>
      </c>
      <c r="W62">
        <v>4.4324920800370697E-2</v>
      </c>
      <c r="X62">
        <v>3.5645314864884897E-2</v>
      </c>
      <c r="Y62">
        <v>3.6257637655322902E-2</v>
      </c>
      <c r="Z62" s="5">
        <v>0.22083131176863799</v>
      </c>
      <c r="AA62" s="5">
        <v>0.47309592274017698</v>
      </c>
      <c r="AB62" s="5">
        <v>6.3449032582483401E-3</v>
      </c>
      <c r="AC62" s="5">
        <v>3.8149488437338702E-2</v>
      </c>
      <c r="AD62" s="5">
        <v>0.22857142857142801</v>
      </c>
      <c r="AE62" s="5">
        <v>0.628571428571428</v>
      </c>
      <c r="AF62" s="5">
        <v>5.7142857142857099E-2</v>
      </c>
      <c r="AG62" s="5">
        <v>5.7142857142857099E-2</v>
      </c>
      <c r="AH62" s="1">
        <f t="shared" si="6"/>
        <v>1.0593378578018533</v>
      </c>
      <c r="AI62" s="1">
        <f t="shared" si="6"/>
        <v>1.0784339673912975</v>
      </c>
      <c r="AJ62" s="2">
        <f t="shared" si="1"/>
        <v>0</v>
      </c>
      <c r="AK62" t="b">
        <f t="shared" si="2"/>
        <v>0</v>
      </c>
      <c r="AL62" t="b">
        <f t="shared" si="3"/>
        <v>0</v>
      </c>
      <c r="AM62" t="b">
        <f t="shared" si="4"/>
        <v>0</v>
      </c>
      <c r="AN62" t="b">
        <f t="shared" si="5"/>
        <v>0</v>
      </c>
    </row>
    <row r="63" spans="1:40" x14ac:dyDescent="0.2">
      <c r="A63" t="s">
        <v>94</v>
      </c>
      <c r="B63">
        <v>1698</v>
      </c>
      <c r="C63">
        <v>1615</v>
      </c>
      <c r="D63">
        <v>1296.6666666666599</v>
      </c>
      <c r="E63">
        <v>1276.6666666666599</v>
      </c>
      <c r="F63">
        <v>35</v>
      </c>
      <c r="G63">
        <v>120.403488321559</v>
      </c>
      <c r="H63">
        <v>36.665151483845399</v>
      </c>
      <c r="I63">
        <v>8.7368949480541005</v>
      </c>
      <c r="J63">
        <v>1683.75</v>
      </c>
      <c r="K63">
        <v>1634.25</v>
      </c>
      <c r="L63">
        <v>1196.75</v>
      </c>
      <c r="M63">
        <v>1246</v>
      </c>
      <c r="N63">
        <v>108.86803938714</v>
      </c>
      <c r="O63">
        <v>31.266329067118399</v>
      </c>
      <c r="P63">
        <v>82.358464450635907</v>
      </c>
      <c r="Q63">
        <v>111.758668567588</v>
      </c>
      <c r="R63" s="4">
        <v>1.00846325167037</v>
      </c>
      <c r="S63" s="4">
        <v>0.98822089643567301</v>
      </c>
      <c r="T63" s="4">
        <v>1.0834900076596301</v>
      </c>
      <c r="U63" s="4">
        <v>1.0246120920278201</v>
      </c>
      <c r="V63">
        <v>6.8438492370582096E-2</v>
      </c>
      <c r="W63">
        <v>7.6062305247659001E-2</v>
      </c>
      <c r="X63">
        <v>8.0612936811693806E-2</v>
      </c>
      <c r="Y63">
        <v>9.2168624267205193E-2</v>
      </c>
      <c r="Z63" s="5">
        <v>0.81888677721029801</v>
      </c>
      <c r="AA63" s="5">
        <v>0.810256785700877</v>
      </c>
      <c r="AB63" s="5">
        <v>9.1736884959115597E-2</v>
      </c>
      <c r="AC63" s="5">
        <v>0.62213458234724195</v>
      </c>
      <c r="AD63" s="5">
        <v>1</v>
      </c>
      <c r="AE63" s="5">
        <v>0.628571428571428</v>
      </c>
      <c r="AF63" s="5">
        <v>0.22857142857142801</v>
      </c>
      <c r="AG63" s="5">
        <v>0.4</v>
      </c>
      <c r="AH63" s="1">
        <f t="shared" si="6"/>
        <v>1.0743971144858173</v>
      </c>
      <c r="AI63" s="1">
        <f t="shared" si="6"/>
        <v>1.036824960617007</v>
      </c>
      <c r="AJ63" s="2">
        <f t="shared" si="1"/>
        <v>0</v>
      </c>
      <c r="AK63" t="b">
        <f t="shared" si="2"/>
        <v>0</v>
      </c>
      <c r="AL63" t="b">
        <f t="shared" si="3"/>
        <v>0</v>
      </c>
      <c r="AM63" t="b">
        <f t="shared" si="4"/>
        <v>0</v>
      </c>
      <c r="AN63" t="b">
        <f t="shared" si="5"/>
        <v>0</v>
      </c>
    </row>
    <row r="64" spans="1:40" x14ac:dyDescent="0.2">
      <c r="A64" t="s">
        <v>95</v>
      </c>
      <c r="B64">
        <v>1813.3333333333301</v>
      </c>
      <c r="C64">
        <v>1905.6666666666599</v>
      </c>
      <c r="D64">
        <v>1251.3333333333301</v>
      </c>
      <c r="E64">
        <v>1164.6666666666599</v>
      </c>
      <c r="F64">
        <v>13.5769412362775</v>
      </c>
      <c r="G64">
        <v>120.68277977132099</v>
      </c>
      <c r="H64">
        <v>25.7746645629644</v>
      </c>
      <c r="I64">
        <v>20.0333056017556</v>
      </c>
      <c r="J64">
        <v>1620.5</v>
      </c>
      <c r="K64">
        <v>1697.5</v>
      </c>
      <c r="L64">
        <v>1279</v>
      </c>
      <c r="M64">
        <v>1314</v>
      </c>
      <c r="N64">
        <v>43.439613257946903</v>
      </c>
      <c r="O64">
        <v>118.249735729091</v>
      </c>
      <c r="P64">
        <v>35.655761572757498</v>
      </c>
      <c r="Q64">
        <v>66.247012511257196</v>
      </c>
      <c r="R64" s="4">
        <v>1.1189961945901401</v>
      </c>
      <c r="S64" s="4">
        <v>1.12263132056946</v>
      </c>
      <c r="T64" s="4">
        <v>0.978368517070628</v>
      </c>
      <c r="U64" s="4">
        <v>0.88635210553018695</v>
      </c>
      <c r="V64">
        <v>3.1144244833811199E-2</v>
      </c>
      <c r="W64">
        <v>0.105689367606564</v>
      </c>
      <c r="X64">
        <v>3.3912035225950203E-2</v>
      </c>
      <c r="Y64">
        <v>4.7215815732723702E-2</v>
      </c>
      <c r="Z64" s="5">
        <v>1.50318922256609E-3</v>
      </c>
      <c r="AA64" s="5">
        <v>7.8971825797142001E-2</v>
      </c>
      <c r="AB64" s="5">
        <v>0.28699212461720403</v>
      </c>
      <c r="AC64" s="5">
        <v>1.55041726133741E-2</v>
      </c>
      <c r="AD64" s="5">
        <v>5.7142857142857099E-2</v>
      </c>
      <c r="AE64" s="5">
        <v>0.22857142857142801</v>
      </c>
      <c r="AF64" s="5">
        <v>0.4</v>
      </c>
      <c r="AG64" s="5">
        <v>5.7142857142857099E-2</v>
      </c>
      <c r="AH64" s="1">
        <f t="shared" si="6"/>
        <v>0.87432693855494259</v>
      </c>
      <c r="AI64" s="1">
        <f t="shared" si="6"/>
        <v>0.78953088987449649</v>
      </c>
      <c r="AJ64" s="2">
        <f t="shared" si="1"/>
        <v>0</v>
      </c>
      <c r="AK64" t="b">
        <f t="shared" si="2"/>
        <v>0</v>
      </c>
      <c r="AL64" t="b">
        <f t="shared" si="3"/>
        <v>0</v>
      </c>
      <c r="AM64" t="b">
        <f t="shared" si="4"/>
        <v>0</v>
      </c>
      <c r="AN64" t="b">
        <f t="shared" si="5"/>
        <v>0</v>
      </c>
    </row>
    <row r="65" spans="1:40" x14ac:dyDescent="0.2">
      <c r="A65" t="s">
        <v>96</v>
      </c>
      <c r="B65">
        <v>1575.6666666666599</v>
      </c>
      <c r="C65">
        <v>1512.6666666666599</v>
      </c>
      <c r="D65">
        <v>1187.6666666666599</v>
      </c>
      <c r="E65">
        <v>1159.6666666666599</v>
      </c>
      <c r="F65">
        <v>123.864172920717</v>
      </c>
      <c r="G65">
        <v>19.139836293274101</v>
      </c>
      <c r="H65">
        <v>60.002777713480299</v>
      </c>
      <c r="I65">
        <v>50.123181596276702</v>
      </c>
      <c r="J65">
        <v>1686</v>
      </c>
      <c r="K65">
        <v>1653.25</v>
      </c>
      <c r="L65">
        <v>1310</v>
      </c>
      <c r="M65">
        <v>1234</v>
      </c>
      <c r="N65">
        <v>47.840011148270698</v>
      </c>
      <c r="O65">
        <v>160.246424817113</v>
      </c>
      <c r="P65">
        <v>128.14314912107699</v>
      </c>
      <c r="Q65">
        <v>84.950966249164395</v>
      </c>
      <c r="R65" s="4">
        <v>0.93455911427441596</v>
      </c>
      <c r="S65" s="4">
        <v>0.914965472050002</v>
      </c>
      <c r="T65" s="4">
        <v>0.90661577608142496</v>
      </c>
      <c r="U65" s="4">
        <v>0.93976229065369998</v>
      </c>
      <c r="V65">
        <v>7.8105696694858201E-2</v>
      </c>
      <c r="W65">
        <v>8.9438336657386597E-2</v>
      </c>
      <c r="X65">
        <v>9.9814336876148296E-2</v>
      </c>
      <c r="Y65">
        <v>7.63892094536298E-2</v>
      </c>
      <c r="Z65" s="5">
        <v>0.25863860972849101</v>
      </c>
      <c r="AA65" s="5">
        <v>0.17722522293693499</v>
      </c>
      <c r="AB65" s="5">
        <v>0.161206907332615</v>
      </c>
      <c r="AC65" s="5">
        <v>0.20935482720846399</v>
      </c>
      <c r="AD65" s="5">
        <v>0.4</v>
      </c>
      <c r="AE65" s="5">
        <v>0.114285714285714</v>
      </c>
      <c r="AF65" s="5">
        <v>0.22857142857142801</v>
      </c>
      <c r="AG65" s="5">
        <v>0.4</v>
      </c>
      <c r="AH65" s="1">
        <f t="shared" si="6"/>
        <v>0.97009997787599989</v>
      </c>
      <c r="AI65" s="1">
        <f t="shared" si="6"/>
        <v>1.0271013708835812</v>
      </c>
      <c r="AJ65" s="2">
        <f t="shared" si="1"/>
        <v>0</v>
      </c>
      <c r="AK65" t="b">
        <f t="shared" si="2"/>
        <v>0</v>
      </c>
      <c r="AL65" t="b">
        <f t="shared" si="3"/>
        <v>0</v>
      </c>
      <c r="AM65" t="b">
        <f t="shared" si="4"/>
        <v>0</v>
      </c>
      <c r="AN65" t="b">
        <f t="shared" si="5"/>
        <v>0</v>
      </c>
    </row>
    <row r="66" spans="1:40" x14ac:dyDescent="0.2">
      <c r="A66" t="s">
        <v>97</v>
      </c>
      <c r="B66">
        <v>1791</v>
      </c>
      <c r="C66">
        <v>1620.6666666666599</v>
      </c>
      <c r="D66">
        <v>879.66666666666595</v>
      </c>
      <c r="E66">
        <v>851.33333333333303</v>
      </c>
      <c r="F66">
        <v>77.149206087943597</v>
      </c>
      <c r="G66">
        <v>60.698709486555998</v>
      </c>
      <c r="H66">
        <v>37.072002014098601</v>
      </c>
      <c r="I66">
        <v>78.500530783768099</v>
      </c>
      <c r="J66">
        <v>1757.75</v>
      </c>
      <c r="K66">
        <v>1579.75</v>
      </c>
      <c r="L66">
        <v>1255</v>
      </c>
      <c r="M66">
        <v>1156.25</v>
      </c>
      <c r="N66">
        <v>56.103327292891699</v>
      </c>
      <c r="O66">
        <v>61.937468466187703</v>
      </c>
      <c r="P66">
        <v>153.62508475723101</v>
      </c>
      <c r="Q66">
        <v>50.055802194484201</v>
      </c>
      <c r="R66" s="4">
        <v>1.0189162281325499</v>
      </c>
      <c r="S66" s="4">
        <v>1.02590072268818</v>
      </c>
      <c r="T66" s="4">
        <v>0.70092961487383798</v>
      </c>
      <c r="U66" s="4">
        <v>0.73628828828828796</v>
      </c>
      <c r="V66">
        <v>5.4626505334552301E-2</v>
      </c>
      <c r="W66">
        <v>5.56254022801108E-2</v>
      </c>
      <c r="X66">
        <v>9.07436293735914E-2</v>
      </c>
      <c r="Y66">
        <v>7.5002591393750498E-2</v>
      </c>
      <c r="Z66" s="5">
        <v>0.56617113243381401</v>
      </c>
      <c r="AA66" s="5">
        <v>0.425759422536863</v>
      </c>
      <c r="AB66" s="5">
        <v>1.3154723763514399E-2</v>
      </c>
      <c r="AC66" s="5">
        <v>8.0831689745917701E-3</v>
      </c>
      <c r="AD66" s="5">
        <v>0.59256027691665103</v>
      </c>
      <c r="AE66" s="5">
        <v>0.628571428571428</v>
      </c>
      <c r="AF66" s="5">
        <v>5.7142857142857099E-2</v>
      </c>
      <c r="AG66" s="5">
        <v>4.9745990721503E-2</v>
      </c>
      <c r="AH66" s="1">
        <f t="shared" ref="AH66:AI96" si="7">T66/R66</f>
        <v>0.68791682330792625</v>
      </c>
      <c r="AI66" s="1">
        <f t="shared" si="7"/>
        <v>0.71769935628759762</v>
      </c>
      <c r="AJ66" s="2">
        <f t="shared" ref="AJ66:AJ96" si="8">(R66&lt;0.85)+(T66&lt;0.85)</f>
        <v>1</v>
      </c>
      <c r="AK66" t="b">
        <f t="shared" si="2"/>
        <v>0</v>
      </c>
      <c r="AL66" t="b">
        <f t="shared" si="3"/>
        <v>0</v>
      </c>
      <c r="AM66" t="b">
        <f t="shared" si="4"/>
        <v>0</v>
      </c>
      <c r="AN66" t="b">
        <f t="shared" si="5"/>
        <v>0</v>
      </c>
    </row>
    <row r="67" spans="1:40" x14ac:dyDescent="0.2">
      <c r="A67" t="s">
        <v>98</v>
      </c>
      <c r="B67">
        <v>1589.3333333333301</v>
      </c>
      <c r="C67">
        <v>1340.6666666666599</v>
      </c>
      <c r="D67">
        <v>987.33333333333303</v>
      </c>
      <c r="E67">
        <v>971</v>
      </c>
      <c r="F67">
        <v>76.872188295464397</v>
      </c>
      <c r="G67">
        <v>100.684325162029</v>
      </c>
      <c r="H67">
        <v>64.010415819094106</v>
      </c>
      <c r="I67">
        <v>54.616847217685397</v>
      </c>
      <c r="J67">
        <v>1668.5</v>
      </c>
      <c r="K67">
        <v>1556.5</v>
      </c>
      <c r="L67">
        <v>1148</v>
      </c>
      <c r="M67">
        <v>1176.5</v>
      </c>
      <c r="N67">
        <v>70.003571337468202</v>
      </c>
      <c r="O67">
        <v>60.104076400856499</v>
      </c>
      <c r="P67">
        <v>79.195959492893294</v>
      </c>
      <c r="Q67">
        <v>106.773123959168</v>
      </c>
      <c r="R67" s="4">
        <v>0.95255219258815205</v>
      </c>
      <c r="S67" s="4">
        <v>0.86133418995609801</v>
      </c>
      <c r="T67" s="4">
        <v>0.86004645760743303</v>
      </c>
      <c r="U67" s="4">
        <v>0.82532936676583002</v>
      </c>
      <c r="V67">
        <v>6.0991068516526997E-2</v>
      </c>
      <c r="W67">
        <v>7.2736338079580201E-2</v>
      </c>
      <c r="X67">
        <v>8.1419696718685805E-2</v>
      </c>
      <c r="Y67">
        <v>8.8122188838866605E-2</v>
      </c>
      <c r="Z67" s="5">
        <v>0.335925197028282</v>
      </c>
      <c r="AA67" s="5">
        <v>5.7867788932895202E-2</v>
      </c>
      <c r="AB67" s="5">
        <v>0.14674656461569699</v>
      </c>
      <c r="AC67" s="5">
        <v>0.18478011491308799</v>
      </c>
      <c r="AD67" s="5">
        <v>0.4</v>
      </c>
      <c r="AE67" s="5">
        <v>0.2</v>
      </c>
      <c r="AF67" s="5">
        <v>0.2</v>
      </c>
      <c r="AG67" s="5">
        <v>0.2</v>
      </c>
      <c r="AH67" s="1">
        <f t="shared" si="7"/>
        <v>0.90288643950377734</v>
      </c>
      <c r="AI67" s="1">
        <f t="shared" si="7"/>
        <v>0.95819877625883731</v>
      </c>
      <c r="AJ67" s="2">
        <f t="shared" si="8"/>
        <v>0</v>
      </c>
      <c r="AK67" t="b">
        <f t="shared" ref="AK67:AK96" si="9">(S67/R67&lt;0.85)</f>
        <v>0</v>
      </c>
      <c r="AL67" t="b">
        <f t="shared" ref="AL67:AL96" si="10">(U67/T67&lt;0.85)</f>
        <v>0</v>
      </c>
      <c r="AM67" t="b">
        <f t="shared" ref="AM67:AM96" si="11">(S67/R67&gt;1.15)</f>
        <v>0</v>
      </c>
      <c r="AN67" t="b">
        <f t="shared" ref="AN67:AN96" si="12">(U67/T67&gt;1.15)</f>
        <v>0</v>
      </c>
    </row>
    <row r="68" spans="1:40" x14ac:dyDescent="0.2">
      <c r="A68" t="s">
        <v>99</v>
      </c>
      <c r="B68">
        <v>1520.3333333333301</v>
      </c>
      <c r="C68">
        <v>1432</v>
      </c>
      <c r="D68">
        <v>922</v>
      </c>
      <c r="E68">
        <v>962.66666666666595</v>
      </c>
      <c r="F68">
        <v>47.752835866923398</v>
      </c>
      <c r="G68">
        <v>44.933283877321898</v>
      </c>
      <c r="H68">
        <v>103.479466562212</v>
      </c>
      <c r="I68">
        <v>39.3234450847498</v>
      </c>
      <c r="J68">
        <v>1624</v>
      </c>
      <c r="K68">
        <v>1523.25</v>
      </c>
      <c r="L68">
        <v>1150.25</v>
      </c>
      <c r="M68">
        <v>1214.75</v>
      </c>
      <c r="N68">
        <v>65.934310744356196</v>
      </c>
      <c r="O68">
        <v>64.917255025147199</v>
      </c>
      <c r="P68">
        <v>69.177910732641607</v>
      </c>
      <c r="Q68">
        <v>82.568658299219805</v>
      </c>
      <c r="R68" s="4">
        <v>0.93616584564860394</v>
      </c>
      <c r="S68" s="4">
        <v>0.94009519120301899</v>
      </c>
      <c r="T68" s="4">
        <v>0.80156487720060798</v>
      </c>
      <c r="U68" s="4">
        <v>0.79248130616724899</v>
      </c>
      <c r="V68">
        <v>4.8054671986254599E-2</v>
      </c>
      <c r="W68">
        <v>4.9752604690281699E-2</v>
      </c>
      <c r="X68">
        <v>0.10206479523510401</v>
      </c>
      <c r="Y68">
        <v>6.2845077687369105E-2</v>
      </c>
      <c r="Z68" s="5">
        <v>6.0727303848840897E-2</v>
      </c>
      <c r="AA68" s="5">
        <v>7.9512171825116496E-2</v>
      </c>
      <c r="AB68" s="5">
        <v>3.9285799031856403E-2</v>
      </c>
      <c r="AC68" s="5">
        <v>4.2603903006183299E-3</v>
      </c>
      <c r="AD68" s="5">
        <v>5.7142857142857099E-2</v>
      </c>
      <c r="AE68" s="5">
        <v>0.22857142857142801</v>
      </c>
      <c r="AF68" s="5">
        <v>5.7142857142857099E-2</v>
      </c>
      <c r="AG68" s="5">
        <v>5.7142857142857099E-2</v>
      </c>
      <c r="AH68" s="1">
        <f t="shared" si="7"/>
        <v>0.85622102208317552</v>
      </c>
      <c r="AI68" s="1">
        <f t="shared" si="7"/>
        <v>0.84297985308607759</v>
      </c>
      <c r="AJ68" s="2">
        <f t="shared" si="8"/>
        <v>1</v>
      </c>
      <c r="AK68" t="b">
        <f t="shared" si="9"/>
        <v>0</v>
      </c>
      <c r="AL68" t="b">
        <f t="shared" si="10"/>
        <v>0</v>
      </c>
      <c r="AM68" t="b">
        <f t="shared" si="11"/>
        <v>0</v>
      </c>
      <c r="AN68" t="b">
        <f t="shared" si="12"/>
        <v>0</v>
      </c>
    </row>
    <row r="69" spans="1:40" x14ac:dyDescent="0.2">
      <c r="A69" t="s">
        <v>100</v>
      </c>
      <c r="B69">
        <v>1306.6666666666599</v>
      </c>
      <c r="C69">
        <v>1229</v>
      </c>
      <c r="D69">
        <v>937</v>
      </c>
      <c r="E69">
        <v>1151.3333333333301</v>
      </c>
      <c r="F69">
        <v>137.84532394438801</v>
      </c>
      <c r="G69">
        <v>56.929781309961101</v>
      </c>
      <c r="H69">
        <v>22.538855339169199</v>
      </c>
      <c r="I69">
        <v>141.029547731435</v>
      </c>
      <c r="J69">
        <v>1597.75</v>
      </c>
      <c r="K69">
        <v>1526.75</v>
      </c>
      <c r="L69">
        <v>1168</v>
      </c>
      <c r="M69">
        <v>1253.25</v>
      </c>
      <c r="N69">
        <v>35.892199709686203</v>
      </c>
      <c r="O69">
        <v>71.932259800453906</v>
      </c>
      <c r="P69">
        <v>68.132224387583193</v>
      </c>
      <c r="Q69">
        <v>37.079868752015102</v>
      </c>
      <c r="R69" s="4">
        <v>0.81781672143117901</v>
      </c>
      <c r="S69" s="4">
        <v>0.80497789421974697</v>
      </c>
      <c r="T69" s="4">
        <v>0.80222602739726001</v>
      </c>
      <c r="U69" s="4">
        <v>0.91867810359731295</v>
      </c>
      <c r="V69">
        <v>8.8209021763469203E-2</v>
      </c>
      <c r="W69">
        <v>5.3186560520365501E-2</v>
      </c>
      <c r="X69">
        <v>5.0618333646720498E-2</v>
      </c>
      <c r="Y69">
        <v>0.115767181176992</v>
      </c>
      <c r="Z69" s="5">
        <v>6.0862536004156101E-2</v>
      </c>
      <c r="AA69" s="5">
        <v>1.7773453306605101E-3</v>
      </c>
      <c r="AB69" s="5">
        <v>3.7183719933187699E-3</v>
      </c>
      <c r="AC69" s="5">
        <v>0.33652314363987901</v>
      </c>
      <c r="AD69" s="5">
        <v>5.7142857142857099E-2</v>
      </c>
      <c r="AE69" s="5">
        <v>5.7142857142857099E-2</v>
      </c>
      <c r="AF69" s="5">
        <v>5.7142857142857099E-2</v>
      </c>
      <c r="AG69" s="5">
        <v>0.628571428571428</v>
      </c>
      <c r="AH69" s="1">
        <f t="shared" si="7"/>
        <v>0.98093620046477492</v>
      </c>
      <c r="AI69" s="1">
        <f t="shared" si="7"/>
        <v>1.1412463748309187</v>
      </c>
      <c r="AJ69" s="2">
        <f t="shared" si="8"/>
        <v>2</v>
      </c>
      <c r="AK69" t="b">
        <f t="shared" si="9"/>
        <v>0</v>
      </c>
      <c r="AL69" t="b">
        <f t="shared" si="10"/>
        <v>0</v>
      </c>
      <c r="AM69" t="b">
        <f t="shared" si="11"/>
        <v>0</v>
      </c>
      <c r="AN69" t="b">
        <f t="shared" si="12"/>
        <v>0</v>
      </c>
    </row>
    <row r="70" spans="1:40" x14ac:dyDescent="0.2">
      <c r="A70" t="s">
        <v>101</v>
      </c>
      <c r="B70">
        <v>1858.6666666666599</v>
      </c>
      <c r="C70">
        <v>1902</v>
      </c>
      <c r="D70">
        <v>942.33333333333303</v>
      </c>
      <c r="E70">
        <v>1048.3333333333301</v>
      </c>
      <c r="F70">
        <v>112.023806993573</v>
      </c>
      <c r="G70">
        <v>276.22454633866198</v>
      </c>
      <c r="H70">
        <v>19.3993127026019</v>
      </c>
      <c r="I70">
        <v>67.869973724271702</v>
      </c>
      <c r="J70">
        <v>1630.5</v>
      </c>
      <c r="K70">
        <v>1578.5</v>
      </c>
      <c r="L70">
        <v>1194</v>
      </c>
      <c r="M70">
        <v>1261.25</v>
      </c>
      <c r="N70">
        <v>113.329901908837</v>
      </c>
      <c r="O70">
        <v>69.4670185531714</v>
      </c>
      <c r="P70">
        <v>72.695712849291596</v>
      </c>
      <c r="Q70">
        <v>36.068222394050203</v>
      </c>
      <c r="R70" s="4">
        <v>1.13993662475723</v>
      </c>
      <c r="S70" s="4">
        <v>1.20494140006335</v>
      </c>
      <c r="T70" s="4">
        <v>0.78922389726409803</v>
      </c>
      <c r="U70" s="4">
        <v>0.83118599273207705</v>
      </c>
      <c r="V70">
        <v>0.104872409714574</v>
      </c>
      <c r="W70">
        <v>0.18284974347488001</v>
      </c>
      <c r="X70">
        <v>5.0723746733181203E-2</v>
      </c>
      <c r="Y70">
        <v>5.8827628531865503E-2</v>
      </c>
      <c r="Z70" s="5">
        <v>5.0462468356152701E-2</v>
      </c>
      <c r="AA70" s="5">
        <v>0.17474716694513301</v>
      </c>
      <c r="AB70" s="5">
        <v>4.0842422323556704E-3</v>
      </c>
      <c r="AC70" s="5">
        <v>1.7948463894760201E-2</v>
      </c>
      <c r="AD70" s="5">
        <v>5.7142857142857099E-2</v>
      </c>
      <c r="AE70" s="5">
        <v>5.7142857142857099E-2</v>
      </c>
      <c r="AF70" s="5">
        <v>5.7142857142857099E-2</v>
      </c>
      <c r="AG70" s="5">
        <v>4.9745990721503E-2</v>
      </c>
      <c r="AH70" s="1">
        <f t="shared" si="7"/>
        <v>0.69234015306085761</v>
      </c>
      <c r="AI70" s="1">
        <f t="shared" si="7"/>
        <v>0.68981445295877231</v>
      </c>
      <c r="AJ70" s="2">
        <f t="shared" si="8"/>
        <v>1</v>
      </c>
      <c r="AK70" t="b">
        <f t="shared" si="9"/>
        <v>0</v>
      </c>
      <c r="AL70" t="b">
        <f t="shared" si="10"/>
        <v>0</v>
      </c>
      <c r="AM70" t="b">
        <f t="shared" si="11"/>
        <v>0</v>
      </c>
      <c r="AN70" t="b">
        <f t="shared" si="12"/>
        <v>0</v>
      </c>
    </row>
    <row r="71" spans="1:40" x14ac:dyDescent="0.2">
      <c r="A71" t="s">
        <v>102</v>
      </c>
      <c r="B71">
        <v>1314.3333333333301</v>
      </c>
      <c r="C71">
        <v>1106.6666666666599</v>
      </c>
      <c r="D71">
        <v>1041.6666666666599</v>
      </c>
      <c r="E71">
        <v>1015.66666666666</v>
      </c>
      <c r="F71">
        <v>118.934155453062</v>
      </c>
      <c r="G71">
        <v>64.392028492145897</v>
      </c>
      <c r="H71">
        <v>13.0511813003012</v>
      </c>
      <c r="I71">
        <v>10.785793124908899</v>
      </c>
      <c r="J71">
        <v>1684.75</v>
      </c>
      <c r="K71">
        <v>1571.75</v>
      </c>
      <c r="L71">
        <v>1164.5</v>
      </c>
      <c r="M71">
        <v>1186.25</v>
      </c>
      <c r="N71">
        <v>147.470618542587</v>
      </c>
      <c r="O71">
        <v>57.662090377185102</v>
      </c>
      <c r="P71">
        <v>83.060219118420306</v>
      </c>
      <c r="Q71">
        <v>114.764614174695</v>
      </c>
      <c r="R71" s="4">
        <v>0.78013552950487197</v>
      </c>
      <c r="S71" s="4">
        <v>0.70409840411431002</v>
      </c>
      <c r="T71" s="4">
        <v>0.89451839129812505</v>
      </c>
      <c r="U71" s="4">
        <v>0.85619950825430202</v>
      </c>
      <c r="V71">
        <v>9.8217860116033701E-2</v>
      </c>
      <c r="W71">
        <v>4.8431855496115402E-2</v>
      </c>
      <c r="X71">
        <v>6.47801255333494E-2</v>
      </c>
      <c r="Y71">
        <v>8.3331163100200195E-2</v>
      </c>
      <c r="Z71" s="5">
        <v>1.47922140646372E-2</v>
      </c>
      <c r="AA71" s="5">
        <v>4.9890247523602898E-4</v>
      </c>
      <c r="AB71" s="5">
        <v>5.7401776930396803E-2</v>
      </c>
      <c r="AC71" s="5">
        <v>5.8063487810395997E-2</v>
      </c>
      <c r="AD71" s="5">
        <v>5.7142857142857099E-2</v>
      </c>
      <c r="AE71" s="5">
        <v>5.7142857142857099E-2</v>
      </c>
      <c r="AF71" s="5">
        <v>5.7142857142857099E-2</v>
      </c>
      <c r="AG71" s="5">
        <v>5.7142857142857099E-2</v>
      </c>
      <c r="AH71" s="1">
        <f t="shared" si="7"/>
        <v>1.1466192186706947</v>
      </c>
      <c r="AI71" s="1">
        <f t="shared" si="7"/>
        <v>1.2160225094265353</v>
      </c>
      <c r="AJ71" s="2">
        <f t="shared" si="8"/>
        <v>1</v>
      </c>
      <c r="AK71" t="b">
        <f t="shared" si="9"/>
        <v>0</v>
      </c>
      <c r="AL71" t="b">
        <f t="shared" si="10"/>
        <v>0</v>
      </c>
      <c r="AM71" t="b">
        <f t="shared" si="11"/>
        <v>0</v>
      </c>
      <c r="AN71" t="b">
        <f t="shared" si="12"/>
        <v>0</v>
      </c>
    </row>
    <row r="72" spans="1:40" x14ac:dyDescent="0.2">
      <c r="A72" t="s">
        <v>103</v>
      </c>
      <c r="B72">
        <v>1765.3333333333301</v>
      </c>
      <c r="C72">
        <v>1516.6666666666599</v>
      </c>
      <c r="D72">
        <v>1200.6666666666599</v>
      </c>
      <c r="E72">
        <v>1196.6666666666599</v>
      </c>
      <c r="F72">
        <v>38.004385711827098</v>
      </c>
      <c r="G72">
        <v>30.369941279714901</v>
      </c>
      <c r="H72">
        <v>24.006943440041098</v>
      </c>
      <c r="I72">
        <v>26.633312473917499</v>
      </c>
      <c r="J72">
        <v>1701.25</v>
      </c>
      <c r="K72">
        <v>1559</v>
      </c>
      <c r="L72">
        <v>1141.5</v>
      </c>
      <c r="M72">
        <v>1121.75</v>
      </c>
      <c r="N72">
        <v>132.43709198458399</v>
      </c>
      <c r="O72">
        <v>80.725873588748897</v>
      </c>
      <c r="P72">
        <v>52.867759551545198</v>
      </c>
      <c r="Q72">
        <v>61.548761157313301</v>
      </c>
      <c r="R72" s="4">
        <v>1.03766838109233</v>
      </c>
      <c r="S72" s="4">
        <v>0.97284584135129304</v>
      </c>
      <c r="T72" s="4">
        <v>1.05183238428967</v>
      </c>
      <c r="U72" s="4">
        <v>1.06678552856399</v>
      </c>
      <c r="V72">
        <v>8.3811278241835804E-2</v>
      </c>
      <c r="W72">
        <v>5.4009954649705601E-2</v>
      </c>
      <c r="X72">
        <v>5.3060752000233302E-2</v>
      </c>
      <c r="Y72">
        <v>6.3165010181258294E-2</v>
      </c>
      <c r="Z72" s="5">
        <v>0.41518097391172198</v>
      </c>
      <c r="AA72" s="5">
        <v>0.39023594934121902</v>
      </c>
      <c r="AB72" s="5">
        <v>0.112342747534871</v>
      </c>
      <c r="AC72" s="5">
        <v>9.0463267596803398E-2</v>
      </c>
      <c r="AD72" s="5">
        <v>0.85714285714285698</v>
      </c>
      <c r="AE72" s="5">
        <v>0.4</v>
      </c>
      <c r="AF72" s="5">
        <v>0.114285714285714</v>
      </c>
      <c r="AG72" s="5">
        <v>0.114285714285714</v>
      </c>
      <c r="AH72" s="1">
        <f t="shared" si="7"/>
        <v>1.0136498359740227</v>
      </c>
      <c r="AI72" s="1">
        <f t="shared" si="7"/>
        <v>1.0965617400206118</v>
      </c>
      <c r="AJ72" s="2">
        <f t="shared" si="8"/>
        <v>0</v>
      </c>
      <c r="AK72" t="b">
        <f t="shared" si="9"/>
        <v>0</v>
      </c>
      <c r="AL72" t="b">
        <f t="shared" si="10"/>
        <v>0</v>
      </c>
      <c r="AM72" t="b">
        <f t="shared" si="11"/>
        <v>0</v>
      </c>
      <c r="AN72" t="b">
        <f t="shared" si="12"/>
        <v>0</v>
      </c>
    </row>
    <row r="73" spans="1:40" x14ac:dyDescent="0.2">
      <c r="A73" t="s">
        <v>104</v>
      </c>
      <c r="B73">
        <v>1691</v>
      </c>
      <c r="C73">
        <v>1562.6666666666599</v>
      </c>
      <c r="D73">
        <v>1151.6666666666599</v>
      </c>
      <c r="E73">
        <v>1153.6666666666599</v>
      </c>
      <c r="F73">
        <v>91.065910196955699</v>
      </c>
      <c r="G73">
        <v>8.9628864398325003</v>
      </c>
      <c r="H73">
        <v>24.1729876790878</v>
      </c>
      <c r="I73">
        <v>64.940998863070504</v>
      </c>
      <c r="J73">
        <v>1637.75</v>
      </c>
      <c r="K73">
        <v>1580.75</v>
      </c>
      <c r="L73">
        <v>1158</v>
      </c>
      <c r="M73">
        <v>1230.25</v>
      </c>
      <c r="N73">
        <v>109.198214271113</v>
      </c>
      <c r="O73">
        <v>81.369015396935097</v>
      </c>
      <c r="P73">
        <v>65.396228229666704</v>
      </c>
      <c r="Q73">
        <v>125.39637155835</v>
      </c>
      <c r="R73" s="4">
        <v>1.0325141199816801</v>
      </c>
      <c r="S73" s="4">
        <v>0.98856028256629203</v>
      </c>
      <c r="T73" s="4">
        <v>0.99453080023028195</v>
      </c>
      <c r="U73" s="4">
        <v>0.93774977985504304</v>
      </c>
      <c r="V73">
        <v>8.8494547912173899E-2</v>
      </c>
      <c r="W73">
        <v>5.1201002535545097E-2</v>
      </c>
      <c r="X73">
        <v>5.9918396429176603E-2</v>
      </c>
      <c r="Y73">
        <v>0.10919007042883799</v>
      </c>
      <c r="Z73" s="5">
        <v>0.51452333517401205</v>
      </c>
      <c r="AA73" s="5">
        <v>0.68824272732846603</v>
      </c>
      <c r="AB73" s="5">
        <v>0.86728168379850301</v>
      </c>
      <c r="AC73" s="5">
        <v>0.34600458462477801</v>
      </c>
      <c r="AD73" s="5">
        <v>0.628571428571428</v>
      </c>
      <c r="AE73" s="5">
        <v>0.4</v>
      </c>
      <c r="AF73" s="5">
        <v>1</v>
      </c>
      <c r="AG73" s="5">
        <v>0.628571428571428</v>
      </c>
      <c r="AH73" s="1">
        <f t="shared" si="7"/>
        <v>0.96321278419701217</v>
      </c>
      <c r="AI73" s="1">
        <f t="shared" si="7"/>
        <v>0.94860151312235053</v>
      </c>
      <c r="AJ73" s="2">
        <f t="shared" si="8"/>
        <v>0</v>
      </c>
      <c r="AK73" t="b">
        <f t="shared" si="9"/>
        <v>0</v>
      </c>
      <c r="AL73" t="b">
        <f t="shared" si="10"/>
        <v>0</v>
      </c>
      <c r="AM73" t="b">
        <f t="shared" si="11"/>
        <v>0</v>
      </c>
      <c r="AN73" t="b">
        <f t="shared" si="12"/>
        <v>0</v>
      </c>
    </row>
    <row r="74" spans="1:40" x14ac:dyDescent="0.2">
      <c r="A74" t="s">
        <v>105</v>
      </c>
      <c r="B74">
        <v>1434.6666666666599</v>
      </c>
      <c r="C74">
        <v>1541</v>
      </c>
      <c r="D74">
        <v>1173</v>
      </c>
      <c r="E74">
        <v>1124</v>
      </c>
      <c r="F74">
        <v>47.857427149119999</v>
      </c>
      <c r="G74">
        <v>109.503424603982</v>
      </c>
      <c r="H74">
        <v>40.509258201058103</v>
      </c>
      <c r="I74">
        <v>75.498344352707406</v>
      </c>
      <c r="J74">
        <v>1634</v>
      </c>
      <c r="K74">
        <v>1691.25</v>
      </c>
      <c r="L74">
        <v>1202</v>
      </c>
      <c r="M74">
        <v>1270.75</v>
      </c>
      <c r="N74">
        <v>57.218878003679798</v>
      </c>
      <c r="O74">
        <v>128.81090792320299</v>
      </c>
      <c r="P74">
        <v>83.845095265018301</v>
      </c>
      <c r="Q74">
        <v>115.01702772488299</v>
      </c>
      <c r="R74" s="4">
        <v>0.87800897592819205</v>
      </c>
      <c r="S74" s="4">
        <v>0.91116038433111601</v>
      </c>
      <c r="T74" s="4">
        <v>0.97587354409317795</v>
      </c>
      <c r="U74" s="4">
        <v>0.88451701750934397</v>
      </c>
      <c r="V74">
        <v>4.2463196185696203E-2</v>
      </c>
      <c r="W74">
        <v>9.4911007310913398E-2</v>
      </c>
      <c r="X74">
        <v>7.5957577516079705E-2</v>
      </c>
      <c r="Y74">
        <v>9.9695650717172998E-2</v>
      </c>
      <c r="Z74" s="5">
        <v>4.3919968895453796E-3</v>
      </c>
      <c r="AA74" s="5">
        <v>0.15883414777472801</v>
      </c>
      <c r="AB74" s="5">
        <v>0.57490112647594105</v>
      </c>
      <c r="AC74" s="5">
        <v>9.7947369031042994E-2</v>
      </c>
      <c r="AD74" s="5">
        <v>5.7142857142857099E-2</v>
      </c>
      <c r="AE74" s="5">
        <v>0.22857142857142801</v>
      </c>
      <c r="AF74" s="5">
        <v>0.628571428571428</v>
      </c>
      <c r="AG74" s="5">
        <v>0.22857142857142801</v>
      </c>
      <c r="AH74" s="1">
        <f t="shared" si="7"/>
        <v>1.1114619221990616</v>
      </c>
      <c r="AI74" s="1">
        <f t="shared" si="7"/>
        <v>0.97075886168895398</v>
      </c>
      <c r="AJ74" s="2">
        <f t="shared" si="8"/>
        <v>0</v>
      </c>
      <c r="AK74" t="b">
        <f t="shared" si="9"/>
        <v>0</v>
      </c>
      <c r="AL74" t="b">
        <f t="shared" si="10"/>
        <v>0</v>
      </c>
      <c r="AM74" t="b">
        <f t="shared" si="11"/>
        <v>0</v>
      </c>
      <c r="AN74" t="b">
        <f t="shared" si="12"/>
        <v>0</v>
      </c>
    </row>
    <row r="75" spans="1:40" x14ac:dyDescent="0.2">
      <c r="A75" t="s">
        <v>106</v>
      </c>
      <c r="B75">
        <v>1214.6666666666599</v>
      </c>
      <c r="C75">
        <v>1245</v>
      </c>
      <c r="D75">
        <v>1111.3333333333301</v>
      </c>
      <c r="E75">
        <v>955.66666666666595</v>
      </c>
      <c r="F75">
        <v>42.594991880892898</v>
      </c>
      <c r="G75">
        <v>36.290494623248101</v>
      </c>
      <c r="H75">
        <v>184.23173812710201</v>
      </c>
      <c r="I75">
        <v>34.990474894366997</v>
      </c>
      <c r="J75">
        <v>1612.75</v>
      </c>
      <c r="K75">
        <v>1636.25</v>
      </c>
      <c r="L75">
        <v>1307.25</v>
      </c>
      <c r="M75">
        <v>1140.75</v>
      </c>
      <c r="N75">
        <v>167.97296409442399</v>
      </c>
      <c r="O75">
        <v>195.163820076024</v>
      </c>
      <c r="P75">
        <v>120.602307882837</v>
      </c>
      <c r="Q75">
        <v>131.07599576835801</v>
      </c>
      <c r="R75" s="4">
        <v>0.75316488399731296</v>
      </c>
      <c r="S75" s="4">
        <v>0.76088617265087799</v>
      </c>
      <c r="T75" s="4">
        <v>0.85013068145598203</v>
      </c>
      <c r="U75" s="4">
        <v>0.83775294031704195</v>
      </c>
      <c r="V75">
        <v>8.2771365750156797E-2</v>
      </c>
      <c r="W75">
        <v>9.3425557085791797E-2</v>
      </c>
      <c r="X75">
        <v>0.16128470799221001</v>
      </c>
      <c r="Y75">
        <v>0.101029466526805</v>
      </c>
      <c r="Z75" s="5">
        <v>1.41831473432964E-2</v>
      </c>
      <c r="AA75" s="5">
        <v>2.5173879863193801E-2</v>
      </c>
      <c r="AB75" s="5">
        <v>0.199983570850363</v>
      </c>
      <c r="AC75" s="5">
        <v>6.15784123942388E-2</v>
      </c>
      <c r="AD75" s="5">
        <v>5.7142857142857099E-2</v>
      </c>
      <c r="AE75" s="5">
        <v>5.7142857142857099E-2</v>
      </c>
      <c r="AF75" s="5">
        <v>0.4</v>
      </c>
      <c r="AG75" s="5">
        <v>0.114285714285714</v>
      </c>
      <c r="AH75" s="1">
        <f t="shared" si="7"/>
        <v>1.1287444482860609</v>
      </c>
      <c r="AI75" s="1">
        <f t="shared" si="7"/>
        <v>1.1010226896335429</v>
      </c>
      <c r="AJ75" s="2">
        <f t="shared" si="8"/>
        <v>1</v>
      </c>
      <c r="AK75" t="b">
        <f t="shared" si="9"/>
        <v>0</v>
      </c>
      <c r="AL75" t="b">
        <f t="shared" si="10"/>
        <v>0</v>
      </c>
      <c r="AM75" t="b">
        <f t="shared" si="11"/>
        <v>0</v>
      </c>
      <c r="AN75" t="b">
        <f t="shared" si="12"/>
        <v>0</v>
      </c>
    </row>
    <row r="76" spans="1:40" x14ac:dyDescent="0.2">
      <c r="A76" t="s">
        <v>107</v>
      </c>
      <c r="B76">
        <v>1593.3333333333301</v>
      </c>
      <c r="C76">
        <v>1503.3333333333301</v>
      </c>
      <c r="D76">
        <v>1170.3333333333301</v>
      </c>
      <c r="E76">
        <v>1157.3333333333301</v>
      </c>
      <c r="F76">
        <v>43.061970848224398</v>
      </c>
      <c r="G76">
        <v>50.816663933530002</v>
      </c>
      <c r="H76">
        <v>30.746273486933799</v>
      </c>
      <c r="I76">
        <v>12.4230967690561</v>
      </c>
      <c r="J76">
        <v>1631.75</v>
      </c>
      <c r="K76">
        <v>1515.5</v>
      </c>
      <c r="L76">
        <v>1252.25</v>
      </c>
      <c r="M76">
        <v>1055.25</v>
      </c>
      <c r="N76">
        <v>205.600543125093</v>
      </c>
      <c r="O76">
        <v>83.268641556510701</v>
      </c>
      <c r="P76">
        <v>162.13240473966499</v>
      </c>
      <c r="Q76">
        <v>69.9017167171164</v>
      </c>
      <c r="R76" s="4">
        <v>0.97645676931719505</v>
      </c>
      <c r="S76" s="4">
        <v>0.99197184647531</v>
      </c>
      <c r="T76" s="4">
        <v>0.93458441472016995</v>
      </c>
      <c r="U76" s="4">
        <v>1.0967385295743499</v>
      </c>
      <c r="V76">
        <v>0.125832016813585</v>
      </c>
      <c r="W76">
        <v>6.3992072984530995E-2</v>
      </c>
      <c r="X76">
        <v>0.12346921378294901</v>
      </c>
      <c r="Y76">
        <v>7.3597670270819204E-2</v>
      </c>
      <c r="Z76" s="5">
        <v>0.73819912774961904</v>
      </c>
      <c r="AA76" s="5">
        <v>0.82086149959661003</v>
      </c>
      <c r="AB76" s="5">
        <v>0.39063600130112303</v>
      </c>
      <c r="AC76" s="5">
        <v>5.8685471302464501E-2</v>
      </c>
      <c r="AD76" s="5">
        <v>0.85714285714285698</v>
      </c>
      <c r="AE76" s="5">
        <v>0.85714285714285698</v>
      </c>
      <c r="AF76" s="5">
        <v>0.85714285714285698</v>
      </c>
      <c r="AG76" s="5">
        <v>5.7142857142857099E-2</v>
      </c>
      <c r="AH76" s="1">
        <f t="shared" si="7"/>
        <v>0.95711806614203199</v>
      </c>
      <c r="AI76" s="1">
        <f t="shared" si="7"/>
        <v>1.1056145731063824</v>
      </c>
      <c r="AJ76" s="2">
        <f t="shared" si="8"/>
        <v>0</v>
      </c>
      <c r="AK76" t="b">
        <f t="shared" si="9"/>
        <v>0</v>
      </c>
      <c r="AL76" t="b">
        <f t="shared" si="10"/>
        <v>0</v>
      </c>
      <c r="AM76" t="b">
        <f t="shared" si="11"/>
        <v>0</v>
      </c>
      <c r="AN76" t="b">
        <f t="shared" si="12"/>
        <v>1</v>
      </c>
    </row>
    <row r="77" spans="1:40" x14ac:dyDescent="0.2">
      <c r="A77" t="s">
        <v>108</v>
      </c>
      <c r="B77">
        <v>1641.3333333333301</v>
      </c>
      <c r="C77">
        <v>1409</v>
      </c>
      <c r="D77">
        <v>998.66666666666595</v>
      </c>
      <c r="E77">
        <v>1106.6666666666599</v>
      </c>
      <c r="F77">
        <v>43.038742236888503</v>
      </c>
      <c r="G77">
        <v>62.449979983983901</v>
      </c>
      <c r="H77">
        <v>96.344866668304306</v>
      </c>
      <c r="I77">
        <v>139.60778392816499</v>
      </c>
      <c r="J77">
        <v>1662</v>
      </c>
      <c r="K77">
        <v>1449.5</v>
      </c>
      <c r="L77">
        <v>1085.5</v>
      </c>
      <c r="M77">
        <v>1136.5</v>
      </c>
      <c r="N77">
        <v>121.031676294541</v>
      </c>
      <c r="O77">
        <v>68.022055246809401</v>
      </c>
      <c r="P77">
        <v>64.799691357289603</v>
      </c>
      <c r="Q77">
        <v>52.817295147202103</v>
      </c>
      <c r="R77" s="4">
        <v>0.98756518251102998</v>
      </c>
      <c r="S77" s="4">
        <v>0.97205933080372497</v>
      </c>
      <c r="T77" s="4">
        <v>0.92000614156302696</v>
      </c>
      <c r="U77" s="4">
        <v>0.973749816688664</v>
      </c>
      <c r="V77">
        <v>7.6437544453645506E-2</v>
      </c>
      <c r="W77">
        <v>6.2746331013163195E-2</v>
      </c>
      <c r="X77">
        <v>0.104373930039783</v>
      </c>
      <c r="Y77">
        <v>0.130910617852219</v>
      </c>
      <c r="Z77" s="5">
        <v>0.76813509361323895</v>
      </c>
      <c r="AA77" s="5">
        <v>0.45348020089548502</v>
      </c>
      <c r="AB77" s="5">
        <v>0.26173239517004399</v>
      </c>
      <c r="AC77" s="5">
        <v>0.75322105477740997</v>
      </c>
      <c r="AD77" s="5">
        <v>0.85714285714285698</v>
      </c>
      <c r="AE77" s="5">
        <v>0.72127669902915503</v>
      </c>
      <c r="AF77" s="5">
        <v>0.22857142857142801</v>
      </c>
      <c r="AG77" s="5">
        <v>0.628571428571428</v>
      </c>
      <c r="AH77" s="1">
        <f t="shared" si="7"/>
        <v>0.93159029687921535</v>
      </c>
      <c r="AI77" s="1">
        <f t="shared" si="7"/>
        <v>1.0017390768560817</v>
      </c>
      <c r="AJ77" s="2">
        <f t="shared" si="8"/>
        <v>0</v>
      </c>
      <c r="AK77" t="b">
        <f t="shared" si="9"/>
        <v>0</v>
      </c>
      <c r="AL77" t="b">
        <f t="shared" si="10"/>
        <v>0</v>
      </c>
      <c r="AM77" t="b">
        <f t="shared" si="11"/>
        <v>0</v>
      </c>
      <c r="AN77" t="b">
        <f t="shared" si="12"/>
        <v>0</v>
      </c>
    </row>
    <row r="78" spans="1:40" x14ac:dyDescent="0.2">
      <c r="A78" t="s">
        <v>109</v>
      </c>
      <c r="B78">
        <v>1712.3333333333301</v>
      </c>
      <c r="C78">
        <v>1471</v>
      </c>
      <c r="D78">
        <v>1132.6666666666599</v>
      </c>
      <c r="E78">
        <v>1006.66666666666</v>
      </c>
      <c r="F78">
        <v>150.05443456737001</v>
      </c>
      <c r="G78">
        <v>88.538127380242202</v>
      </c>
      <c r="H78">
        <v>71.556504479560303</v>
      </c>
      <c r="I78">
        <v>40.808495847474298</v>
      </c>
      <c r="J78">
        <v>1548</v>
      </c>
      <c r="K78">
        <v>1484.25</v>
      </c>
      <c r="L78">
        <v>1154</v>
      </c>
      <c r="M78">
        <v>1117</v>
      </c>
      <c r="N78">
        <v>23.4520787991171</v>
      </c>
      <c r="O78">
        <v>109.885925698729</v>
      </c>
      <c r="P78">
        <v>79.665969313544807</v>
      </c>
      <c r="Q78">
        <v>37.815340802378003</v>
      </c>
      <c r="R78" s="4">
        <v>1.1061584840654599</v>
      </c>
      <c r="S78" s="4">
        <v>0.99107293245746997</v>
      </c>
      <c r="T78" s="4">
        <v>0.98151357596764799</v>
      </c>
      <c r="U78" s="4">
        <v>0.90122351536854595</v>
      </c>
      <c r="V78">
        <v>9.8372321163485293E-2</v>
      </c>
      <c r="W78">
        <v>9.4562348278168395E-2</v>
      </c>
      <c r="X78">
        <v>9.1848347701017796E-2</v>
      </c>
      <c r="Y78">
        <v>4.7598492769002999E-2</v>
      </c>
      <c r="Z78" s="5">
        <v>0.19638572681826599</v>
      </c>
      <c r="AA78" s="5">
        <v>0.86689573081077398</v>
      </c>
      <c r="AB78" s="5">
        <v>0.72617425547799397</v>
      </c>
      <c r="AC78" s="5">
        <v>1.96793547396052E-2</v>
      </c>
      <c r="AD78" s="5">
        <v>0.4</v>
      </c>
      <c r="AE78" s="5">
        <v>0.85714285714285698</v>
      </c>
      <c r="AF78" s="5">
        <v>0.85714285714285698</v>
      </c>
      <c r="AG78" s="5">
        <v>5.7142857142857099E-2</v>
      </c>
      <c r="AH78" s="1">
        <f t="shared" si="7"/>
        <v>0.88731731492967902</v>
      </c>
      <c r="AI78" s="1">
        <f t="shared" si="7"/>
        <v>0.90934126627176382</v>
      </c>
      <c r="AJ78" s="2">
        <f t="shared" si="8"/>
        <v>0</v>
      </c>
      <c r="AK78" t="b">
        <f t="shared" si="9"/>
        <v>0</v>
      </c>
      <c r="AL78" t="b">
        <f t="shared" si="10"/>
        <v>0</v>
      </c>
      <c r="AM78" t="b">
        <f t="shared" si="11"/>
        <v>0</v>
      </c>
      <c r="AN78" t="b">
        <f t="shared" si="12"/>
        <v>0</v>
      </c>
    </row>
    <row r="79" spans="1:40" x14ac:dyDescent="0.2">
      <c r="A79" t="s">
        <v>110</v>
      </c>
      <c r="B79">
        <v>1707.6666666666599</v>
      </c>
      <c r="C79">
        <v>1462.3333333333301</v>
      </c>
      <c r="D79">
        <v>1079</v>
      </c>
      <c r="E79">
        <v>1058</v>
      </c>
      <c r="F79">
        <v>105.263162280701</v>
      </c>
      <c r="G79">
        <v>30.615900008546699</v>
      </c>
      <c r="H79">
        <v>83.612200066736605</v>
      </c>
      <c r="I79">
        <v>14</v>
      </c>
      <c r="J79">
        <v>1640</v>
      </c>
      <c r="K79">
        <v>1428.3333333333301</v>
      </c>
      <c r="L79">
        <v>1064.6666666666599</v>
      </c>
      <c r="M79">
        <v>1119.3333333333301</v>
      </c>
      <c r="N79">
        <v>56.506636778346603</v>
      </c>
      <c r="O79">
        <v>135.308289965298</v>
      </c>
      <c r="P79">
        <v>95.479491689751498</v>
      </c>
      <c r="Q79">
        <v>14.7422295916639</v>
      </c>
      <c r="R79" s="4">
        <v>1.04126016260162</v>
      </c>
      <c r="S79" s="4">
        <v>1.02380396732788</v>
      </c>
      <c r="T79" s="4">
        <v>1.0134627426424501</v>
      </c>
      <c r="U79" s="4">
        <v>0.94520547945205402</v>
      </c>
      <c r="V79">
        <v>7.35312674991314E-2</v>
      </c>
      <c r="W79">
        <v>9.9326950173711501E-2</v>
      </c>
      <c r="X79">
        <v>0.120116945301751</v>
      </c>
      <c r="Y79">
        <v>1.7646828764421502E-2</v>
      </c>
      <c r="Z79" s="5">
        <v>0.39755295764355297</v>
      </c>
      <c r="AA79" s="5">
        <v>0.70908891162955601</v>
      </c>
      <c r="AB79" s="5">
        <v>0.85460644291044796</v>
      </c>
      <c r="AC79" s="5">
        <v>6.4515019057531098E-3</v>
      </c>
      <c r="AD79" s="5">
        <v>0.7</v>
      </c>
      <c r="AE79" s="5">
        <v>1</v>
      </c>
      <c r="AF79" s="5">
        <v>1</v>
      </c>
      <c r="AG79" s="5">
        <v>0.1</v>
      </c>
      <c r="AH79" s="1">
        <f t="shared" si="7"/>
        <v>0.97330405891096683</v>
      </c>
      <c r="AI79" s="1">
        <f t="shared" si="7"/>
        <v>0.92322896727879711</v>
      </c>
      <c r="AJ79" s="2">
        <f t="shared" si="8"/>
        <v>0</v>
      </c>
      <c r="AK79" t="b">
        <f t="shared" si="9"/>
        <v>0</v>
      </c>
      <c r="AL79" t="b">
        <f t="shared" si="10"/>
        <v>0</v>
      </c>
      <c r="AM79" t="b">
        <f t="shared" si="11"/>
        <v>0</v>
      </c>
      <c r="AN79" t="b">
        <f t="shared" si="12"/>
        <v>0</v>
      </c>
    </row>
    <row r="80" spans="1:40" x14ac:dyDescent="0.2">
      <c r="A80" t="s">
        <v>111</v>
      </c>
      <c r="B80">
        <v>1605.6666666666599</v>
      </c>
      <c r="C80">
        <v>1554.6666666666599</v>
      </c>
      <c r="D80">
        <v>1077.3333333333301</v>
      </c>
      <c r="E80">
        <v>1157</v>
      </c>
      <c r="F80">
        <v>81.867779579840402</v>
      </c>
      <c r="G80">
        <v>25.324559884296701</v>
      </c>
      <c r="H80">
        <v>52.003205029433801</v>
      </c>
      <c r="I80">
        <v>57.688820407423798</v>
      </c>
      <c r="J80">
        <v>1617.5</v>
      </c>
      <c r="K80">
        <v>1472</v>
      </c>
      <c r="L80">
        <v>1087.5</v>
      </c>
      <c r="M80">
        <v>1098.75</v>
      </c>
      <c r="N80">
        <v>111.129054106775</v>
      </c>
      <c r="O80">
        <v>63.1875515166291</v>
      </c>
      <c r="P80">
        <v>16.901676445449599</v>
      </c>
      <c r="Q80">
        <v>88.084713013477298</v>
      </c>
      <c r="R80" s="4">
        <v>0.99268418341061304</v>
      </c>
      <c r="S80" s="4">
        <v>1.0561594202898501</v>
      </c>
      <c r="T80" s="4">
        <v>0.99065134099616803</v>
      </c>
      <c r="U80" s="4">
        <v>1.05301478953356</v>
      </c>
      <c r="V80">
        <v>8.4930615976064605E-2</v>
      </c>
      <c r="W80">
        <v>4.8491560802748697E-2</v>
      </c>
      <c r="X80">
        <v>5.0236560358317903E-2</v>
      </c>
      <c r="Y80">
        <v>9.94138249832201E-2</v>
      </c>
      <c r="Z80" s="5">
        <v>0.87749886885265305</v>
      </c>
      <c r="AA80" s="5">
        <v>7.4283404005504997E-2</v>
      </c>
      <c r="AB80" s="5">
        <v>0.77156386793257603</v>
      </c>
      <c r="AC80" s="5">
        <v>0.34000122069513999</v>
      </c>
      <c r="AD80" s="5">
        <v>1</v>
      </c>
      <c r="AE80" s="5">
        <v>0.114285714285714</v>
      </c>
      <c r="AF80" s="5">
        <v>1</v>
      </c>
      <c r="AG80" s="5">
        <v>0.4</v>
      </c>
      <c r="AH80" s="1">
        <f t="shared" si="7"/>
        <v>0.99795217608135889</v>
      </c>
      <c r="AI80" s="1">
        <f t="shared" si="7"/>
        <v>0.99702257945545081</v>
      </c>
      <c r="AJ80" s="2">
        <f t="shared" si="8"/>
        <v>0</v>
      </c>
      <c r="AK80" t="b">
        <f t="shared" si="9"/>
        <v>0</v>
      </c>
      <c r="AL80" t="b">
        <f t="shared" si="10"/>
        <v>0</v>
      </c>
      <c r="AM80" t="b">
        <f t="shared" si="11"/>
        <v>0</v>
      </c>
      <c r="AN80" t="b">
        <f t="shared" si="12"/>
        <v>0</v>
      </c>
    </row>
    <row r="81" spans="1:40" x14ac:dyDescent="0.2">
      <c r="A81" t="s">
        <v>112</v>
      </c>
      <c r="B81">
        <v>1699.75</v>
      </c>
      <c r="C81">
        <v>1466</v>
      </c>
      <c r="D81">
        <v>1104</v>
      </c>
      <c r="E81">
        <v>1124.25</v>
      </c>
      <c r="F81">
        <v>80.379827485922505</v>
      </c>
      <c r="G81">
        <v>119.84434349049</v>
      </c>
      <c r="H81">
        <v>40.024992192379003</v>
      </c>
      <c r="I81">
        <v>65.153025000123094</v>
      </c>
      <c r="J81">
        <v>1685.5</v>
      </c>
      <c r="K81">
        <v>1531</v>
      </c>
      <c r="L81">
        <v>1114.25</v>
      </c>
      <c r="M81">
        <v>1057.75</v>
      </c>
      <c r="N81">
        <v>93.060911951975399</v>
      </c>
      <c r="O81">
        <v>121.57302332343301</v>
      </c>
      <c r="P81">
        <v>30.782841540919001</v>
      </c>
      <c r="Q81">
        <v>44.5524036014519</v>
      </c>
      <c r="R81" s="4">
        <v>1.00845446455057</v>
      </c>
      <c r="S81" s="4">
        <v>0.95754408883082898</v>
      </c>
      <c r="T81" s="4">
        <v>0.99080098721112797</v>
      </c>
      <c r="U81" s="4">
        <v>1.0628692980382799</v>
      </c>
      <c r="V81">
        <v>7.3310582551779802E-2</v>
      </c>
      <c r="W81">
        <v>0.109128519982711</v>
      </c>
      <c r="X81">
        <v>4.5161558402864503E-2</v>
      </c>
      <c r="Y81">
        <v>7.6146088562831796E-2</v>
      </c>
      <c r="Z81" s="5">
        <v>0.824579445175318</v>
      </c>
      <c r="AA81" s="5">
        <v>0.47521162238961001</v>
      </c>
      <c r="AB81" s="5">
        <v>0.69972640919738305</v>
      </c>
      <c r="AC81" s="5">
        <v>0.149446177345503</v>
      </c>
      <c r="AD81" s="5">
        <v>0.88571428571428501</v>
      </c>
      <c r="AE81" s="5">
        <v>0.48571428571428499</v>
      </c>
      <c r="AF81" s="5">
        <v>1</v>
      </c>
      <c r="AG81" s="5">
        <v>0.34285714285714203</v>
      </c>
      <c r="AH81" s="1">
        <f t="shared" si="7"/>
        <v>0.98249452210288002</v>
      </c>
      <c r="AI81" s="1">
        <f t="shared" si="7"/>
        <v>1.1099951536811783</v>
      </c>
      <c r="AJ81" s="2">
        <f t="shared" si="8"/>
        <v>0</v>
      </c>
      <c r="AK81" t="b">
        <f t="shared" si="9"/>
        <v>0</v>
      </c>
      <c r="AL81" t="b">
        <f t="shared" si="10"/>
        <v>0</v>
      </c>
      <c r="AM81" t="b">
        <f t="shared" si="11"/>
        <v>0</v>
      </c>
      <c r="AN81" t="b">
        <f t="shared" si="12"/>
        <v>0</v>
      </c>
    </row>
    <row r="82" spans="1:40" x14ac:dyDescent="0.2">
      <c r="A82" t="s">
        <v>113</v>
      </c>
      <c r="B82">
        <v>1658.3333333333301</v>
      </c>
      <c r="C82">
        <v>1475</v>
      </c>
      <c r="D82">
        <v>1100</v>
      </c>
      <c r="E82">
        <v>1108.3333333333301</v>
      </c>
      <c r="F82">
        <v>43.316663460305101</v>
      </c>
      <c r="G82">
        <v>42.790185790669298</v>
      </c>
      <c r="H82">
        <v>69.072425757316495</v>
      </c>
      <c r="I82">
        <v>9.5043849529221607</v>
      </c>
      <c r="J82">
        <v>1616.75</v>
      </c>
      <c r="K82">
        <v>1425.75</v>
      </c>
      <c r="L82">
        <v>1087.5</v>
      </c>
      <c r="M82">
        <v>1114</v>
      </c>
      <c r="N82">
        <v>80.433720126159301</v>
      </c>
      <c r="O82">
        <v>38.750268816271799</v>
      </c>
      <c r="P82">
        <v>38.475100173142202</v>
      </c>
      <c r="Q82">
        <v>74.686009399351306</v>
      </c>
      <c r="R82" s="4">
        <v>1.0257203236946499</v>
      </c>
      <c r="S82" s="4">
        <v>1.0345432228651501</v>
      </c>
      <c r="T82" s="4">
        <v>1.01149425287356</v>
      </c>
      <c r="U82" s="4">
        <v>0.99491322561340501</v>
      </c>
      <c r="V82">
        <v>5.7635747863836198E-2</v>
      </c>
      <c r="W82">
        <v>4.1126027759078899E-2</v>
      </c>
      <c r="X82">
        <v>7.29025479941139E-2</v>
      </c>
      <c r="Y82">
        <v>6.7245492366824602E-2</v>
      </c>
      <c r="Z82" s="5">
        <v>0.42242204098987501</v>
      </c>
      <c r="AA82" s="5">
        <v>0.18898859940610899</v>
      </c>
      <c r="AB82" s="5">
        <v>0.79644538487944105</v>
      </c>
      <c r="AC82" s="5">
        <v>0.88981886178056002</v>
      </c>
      <c r="AD82" s="5">
        <v>0.4</v>
      </c>
      <c r="AE82" s="5">
        <v>0.475532659596901</v>
      </c>
      <c r="AF82" s="5">
        <v>1</v>
      </c>
      <c r="AG82" s="5">
        <v>0.4</v>
      </c>
      <c r="AH82" s="1">
        <f t="shared" si="7"/>
        <v>0.98613065326633331</v>
      </c>
      <c r="AI82" s="1">
        <f t="shared" si="7"/>
        <v>0.96169324163954162</v>
      </c>
      <c r="AJ82" s="2">
        <f t="shared" si="8"/>
        <v>0</v>
      </c>
      <c r="AK82" t="b">
        <f t="shared" si="9"/>
        <v>0</v>
      </c>
      <c r="AL82" t="b">
        <f t="shared" si="10"/>
        <v>0</v>
      </c>
      <c r="AM82" t="b">
        <f t="shared" si="11"/>
        <v>0</v>
      </c>
      <c r="AN82" t="b">
        <f t="shared" si="12"/>
        <v>0</v>
      </c>
    </row>
    <row r="83" spans="1:40" x14ac:dyDescent="0.2">
      <c r="A83" t="s">
        <v>114</v>
      </c>
      <c r="B83">
        <v>1645.3333333333301</v>
      </c>
      <c r="C83">
        <v>1528.3333333333301</v>
      </c>
      <c r="D83">
        <v>1138</v>
      </c>
      <c r="E83">
        <v>1146</v>
      </c>
      <c r="F83">
        <v>75.962710150002707</v>
      </c>
      <c r="G83">
        <v>115.51767541520699</v>
      </c>
      <c r="H83">
        <v>35</v>
      </c>
      <c r="I83">
        <v>57.688820407423798</v>
      </c>
      <c r="J83">
        <v>1656.25</v>
      </c>
      <c r="K83">
        <v>1515</v>
      </c>
      <c r="L83">
        <v>1052</v>
      </c>
      <c r="M83">
        <v>1089.25</v>
      </c>
      <c r="N83">
        <v>85.203188516236395</v>
      </c>
      <c r="O83">
        <v>112.48110952511</v>
      </c>
      <c r="P83">
        <v>70.7719341735597</v>
      </c>
      <c r="Q83">
        <v>37.7568978245476</v>
      </c>
      <c r="R83" s="4">
        <v>0.99340880503144602</v>
      </c>
      <c r="S83" s="4">
        <v>1.008800880088</v>
      </c>
      <c r="T83" s="4">
        <v>1.08174904942965</v>
      </c>
      <c r="U83" s="4">
        <v>1.05210006885471</v>
      </c>
      <c r="V83">
        <v>6.8667224207310196E-2</v>
      </c>
      <c r="W83">
        <v>0.106881810058656</v>
      </c>
      <c r="X83">
        <v>8.0017736507892706E-2</v>
      </c>
      <c r="Y83">
        <v>6.4303728685554395E-2</v>
      </c>
      <c r="Z83" s="5">
        <v>0.865671012781011</v>
      </c>
      <c r="AA83" s="5">
        <v>0.88531757016733403</v>
      </c>
      <c r="AB83" s="5">
        <v>9.4062029202858499E-2</v>
      </c>
      <c r="AC83" s="5">
        <v>0.227657053713644</v>
      </c>
      <c r="AD83" s="5">
        <v>0.85714285714285698</v>
      </c>
      <c r="AE83" s="5">
        <v>1</v>
      </c>
      <c r="AF83" s="5">
        <v>5.7142857142857099E-2</v>
      </c>
      <c r="AG83" s="5">
        <v>0.22857142857142801</v>
      </c>
      <c r="AH83" s="1">
        <f t="shared" si="7"/>
        <v>1.0889263754768186</v>
      </c>
      <c r="AI83" s="1">
        <f t="shared" si="7"/>
        <v>1.0429214422998252</v>
      </c>
      <c r="AJ83" s="2">
        <f t="shared" si="8"/>
        <v>0</v>
      </c>
      <c r="AK83" t="b">
        <f t="shared" si="9"/>
        <v>0</v>
      </c>
      <c r="AL83" t="b">
        <f t="shared" si="10"/>
        <v>0</v>
      </c>
      <c r="AM83" t="b">
        <f t="shared" si="11"/>
        <v>0</v>
      </c>
      <c r="AN83" t="b">
        <f t="shared" si="12"/>
        <v>0</v>
      </c>
    </row>
    <row r="84" spans="1:40" x14ac:dyDescent="0.2">
      <c r="A84" t="s">
        <v>115</v>
      </c>
      <c r="B84">
        <v>1681</v>
      </c>
      <c r="C84">
        <v>1550</v>
      </c>
      <c r="D84">
        <v>1193.3333333333301</v>
      </c>
      <c r="E84">
        <v>1076</v>
      </c>
      <c r="F84">
        <v>29.137604568666902</v>
      </c>
      <c r="G84">
        <v>59.228371579843298</v>
      </c>
      <c r="H84">
        <v>32.393414968683501</v>
      </c>
      <c r="I84">
        <v>34.871191548325299</v>
      </c>
      <c r="J84">
        <v>1685.5</v>
      </c>
      <c r="K84">
        <v>1531</v>
      </c>
      <c r="L84">
        <v>1114.25</v>
      </c>
      <c r="M84">
        <v>1057.75</v>
      </c>
      <c r="N84">
        <v>93.060911951975399</v>
      </c>
      <c r="O84">
        <v>121.57302332343301</v>
      </c>
      <c r="P84">
        <v>30.782841540919001</v>
      </c>
      <c r="Q84">
        <v>44.5524036014519</v>
      </c>
      <c r="R84" s="4">
        <v>0.99733016908929095</v>
      </c>
      <c r="S84" s="4">
        <v>1.0124101894186801</v>
      </c>
      <c r="T84" s="4">
        <v>1.0709744970458399</v>
      </c>
      <c r="U84" s="4">
        <v>1.01725360434885</v>
      </c>
      <c r="V84">
        <v>5.7715059378662503E-2</v>
      </c>
      <c r="W84">
        <v>8.9216900093882806E-2</v>
      </c>
      <c r="X84">
        <v>4.14799439201919E-2</v>
      </c>
      <c r="Y84">
        <v>5.4061854688908798E-2</v>
      </c>
      <c r="Z84" s="5">
        <v>0.93219372401892797</v>
      </c>
      <c r="AA84" s="5">
        <v>0.79729756517776695</v>
      </c>
      <c r="AB84" s="5">
        <v>2.7743770948363E-2</v>
      </c>
      <c r="AC84" s="5">
        <v>0.57012233830275905</v>
      </c>
      <c r="AD84" s="5">
        <v>0.628571428571428</v>
      </c>
      <c r="AE84" s="5">
        <v>0.85714285714285698</v>
      </c>
      <c r="AF84" s="5">
        <v>5.7142857142857099E-2</v>
      </c>
      <c r="AG84" s="5">
        <v>0.85714285714285698</v>
      </c>
      <c r="AH84" s="1">
        <f t="shared" si="7"/>
        <v>1.0738414722015248</v>
      </c>
      <c r="AI84" s="1">
        <f t="shared" si="7"/>
        <v>1.0047840440374776</v>
      </c>
      <c r="AJ84" s="2">
        <f t="shared" si="8"/>
        <v>0</v>
      </c>
      <c r="AK84" t="b">
        <f t="shared" si="9"/>
        <v>0</v>
      </c>
      <c r="AL84" t="b">
        <f t="shared" si="10"/>
        <v>0</v>
      </c>
      <c r="AM84" t="b">
        <f t="shared" si="11"/>
        <v>0</v>
      </c>
      <c r="AN84" t="b">
        <f t="shared" si="12"/>
        <v>0</v>
      </c>
    </row>
    <row r="85" spans="1:40" x14ac:dyDescent="0.2">
      <c r="A85" t="s">
        <v>116</v>
      </c>
      <c r="B85">
        <v>1658.6666666666599</v>
      </c>
      <c r="C85">
        <v>1474</v>
      </c>
      <c r="D85">
        <v>1096.6666666666599</v>
      </c>
      <c r="E85">
        <v>1114</v>
      </c>
      <c r="F85">
        <v>67.002487516011897</v>
      </c>
      <c r="G85">
        <v>45.077710678338498</v>
      </c>
      <c r="H85">
        <v>64.065071086617294</v>
      </c>
      <c r="I85">
        <v>89.370017343625904</v>
      </c>
      <c r="J85">
        <v>1677.75</v>
      </c>
      <c r="K85">
        <v>1512.5</v>
      </c>
      <c r="L85">
        <v>1105.5</v>
      </c>
      <c r="M85">
        <v>1101</v>
      </c>
      <c r="N85">
        <v>104.853469184381</v>
      </c>
      <c r="O85">
        <v>103.361824029313</v>
      </c>
      <c r="P85">
        <v>35.152050675126503</v>
      </c>
      <c r="Q85">
        <v>65.396228229666704</v>
      </c>
      <c r="R85" s="4">
        <v>0.98862563949734195</v>
      </c>
      <c r="S85" s="4">
        <v>0.97454545454545405</v>
      </c>
      <c r="T85" s="4">
        <v>0.99200964872606601</v>
      </c>
      <c r="U85" s="4">
        <v>1.0118074477747501</v>
      </c>
      <c r="V85">
        <v>7.3568612445021497E-2</v>
      </c>
      <c r="W85">
        <v>7.2963382979279498E-2</v>
      </c>
      <c r="X85">
        <v>6.5979743517647696E-2</v>
      </c>
      <c r="Y85">
        <v>0.100998340037579</v>
      </c>
      <c r="Z85" s="5">
        <v>0.78147335148347896</v>
      </c>
      <c r="AA85" s="5">
        <v>0.53982685607299896</v>
      </c>
      <c r="AB85" s="5">
        <v>0.84346634909849905</v>
      </c>
      <c r="AC85" s="5">
        <v>0.843130272267272</v>
      </c>
      <c r="AD85" s="5">
        <v>0.85714285714285698</v>
      </c>
      <c r="AE85" s="5">
        <v>0.85714285714285698</v>
      </c>
      <c r="AF85" s="5">
        <v>1</v>
      </c>
      <c r="AG85" s="5">
        <v>1</v>
      </c>
      <c r="AH85" s="1">
        <f t="shared" si="7"/>
        <v>1.0034229430165746</v>
      </c>
      <c r="AI85" s="1">
        <f t="shared" si="7"/>
        <v>1.0382352542464792</v>
      </c>
      <c r="AJ85" s="2">
        <f t="shared" si="8"/>
        <v>0</v>
      </c>
      <c r="AK85" t="b">
        <f t="shared" si="9"/>
        <v>0</v>
      </c>
      <c r="AL85" t="b">
        <f t="shared" si="10"/>
        <v>0</v>
      </c>
      <c r="AM85" t="b">
        <f t="shared" si="11"/>
        <v>0</v>
      </c>
      <c r="AN85" t="b">
        <f t="shared" si="12"/>
        <v>0</v>
      </c>
    </row>
    <row r="86" spans="1:40" x14ac:dyDescent="0.2">
      <c r="A86" t="s">
        <v>117</v>
      </c>
      <c r="B86">
        <v>1643.5</v>
      </c>
      <c r="C86">
        <v>1557.25</v>
      </c>
      <c r="D86">
        <v>1138.5</v>
      </c>
      <c r="E86">
        <v>1127.5</v>
      </c>
      <c r="F86">
        <v>81.504601097115895</v>
      </c>
      <c r="G86">
        <v>93.983597859768395</v>
      </c>
      <c r="H86">
        <v>35.454195802471602</v>
      </c>
      <c r="I86">
        <v>36.318039594669699</v>
      </c>
      <c r="J86">
        <v>1658.25</v>
      </c>
      <c r="K86">
        <v>1515</v>
      </c>
      <c r="L86">
        <v>1076.25</v>
      </c>
      <c r="M86">
        <v>1136</v>
      </c>
      <c r="N86">
        <v>111.628476056365</v>
      </c>
      <c r="O86">
        <v>96.003472159431098</v>
      </c>
      <c r="P86">
        <v>99.453087768387903</v>
      </c>
      <c r="Q86">
        <v>37.175260590882203</v>
      </c>
      <c r="R86" s="4">
        <v>0.99110508065731895</v>
      </c>
      <c r="S86" s="4">
        <v>1.02788778877887</v>
      </c>
      <c r="T86" s="4">
        <v>1.05783972125435</v>
      </c>
      <c r="U86" s="4">
        <v>0.99251760563380198</v>
      </c>
      <c r="V86">
        <v>8.2868232627074601E-2</v>
      </c>
      <c r="W86">
        <v>8.9950351391102204E-2</v>
      </c>
      <c r="X86">
        <v>0.103153389376792</v>
      </c>
      <c r="Y86">
        <v>4.5574420177793097E-2</v>
      </c>
      <c r="Z86" s="5">
        <v>0.83869119377474999</v>
      </c>
      <c r="AA86" s="5">
        <v>0.55256234742098598</v>
      </c>
      <c r="AB86" s="5">
        <v>0.30768938573945698</v>
      </c>
      <c r="AC86" s="5">
        <v>0.754705346145084</v>
      </c>
      <c r="AD86" s="5">
        <v>0.68571428571428505</v>
      </c>
      <c r="AE86" s="5">
        <v>0.68571428571428505</v>
      </c>
      <c r="AF86" s="5">
        <v>0.68571428571428505</v>
      </c>
      <c r="AG86" s="5">
        <v>0.88571428571428501</v>
      </c>
      <c r="AH86" s="1">
        <f t="shared" si="7"/>
        <v>1.0673335672467459</v>
      </c>
      <c r="AI86" s="1">
        <f t="shared" si="7"/>
        <v>0.96558945097782733</v>
      </c>
      <c r="AJ86" s="2">
        <f t="shared" si="8"/>
        <v>0</v>
      </c>
      <c r="AK86" t="b">
        <f t="shared" si="9"/>
        <v>0</v>
      </c>
      <c r="AL86" t="b">
        <f t="shared" si="10"/>
        <v>0</v>
      </c>
      <c r="AM86" t="b">
        <f t="shared" si="11"/>
        <v>0</v>
      </c>
      <c r="AN86" t="b">
        <f t="shared" si="12"/>
        <v>0</v>
      </c>
    </row>
    <row r="87" spans="1:40" x14ac:dyDescent="0.2">
      <c r="A87" t="s">
        <v>118</v>
      </c>
      <c r="B87">
        <v>717.66666666666595</v>
      </c>
      <c r="C87">
        <v>737.33333333333303</v>
      </c>
      <c r="D87">
        <v>733.33333333333303</v>
      </c>
      <c r="E87">
        <v>730.66666666666595</v>
      </c>
      <c r="F87">
        <v>89.187069316876503</v>
      </c>
      <c r="G87">
        <v>12.7410099024109</v>
      </c>
      <c r="H87">
        <v>34.5301800362137</v>
      </c>
      <c r="I87">
        <v>40.771722226726297</v>
      </c>
      <c r="J87">
        <v>1548</v>
      </c>
      <c r="K87">
        <v>1484.25</v>
      </c>
      <c r="L87">
        <v>1154</v>
      </c>
      <c r="M87">
        <v>1117</v>
      </c>
      <c r="N87">
        <v>23.4520787991171</v>
      </c>
      <c r="O87">
        <v>109.885925698729</v>
      </c>
      <c r="P87">
        <v>79.665969313544807</v>
      </c>
      <c r="Q87">
        <v>37.815340802378003</v>
      </c>
      <c r="R87" s="4">
        <v>0.463608957795004</v>
      </c>
      <c r="S87" s="4">
        <v>0.49677165796417899</v>
      </c>
      <c r="T87" s="4">
        <v>0.63547082611207395</v>
      </c>
      <c r="U87" s="4">
        <v>0.65413309459862701</v>
      </c>
      <c r="V87">
        <v>5.8040924949858103E-2</v>
      </c>
      <c r="W87">
        <v>3.7766809345479102E-2</v>
      </c>
      <c r="X87">
        <v>5.3102436799486702E-2</v>
      </c>
      <c r="Y87">
        <v>4.2693592426176603E-2</v>
      </c>
      <c r="Z87" s="5">
        <v>2.60611107740631E-3</v>
      </c>
      <c r="AA87" s="5">
        <v>7.3728281023588101E-4</v>
      </c>
      <c r="AB87" s="5">
        <v>4.9909072887433295E-4</v>
      </c>
      <c r="AC87" s="5">
        <v>1.5165828504902601E-4</v>
      </c>
      <c r="AD87" s="5">
        <v>5.7142857142857099E-2</v>
      </c>
      <c r="AE87" s="5">
        <v>5.7142857142857099E-2</v>
      </c>
      <c r="AF87" s="5">
        <v>5.7142857142857099E-2</v>
      </c>
      <c r="AG87" s="5">
        <v>5.7142857142857099E-2</v>
      </c>
      <c r="AH87" s="1">
        <f t="shared" si="7"/>
        <v>1.370704373648153</v>
      </c>
      <c r="AI87" s="1">
        <f t="shared" si="7"/>
        <v>1.3167681451058042</v>
      </c>
      <c r="AJ87" s="2">
        <f t="shared" si="8"/>
        <v>2</v>
      </c>
      <c r="AK87" t="b">
        <f t="shared" si="9"/>
        <v>0</v>
      </c>
      <c r="AL87" t="b">
        <f t="shared" si="10"/>
        <v>0</v>
      </c>
      <c r="AM87" t="b">
        <f t="shared" si="11"/>
        <v>0</v>
      </c>
      <c r="AN87" t="b">
        <f t="shared" si="12"/>
        <v>0</v>
      </c>
    </row>
    <row r="88" spans="1:40" x14ac:dyDescent="0.2">
      <c r="A88" t="s">
        <v>119</v>
      </c>
      <c r="B88">
        <v>822</v>
      </c>
      <c r="C88">
        <v>676</v>
      </c>
      <c r="D88">
        <v>679.66666666666595</v>
      </c>
      <c r="E88">
        <v>778</v>
      </c>
      <c r="F88">
        <v>29</v>
      </c>
      <c r="G88">
        <v>30.049958402633401</v>
      </c>
      <c r="H88">
        <v>38.527046776690902</v>
      </c>
      <c r="I88">
        <v>28.930952282978801</v>
      </c>
      <c r="J88">
        <v>1632</v>
      </c>
      <c r="K88">
        <v>1430</v>
      </c>
      <c r="L88">
        <v>1093</v>
      </c>
      <c r="M88">
        <v>1114.5</v>
      </c>
      <c r="N88">
        <v>93.683865562148199</v>
      </c>
      <c r="O88">
        <v>89.610267268879397</v>
      </c>
      <c r="P88">
        <v>73.584418640542793</v>
      </c>
      <c r="Q88">
        <v>40.616088766234803</v>
      </c>
      <c r="R88" s="4">
        <v>0.50367647058823495</v>
      </c>
      <c r="S88" s="4">
        <v>0.472727272727272</v>
      </c>
      <c r="T88" s="4">
        <v>0.62183592558706902</v>
      </c>
      <c r="U88" s="4">
        <v>0.69807088380439597</v>
      </c>
      <c r="V88">
        <v>3.3937187224759302E-2</v>
      </c>
      <c r="W88">
        <v>3.6319720168186402E-2</v>
      </c>
      <c r="X88">
        <v>5.4727376617743899E-2</v>
      </c>
      <c r="Y88">
        <v>3.6346226074975202E-2</v>
      </c>
      <c r="Z88" s="5">
        <v>1.3449809782489799E-4</v>
      </c>
      <c r="AA88" s="5">
        <v>1.2683617595898999E-4</v>
      </c>
      <c r="AB88" s="5">
        <v>3.0152109424500201E-4</v>
      </c>
      <c r="AC88" s="5">
        <v>5.1865604600900302E-5</v>
      </c>
      <c r="AD88" s="5">
        <v>5.7142857142857099E-2</v>
      </c>
      <c r="AE88" s="5">
        <v>5.7142857142857099E-2</v>
      </c>
      <c r="AF88" s="5">
        <v>5.7142857142857099E-2</v>
      </c>
      <c r="AG88" s="5">
        <v>5.7142857142857099E-2</v>
      </c>
      <c r="AH88" s="1">
        <f t="shared" si="7"/>
        <v>1.23459395445024</v>
      </c>
      <c r="AI88" s="1">
        <f t="shared" si="7"/>
        <v>1.4766884080477629</v>
      </c>
      <c r="AJ88" s="2">
        <f t="shared" si="8"/>
        <v>2</v>
      </c>
      <c r="AK88" t="b">
        <f t="shared" si="9"/>
        <v>0</v>
      </c>
      <c r="AL88" t="b">
        <f t="shared" si="10"/>
        <v>0</v>
      </c>
      <c r="AM88" t="b">
        <f t="shared" si="11"/>
        <v>0</v>
      </c>
      <c r="AN88" t="b">
        <f t="shared" si="12"/>
        <v>0</v>
      </c>
    </row>
    <row r="89" spans="1:40" x14ac:dyDescent="0.2">
      <c r="A89" t="s">
        <v>120</v>
      </c>
      <c r="B89">
        <v>739.33333333333303</v>
      </c>
      <c r="C89">
        <v>681</v>
      </c>
      <c r="D89">
        <v>706.66666666666595</v>
      </c>
      <c r="E89">
        <v>705.33333333333303</v>
      </c>
      <c r="F89">
        <v>11.5902257671424</v>
      </c>
      <c r="G89">
        <v>15.0996688705415</v>
      </c>
      <c r="H89">
        <v>64.360961252403101</v>
      </c>
      <c r="I89">
        <v>10.692676621563599</v>
      </c>
      <c r="J89">
        <v>1639.25</v>
      </c>
      <c r="K89">
        <v>1414.5</v>
      </c>
      <c r="L89">
        <v>1054.5</v>
      </c>
      <c r="M89">
        <v>1113.75</v>
      </c>
      <c r="N89">
        <v>77.168106538042395</v>
      </c>
      <c r="O89">
        <v>96.324105671079707</v>
      </c>
      <c r="P89">
        <v>144.91491756659599</v>
      </c>
      <c r="Q89">
        <v>38.870511530807804</v>
      </c>
      <c r="R89" s="4">
        <v>0.451019266941182</v>
      </c>
      <c r="S89" s="4">
        <v>0.481442205726405</v>
      </c>
      <c r="T89" s="4">
        <v>0.67014382803856398</v>
      </c>
      <c r="U89" s="4">
        <v>0.63329592218481101</v>
      </c>
      <c r="V89">
        <v>2.23781690099897E-2</v>
      </c>
      <c r="W89">
        <v>3.4479197177424002E-2</v>
      </c>
      <c r="X89">
        <v>0.110483705682605</v>
      </c>
      <c r="Y89">
        <v>2.4097454053409101E-2</v>
      </c>
      <c r="Z89" s="5">
        <v>1.21496424625348E-4</v>
      </c>
      <c r="AA89" s="5">
        <v>4.5510935713662202E-4</v>
      </c>
      <c r="AB89" s="5">
        <v>1.0861123418182E-2</v>
      </c>
      <c r="AC89" s="5">
        <v>8.3154032730904098E-5</v>
      </c>
      <c r="AD89" s="5">
        <v>5.7142857142857099E-2</v>
      </c>
      <c r="AE89" s="5">
        <v>5.7142857142857099E-2</v>
      </c>
      <c r="AF89" s="5">
        <v>5.7142857142857099E-2</v>
      </c>
      <c r="AG89" s="5">
        <v>5.7142857142857099E-2</v>
      </c>
      <c r="AH89" s="1">
        <f t="shared" si="7"/>
        <v>1.4858430163826202</v>
      </c>
      <c r="AI89" s="1">
        <f t="shared" si="7"/>
        <v>1.3154142172252794</v>
      </c>
      <c r="AJ89" s="2">
        <f t="shared" si="8"/>
        <v>2</v>
      </c>
      <c r="AK89" t="b">
        <f t="shared" si="9"/>
        <v>0</v>
      </c>
      <c r="AL89" t="b">
        <f t="shared" si="10"/>
        <v>0</v>
      </c>
      <c r="AM89" t="b">
        <f t="shared" si="11"/>
        <v>0</v>
      </c>
      <c r="AN89" t="b">
        <f t="shared" si="12"/>
        <v>0</v>
      </c>
    </row>
    <row r="90" spans="1:40" x14ac:dyDescent="0.2">
      <c r="A90" t="s">
        <v>121</v>
      </c>
      <c r="B90">
        <v>792.66666666666595</v>
      </c>
      <c r="C90">
        <v>689</v>
      </c>
      <c r="D90">
        <v>732.33333333333303</v>
      </c>
      <c r="E90">
        <v>818.33333333333303</v>
      </c>
      <c r="F90">
        <v>45.6106712659804</v>
      </c>
      <c r="G90">
        <v>27.055498516937298</v>
      </c>
      <c r="H90">
        <v>13.650396819628799</v>
      </c>
      <c r="I90">
        <v>117.925117482804</v>
      </c>
      <c r="J90">
        <v>1588.6666666666599</v>
      </c>
      <c r="K90">
        <v>1513.3333333333301</v>
      </c>
      <c r="L90">
        <v>1088.6666666666599</v>
      </c>
      <c r="M90">
        <v>1174</v>
      </c>
      <c r="N90">
        <v>121.541488115512</v>
      </c>
      <c r="O90">
        <v>100.171519571849</v>
      </c>
      <c r="P90">
        <v>51.588112325741598</v>
      </c>
      <c r="Q90">
        <v>31.1929479209644</v>
      </c>
      <c r="R90" s="4">
        <v>0.498950902224087</v>
      </c>
      <c r="S90" s="4">
        <v>0.455286343612334</v>
      </c>
      <c r="T90" s="4">
        <v>0.67268830373545596</v>
      </c>
      <c r="U90" s="4">
        <v>0.69704713231118598</v>
      </c>
      <c r="V90">
        <v>4.7763990918992701E-2</v>
      </c>
      <c r="W90">
        <v>3.5040557109931599E-2</v>
      </c>
      <c r="X90">
        <v>3.4253746173520602E-2</v>
      </c>
      <c r="Y90">
        <v>0.10214040965455599</v>
      </c>
      <c r="Z90" s="5">
        <v>3.52735083761422E-3</v>
      </c>
      <c r="AA90" s="5">
        <v>2.9897545225440101E-3</v>
      </c>
      <c r="AB90" s="5">
        <v>4.5207681578282597E-3</v>
      </c>
      <c r="AC90" s="5">
        <v>2.8129282253924699E-2</v>
      </c>
      <c r="AD90" s="5">
        <v>7.6522500475059194E-2</v>
      </c>
      <c r="AE90" s="5">
        <v>0.1</v>
      </c>
      <c r="AF90" s="5">
        <v>0.1</v>
      </c>
      <c r="AG90" s="5">
        <v>0.1</v>
      </c>
      <c r="AH90" s="1">
        <f t="shared" si="7"/>
        <v>1.3482054060568482</v>
      </c>
      <c r="AI90" s="1">
        <f t="shared" si="7"/>
        <v>1.5310082151392308</v>
      </c>
      <c r="AJ90" s="2">
        <f t="shared" si="8"/>
        <v>2</v>
      </c>
      <c r="AK90" t="b">
        <f t="shared" si="9"/>
        <v>0</v>
      </c>
      <c r="AL90" t="b">
        <f t="shared" si="10"/>
        <v>0</v>
      </c>
      <c r="AM90" t="b">
        <f t="shared" si="11"/>
        <v>0</v>
      </c>
      <c r="AN90" t="b">
        <f t="shared" si="12"/>
        <v>0</v>
      </c>
    </row>
    <row r="91" spans="1:40" x14ac:dyDescent="0.2">
      <c r="A91" t="s">
        <v>122</v>
      </c>
      <c r="B91">
        <v>786.75</v>
      </c>
      <c r="C91">
        <v>700.5</v>
      </c>
      <c r="D91">
        <v>754.25</v>
      </c>
      <c r="E91">
        <v>745</v>
      </c>
      <c r="F91">
        <v>65.060868935687196</v>
      </c>
      <c r="G91">
        <v>16.2992842378635</v>
      </c>
      <c r="H91">
        <v>54.585559751030601</v>
      </c>
      <c r="I91">
        <v>37.354160857036099</v>
      </c>
      <c r="J91">
        <v>1654.25</v>
      </c>
      <c r="K91">
        <v>1545.5</v>
      </c>
      <c r="L91">
        <v>1141.25</v>
      </c>
      <c r="M91">
        <v>1070.5</v>
      </c>
      <c r="N91">
        <v>113.561657261595</v>
      </c>
      <c r="O91">
        <v>109.70718603020801</v>
      </c>
      <c r="P91">
        <v>83.599740828944306</v>
      </c>
      <c r="Q91">
        <v>18.303005217723101</v>
      </c>
      <c r="R91" s="4">
        <v>0.47559316910986799</v>
      </c>
      <c r="S91" s="4">
        <v>0.45325137495956003</v>
      </c>
      <c r="T91" s="4">
        <v>0.66089813800657105</v>
      </c>
      <c r="U91" s="4">
        <v>0.695936478281177</v>
      </c>
      <c r="V91">
        <v>5.1115073057210497E-2</v>
      </c>
      <c r="W91">
        <v>3.3858397426437599E-2</v>
      </c>
      <c r="X91">
        <v>6.8054799317779899E-2</v>
      </c>
      <c r="Y91">
        <v>3.6867096679314398E-2</v>
      </c>
      <c r="Z91" s="5">
        <v>5.9683892446502499E-5</v>
      </c>
      <c r="AA91" s="5">
        <v>4.8288399708957299E-4</v>
      </c>
      <c r="AB91" s="5">
        <v>4.9275664263817597E-4</v>
      </c>
      <c r="AC91" s="5">
        <v>5.34545571923233E-5</v>
      </c>
      <c r="AD91" s="5">
        <v>2.8571428571428501E-2</v>
      </c>
      <c r="AE91" s="5">
        <v>2.8571428571428501E-2</v>
      </c>
      <c r="AF91" s="5">
        <v>2.8571428571428501E-2</v>
      </c>
      <c r="AG91" s="5">
        <v>2.8571428571428501E-2</v>
      </c>
      <c r="AH91" s="1">
        <f t="shared" si="7"/>
        <v>1.3896291640258931</v>
      </c>
      <c r="AI91" s="1">
        <f t="shared" si="7"/>
        <v>1.5354315876995845</v>
      </c>
      <c r="AJ91" s="2">
        <f t="shared" si="8"/>
        <v>2</v>
      </c>
      <c r="AK91" t="b">
        <f t="shared" si="9"/>
        <v>0</v>
      </c>
      <c r="AL91" t="b">
        <f t="shared" si="10"/>
        <v>0</v>
      </c>
      <c r="AM91" t="b">
        <f t="shared" si="11"/>
        <v>0</v>
      </c>
      <c r="AN91" t="b">
        <f t="shared" si="12"/>
        <v>0</v>
      </c>
    </row>
    <row r="92" spans="1:40" x14ac:dyDescent="0.2">
      <c r="A92" t="s">
        <v>123</v>
      </c>
      <c r="B92">
        <v>763.33333333333303</v>
      </c>
      <c r="C92">
        <v>718.66666666666595</v>
      </c>
      <c r="D92">
        <v>728.66666666666595</v>
      </c>
      <c r="E92">
        <v>761.66666666666595</v>
      </c>
      <c r="F92">
        <v>8.5049005481153799</v>
      </c>
      <c r="G92">
        <v>26.1023626006025</v>
      </c>
      <c r="H92">
        <v>65.987372529396296</v>
      </c>
      <c r="I92">
        <v>1.5275252316519401</v>
      </c>
      <c r="J92">
        <v>1704.6666666666599</v>
      </c>
      <c r="K92">
        <v>1558</v>
      </c>
      <c r="L92">
        <v>1112.6666666666599</v>
      </c>
      <c r="M92">
        <v>1104</v>
      </c>
      <c r="N92">
        <v>59.534303836807602</v>
      </c>
      <c r="O92">
        <v>96.062479668182604</v>
      </c>
      <c r="P92">
        <v>35.076107727815703</v>
      </c>
      <c r="Q92">
        <v>44.844174649557303</v>
      </c>
      <c r="R92" s="4">
        <v>0.44779037935080102</v>
      </c>
      <c r="S92" s="4">
        <v>0.46127513906717998</v>
      </c>
      <c r="T92" s="4">
        <v>0.65488316357099996</v>
      </c>
      <c r="U92" s="4">
        <v>0.68991545893719797</v>
      </c>
      <c r="V92">
        <v>1.6415330838364901E-2</v>
      </c>
      <c r="W92">
        <v>3.3008858443676702E-2</v>
      </c>
      <c r="X92">
        <v>6.2796192441306603E-2</v>
      </c>
      <c r="Y92">
        <v>2.8058311023207501E-2</v>
      </c>
      <c r="Z92" s="5">
        <v>1.0949830910246901E-3</v>
      </c>
      <c r="AA92" s="5">
        <v>2.5942700119540498E-3</v>
      </c>
      <c r="AB92" s="5">
        <v>2.8149626049010601E-3</v>
      </c>
      <c r="AC92" s="5">
        <v>5.6270649897410098E-3</v>
      </c>
      <c r="AD92" s="5">
        <v>0.1</v>
      </c>
      <c r="AE92" s="5">
        <v>0.1</v>
      </c>
      <c r="AF92" s="5">
        <v>0.1</v>
      </c>
      <c r="AG92" s="5">
        <v>0.1</v>
      </c>
      <c r="AH92" s="1">
        <f t="shared" si="7"/>
        <v>1.4624770735817028</v>
      </c>
      <c r="AI92" s="1">
        <f t="shared" si="7"/>
        <v>1.4956701554139444</v>
      </c>
      <c r="AJ92" s="2">
        <f t="shared" si="8"/>
        <v>2</v>
      </c>
      <c r="AK92" t="b">
        <f t="shared" si="9"/>
        <v>0</v>
      </c>
      <c r="AL92" t="b">
        <f t="shared" si="10"/>
        <v>0</v>
      </c>
      <c r="AM92" t="b">
        <f t="shared" si="11"/>
        <v>0</v>
      </c>
      <c r="AN92" t="b">
        <f t="shared" si="12"/>
        <v>0</v>
      </c>
    </row>
    <row r="93" spans="1:40" x14ac:dyDescent="0.2">
      <c r="A93" t="s">
        <v>124</v>
      </c>
      <c r="B93">
        <v>735.66666666666595</v>
      </c>
      <c r="C93">
        <v>689.33333333333303</v>
      </c>
      <c r="D93">
        <v>758.33333333333303</v>
      </c>
      <c r="E93">
        <v>770</v>
      </c>
      <c r="F93">
        <v>24.214320831552001</v>
      </c>
      <c r="G93">
        <v>70.315953618885999</v>
      </c>
      <c r="H93">
        <v>26.539279065817301</v>
      </c>
      <c r="I93">
        <v>25.632011235952501</v>
      </c>
      <c r="J93">
        <v>1623.75</v>
      </c>
      <c r="K93">
        <v>1482.5</v>
      </c>
      <c r="L93">
        <v>1100.75</v>
      </c>
      <c r="M93">
        <v>1083</v>
      </c>
      <c r="N93">
        <v>82.645326546635403</v>
      </c>
      <c r="O93">
        <v>58.426592119228197</v>
      </c>
      <c r="P93">
        <v>35.4436171968945</v>
      </c>
      <c r="Q93">
        <v>61.422037304754603</v>
      </c>
      <c r="R93" s="4">
        <v>0.45306646138054901</v>
      </c>
      <c r="S93" s="4">
        <v>0.46498032602585698</v>
      </c>
      <c r="T93" s="4">
        <v>0.68892421833598305</v>
      </c>
      <c r="U93" s="4">
        <v>0.71098799630655496</v>
      </c>
      <c r="V93">
        <v>2.7461851197876301E-2</v>
      </c>
      <c r="W93">
        <v>5.08476461155229E-2</v>
      </c>
      <c r="X93">
        <v>3.2762591009350597E-2</v>
      </c>
      <c r="Y93">
        <v>4.6756160302958302E-2</v>
      </c>
      <c r="Z93" s="5">
        <v>6.7812226224538499E-5</v>
      </c>
      <c r="AA93" s="5">
        <v>1.0790640084553499E-4</v>
      </c>
      <c r="AB93" s="5">
        <v>2.77309926971137E-5</v>
      </c>
      <c r="AC93" s="5">
        <v>6.0958787987285305E-4</v>
      </c>
      <c r="AD93" s="5">
        <v>5.7142857142857099E-2</v>
      </c>
      <c r="AE93" s="5">
        <v>5.7142857142857099E-2</v>
      </c>
      <c r="AF93" s="5">
        <v>5.7142857142857099E-2</v>
      </c>
      <c r="AG93" s="5">
        <v>5.7142857142857099E-2</v>
      </c>
      <c r="AH93" s="1">
        <f t="shared" si="7"/>
        <v>1.5205809236833523</v>
      </c>
      <c r="AI93" s="1">
        <f t="shared" si="7"/>
        <v>1.5290711380915885</v>
      </c>
      <c r="AJ93" s="2">
        <f t="shared" si="8"/>
        <v>2</v>
      </c>
      <c r="AK93" t="b">
        <f t="shared" si="9"/>
        <v>0</v>
      </c>
      <c r="AL93" t="b">
        <f t="shared" si="10"/>
        <v>0</v>
      </c>
      <c r="AM93" t="b">
        <f t="shared" si="11"/>
        <v>0</v>
      </c>
      <c r="AN93" t="b">
        <f t="shared" si="12"/>
        <v>0</v>
      </c>
    </row>
    <row r="94" spans="1:40" x14ac:dyDescent="0.2">
      <c r="A94" t="s">
        <v>125</v>
      </c>
      <c r="B94">
        <v>761</v>
      </c>
      <c r="C94">
        <v>710.66666666666595</v>
      </c>
      <c r="D94">
        <v>825.33333333333303</v>
      </c>
      <c r="E94">
        <v>807.66666666666595</v>
      </c>
      <c r="F94">
        <v>31.953090617340902</v>
      </c>
      <c r="G94">
        <v>58.432297005451801</v>
      </c>
      <c r="H94">
        <v>40.722639076235303</v>
      </c>
      <c r="I94">
        <v>9.7125348562223106</v>
      </c>
      <c r="J94">
        <v>1617.3333333333301</v>
      </c>
      <c r="K94">
        <v>1538</v>
      </c>
      <c r="L94">
        <v>1126.6666666666599</v>
      </c>
      <c r="M94">
        <v>1122.3333333333301</v>
      </c>
      <c r="N94">
        <v>129.855047392595</v>
      </c>
      <c r="O94">
        <v>101.838106816652</v>
      </c>
      <c r="P94">
        <v>49.893219312180399</v>
      </c>
      <c r="Q94">
        <v>40.128958787057101</v>
      </c>
      <c r="R94" s="4">
        <v>0.47052761747732802</v>
      </c>
      <c r="S94" s="4">
        <v>0.46207195491980901</v>
      </c>
      <c r="T94" s="4">
        <v>0.73254437869822397</v>
      </c>
      <c r="U94" s="4">
        <v>0.71963171963171901</v>
      </c>
      <c r="V94">
        <v>4.26325978908259E-2</v>
      </c>
      <c r="W94">
        <v>4.8780451013418803E-2</v>
      </c>
      <c r="X94">
        <v>4.8567107687601099E-2</v>
      </c>
      <c r="Y94">
        <v>2.7146683662760001E-2</v>
      </c>
      <c r="Z94" s="5">
        <v>5.2910450253393203E-3</v>
      </c>
      <c r="AA94" s="5">
        <v>8.7793163492964205E-4</v>
      </c>
      <c r="AB94" s="5">
        <v>1.4870261515740699E-3</v>
      </c>
      <c r="AC94" s="5">
        <v>3.65046902995851E-3</v>
      </c>
      <c r="AD94" s="5">
        <v>0.1</v>
      </c>
      <c r="AE94" s="5">
        <v>0.1</v>
      </c>
      <c r="AF94" s="5">
        <v>0.1</v>
      </c>
      <c r="AG94" s="5">
        <v>0.1</v>
      </c>
      <c r="AH94" s="1">
        <f t="shared" si="7"/>
        <v>1.5568573479823871</v>
      </c>
      <c r="AI94" s="1">
        <f t="shared" si="7"/>
        <v>1.5574018547752126</v>
      </c>
      <c r="AJ94" s="2">
        <f t="shared" si="8"/>
        <v>2</v>
      </c>
      <c r="AK94" t="b">
        <f t="shared" si="9"/>
        <v>0</v>
      </c>
      <c r="AL94" t="b">
        <f t="shared" si="10"/>
        <v>0</v>
      </c>
      <c r="AM94" t="b">
        <f t="shared" si="11"/>
        <v>0</v>
      </c>
      <c r="AN94" t="b">
        <f t="shared" si="12"/>
        <v>0</v>
      </c>
    </row>
    <row r="95" spans="1:40" x14ac:dyDescent="0.2">
      <c r="A95" t="s">
        <v>126</v>
      </c>
      <c r="B95">
        <v>751.33333333333303</v>
      </c>
      <c r="C95">
        <v>723</v>
      </c>
      <c r="D95">
        <v>768.33333333333303</v>
      </c>
      <c r="E95">
        <v>806.33333333333303</v>
      </c>
      <c r="F95">
        <v>41.525092815469201</v>
      </c>
      <c r="G95">
        <v>24.5153013442625</v>
      </c>
      <c r="H95">
        <v>33.605555096342798</v>
      </c>
      <c r="I95">
        <v>16.563010998406401</v>
      </c>
      <c r="J95">
        <v>1627</v>
      </c>
      <c r="K95">
        <v>1512.25</v>
      </c>
      <c r="L95">
        <v>1184</v>
      </c>
      <c r="M95">
        <v>1086.5</v>
      </c>
      <c r="N95">
        <v>60.964470527239598</v>
      </c>
      <c r="O95">
        <v>80.101498113331104</v>
      </c>
      <c r="P95">
        <v>78.4389359098315</v>
      </c>
      <c r="Q95">
        <v>52.8740642155174</v>
      </c>
      <c r="R95" s="4">
        <v>0.46179061667691002</v>
      </c>
      <c r="S95" s="4">
        <v>0.478095552983964</v>
      </c>
      <c r="T95" s="4">
        <v>0.64893018018018001</v>
      </c>
      <c r="U95" s="4">
        <v>0.74213836477987405</v>
      </c>
      <c r="V95">
        <v>3.0835194332949799E-2</v>
      </c>
      <c r="W95">
        <v>3.0068330528902999E-2</v>
      </c>
      <c r="X95">
        <v>5.1515321010391302E-2</v>
      </c>
      <c r="Y95">
        <v>3.9201346370136697E-2</v>
      </c>
      <c r="Z95" s="5">
        <v>3.2069429454741699E-6</v>
      </c>
      <c r="AA95" s="5">
        <v>8.5066865745189895E-5</v>
      </c>
      <c r="AB95" s="5">
        <v>5.00263239497222E-4</v>
      </c>
      <c r="AC95" s="5">
        <v>7.9188178423397E-4</v>
      </c>
      <c r="AD95" s="5">
        <v>5.7142857142857099E-2</v>
      </c>
      <c r="AE95" s="5">
        <v>5.7142857142857099E-2</v>
      </c>
      <c r="AF95" s="5">
        <v>5.7142857142857099E-2</v>
      </c>
      <c r="AG95" s="5">
        <v>5.7142857142857099E-2</v>
      </c>
      <c r="AH95" s="1">
        <f t="shared" si="7"/>
        <v>1.4052476528214115</v>
      </c>
      <c r="AI95" s="1">
        <f t="shared" si="7"/>
        <v>1.5522804178953875</v>
      </c>
      <c r="AJ95" s="2">
        <f t="shared" si="8"/>
        <v>2</v>
      </c>
      <c r="AK95" t="b">
        <f t="shared" si="9"/>
        <v>0</v>
      </c>
      <c r="AL95" t="b">
        <f t="shared" si="10"/>
        <v>0</v>
      </c>
      <c r="AM95" t="b">
        <f t="shared" si="11"/>
        <v>0</v>
      </c>
      <c r="AN95" t="b">
        <f t="shared" si="12"/>
        <v>0</v>
      </c>
    </row>
    <row r="96" spans="1:40" x14ac:dyDescent="0.2">
      <c r="A96" t="s">
        <v>127</v>
      </c>
      <c r="B96">
        <v>766.5</v>
      </c>
      <c r="C96">
        <v>732.25</v>
      </c>
      <c r="D96">
        <v>863.25</v>
      </c>
      <c r="E96">
        <v>772.5</v>
      </c>
      <c r="F96">
        <v>40.236799077461399</v>
      </c>
      <c r="G96">
        <v>29.113284482059601</v>
      </c>
      <c r="H96">
        <v>200.74424026606499</v>
      </c>
      <c r="I96">
        <v>33.550956270524701</v>
      </c>
      <c r="J96">
        <v>1631</v>
      </c>
      <c r="K96">
        <v>1507.25</v>
      </c>
      <c r="L96">
        <v>1086.75</v>
      </c>
      <c r="M96">
        <v>1150.5</v>
      </c>
      <c r="N96">
        <v>78.430436268921298</v>
      </c>
      <c r="O96">
        <v>118.646182688979</v>
      </c>
      <c r="P96">
        <v>38.099650042137299</v>
      </c>
      <c r="Q96">
        <v>14.7535306508871</v>
      </c>
      <c r="R96" s="4">
        <v>0.46995708154506399</v>
      </c>
      <c r="S96" s="4">
        <v>0.48581854370542299</v>
      </c>
      <c r="T96" s="4">
        <v>0.79434092477570695</v>
      </c>
      <c r="U96" s="4">
        <v>0.67144719687092502</v>
      </c>
      <c r="V96">
        <v>3.3456296080546198E-2</v>
      </c>
      <c r="W96">
        <v>4.2843345854237998E-2</v>
      </c>
      <c r="X96">
        <v>0.18680720018158001</v>
      </c>
      <c r="Y96">
        <v>3.0406649330408899E-2</v>
      </c>
      <c r="Z96" s="5">
        <v>1.6343920191808201E-5</v>
      </c>
      <c r="AA96" s="5">
        <v>5.9093613497580302E-4</v>
      </c>
      <c r="AB96" s="5">
        <v>0.110478508536154</v>
      </c>
      <c r="AC96" s="5">
        <v>2.5927569734181E-5</v>
      </c>
      <c r="AD96" s="5">
        <v>2.8571428571428501E-2</v>
      </c>
      <c r="AE96" s="5">
        <v>2.8571428571428501E-2</v>
      </c>
      <c r="AF96" s="5">
        <v>0.34285714285714203</v>
      </c>
      <c r="AG96" s="5">
        <v>2.8571428571428501E-2</v>
      </c>
      <c r="AH96" s="1">
        <f t="shared" si="7"/>
        <v>1.6902414198423732</v>
      </c>
      <c r="AI96" s="1">
        <f t="shared" si="7"/>
        <v>1.3820946227158803</v>
      </c>
      <c r="AJ96" s="2">
        <f t="shared" si="8"/>
        <v>2</v>
      </c>
      <c r="AK96" t="b">
        <f t="shared" si="9"/>
        <v>0</v>
      </c>
      <c r="AL96" t="b">
        <f t="shared" si="10"/>
        <v>1</v>
      </c>
      <c r="AM96" t="b">
        <f t="shared" si="11"/>
        <v>0</v>
      </c>
      <c r="AN96" t="b">
        <f t="shared" si="12"/>
        <v>0</v>
      </c>
    </row>
  </sheetData>
  <conditionalFormatting sqref="R2:U96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Z2:AG96">
    <cfRule type="cellIs" dxfId="2" priority="4" operator="lessThanOrEqual">
      <formula>0.05</formula>
    </cfRule>
  </conditionalFormatting>
  <conditionalFormatting sqref="AH2:AI96">
    <cfRule type="colorScale" priority="2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3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 fadu_data_all_drugs_vs_ctr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2023-08-24T16:23:37Z</dcterms:created>
  <dcterms:modified xsi:type="dcterms:W3CDTF">2023-08-24T16:23:37Z</dcterms:modified>
</cp:coreProperties>
</file>