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rebrii/Work/Flavi_screen/Cal27 run 2/"/>
    </mc:Choice>
  </mc:AlternateContent>
  <xr:revisionPtr revIDLastSave="0" documentId="13_ncr:40009_{83FA21F5-5FA4-EF48-84F7-5900B6CBEC77}" xr6:coauthVersionLast="47" xr6:coauthVersionMax="47" xr10:uidLastSave="{00000000-0000-0000-0000-000000000000}"/>
  <bookViews>
    <workbookView xWindow="860" yWindow="2620" windowWidth="26840" windowHeight="15940" activeTab="1"/>
  </bookViews>
  <sheets>
    <sheet name="cal27_drugs_vs_ctrl_plot CTB" sheetId="1" r:id="rId1"/>
    <sheet name="cal27_drugs_vs_ctrl_plot T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2" i="1" l="1"/>
  <c r="AI2" i="1"/>
  <c r="AJ2" i="1"/>
  <c r="AK2" i="1"/>
  <c r="AL2" i="1"/>
  <c r="AM2" i="1"/>
  <c r="AN2" i="1"/>
  <c r="AH3" i="1"/>
  <c r="AI3" i="1"/>
  <c r="AJ3" i="1"/>
  <c r="AK3" i="1"/>
  <c r="AL3" i="1"/>
  <c r="AM3" i="1"/>
  <c r="AN3" i="1"/>
  <c r="AP3" i="1"/>
  <c r="AH4" i="1"/>
  <c r="AI4" i="1"/>
  <c r="AJ4" i="1"/>
  <c r="AK4" i="1"/>
  <c r="AL4" i="1"/>
  <c r="AM4" i="1"/>
  <c r="AN4" i="1"/>
  <c r="AP4" i="1"/>
  <c r="AH5" i="1"/>
  <c r="AI5" i="1"/>
  <c r="AJ5" i="1"/>
  <c r="AK5" i="1"/>
  <c r="AL5" i="1"/>
  <c r="AM5" i="1"/>
  <c r="AN5" i="1"/>
  <c r="AH6" i="1"/>
  <c r="AI6" i="1"/>
  <c r="AJ6" i="1"/>
  <c r="AK6" i="1"/>
  <c r="AL6" i="1"/>
  <c r="AM6" i="1"/>
  <c r="AN6" i="1"/>
  <c r="AH7" i="1"/>
  <c r="AI7" i="1"/>
  <c r="AJ7" i="1"/>
  <c r="AK7" i="1"/>
  <c r="AL7" i="1"/>
  <c r="AM7" i="1"/>
  <c r="AN7" i="1"/>
  <c r="AH8" i="1"/>
  <c r="AI8" i="1"/>
  <c r="AJ8" i="1"/>
  <c r="AK8" i="1"/>
  <c r="AL8" i="1"/>
  <c r="AM8" i="1"/>
  <c r="AN8" i="1"/>
  <c r="AH9" i="1"/>
  <c r="AI9" i="1"/>
  <c r="AJ9" i="1"/>
  <c r="AK9" i="1"/>
  <c r="AL9" i="1"/>
  <c r="AM9" i="1"/>
  <c r="AN9" i="1"/>
  <c r="AH10" i="1"/>
  <c r="AI10" i="1"/>
  <c r="AJ10" i="1"/>
  <c r="AK10" i="1"/>
  <c r="AL10" i="1"/>
  <c r="AM10" i="1"/>
  <c r="AN10" i="1"/>
  <c r="AH11" i="1"/>
  <c r="AI11" i="1"/>
  <c r="AJ11" i="1"/>
  <c r="AK11" i="1"/>
  <c r="AL11" i="1"/>
  <c r="AM11" i="1"/>
  <c r="AN11" i="1"/>
  <c r="AH12" i="1"/>
  <c r="AI12" i="1"/>
  <c r="AJ12" i="1"/>
  <c r="AK12" i="1"/>
  <c r="AL12" i="1"/>
  <c r="AM12" i="1"/>
  <c r="AN12" i="1"/>
  <c r="AH13" i="1"/>
  <c r="AI13" i="1"/>
  <c r="AJ13" i="1"/>
  <c r="AK13" i="1"/>
  <c r="AL13" i="1"/>
  <c r="AM13" i="1"/>
  <c r="AN13" i="1"/>
  <c r="AH14" i="1"/>
  <c r="AI14" i="1"/>
  <c r="AJ14" i="1"/>
  <c r="AK14" i="1"/>
  <c r="AL14" i="1"/>
  <c r="AM14" i="1"/>
  <c r="AN14" i="1"/>
  <c r="AH15" i="1"/>
  <c r="AI15" i="1"/>
  <c r="AJ15" i="1"/>
  <c r="AK15" i="1"/>
  <c r="AL15" i="1"/>
  <c r="AM15" i="1"/>
  <c r="AN15" i="1"/>
  <c r="AH16" i="1"/>
  <c r="AI16" i="1"/>
  <c r="AJ16" i="1"/>
  <c r="AK16" i="1"/>
  <c r="AL16" i="1"/>
  <c r="AM16" i="1"/>
  <c r="AN16" i="1"/>
  <c r="AH17" i="1"/>
  <c r="AI17" i="1"/>
  <c r="AJ17" i="1"/>
  <c r="AK17" i="1"/>
  <c r="AL17" i="1"/>
  <c r="AM17" i="1"/>
  <c r="AN17" i="1"/>
  <c r="AH18" i="1"/>
  <c r="AI18" i="1"/>
  <c r="AJ18" i="1"/>
  <c r="AK18" i="1"/>
  <c r="AL18" i="1"/>
  <c r="AM18" i="1"/>
  <c r="AN18" i="1"/>
  <c r="AH19" i="1"/>
  <c r="AI19" i="1"/>
  <c r="AJ19" i="1"/>
  <c r="AK19" i="1"/>
  <c r="AL19" i="1"/>
  <c r="AM19" i="1"/>
  <c r="AN19" i="1"/>
  <c r="AH20" i="1"/>
  <c r="AI20" i="1"/>
  <c r="AJ20" i="1"/>
  <c r="AK20" i="1"/>
  <c r="AL20" i="1"/>
  <c r="AM20" i="1"/>
  <c r="AN20" i="1"/>
  <c r="AH21" i="1"/>
  <c r="AI21" i="1"/>
  <c r="AJ21" i="1"/>
  <c r="AK21" i="1"/>
  <c r="AL21" i="1"/>
  <c r="AM21" i="1"/>
  <c r="AN21" i="1"/>
  <c r="AH22" i="1"/>
  <c r="AI22" i="1"/>
  <c r="AJ22" i="1"/>
  <c r="AK22" i="1"/>
  <c r="AL22" i="1"/>
  <c r="AM22" i="1"/>
  <c r="AN22" i="1"/>
  <c r="AH23" i="1"/>
  <c r="AI23" i="1"/>
  <c r="AJ23" i="1"/>
  <c r="AK23" i="1"/>
  <c r="AL23" i="1"/>
  <c r="AM23" i="1"/>
  <c r="AN23" i="1"/>
  <c r="AH24" i="1"/>
  <c r="AI24" i="1"/>
  <c r="AJ24" i="1"/>
  <c r="AK24" i="1"/>
  <c r="AL24" i="1"/>
  <c r="AM24" i="1"/>
  <c r="AN24" i="1"/>
  <c r="AH25" i="1"/>
  <c r="AI25" i="1"/>
  <c r="AJ25" i="1"/>
  <c r="AK25" i="1"/>
  <c r="AL25" i="1"/>
  <c r="AM25" i="1"/>
  <c r="AN25" i="1"/>
  <c r="AH26" i="1"/>
  <c r="AI26" i="1"/>
  <c r="AJ26" i="1"/>
  <c r="AK26" i="1"/>
  <c r="AL26" i="1"/>
  <c r="AM26" i="1"/>
  <c r="AN26" i="1"/>
  <c r="AH27" i="1"/>
  <c r="AI27" i="1"/>
  <c r="AJ27" i="1"/>
  <c r="AK27" i="1"/>
  <c r="AL27" i="1"/>
  <c r="AM27" i="1"/>
  <c r="AN27" i="1"/>
  <c r="AH28" i="1"/>
  <c r="AI28" i="1"/>
  <c r="AJ28" i="1"/>
  <c r="AK28" i="1"/>
  <c r="AL28" i="1"/>
  <c r="AM28" i="1"/>
  <c r="AN28" i="1"/>
  <c r="AH29" i="1"/>
  <c r="AI29" i="1"/>
  <c r="AJ29" i="1"/>
  <c r="AK29" i="1"/>
  <c r="AL29" i="1"/>
  <c r="AM29" i="1"/>
  <c r="AN29" i="1"/>
  <c r="AH30" i="1"/>
  <c r="AI30" i="1"/>
  <c r="AJ30" i="1"/>
  <c r="AK30" i="1"/>
  <c r="AL30" i="1"/>
  <c r="AM30" i="1"/>
  <c r="AN30" i="1"/>
  <c r="AH31" i="1"/>
  <c r="AI31" i="1"/>
  <c r="AJ31" i="1"/>
  <c r="AK31" i="1"/>
  <c r="AL31" i="1"/>
  <c r="AM31" i="1"/>
  <c r="AN31" i="1"/>
  <c r="AH32" i="1"/>
  <c r="AI32" i="1"/>
  <c r="AJ32" i="1"/>
  <c r="AK32" i="1"/>
  <c r="AL32" i="1"/>
  <c r="AM32" i="1"/>
  <c r="AN32" i="1"/>
  <c r="AH33" i="1"/>
  <c r="AI33" i="1"/>
  <c r="AJ33" i="1"/>
  <c r="AK33" i="1"/>
  <c r="AL33" i="1"/>
  <c r="AM33" i="1"/>
  <c r="AN33" i="1"/>
  <c r="AH34" i="1"/>
  <c r="AI34" i="1"/>
  <c r="AJ34" i="1"/>
  <c r="AK34" i="1"/>
  <c r="AL34" i="1"/>
  <c r="AM34" i="1"/>
  <c r="AN34" i="1"/>
  <c r="AH35" i="1"/>
  <c r="AI35" i="1"/>
  <c r="AJ35" i="1"/>
  <c r="AK35" i="1"/>
  <c r="AL35" i="1"/>
  <c r="AM35" i="1"/>
  <c r="AN35" i="1"/>
  <c r="AH36" i="1"/>
  <c r="AI36" i="1"/>
  <c r="AJ36" i="1"/>
  <c r="AK36" i="1"/>
  <c r="AL36" i="1"/>
  <c r="AM36" i="1"/>
  <c r="AN36" i="1"/>
  <c r="AH37" i="1"/>
  <c r="AI37" i="1"/>
  <c r="AJ37" i="1"/>
  <c r="AK37" i="1"/>
  <c r="AL37" i="1"/>
  <c r="AM37" i="1"/>
  <c r="AN37" i="1"/>
  <c r="AH38" i="1"/>
  <c r="AI38" i="1"/>
  <c r="AJ38" i="1"/>
  <c r="AK38" i="1"/>
  <c r="AL38" i="1"/>
  <c r="AM38" i="1"/>
  <c r="AN38" i="1"/>
  <c r="AH39" i="1"/>
  <c r="AI39" i="1"/>
  <c r="AJ39" i="1"/>
  <c r="AK39" i="1"/>
  <c r="AL39" i="1"/>
  <c r="AM39" i="1"/>
  <c r="AN39" i="1"/>
  <c r="AH40" i="1"/>
  <c r="AI40" i="1"/>
  <c r="AJ40" i="1"/>
  <c r="AK40" i="1"/>
  <c r="AL40" i="1"/>
  <c r="AM40" i="1"/>
  <c r="AN40" i="1"/>
  <c r="AH41" i="1"/>
  <c r="AI41" i="1"/>
  <c r="AJ41" i="1"/>
  <c r="AK41" i="1"/>
  <c r="AL41" i="1"/>
  <c r="AM41" i="1"/>
  <c r="AN41" i="1"/>
  <c r="AH42" i="1"/>
  <c r="AI42" i="1"/>
  <c r="AJ42" i="1"/>
  <c r="AK42" i="1"/>
  <c r="AL42" i="1"/>
  <c r="AM42" i="1"/>
  <c r="AN42" i="1"/>
  <c r="AH43" i="1"/>
  <c r="AI43" i="1"/>
  <c r="AJ43" i="1"/>
  <c r="AK43" i="1"/>
  <c r="AL43" i="1"/>
  <c r="AM43" i="1"/>
  <c r="AN43" i="1"/>
  <c r="AH44" i="1"/>
  <c r="AI44" i="1"/>
  <c r="AJ44" i="1"/>
  <c r="AK44" i="1"/>
  <c r="AL44" i="1"/>
  <c r="AM44" i="1"/>
  <c r="AN44" i="1"/>
  <c r="AH45" i="1"/>
  <c r="AI45" i="1"/>
  <c r="AJ45" i="1"/>
  <c r="AK45" i="1"/>
  <c r="AL45" i="1"/>
  <c r="AM45" i="1"/>
  <c r="AN45" i="1"/>
  <c r="AH46" i="1"/>
  <c r="AI46" i="1"/>
  <c r="AJ46" i="1"/>
  <c r="AK46" i="1"/>
  <c r="AL46" i="1"/>
  <c r="AM46" i="1"/>
  <c r="AN46" i="1"/>
  <c r="AH47" i="1"/>
  <c r="AI47" i="1"/>
  <c r="AJ47" i="1"/>
  <c r="AK47" i="1"/>
  <c r="AL47" i="1"/>
  <c r="AM47" i="1"/>
  <c r="AN47" i="1"/>
  <c r="AH48" i="1"/>
  <c r="AI48" i="1"/>
  <c r="AJ48" i="1"/>
  <c r="AK48" i="1"/>
  <c r="AL48" i="1"/>
  <c r="AM48" i="1"/>
  <c r="AN48" i="1"/>
  <c r="AH49" i="1"/>
  <c r="AI49" i="1"/>
  <c r="AJ49" i="1"/>
  <c r="AK49" i="1"/>
  <c r="AL49" i="1"/>
  <c r="AM49" i="1"/>
  <c r="AN49" i="1"/>
  <c r="AH50" i="1"/>
  <c r="AI50" i="1"/>
  <c r="AJ50" i="1"/>
  <c r="AK50" i="1"/>
  <c r="AL50" i="1"/>
  <c r="AM50" i="1"/>
  <c r="AN50" i="1"/>
  <c r="AH51" i="1"/>
  <c r="AI51" i="1"/>
  <c r="AJ51" i="1"/>
  <c r="AK51" i="1"/>
  <c r="AL51" i="1"/>
  <c r="AM51" i="1"/>
  <c r="AN51" i="1"/>
  <c r="AH52" i="1"/>
  <c r="AI52" i="1"/>
  <c r="AJ52" i="1"/>
  <c r="AK52" i="1"/>
  <c r="AL52" i="1"/>
  <c r="AM52" i="1"/>
  <c r="AN52" i="1"/>
  <c r="AH53" i="1"/>
  <c r="AI53" i="1"/>
  <c r="AJ53" i="1"/>
  <c r="AK53" i="1"/>
  <c r="AL53" i="1"/>
  <c r="AM53" i="1"/>
  <c r="AN53" i="1"/>
  <c r="AH54" i="1"/>
  <c r="AI54" i="1"/>
  <c r="AJ54" i="1"/>
  <c r="AK54" i="1"/>
  <c r="AL54" i="1"/>
  <c r="AM54" i="1"/>
  <c r="AN54" i="1"/>
  <c r="AH55" i="1"/>
  <c r="AI55" i="1"/>
  <c r="AJ55" i="1"/>
  <c r="AK55" i="1"/>
  <c r="AL55" i="1"/>
  <c r="AM55" i="1"/>
  <c r="AN55" i="1"/>
  <c r="AH56" i="1"/>
  <c r="AI56" i="1"/>
  <c r="AJ56" i="1"/>
  <c r="AK56" i="1"/>
  <c r="AL56" i="1"/>
  <c r="AM56" i="1"/>
  <c r="AN56" i="1"/>
  <c r="AH57" i="1"/>
  <c r="AI57" i="1"/>
  <c r="AJ57" i="1"/>
  <c r="AK57" i="1"/>
  <c r="AL57" i="1"/>
  <c r="AM57" i="1"/>
  <c r="AN57" i="1"/>
  <c r="AH58" i="1"/>
  <c r="AI58" i="1"/>
  <c r="AJ58" i="1"/>
  <c r="AK58" i="1"/>
  <c r="AL58" i="1"/>
  <c r="AM58" i="1"/>
  <c r="AN58" i="1"/>
  <c r="AH59" i="1"/>
  <c r="AI59" i="1"/>
  <c r="AJ59" i="1"/>
  <c r="AK59" i="1"/>
  <c r="AL59" i="1"/>
  <c r="AM59" i="1"/>
  <c r="AN59" i="1"/>
  <c r="AH60" i="1"/>
  <c r="AI60" i="1"/>
  <c r="AJ60" i="1"/>
  <c r="AK60" i="1"/>
  <c r="AL60" i="1"/>
  <c r="AM60" i="1"/>
  <c r="AN60" i="1"/>
  <c r="AH61" i="1"/>
  <c r="AI61" i="1"/>
  <c r="AJ61" i="1"/>
  <c r="AK61" i="1"/>
  <c r="AL61" i="1"/>
  <c r="AM61" i="1"/>
  <c r="AN61" i="1"/>
  <c r="AH62" i="1"/>
  <c r="AI62" i="1"/>
  <c r="AJ62" i="1"/>
  <c r="AK62" i="1"/>
  <c r="AL62" i="1"/>
  <c r="AM62" i="1"/>
  <c r="AN62" i="1"/>
  <c r="AH63" i="1"/>
  <c r="AI63" i="1"/>
  <c r="AJ63" i="1"/>
  <c r="AK63" i="1"/>
  <c r="AL63" i="1"/>
  <c r="AM63" i="1"/>
  <c r="AN63" i="1"/>
  <c r="AH64" i="1"/>
  <c r="AI64" i="1"/>
  <c r="AJ64" i="1"/>
  <c r="AK64" i="1"/>
  <c r="AL64" i="1"/>
  <c r="AM64" i="1"/>
  <c r="AN64" i="1"/>
  <c r="AH65" i="1"/>
  <c r="AI65" i="1"/>
  <c r="AJ65" i="1"/>
  <c r="AK65" i="1"/>
  <c r="AL65" i="1"/>
  <c r="AM65" i="1"/>
  <c r="AN65" i="1"/>
  <c r="AH66" i="1"/>
  <c r="AI66" i="1"/>
  <c r="AJ66" i="1"/>
  <c r="AK66" i="1"/>
  <c r="AL66" i="1"/>
  <c r="AM66" i="1"/>
  <c r="AN66" i="1"/>
  <c r="AH67" i="1"/>
  <c r="AI67" i="1"/>
  <c r="AJ67" i="1"/>
  <c r="AK67" i="1"/>
  <c r="AL67" i="1"/>
  <c r="AM67" i="1"/>
  <c r="AN67" i="1"/>
  <c r="AH68" i="1"/>
  <c r="AI68" i="1"/>
  <c r="AJ68" i="1"/>
  <c r="AK68" i="1"/>
  <c r="AL68" i="1"/>
  <c r="AM68" i="1"/>
  <c r="AN68" i="1"/>
  <c r="AH69" i="1"/>
  <c r="AI69" i="1"/>
  <c r="AJ69" i="1"/>
  <c r="AK69" i="1"/>
  <c r="AL69" i="1"/>
  <c r="AM69" i="1"/>
  <c r="AN69" i="1"/>
  <c r="AH70" i="1"/>
  <c r="AI70" i="1"/>
  <c r="AJ70" i="1"/>
  <c r="AK70" i="1"/>
  <c r="AL70" i="1"/>
  <c r="AM70" i="1"/>
  <c r="AN70" i="1"/>
  <c r="AH71" i="1"/>
  <c r="AI71" i="1"/>
  <c r="AJ71" i="1"/>
  <c r="AK71" i="1"/>
  <c r="AL71" i="1"/>
  <c r="AM71" i="1"/>
  <c r="AN71" i="1"/>
  <c r="AH72" i="1"/>
  <c r="AI72" i="1"/>
  <c r="AJ72" i="1"/>
  <c r="AK72" i="1"/>
  <c r="AL72" i="1"/>
  <c r="AM72" i="1"/>
  <c r="AN72" i="1"/>
  <c r="AH73" i="1"/>
  <c r="AI73" i="1"/>
  <c r="AJ73" i="1"/>
  <c r="AK73" i="1"/>
  <c r="AL73" i="1"/>
  <c r="AM73" i="1"/>
  <c r="AN73" i="1"/>
  <c r="AH74" i="1"/>
  <c r="AI74" i="1"/>
  <c r="AJ74" i="1"/>
  <c r="AK74" i="1"/>
  <c r="AL74" i="1"/>
  <c r="AM74" i="1"/>
  <c r="AN74" i="1"/>
  <c r="AH75" i="1"/>
  <c r="AI75" i="1"/>
  <c r="AJ75" i="1"/>
  <c r="AK75" i="1"/>
  <c r="AL75" i="1"/>
  <c r="AM75" i="1"/>
  <c r="AN75" i="1"/>
  <c r="AH76" i="1"/>
  <c r="AI76" i="1"/>
  <c r="AJ76" i="1"/>
  <c r="AK76" i="1"/>
  <c r="AL76" i="1"/>
  <c r="AM76" i="1"/>
  <c r="AN76" i="1"/>
  <c r="AH77" i="1"/>
  <c r="AI77" i="1"/>
  <c r="AJ77" i="1"/>
  <c r="AK77" i="1"/>
  <c r="AL77" i="1"/>
  <c r="AM77" i="1"/>
  <c r="AN77" i="1"/>
  <c r="AH78" i="1"/>
  <c r="AI78" i="1"/>
  <c r="AJ78" i="1"/>
  <c r="AK78" i="1"/>
  <c r="AL78" i="1"/>
  <c r="AM78" i="1"/>
  <c r="AN78" i="1"/>
  <c r="AH79" i="1"/>
  <c r="AI79" i="1"/>
  <c r="AJ79" i="1"/>
  <c r="AK79" i="1"/>
  <c r="AL79" i="1"/>
  <c r="AM79" i="1"/>
  <c r="AN79" i="1"/>
  <c r="AH80" i="1"/>
  <c r="AI80" i="1"/>
  <c r="AJ80" i="1"/>
  <c r="AK80" i="1"/>
  <c r="AL80" i="1"/>
  <c r="AM80" i="1"/>
  <c r="AN80" i="1"/>
  <c r="AH81" i="1"/>
  <c r="AI81" i="1"/>
  <c r="AJ81" i="1"/>
  <c r="AK81" i="1"/>
  <c r="AL81" i="1"/>
  <c r="AM81" i="1"/>
  <c r="AN81" i="1"/>
  <c r="AH82" i="1"/>
  <c r="AI82" i="1"/>
  <c r="AJ82" i="1"/>
  <c r="AK82" i="1"/>
  <c r="AL82" i="1"/>
  <c r="AM82" i="1"/>
  <c r="AN82" i="1"/>
  <c r="AH83" i="1"/>
  <c r="AI83" i="1"/>
  <c r="AJ83" i="1"/>
  <c r="AK83" i="1"/>
  <c r="AL83" i="1"/>
  <c r="AM83" i="1"/>
  <c r="AN83" i="1"/>
  <c r="AH84" i="1"/>
  <c r="AI84" i="1"/>
  <c r="AJ84" i="1"/>
  <c r="AK84" i="1"/>
  <c r="AL84" i="1"/>
  <c r="AM84" i="1"/>
  <c r="AN84" i="1"/>
  <c r="AH85" i="1"/>
  <c r="AI85" i="1"/>
  <c r="AJ85" i="1"/>
  <c r="AK85" i="1"/>
  <c r="AL85" i="1"/>
  <c r="AM85" i="1"/>
  <c r="AN85" i="1"/>
  <c r="AH86" i="1"/>
  <c r="AI86" i="1"/>
  <c r="AJ86" i="1"/>
  <c r="AK86" i="1"/>
  <c r="AL86" i="1"/>
  <c r="AM86" i="1"/>
  <c r="AN86" i="1"/>
  <c r="AH87" i="1"/>
  <c r="AI87" i="1"/>
  <c r="AJ87" i="1"/>
  <c r="AK87" i="1"/>
  <c r="AL87" i="1"/>
  <c r="AM87" i="1"/>
  <c r="AN87" i="1"/>
  <c r="AH88" i="1"/>
  <c r="AI88" i="1"/>
  <c r="AJ88" i="1"/>
  <c r="AK88" i="1"/>
  <c r="AL88" i="1"/>
  <c r="AM88" i="1"/>
  <c r="AN88" i="1"/>
  <c r="AH89" i="1"/>
  <c r="AI89" i="1"/>
  <c r="AJ89" i="1"/>
  <c r="AK89" i="1"/>
  <c r="AL89" i="1"/>
  <c r="AM89" i="1"/>
  <c r="AN89" i="1"/>
  <c r="AH90" i="1"/>
  <c r="AI90" i="1"/>
  <c r="AJ90" i="1"/>
  <c r="AK90" i="1"/>
  <c r="AL90" i="1"/>
  <c r="AM90" i="1"/>
  <c r="AN90" i="1"/>
  <c r="AH91" i="1"/>
  <c r="AI91" i="1"/>
  <c r="AJ91" i="1"/>
  <c r="AK91" i="1"/>
  <c r="AL91" i="1"/>
  <c r="AM91" i="1"/>
  <c r="AN91" i="1"/>
  <c r="AH92" i="1"/>
  <c r="AI92" i="1"/>
  <c r="AJ92" i="1"/>
  <c r="AK92" i="1"/>
  <c r="AL92" i="1"/>
  <c r="AM92" i="1"/>
  <c r="AN92" i="1"/>
  <c r="AH93" i="1"/>
  <c r="AI93" i="1"/>
  <c r="AJ93" i="1"/>
  <c r="AK93" i="1"/>
  <c r="AL93" i="1"/>
  <c r="AM93" i="1"/>
  <c r="AN93" i="1"/>
  <c r="AH94" i="1"/>
  <c r="AI94" i="1"/>
  <c r="AJ94" i="1"/>
  <c r="AK94" i="1"/>
  <c r="AL94" i="1"/>
  <c r="AM94" i="1"/>
  <c r="AN94" i="1"/>
  <c r="AH95" i="1"/>
  <c r="AI95" i="1"/>
  <c r="AJ95" i="1"/>
  <c r="AK95" i="1"/>
  <c r="AL95" i="1"/>
  <c r="AM95" i="1"/>
  <c r="AN95" i="1"/>
  <c r="AH96" i="1"/>
  <c r="AI96" i="1"/>
  <c r="AJ96" i="1"/>
  <c r="AK96" i="1"/>
  <c r="AL96" i="1"/>
  <c r="AM96" i="1"/>
  <c r="AN96" i="1"/>
  <c r="AP7" i="1" l="1"/>
  <c r="AQ7" i="1" s="1"/>
  <c r="AP8" i="1"/>
  <c r="AQ8" i="1" s="1"/>
  <c r="AP6" i="1"/>
  <c r="AP5" i="1"/>
  <c r="AN96" i="2"/>
  <c r="AM96" i="2"/>
  <c r="AL96" i="2"/>
  <c r="AK96" i="2"/>
  <c r="AJ96" i="2"/>
  <c r="AI96" i="2"/>
  <c r="AH96" i="2"/>
  <c r="AN95" i="2"/>
  <c r="AM95" i="2"/>
  <c r="AL95" i="2"/>
  <c r="AK95" i="2"/>
  <c r="AJ95" i="2"/>
  <c r="AI95" i="2"/>
  <c r="AH95" i="2"/>
  <c r="AN94" i="2"/>
  <c r="AM94" i="2"/>
  <c r="AL94" i="2"/>
  <c r="AK94" i="2"/>
  <c r="AJ94" i="2"/>
  <c r="AI94" i="2"/>
  <c r="AH94" i="2"/>
  <c r="AN93" i="2"/>
  <c r="AM93" i="2"/>
  <c r="AL93" i="2"/>
  <c r="AK93" i="2"/>
  <c r="AJ93" i="2"/>
  <c r="AI93" i="2"/>
  <c r="AH93" i="2"/>
  <c r="AN92" i="2"/>
  <c r="AM92" i="2"/>
  <c r="AL92" i="2"/>
  <c r="AK92" i="2"/>
  <c r="AJ92" i="2"/>
  <c r="AI92" i="2"/>
  <c r="AH92" i="2"/>
  <c r="AN91" i="2"/>
  <c r="AM91" i="2"/>
  <c r="AL91" i="2"/>
  <c r="AK91" i="2"/>
  <c r="AJ91" i="2"/>
  <c r="AI91" i="2"/>
  <c r="AH91" i="2"/>
  <c r="AN90" i="2"/>
  <c r="AM90" i="2"/>
  <c r="AL90" i="2"/>
  <c r="AK90" i="2"/>
  <c r="AJ90" i="2"/>
  <c r="AI90" i="2"/>
  <c r="AH90" i="2"/>
  <c r="AN89" i="2"/>
  <c r="AM89" i="2"/>
  <c r="AL89" i="2"/>
  <c r="AK89" i="2"/>
  <c r="AJ89" i="2"/>
  <c r="AI89" i="2"/>
  <c r="AH89" i="2"/>
  <c r="AN88" i="2"/>
  <c r="AM88" i="2"/>
  <c r="AL88" i="2"/>
  <c r="AK88" i="2"/>
  <c r="AJ88" i="2"/>
  <c r="AI88" i="2"/>
  <c r="AH88" i="2"/>
  <c r="AN87" i="2"/>
  <c r="AM87" i="2"/>
  <c r="AL87" i="2"/>
  <c r="AK87" i="2"/>
  <c r="AJ87" i="2"/>
  <c r="AI87" i="2"/>
  <c r="AH87" i="2"/>
  <c r="AN86" i="2"/>
  <c r="AM86" i="2"/>
  <c r="AL86" i="2"/>
  <c r="AK86" i="2"/>
  <c r="AJ86" i="2"/>
  <c r="AI86" i="2"/>
  <c r="AH86" i="2"/>
  <c r="AN85" i="2"/>
  <c r="AM85" i="2"/>
  <c r="AL85" i="2"/>
  <c r="AK85" i="2"/>
  <c r="AJ85" i="2"/>
  <c r="AI85" i="2"/>
  <c r="AH85" i="2"/>
  <c r="AN84" i="2"/>
  <c r="AM84" i="2"/>
  <c r="AL84" i="2"/>
  <c r="AK84" i="2"/>
  <c r="AJ84" i="2"/>
  <c r="AI84" i="2"/>
  <c r="AH84" i="2"/>
  <c r="AN83" i="2"/>
  <c r="AM83" i="2"/>
  <c r="AL83" i="2"/>
  <c r="AK83" i="2"/>
  <c r="AJ83" i="2"/>
  <c r="AI83" i="2"/>
  <c r="AH83" i="2"/>
  <c r="AN82" i="2"/>
  <c r="AM82" i="2"/>
  <c r="AL82" i="2"/>
  <c r="AK82" i="2"/>
  <c r="AJ82" i="2"/>
  <c r="AI82" i="2"/>
  <c r="AH82" i="2"/>
  <c r="AN81" i="2"/>
  <c r="AM81" i="2"/>
  <c r="AL81" i="2"/>
  <c r="AK81" i="2"/>
  <c r="AJ81" i="2"/>
  <c r="AI81" i="2"/>
  <c r="AH81" i="2"/>
  <c r="AN80" i="2"/>
  <c r="AM80" i="2"/>
  <c r="AL80" i="2"/>
  <c r="AK80" i="2"/>
  <c r="AJ80" i="2"/>
  <c r="AI80" i="2"/>
  <c r="AH80" i="2"/>
  <c r="AN79" i="2"/>
  <c r="AM79" i="2"/>
  <c r="AL79" i="2"/>
  <c r="AK79" i="2"/>
  <c r="AJ79" i="2"/>
  <c r="AI79" i="2"/>
  <c r="AH79" i="2"/>
  <c r="AN78" i="2"/>
  <c r="AM78" i="2"/>
  <c r="AL78" i="2"/>
  <c r="AK78" i="2"/>
  <c r="AJ78" i="2"/>
  <c r="AI78" i="2"/>
  <c r="AH78" i="2"/>
  <c r="AN77" i="2"/>
  <c r="AM77" i="2"/>
  <c r="AL77" i="2"/>
  <c r="AK77" i="2"/>
  <c r="AJ77" i="2"/>
  <c r="AI77" i="2"/>
  <c r="AH77" i="2"/>
  <c r="AN76" i="2"/>
  <c r="AM76" i="2"/>
  <c r="AL76" i="2"/>
  <c r="AK76" i="2"/>
  <c r="AJ76" i="2"/>
  <c r="AI76" i="2"/>
  <c r="AH76" i="2"/>
  <c r="AN75" i="2"/>
  <c r="AM75" i="2"/>
  <c r="AL75" i="2"/>
  <c r="AK75" i="2"/>
  <c r="AJ75" i="2"/>
  <c r="AI75" i="2"/>
  <c r="AH75" i="2"/>
  <c r="AN74" i="2"/>
  <c r="AM74" i="2"/>
  <c r="AL74" i="2"/>
  <c r="AK74" i="2"/>
  <c r="AJ74" i="2"/>
  <c r="AI74" i="2"/>
  <c r="AH74" i="2"/>
  <c r="AN73" i="2"/>
  <c r="AM73" i="2"/>
  <c r="AL73" i="2"/>
  <c r="AK73" i="2"/>
  <c r="AJ73" i="2"/>
  <c r="AI73" i="2"/>
  <c r="AH73" i="2"/>
  <c r="AN72" i="2"/>
  <c r="AM72" i="2"/>
  <c r="AL72" i="2"/>
  <c r="AK72" i="2"/>
  <c r="AJ72" i="2"/>
  <c r="AI72" i="2"/>
  <c r="AH72" i="2"/>
  <c r="AN71" i="2"/>
  <c r="AM71" i="2"/>
  <c r="AL71" i="2"/>
  <c r="AK71" i="2"/>
  <c r="AJ71" i="2"/>
  <c r="AI71" i="2"/>
  <c r="AH71" i="2"/>
  <c r="AN70" i="2"/>
  <c r="AM70" i="2"/>
  <c r="AL70" i="2"/>
  <c r="AK70" i="2"/>
  <c r="AJ70" i="2"/>
  <c r="AI70" i="2"/>
  <c r="AH70" i="2"/>
  <c r="AN69" i="2"/>
  <c r="AM69" i="2"/>
  <c r="AL69" i="2"/>
  <c r="AK69" i="2"/>
  <c r="AJ69" i="2"/>
  <c r="AI69" i="2"/>
  <c r="AH69" i="2"/>
  <c r="AN68" i="2"/>
  <c r="AM68" i="2"/>
  <c r="AL68" i="2"/>
  <c r="AK68" i="2"/>
  <c r="AJ68" i="2"/>
  <c r="AI68" i="2"/>
  <c r="AH68" i="2"/>
  <c r="AN67" i="2"/>
  <c r="AM67" i="2"/>
  <c r="AL67" i="2"/>
  <c r="AK67" i="2"/>
  <c r="AJ67" i="2"/>
  <c r="AI67" i="2"/>
  <c r="AH67" i="2"/>
  <c r="AN66" i="2"/>
  <c r="AM66" i="2"/>
  <c r="AL66" i="2"/>
  <c r="AK66" i="2"/>
  <c r="AJ66" i="2"/>
  <c r="AI66" i="2"/>
  <c r="AH66" i="2"/>
  <c r="AN65" i="2"/>
  <c r="AM65" i="2"/>
  <c r="AL65" i="2"/>
  <c r="AK65" i="2"/>
  <c r="AJ65" i="2"/>
  <c r="AI65" i="2"/>
  <c r="AH65" i="2"/>
  <c r="AN64" i="2"/>
  <c r="AM64" i="2"/>
  <c r="AL64" i="2"/>
  <c r="AK64" i="2"/>
  <c r="AJ64" i="2"/>
  <c r="AI64" i="2"/>
  <c r="AH64" i="2"/>
  <c r="AN63" i="2"/>
  <c r="AM63" i="2"/>
  <c r="AL63" i="2"/>
  <c r="AK63" i="2"/>
  <c r="AJ63" i="2"/>
  <c r="AI63" i="2"/>
  <c r="AH63" i="2"/>
  <c r="AN62" i="2"/>
  <c r="AM62" i="2"/>
  <c r="AL62" i="2"/>
  <c r="AK62" i="2"/>
  <c r="AJ62" i="2"/>
  <c r="AI62" i="2"/>
  <c r="AH62" i="2"/>
  <c r="AN61" i="2"/>
  <c r="AM61" i="2"/>
  <c r="AL61" i="2"/>
  <c r="AK61" i="2"/>
  <c r="AJ61" i="2"/>
  <c r="AI61" i="2"/>
  <c r="AH61" i="2"/>
  <c r="AN60" i="2"/>
  <c r="AM60" i="2"/>
  <c r="AL60" i="2"/>
  <c r="AK60" i="2"/>
  <c r="AJ60" i="2"/>
  <c r="AI60" i="2"/>
  <c r="AH60" i="2"/>
  <c r="AN59" i="2"/>
  <c r="AM59" i="2"/>
  <c r="AL59" i="2"/>
  <c r="AK59" i="2"/>
  <c r="AJ59" i="2"/>
  <c r="AI59" i="2"/>
  <c r="AH59" i="2"/>
  <c r="AN58" i="2"/>
  <c r="AM58" i="2"/>
  <c r="AL58" i="2"/>
  <c r="AK58" i="2"/>
  <c r="AJ58" i="2"/>
  <c r="AI58" i="2"/>
  <c r="AH58" i="2"/>
  <c r="AN57" i="2"/>
  <c r="AM57" i="2"/>
  <c r="AL57" i="2"/>
  <c r="AK57" i="2"/>
  <c r="AJ57" i="2"/>
  <c r="AI57" i="2"/>
  <c r="AH57" i="2"/>
  <c r="AN56" i="2"/>
  <c r="AM56" i="2"/>
  <c r="AL56" i="2"/>
  <c r="AK56" i="2"/>
  <c r="AJ56" i="2"/>
  <c r="AI56" i="2"/>
  <c r="AH56" i="2"/>
  <c r="AN55" i="2"/>
  <c r="AM55" i="2"/>
  <c r="AL55" i="2"/>
  <c r="AK55" i="2"/>
  <c r="AJ55" i="2"/>
  <c r="AI55" i="2"/>
  <c r="AH55" i="2"/>
  <c r="AN54" i="2"/>
  <c r="AM54" i="2"/>
  <c r="AL54" i="2"/>
  <c r="AK54" i="2"/>
  <c r="AJ54" i="2"/>
  <c r="AI54" i="2"/>
  <c r="AH54" i="2"/>
  <c r="AN53" i="2"/>
  <c r="AM53" i="2"/>
  <c r="AL53" i="2"/>
  <c r="AK53" i="2"/>
  <c r="AJ53" i="2"/>
  <c r="AI53" i="2"/>
  <c r="AH53" i="2"/>
  <c r="AN52" i="2"/>
  <c r="AM52" i="2"/>
  <c r="AL52" i="2"/>
  <c r="AK52" i="2"/>
  <c r="AJ52" i="2"/>
  <c r="AI52" i="2"/>
  <c r="AH52" i="2"/>
  <c r="AN51" i="2"/>
  <c r="AM51" i="2"/>
  <c r="AL51" i="2"/>
  <c r="AK51" i="2"/>
  <c r="AJ51" i="2"/>
  <c r="AI51" i="2"/>
  <c r="AH51" i="2"/>
  <c r="AN50" i="2"/>
  <c r="AM50" i="2"/>
  <c r="AL50" i="2"/>
  <c r="AK50" i="2"/>
  <c r="AJ50" i="2"/>
  <c r="AI50" i="2"/>
  <c r="AH50" i="2"/>
  <c r="AN49" i="2"/>
  <c r="AM49" i="2"/>
  <c r="AL49" i="2"/>
  <c r="AK49" i="2"/>
  <c r="AJ49" i="2"/>
  <c r="AI49" i="2"/>
  <c r="AH49" i="2"/>
  <c r="AN48" i="2"/>
  <c r="AM48" i="2"/>
  <c r="AL48" i="2"/>
  <c r="AK48" i="2"/>
  <c r="AJ48" i="2"/>
  <c r="AI48" i="2"/>
  <c r="AH48" i="2"/>
  <c r="AN47" i="2"/>
  <c r="AM47" i="2"/>
  <c r="AL47" i="2"/>
  <c r="AK47" i="2"/>
  <c r="AJ47" i="2"/>
  <c r="AI47" i="2"/>
  <c r="AH47" i="2"/>
  <c r="AN46" i="2"/>
  <c r="AM46" i="2"/>
  <c r="AL46" i="2"/>
  <c r="AK46" i="2"/>
  <c r="AJ46" i="2"/>
  <c r="AI46" i="2"/>
  <c r="AH46" i="2"/>
  <c r="AN45" i="2"/>
  <c r="AM45" i="2"/>
  <c r="AL45" i="2"/>
  <c r="AK45" i="2"/>
  <c r="AJ45" i="2"/>
  <c r="AI45" i="2"/>
  <c r="AH45" i="2"/>
  <c r="AN44" i="2"/>
  <c r="AM44" i="2"/>
  <c r="AL44" i="2"/>
  <c r="AK44" i="2"/>
  <c r="AJ44" i="2"/>
  <c r="AI44" i="2"/>
  <c r="AH44" i="2"/>
  <c r="AN43" i="2"/>
  <c r="AM43" i="2"/>
  <c r="AL43" i="2"/>
  <c r="AK43" i="2"/>
  <c r="AJ43" i="2"/>
  <c r="AI43" i="2"/>
  <c r="AH43" i="2"/>
  <c r="AN42" i="2"/>
  <c r="AM42" i="2"/>
  <c r="AL42" i="2"/>
  <c r="AK42" i="2"/>
  <c r="AJ42" i="2"/>
  <c r="AI42" i="2"/>
  <c r="AH42" i="2"/>
  <c r="AN41" i="2"/>
  <c r="AM41" i="2"/>
  <c r="AL41" i="2"/>
  <c r="AK41" i="2"/>
  <c r="AJ41" i="2"/>
  <c r="AI41" i="2"/>
  <c r="AH41" i="2"/>
  <c r="AN40" i="2"/>
  <c r="AM40" i="2"/>
  <c r="AL40" i="2"/>
  <c r="AK40" i="2"/>
  <c r="AJ40" i="2"/>
  <c r="AI40" i="2"/>
  <c r="AH40" i="2"/>
  <c r="AN39" i="2"/>
  <c r="AM39" i="2"/>
  <c r="AL39" i="2"/>
  <c r="AK39" i="2"/>
  <c r="AJ39" i="2"/>
  <c r="AI39" i="2"/>
  <c r="AH39" i="2"/>
  <c r="AN38" i="2"/>
  <c r="AM38" i="2"/>
  <c r="AL38" i="2"/>
  <c r="AK38" i="2"/>
  <c r="AJ38" i="2"/>
  <c r="AI38" i="2"/>
  <c r="AH38" i="2"/>
  <c r="AN37" i="2"/>
  <c r="AM37" i="2"/>
  <c r="AL37" i="2"/>
  <c r="AK37" i="2"/>
  <c r="AJ37" i="2"/>
  <c r="AI37" i="2"/>
  <c r="AH37" i="2"/>
  <c r="AN36" i="2"/>
  <c r="AM36" i="2"/>
  <c r="AL36" i="2"/>
  <c r="AK36" i="2"/>
  <c r="AJ36" i="2"/>
  <c r="AI36" i="2"/>
  <c r="AH36" i="2"/>
  <c r="AN35" i="2"/>
  <c r="AM35" i="2"/>
  <c r="AL35" i="2"/>
  <c r="AK35" i="2"/>
  <c r="AJ35" i="2"/>
  <c r="AI35" i="2"/>
  <c r="AH35" i="2"/>
  <c r="AN34" i="2"/>
  <c r="AM34" i="2"/>
  <c r="AL34" i="2"/>
  <c r="AK34" i="2"/>
  <c r="AJ34" i="2"/>
  <c r="AI34" i="2"/>
  <c r="AH34" i="2"/>
  <c r="AN33" i="2"/>
  <c r="AM33" i="2"/>
  <c r="AL33" i="2"/>
  <c r="AK33" i="2"/>
  <c r="AJ33" i="2"/>
  <c r="AI33" i="2"/>
  <c r="AH33" i="2"/>
  <c r="AN32" i="2"/>
  <c r="AM32" i="2"/>
  <c r="AL32" i="2"/>
  <c r="AK32" i="2"/>
  <c r="AJ32" i="2"/>
  <c r="AI32" i="2"/>
  <c r="AH32" i="2"/>
  <c r="AN31" i="2"/>
  <c r="AM31" i="2"/>
  <c r="AL31" i="2"/>
  <c r="AK31" i="2"/>
  <c r="AJ31" i="2"/>
  <c r="AI31" i="2"/>
  <c r="AH31" i="2"/>
  <c r="AN30" i="2"/>
  <c r="AM30" i="2"/>
  <c r="AL30" i="2"/>
  <c r="AK30" i="2"/>
  <c r="AJ30" i="2"/>
  <c r="AI30" i="2"/>
  <c r="AH30" i="2"/>
  <c r="AN29" i="2"/>
  <c r="AM29" i="2"/>
  <c r="AL29" i="2"/>
  <c r="AK29" i="2"/>
  <c r="AJ29" i="2"/>
  <c r="AI29" i="2"/>
  <c r="AH29" i="2"/>
  <c r="AN28" i="2"/>
  <c r="AM28" i="2"/>
  <c r="AL28" i="2"/>
  <c r="AK28" i="2"/>
  <c r="AJ28" i="2"/>
  <c r="AI28" i="2"/>
  <c r="AH28" i="2"/>
  <c r="AN27" i="2"/>
  <c r="AM27" i="2"/>
  <c r="AL27" i="2"/>
  <c r="AK27" i="2"/>
  <c r="AJ27" i="2"/>
  <c r="AI27" i="2"/>
  <c r="AH27" i="2"/>
  <c r="AN26" i="2"/>
  <c r="AM26" i="2"/>
  <c r="AL26" i="2"/>
  <c r="AK26" i="2"/>
  <c r="AJ26" i="2"/>
  <c r="AI26" i="2"/>
  <c r="AH26" i="2"/>
  <c r="AN25" i="2"/>
  <c r="AM25" i="2"/>
  <c r="AL25" i="2"/>
  <c r="AK25" i="2"/>
  <c r="AJ25" i="2"/>
  <c r="AI25" i="2"/>
  <c r="AH25" i="2"/>
  <c r="AN24" i="2"/>
  <c r="AM24" i="2"/>
  <c r="AL24" i="2"/>
  <c r="AK24" i="2"/>
  <c r="AJ24" i="2"/>
  <c r="AI24" i="2"/>
  <c r="AH24" i="2"/>
  <c r="AN23" i="2"/>
  <c r="AM23" i="2"/>
  <c r="AL23" i="2"/>
  <c r="AK23" i="2"/>
  <c r="AJ23" i="2"/>
  <c r="AI23" i="2"/>
  <c r="AH23" i="2"/>
  <c r="AN22" i="2"/>
  <c r="AM22" i="2"/>
  <c r="AL22" i="2"/>
  <c r="AK22" i="2"/>
  <c r="AJ22" i="2"/>
  <c r="AI22" i="2"/>
  <c r="AH22" i="2"/>
  <c r="AN21" i="2"/>
  <c r="AM21" i="2"/>
  <c r="AL21" i="2"/>
  <c r="AK21" i="2"/>
  <c r="AJ21" i="2"/>
  <c r="AI21" i="2"/>
  <c r="AH21" i="2"/>
  <c r="AN20" i="2"/>
  <c r="AM20" i="2"/>
  <c r="AL20" i="2"/>
  <c r="AK20" i="2"/>
  <c r="AJ20" i="2"/>
  <c r="AI20" i="2"/>
  <c r="AH20" i="2"/>
  <c r="AN19" i="2"/>
  <c r="AM19" i="2"/>
  <c r="AL19" i="2"/>
  <c r="AK19" i="2"/>
  <c r="AJ19" i="2"/>
  <c r="AI19" i="2"/>
  <c r="AH19" i="2"/>
  <c r="AN18" i="2"/>
  <c r="AM18" i="2"/>
  <c r="AL18" i="2"/>
  <c r="AK18" i="2"/>
  <c r="AJ18" i="2"/>
  <c r="AI18" i="2"/>
  <c r="AH18" i="2"/>
  <c r="AN17" i="2"/>
  <c r="AM17" i="2"/>
  <c r="AL17" i="2"/>
  <c r="AK17" i="2"/>
  <c r="AJ17" i="2"/>
  <c r="AI17" i="2"/>
  <c r="AH17" i="2"/>
  <c r="AN16" i="2"/>
  <c r="AM16" i="2"/>
  <c r="AL16" i="2"/>
  <c r="AK16" i="2"/>
  <c r="AJ16" i="2"/>
  <c r="AI16" i="2"/>
  <c r="AH16" i="2"/>
  <c r="AN15" i="2"/>
  <c r="AM15" i="2"/>
  <c r="AL15" i="2"/>
  <c r="AK15" i="2"/>
  <c r="AJ15" i="2"/>
  <c r="AI15" i="2"/>
  <c r="AH15" i="2"/>
  <c r="AN14" i="2"/>
  <c r="AM14" i="2"/>
  <c r="AL14" i="2"/>
  <c r="AK14" i="2"/>
  <c r="AJ14" i="2"/>
  <c r="AI14" i="2"/>
  <c r="AH14" i="2"/>
  <c r="AN13" i="2"/>
  <c r="AM13" i="2"/>
  <c r="AL13" i="2"/>
  <c r="AK13" i="2"/>
  <c r="AJ13" i="2"/>
  <c r="AI13" i="2"/>
  <c r="AH13" i="2"/>
  <c r="AN12" i="2"/>
  <c r="AM12" i="2"/>
  <c r="AL12" i="2"/>
  <c r="AK12" i="2"/>
  <c r="AJ12" i="2"/>
  <c r="AI12" i="2"/>
  <c r="AH12" i="2"/>
  <c r="AN11" i="2"/>
  <c r="AM11" i="2"/>
  <c r="AL11" i="2"/>
  <c r="AK11" i="2"/>
  <c r="AJ11" i="2"/>
  <c r="AI11" i="2"/>
  <c r="AH11" i="2"/>
  <c r="AN10" i="2"/>
  <c r="AM10" i="2"/>
  <c r="AL10" i="2"/>
  <c r="AK10" i="2"/>
  <c r="AJ10" i="2"/>
  <c r="AI10" i="2"/>
  <c r="AH10" i="2"/>
  <c r="AN9" i="2"/>
  <c r="AM9" i="2"/>
  <c r="AL9" i="2"/>
  <c r="AK9" i="2"/>
  <c r="AJ9" i="2"/>
  <c r="AI9" i="2"/>
  <c r="AH9" i="2"/>
  <c r="AN8" i="2"/>
  <c r="AM8" i="2"/>
  <c r="AL8" i="2"/>
  <c r="AK8" i="2"/>
  <c r="AJ8" i="2"/>
  <c r="AI8" i="2"/>
  <c r="AH8" i="2"/>
  <c r="AN7" i="2"/>
  <c r="AM7" i="2"/>
  <c r="AL7" i="2"/>
  <c r="AK7" i="2"/>
  <c r="AJ7" i="2"/>
  <c r="AI7" i="2"/>
  <c r="AH7" i="2"/>
  <c r="AN6" i="2"/>
  <c r="AM6" i="2"/>
  <c r="AL6" i="2"/>
  <c r="AK6" i="2"/>
  <c r="AJ6" i="2"/>
  <c r="AI6" i="2"/>
  <c r="AH6" i="2"/>
  <c r="AN5" i="2"/>
  <c r="AM5" i="2"/>
  <c r="AL5" i="2"/>
  <c r="AK5" i="2"/>
  <c r="AJ5" i="2"/>
  <c r="AI5" i="2"/>
  <c r="AH5" i="2"/>
  <c r="AP4" i="2"/>
  <c r="AN4" i="2"/>
  <c r="AM4" i="2"/>
  <c r="AL4" i="2"/>
  <c r="AK4" i="2"/>
  <c r="AJ4" i="2"/>
  <c r="AI4" i="2"/>
  <c r="AH4" i="2"/>
  <c r="AP3" i="2"/>
  <c r="AN3" i="2"/>
  <c r="AM3" i="2"/>
  <c r="AL3" i="2"/>
  <c r="AK3" i="2"/>
  <c r="AJ3" i="2"/>
  <c r="AI3" i="2"/>
  <c r="AH3" i="2"/>
  <c r="AN2" i="2"/>
  <c r="AM2" i="2"/>
  <c r="AL2" i="2"/>
  <c r="AK2" i="2"/>
  <c r="AJ2" i="2"/>
  <c r="AI2" i="2"/>
  <c r="AH2" i="2"/>
  <c r="AP5" i="2" l="1"/>
  <c r="AP8" i="2"/>
  <c r="AQ8" i="2" s="1"/>
  <c r="AP7" i="2"/>
  <c r="AQ7" i="2" s="1"/>
  <c r="AP6" i="2"/>
</calcChain>
</file>

<file path=xl/sharedStrings.xml><?xml version="1.0" encoding="utf-8"?>
<sst xmlns="http://schemas.openxmlformats.org/spreadsheetml/2006/main" count="282" uniqueCount="141">
  <si>
    <t>drugs</t>
  </si>
  <si>
    <t>drug_avg_1</t>
  </si>
  <si>
    <t>drug_avg_2</t>
  </si>
  <si>
    <t>drug_avg_3</t>
  </si>
  <si>
    <t>drug_avg_4</t>
  </si>
  <si>
    <t>drug_sd_1</t>
  </si>
  <si>
    <t>drug_sd_2</t>
  </si>
  <si>
    <t>drug_sd_3</t>
  </si>
  <si>
    <t>drug_sd_4</t>
  </si>
  <si>
    <t>ctrl_avg_1</t>
  </si>
  <si>
    <t>ctrl_avg_2</t>
  </si>
  <si>
    <t>ctrl_avg_3</t>
  </si>
  <si>
    <t>ctrl_avg_4</t>
  </si>
  <si>
    <t>ctrl_sd_1</t>
  </si>
  <si>
    <t>ctrl_sd_2</t>
  </si>
  <si>
    <t>ctrl_sd_3</t>
  </si>
  <si>
    <t>ctrl_sd_4</t>
  </si>
  <si>
    <t>drug_to_ctlr_1</t>
  </si>
  <si>
    <t>drug_to_ctlr_2</t>
  </si>
  <si>
    <t>drug_to_ctlr_3</t>
  </si>
  <si>
    <t>drug_to_ctlr_4</t>
  </si>
  <si>
    <t>d_t_c_SD_1</t>
  </si>
  <si>
    <t>d_t_c_SD_2</t>
  </si>
  <si>
    <t>d_t_c_SD_3</t>
  </si>
  <si>
    <t>d_t_c_SD_4</t>
  </si>
  <si>
    <t>ttest_pval_1</t>
  </si>
  <si>
    <t>ttest_pval_2</t>
  </si>
  <si>
    <t>ttest_pval_3</t>
  </si>
  <si>
    <t>ttest_pval_4</t>
  </si>
  <si>
    <t>wilcox_pval_1</t>
  </si>
  <si>
    <t>wilcox_pval_2</t>
  </si>
  <si>
    <t>wilcox_pval_3</t>
  </si>
  <si>
    <t>wilcox_pval_4</t>
  </si>
  <si>
    <t>Hydroxyurea</t>
  </si>
  <si>
    <t>Tazemetostat</t>
  </si>
  <si>
    <t>Pemetrexed</t>
  </si>
  <si>
    <t>Raloxifene (hydrochloride)</t>
  </si>
  <si>
    <t>Mifepristone</t>
  </si>
  <si>
    <t>Fulvestrant</t>
  </si>
  <si>
    <t>Enzalutamide</t>
  </si>
  <si>
    <t>Rucaparib</t>
  </si>
  <si>
    <t>5-Fluorouracil</t>
  </si>
  <si>
    <t>Gemcitabine</t>
  </si>
  <si>
    <t>Erlotinib</t>
  </si>
  <si>
    <t>Saracatinib</t>
  </si>
  <si>
    <t>Ipatasertib</t>
  </si>
  <si>
    <t>Vorinostat</t>
  </si>
  <si>
    <t>Buparlisib</t>
  </si>
  <si>
    <t>Everolimus</t>
  </si>
  <si>
    <t>Topotecan (Hydrochloride)</t>
  </si>
  <si>
    <t>Bortezomib</t>
  </si>
  <si>
    <t>FRAX597</t>
  </si>
  <si>
    <t>Ganetespib</t>
  </si>
  <si>
    <t>Afatinib</t>
  </si>
  <si>
    <t>Volasertib</t>
  </si>
  <si>
    <t>PF-573228</t>
  </si>
  <si>
    <t>ART558</t>
  </si>
  <si>
    <t>Mirin</t>
  </si>
  <si>
    <t>Ferrostatin-1</t>
  </si>
  <si>
    <t>Barasertib</t>
  </si>
  <si>
    <t>Infigratinib</t>
  </si>
  <si>
    <t>Prexasertib</t>
  </si>
  <si>
    <t>Silmitasertib</t>
  </si>
  <si>
    <t>Olaparib</t>
  </si>
  <si>
    <t>T0070907</t>
  </si>
  <si>
    <t>Dabrafenib</t>
  </si>
  <si>
    <t>Selumetinib</t>
  </si>
  <si>
    <t>Y-27632</t>
  </si>
  <si>
    <t>IWR-1</t>
  </si>
  <si>
    <t>Apoptozole</t>
  </si>
  <si>
    <t>Gefitinib</t>
  </si>
  <si>
    <t>Paclitaxel</t>
  </si>
  <si>
    <t>SGI-1027</t>
  </si>
  <si>
    <t>PFK-015</t>
  </si>
  <si>
    <t>Nedisertib</t>
  </si>
  <si>
    <t>Lapatinib</t>
  </si>
  <si>
    <t>Dinaciclib</t>
  </si>
  <si>
    <t>TAK-580</t>
  </si>
  <si>
    <t>KU-55933</t>
  </si>
  <si>
    <t>GSK2606414</t>
  </si>
  <si>
    <t>Tipifarnib</t>
  </si>
  <si>
    <t>Axitinib</t>
  </si>
  <si>
    <t>Laduviglusib</t>
  </si>
  <si>
    <t>Berzosertib</t>
  </si>
  <si>
    <t>Ceritinib</t>
  </si>
  <si>
    <t>Navitoclax</t>
  </si>
  <si>
    <t>Ro-3306</t>
  </si>
  <si>
    <t>Empesertib</t>
  </si>
  <si>
    <t>SGX-523</t>
  </si>
  <si>
    <t>Alisertib</t>
  </si>
  <si>
    <t>Onvansertib</t>
  </si>
  <si>
    <t>AZD1390</t>
  </si>
  <si>
    <t>Camptothecin</t>
  </si>
  <si>
    <t>Tomivosertib</t>
  </si>
  <si>
    <t>FRAX1036</t>
  </si>
  <si>
    <t>Trametinib</t>
  </si>
  <si>
    <t>Lonafarnib</t>
  </si>
  <si>
    <t>Niclosamide</t>
  </si>
  <si>
    <t>BML-277</t>
  </si>
  <si>
    <t>Ceralasertib</t>
  </si>
  <si>
    <t>ZN-c3</t>
  </si>
  <si>
    <t>(+)-JQ-1</t>
  </si>
  <si>
    <t>Adavosertib</t>
  </si>
  <si>
    <t>Adapalene</t>
  </si>
  <si>
    <t>LB-100</t>
  </si>
  <si>
    <t>Palbociclib (monohydrochloride)</t>
  </si>
  <si>
    <t>Copanlisib (dihydrochloride)</t>
  </si>
  <si>
    <t>Oxaliplatin</t>
  </si>
  <si>
    <t>bckg1</t>
  </si>
  <si>
    <t>bckg2</t>
  </si>
  <si>
    <t>bckg3</t>
  </si>
  <si>
    <t>bckg4</t>
  </si>
  <si>
    <t>bckg5</t>
  </si>
  <si>
    <t>bckg6</t>
  </si>
  <si>
    <t>bckg7</t>
  </si>
  <si>
    <t>bckg8</t>
  </si>
  <si>
    <t>bckg9</t>
  </si>
  <si>
    <t>bckg10</t>
  </si>
  <si>
    <t>staur1</t>
  </si>
  <si>
    <t>staur2</t>
  </si>
  <si>
    <t>staur3</t>
  </si>
  <si>
    <t>staur4</t>
  </si>
  <si>
    <t>staur5</t>
  </si>
  <si>
    <t>staur6</t>
  </si>
  <si>
    <t>staur7</t>
  </si>
  <si>
    <t>staur8</t>
  </si>
  <si>
    <t>staur9</t>
  </si>
  <si>
    <t>staur10</t>
  </si>
  <si>
    <t>High:low</t>
  </si>
  <si>
    <t>High:low (CBD)</t>
  </si>
  <si>
    <t>both conc work</t>
  </si>
  <si>
    <t>CBD1 sens</t>
  </si>
  <si>
    <t>CBD2 sens</t>
  </si>
  <si>
    <t>CBD1 helps</t>
  </si>
  <si>
    <t>CBD2 helps</t>
  </si>
  <si>
    <t xml:space="preserve"> Inhibiting below threshold:</t>
  </si>
  <si>
    <t>Moderately inhibiting:</t>
  </si>
  <si>
    <t>Of these, higher conc not inhibiting stronger</t>
  </si>
  <si>
    <t>Of these, higher conc  inhibiting stronger</t>
  </si>
  <si>
    <t>Overall, higher conc  inhibiting less</t>
  </si>
  <si>
    <t>In background, fluctuated 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</si>
</sst>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%"/>
    <numFmt numFmtId="165" formatCode="0.0000"/>
    <numFmt numFmtId="166" formatCode="0.000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2" fontId="0" fillId="0" borderId="0" xfId="0" applyNumberFormat="1"/>
    <xf numFmtId="0" fontId="0" fillId="0" borderId="0" xfId="0" quotePrefix="1"/>
    <xf numFmtId="164" fontId="0" fillId="0" borderId="0" xfId="1" applyNumberFormat="1" applyFont="1"/>
    <xf numFmtId="165" fontId="0" fillId="0" borderId="0" xfId="0" applyNumberFormat="1"/>
    <xf numFmtId="166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1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96"/>
  <sheetViews>
    <sheetView topLeftCell="AJ44" workbookViewId="0">
      <selection activeCell="W19" sqref="W19"/>
    </sheetView>
  </sheetViews>
  <sheetFormatPr baseColWidth="10" defaultRowHeight="16" x14ac:dyDescent="0.2"/>
  <cols>
    <col min="1" max="1" width="14.1640625" customWidth="1"/>
    <col min="2" max="17" width="0" hidden="1" customWidth="1"/>
    <col min="30" max="33" width="0" hidden="1" customWidth="1"/>
    <col min="34" max="35" width="12" customWidth="1"/>
    <col min="41" max="41" width="37.6640625" customWidth="1"/>
  </cols>
  <sheetData>
    <row r="1" spans="1:4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128</v>
      </c>
      <c r="AI1" t="s">
        <v>129</v>
      </c>
      <c r="AJ1" t="s">
        <v>130</v>
      </c>
      <c r="AK1" t="s">
        <v>131</v>
      </c>
      <c r="AL1" t="s">
        <v>132</v>
      </c>
      <c r="AM1" t="s">
        <v>133</v>
      </c>
      <c r="AN1" t="s">
        <v>134</v>
      </c>
    </row>
    <row r="2" spans="1:43" x14ac:dyDescent="0.2">
      <c r="A2" t="s">
        <v>33</v>
      </c>
      <c r="B2">
        <v>392120.66666666599</v>
      </c>
      <c r="C2">
        <v>350649.33333333302</v>
      </c>
      <c r="D2">
        <v>422010.66666666599</v>
      </c>
      <c r="E2">
        <v>451210.33333333302</v>
      </c>
      <c r="F2">
        <v>9644.4198546793505</v>
      </c>
      <c r="G2">
        <v>27057.5124564941</v>
      </c>
      <c r="H2">
        <v>28154.333047211901</v>
      </c>
      <c r="I2">
        <v>16848.039539760499</v>
      </c>
      <c r="J2">
        <v>385377</v>
      </c>
      <c r="K2">
        <v>348455.25</v>
      </c>
      <c r="L2">
        <v>418550.75</v>
      </c>
      <c r="M2">
        <v>452883.25</v>
      </c>
      <c r="N2">
        <v>24805.801969163</v>
      </c>
      <c r="O2">
        <v>53391.220385471599</v>
      </c>
      <c r="P2">
        <v>27934.1550003456</v>
      </c>
      <c r="Q2">
        <v>8211.7082824870595</v>
      </c>
      <c r="R2" s="4">
        <v>1.0174988820471</v>
      </c>
      <c r="S2" s="4">
        <v>1.00629660001774</v>
      </c>
      <c r="T2" s="4">
        <v>1.0082664208979799</v>
      </c>
      <c r="U2" s="4">
        <v>0.99630607520444403</v>
      </c>
      <c r="V2">
        <v>7.0112478304461406E-2</v>
      </c>
      <c r="W2">
        <v>0.17263619311672901</v>
      </c>
      <c r="X2">
        <v>9.5146963354780706E-2</v>
      </c>
      <c r="Y2">
        <v>4.1355965797668703E-2</v>
      </c>
      <c r="Z2" s="5">
        <v>0.64539830523921604</v>
      </c>
      <c r="AA2" s="5">
        <v>0.94642946070367595</v>
      </c>
      <c r="AB2" s="5">
        <v>0.878840880130767</v>
      </c>
      <c r="AC2" s="5">
        <v>0.88513086761423299</v>
      </c>
      <c r="AD2" s="5">
        <v>0.85714285714285698</v>
      </c>
      <c r="AE2" s="5">
        <v>0.85714285714285698</v>
      </c>
      <c r="AF2" s="5">
        <v>1</v>
      </c>
      <c r="AG2" s="5">
        <v>0.85714285714285698</v>
      </c>
      <c r="AH2" s="1">
        <f t="shared" ref="AH2:AI33" si="0">T2/R2</f>
        <v>0.99092631813948984</v>
      </c>
      <c r="AI2" s="1">
        <f t="shared" si="0"/>
        <v>0.99007198790781981</v>
      </c>
      <c r="AJ2" s="2">
        <f t="shared" ref="AJ2:AJ65" si="1">(R2&lt;0.85)+(T2&lt;0.85)</f>
        <v>0</v>
      </c>
      <c r="AK2" t="b">
        <f>(S2/R2&lt;0.85)</f>
        <v>0</v>
      </c>
      <c r="AL2" t="b">
        <f>(U2/T2&lt;0.85)</f>
        <v>0</v>
      </c>
      <c r="AM2" t="b">
        <f>(S2/R2&gt;1.15)</f>
        <v>0</v>
      </c>
      <c r="AN2" t="b">
        <f>(U2/T2&gt;1.15)</f>
        <v>0</v>
      </c>
    </row>
    <row r="3" spans="1:43" x14ac:dyDescent="0.2">
      <c r="A3" t="s">
        <v>34</v>
      </c>
      <c r="B3">
        <v>371889.33333333302</v>
      </c>
      <c r="C3">
        <v>326125</v>
      </c>
      <c r="D3">
        <v>400604</v>
      </c>
      <c r="E3">
        <v>437221.33333333302</v>
      </c>
      <c r="F3">
        <v>26572.1079580324</v>
      </c>
      <c r="G3">
        <v>3723.53179118964</v>
      </c>
      <c r="H3">
        <v>14955.801583332101</v>
      </c>
      <c r="I3">
        <v>5560.7864851415798</v>
      </c>
      <c r="J3">
        <v>368821</v>
      </c>
      <c r="K3">
        <v>310299</v>
      </c>
      <c r="L3">
        <v>407137.5</v>
      </c>
      <c r="M3">
        <v>455506.5</v>
      </c>
      <c r="N3">
        <v>8213.7523702629296</v>
      </c>
      <c r="O3">
        <v>20233.153436871798</v>
      </c>
      <c r="P3">
        <v>42161.241828247898</v>
      </c>
      <c r="Q3">
        <v>18491.5494348094</v>
      </c>
      <c r="R3" s="4">
        <v>1.0083193021366199</v>
      </c>
      <c r="S3" s="4">
        <v>1.05100242024627</v>
      </c>
      <c r="T3" s="4">
        <v>0.98395259586748895</v>
      </c>
      <c r="U3" s="4">
        <v>0.959857506607113</v>
      </c>
      <c r="V3">
        <v>7.5464497926157795E-2</v>
      </c>
      <c r="W3">
        <v>6.9573632103929195E-2</v>
      </c>
      <c r="X3">
        <v>0.10831285068939001</v>
      </c>
      <c r="Y3">
        <v>4.0833565754495302E-2</v>
      </c>
      <c r="Z3" s="5">
        <v>0.86568386134192099</v>
      </c>
      <c r="AA3" s="5">
        <v>0.46521337609218</v>
      </c>
      <c r="AB3" s="5">
        <v>0.86391277969303204</v>
      </c>
      <c r="AC3" s="5">
        <v>0.385509092792098</v>
      </c>
      <c r="AD3" s="5">
        <v>0.8</v>
      </c>
      <c r="AE3" s="5">
        <v>0.4</v>
      </c>
      <c r="AF3" s="5">
        <v>1</v>
      </c>
      <c r="AG3" s="5">
        <v>0.2</v>
      </c>
      <c r="AH3" s="1">
        <f t="shared" si="0"/>
        <v>0.97583433519769169</v>
      </c>
      <c r="AI3" s="1">
        <f t="shared" si="0"/>
        <v>0.91327811251110158</v>
      </c>
      <c r="AJ3" s="2">
        <f t="shared" si="1"/>
        <v>0</v>
      </c>
      <c r="AK3" t="b">
        <f t="shared" ref="AK3:AK66" si="2">(S3/R3&lt;0.85)</f>
        <v>0</v>
      </c>
      <c r="AL3" t="b">
        <f t="shared" ref="AL3:AL66" si="3">(U3/T3&lt;0.85)</f>
        <v>0</v>
      </c>
      <c r="AM3" t="b">
        <f t="shared" ref="AM3:AM66" si="4">(S3/R3&gt;1.15)</f>
        <v>0</v>
      </c>
      <c r="AN3" t="b">
        <f t="shared" ref="AN3:AN66" si="5">(U3/T3&gt;1.15)</f>
        <v>0</v>
      </c>
      <c r="AO3" t="s">
        <v>135</v>
      </c>
      <c r="AP3">
        <f>COUNTIFS(R1:R76,"&lt;0.85")</f>
        <v>14</v>
      </c>
    </row>
    <row r="4" spans="1:43" x14ac:dyDescent="0.2">
      <c r="A4" t="s">
        <v>35</v>
      </c>
      <c r="B4">
        <v>350034.33333333302</v>
      </c>
      <c r="C4">
        <v>312715.33333333302</v>
      </c>
      <c r="D4">
        <v>381031.66666666599</v>
      </c>
      <c r="E4">
        <v>418142.66666666599</v>
      </c>
      <c r="F4">
        <v>26022.476541123699</v>
      </c>
      <c r="G4">
        <v>12840.538553087699</v>
      </c>
      <c r="H4">
        <v>23033.093611873599</v>
      </c>
      <c r="I4">
        <v>6136.8061182779202</v>
      </c>
      <c r="J4">
        <v>368681</v>
      </c>
      <c r="K4">
        <v>318993.5</v>
      </c>
      <c r="L4">
        <v>442576</v>
      </c>
      <c r="M4">
        <v>443122.5</v>
      </c>
      <c r="N4">
        <v>8015.7624715307002</v>
      </c>
      <c r="O4">
        <v>7937.2736188189901</v>
      </c>
      <c r="P4">
        <v>7956.3655019110302</v>
      </c>
      <c r="Q4">
        <v>36005.170191237798</v>
      </c>
      <c r="R4" s="4">
        <v>0.949423304518902</v>
      </c>
      <c r="S4" s="4">
        <v>0.98031882572319895</v>
      </c>
      <c r="T4" s="4">
        <v>0.86094064446934904</v>
      </c>
      <c r="U4" s="4">
        <v>0.94362770264806295</v>
      </c>
      <c r="V4">
        <v>7.3539138361707806E-2</v>
      </c>
      <c r="W4">
        <v>4.7067218799867798E-2</v>
      </c>
      <c r="X4">
        <v>5.4295967738710003E-2</v>
      </c>
      <c r="Y4">
        <v>7.7913572103581699E-2</v>
      </c>
      <c r="Z4" s="5">
        <v>0.34407434070145898</v>
      </c>
      <c r="AA4" s="5">
        <v>0.54812975264750297</v>
      </c>
      <c r="AB4" s="5">
        <v>3.10869507035628E-2</v>
      </c>
      <c r="AC4" s="5">
        <v>0.50421120712331802</v>
      </c>
      <c r="AD4" s="5">
        <v>0.8</v>
      </c>
      <c r="AE4" s="5">
        <v>0.8</v>
      </c>
      <c r="AF4" s="5">
        <v>0.2</v>
      </c>
      <c r="AG4" s="5">
        <v>0.8</v>
      </c>
      <c r="AH4" s="1">
        <f t="shared" si="0"/>
        <v>0.90680378327727118</v>
      </c>
      <c r="AI4" s="1">
        <f t="shared" si="0"/>
        <v>0.96257225495178234</v>
      </c>
      <c r="AJ4" s="2">
        <f t="shared" si="1"/>
        <v>0</v>
      </c>
      <c r="AK4" t="b">
        <f t="shared" si="2"/>
        <v>0</v>
      </c>
      <c r="AL4" t="b">
        <f t="shared" si="3"/>
        <v>0</v>
      </c>
      <c r="AM4" t="b">
        <f t="shared" si="4"/>
        <v>0</v>
      </c>
      <c r="AN4" t="b">
        <f t="shared" si="5"/>
        <v>0</v>
      </c>
      <c r="AO4" t="s">
        <v>136</v>
      </c>
      <c r="AP4">
        <f>COUNTIFS(R:R,"&lt;0.85", R:R,"&gt;0.65")</f>
        <v>8</v>
      </c>
    </row>
    <row r="5" spans="1:43" x14ac:dyDescent="0.2">
      <c r="A5" t="s">
        <v>36</v>
      </c>
      <c r="B5">
        <v>336303.66666666599</v>
      </c>
      <c r="C5">
        <v>315076</v>
      </c>
      <c r="D5">
        <v>384723.66666666599</v>
      </c>
      <c r="E5">
        <v>425515.33333333302</v>
      </c>
      <c r="F5">
        <v>24416.9371816641</v>
      </c>
      <c r="G5">
        <v>27913.028803768299</v>
      </c>
      <c r="H5">
        <v>39660.656188889901</v>
      </c>
      <c r="I5">
        <v>18819.594292474299</v>
      </c>
      <c r="J5">
        <v>384092.5</v>
      </c>
      <c r="K5">
        <v>315539</v>
      </c>
      <c r="L5">
        <v>441502</v>
      </c>
      <c r="M5">
        <v>424529</v>
      </c>
      <c r="N5">
        <v>13779.389844982201</v>
      </c>
      <c r="O5">
        <v>3051.8728676011301</v>
      </c>
      <c r="P5">
        <v>9475.2308678997306</v>
      </c>
      <c r="Q5">
        <v>9709.9903192536694</v>
      </c>
      <c r="R5" s="4">
        <v>0.87557988418588395</v>
      </c>
      <c r="S5" s="4">
        <v>0.99853266949568797</v>
      </c>
      <c r="T5" s="4">
        <v>0.87139733606340697</v>
      </c>
      <c r="U5" s="4">
        <v>1.00232335914232</v>
      </c>
      <c r="V5">
        <v>7.0907626757806902E-2</v>
      </c>
      <c r="W5">
        <v>8.8987051236343498E-2</v>
      </c>
      <c r="X5">
        <v>9.1757214016040006E-2</v>
      </c>
      <c r="Y5">
        <v>4.99076678491839E-2</v>
      </c>
      <c r="Z5" s="5">
        <v>6.8528851751700107E-2</v>
      </c>
      <c r="AA5" s="5">
        <v>0.97978975348475605</v>
      </c>
      <c r="AB5" s="5">
        <v>0.12271280631312299</v>
      </c>
      <c r="AC5" s="5">
        <v>0.94370879320198997</v>
      </c>
      <c r="AD5" s="5">
        <v>0.2</v>
      </c>
      <c r="AE5" s="5">
        <v>0.79999999999999905</v>
      </c>
      <c r="AF5" s="5">
        <v>0.2</v>
      </c>
      <c r="AG5" s="5">
        <v>1</v>
      </c>
      <c r="AH5" s="1">
        <f t="shared" si="0"/>
        <v>0.99522311076576875</v>
      </c>
      <c r="AI5" s="1">
        <f t="shared" si="0"/>
        <v>1.0037962600147539</v>
      </c>
      <c r="AJ5" s="2">
        <f t="shared" si="1"/>
        <v>0</v>
      </c>
      <c r="AK5" t="b">
        <f t="shared" si="2"/>
        <v>0</v>
      </c>
      <c r="AL5" t="b">
        <f t="shared" si="3"/>
        <v>0</v>
      </c>
      <c r="AM5" t="b">
        <f t="shared" si="4"/>
        <v>0</v>
      </c>
      <c r="AN5" t="b">
        <f t="shared" si="5"/>
        <v>1</v>
      </c>
      <c r="AO5" t="s">
        <v>137</v>
      </c>
      <c r="AP5">
        <f>COUNTIFS(R:R,"&lt;0.85", R:R,"&gt;0.65",AH:AH,"&gt;0.95")</f>
        <v>5</v>
      </c>
    </row>
    <row r="6" spans="1:43" x14ac:dyDescent="0.2">
      <c r="A6" t="s">
        <v>37</v>
      </c>
      <c r="B6">
        <v>343640.66666666599</v>
      </c>
      <c r="C6">
        <v>318240</v>
      </c>
      <c r="D6">
        <v>397312.33333333302</v>
      </c>
      <c r="E6">
        <v>437976.33333333302</v>
      </c>
      <c r="F6">
        <v>27260.465592746801</v>
      </c>
      <c r="G6">
        <v>33062.526355376998</v>
      </c>
      <c r="H6">
        <v>47815.155184662202</v>
      </c>
      <c r="I6">
        <v>26138.386261078402</v>
      </c>
      <c r="J6">
        <v>364305</v>
      </c>
      <c r="K6">
        <v>322597</v>
      </c>
      <c r="L6">
        <v>434447.5</v>
      </c>
      <c r="M6">
        <v>420740</v>
      </c>
      <c r="N6">
        <v>41763.140710439802</v>
      </c>
      <c r="O6">
        <v>6929.6464556281599</v>
      </c>
      <c r="P6">
        <v>501.33870786126198</v>
      </c>
      <c r="Q6">
        <v>15068.4455070853</v>
      </c>
      <c r="R6" s="4">
        <v>0.94327738204709399</v>
      </c>
      <c r="S6" s="4">
        <v>0.98649398475497296</v>
      </c>
      <c r="T6" s="4">
        <v>0.91452323545039005</v>
      </c>
      <c r="U6" s="4">
        <v>1.0409667094484301</v>
      </c>
      <c r="V6">
        <v>0.13150122886180099</v>
      </c>
      <c r="W6">
        <v>0.10465641860452</v>
      </c>
      <c r="X6">
        <v>0.11006474494488901</v>
      </c>
      <c r="Y6">
        <v>7.2452662602115497E-2</v>
      </c>
      <c r="Z6" s="5">
        <v>0.61373588387816103</v>
      </c>
      <c r="AA6" s="5">
        <v>0.84347830206862495</v>
      </c>
      <c r="AB6" s="5">
        <v>0.310791760540712</v>
      </c>
      <c r="AC6" s="5">
        <v>0.41962952315822</v>
      </c>
      <c r="AD6" s="5">
        <v>0.8</v>
      </c>
      <c r="AE6" s="5">
        <v>1</v>
      </c>
      <c r="AF6" s="5">
        <v>0.8</v>
      </c>
      <c r="AG6" s="5">
        <v>0.4</v>
      </c>
      <c r="AH6" s="1">
        <f t="shared" si="0"/>
        <v>0.96951676448098234</v>
      </c>
      <c r="AI6" s="1">
        <f t="shared" si="0"/>
        <v>1.0552185066865736</v>
      </c>
      <c r="AJ6" s="2">
        <f t="shared" si="1"/>
        <v>0</v>
      </c>
      <c r="AK6" t="b">
        <f t="shared" si="2"/>
        <v>0</v>
      </c>
      <c r="AL6" t="b">
        <f t="shared" si="3"/>
        <v>0</v>
      </c>
      <c r="AM6" t="b">
        <f t="shared" si="4"/>
        <v>0</v>
      </c>
      <c r="AN6" t="b">
        <f t="shared" si="5"/>
        <v>0</v>
      </c>
      <c r="AO6" t="s">
        <v>138</v>
      </c>
      <c r="AP6">
        <f>COUNTIFS(R:R,"&lt;0.85", R:R,"&gt;0.65",AH:AH,"&lt;0.85")</f>
        <v>1</v>
      </c>
    </row>
    <row r="7" spans="1:43" x14ac:dyDescent="0.2">
      <c r="A7" t="s">
        <v>38</v>
      </c>
      <c r="B7">
        <v>348468</v>
      </c>
      <c r="C7">
        <v>340707.66666666599</v>
      </c>
      <c r="D7">
        <v>403826</v>
      </c>
      <c r="E7">
        <v>398865</v>
      </c>
      <c r="F7">
        <v>34100.591182558601</v>
      </c>
      <c r="G7">
        <v>8984.3872541945402</v>
      </c>
      <c r="H7">
        <v>40338.302182912899</v>
      </c>
      <c r="I7">
        <v>8345.8720934363701</v>
      </c>
      <c r="J7">
        <v>351683.5</v>
      </c>
      <c r="K7">
        <v>346118.5</v>
      </c>
      <c r="L7">
        <v>435484.5</v>
      </c>
      <c r="M7">
        <v>410320.5</v>
      </c>
      <c r="N7">
        <v>23913.644232947801</v>
      </c>
      <c r="O7">
        <v>26334.777851730501</v>
      </c>
      <c r="P7">
        <v>1967.87817204216</v>
      </c>
      <c r="Q7">
        <v>333.04729393886299</v>
      </c>
      <c r="R7" s="4">
        <v>0.99085683576283701</v>
      </c>
      <c r="S7" s="4">
        <v>0.98436710741167099</v>
      </c>
      <c r="T7" s="4">
        <v>0.92730280871075699</v>
      </c>
      <c r="U7" s="4">
        <v>0.97208158013065304</v>
      </c>
      <c r="V7">
        <v>0.118074150455377</v>
      </c>
      <c r="W7">
        <v>7.9267210889087905E-2</v>
      </c>
      <c r="X7">
        <v>9.2723292219572997E-2</v>
      </c>
      <c r="Y7">
        <v>2.0355183557786399E-2</v>
      </c>
      <c r="Z7" s="5">
        <v>0.90950302651368997</v>
      </c>
      <c r="AA7" s="5">
        <v>0.82121672151735103</v>
      </c>
      <c r="AB7" s="5">
        <v>0.30685580592918099</v>
      </c>
      <c r="AC7" s="5">
        <v>0.14023512280322101</v>
      </c>
      <c r="AD7" s="5">
        <v>1</v>
      </c>
      <c r="AE7" s="5">
        <v>1</v>
      </c>
      <c r="AF7" s="5">
        <v>0.8</v>
      </c>
      <c r="AG7" s="5">
        <v>0.2</v>
      </c>
      <c r="AH7" s="1">
        <f t="shared" si="0"/>
        <v>0.93585952606044109</v>
      </c>
      <c r="AI7" s="1">
        <f t="shared" si="0"/>
        <v>0.98751936428135845</v>
      </c>
      <c r="AJ7" s="2">
        <f t="shared" si="1"/>
        <v>0</v>
      </c>
      <c r="AK7" t="b">
        <f t="shared" si="2"/>
        <v>0</v>
      </c>
      <c r="AL7" t="b">
        <f t="shared" si="3"/>
        <v>0</v>
      </c>
      <c r="AM7" t="b">
        <f t="shared" si="4"/>
        <v>0</v>
      </c>
      <c r="AN7" t="b">
        <f t="shared" si="5"/>
        <v>0</v>
      </c>
      <c r="AO7" t="s">
        <v>139</v>
      </c>
      <c r="AP7">
        <f>COUNTIFS(AH1:AH76,"&gt;=1.15")</f>
        <v>0</v>
      </c>
      <c r="AQ7" s="3">
        <f>AP7/75</f>
        <v>0</v>
      </c>
    </row>
    <row r="8" spans="1:43" x14ac:dyDescent="0.2">
      <c r="A8" t="s">
        <v>39</v>
      </c>
      <c r="B8">
        <v>356199</v>
      </c>
      <c r="C8">
        <v>340559.33333333302</v>
      </c>
      <c r="D8">
        <v>394838</v>
      </c>
      <c r="E8">
        <v>413818.33333333302</v>
      </c>
      <c r="F8">
        <v>14251.023682528899</v>
      </c>
      <c r="G8">
        <v>24304.726419635601</v>
      </c>
      <c r="H8">
        <v>12799.212944552401</v>
      </c>
      <c r="I8">
        <v>14809.2050540646</v>
      </c>
      <c r="J8">
        <v>368301</v>
      </c>
      <c r="K8">
        <v>355331</v>
      </c>
      <c r="L8">
        <v>420662.5</v>
      </c>
      <c r="M8">
        <v>410829.5</v>
      </c>
      <c r="N8">
        <v>412.950360212943</v>
      </c>
      <c r="O8">
        <v>13306.335408368401</v>
      </c>
      <c r="P8">
        <v>22929.351593536099</v>
      </c>
      <c r="Q8">
        <v>386.78740930904098</v>
      </c>
      <c r="R8" s="4">
        <v>0.967141006948121</v>
      </c>
      <c r="S8" s="4">
        <v>0.95842843245687304</v>
      </c>
      <c r="T8" s="4">
        <v>0.93860993076397303</v>
      </c>
      <c r="U8" s="4">
        <v>1.00727511859137</v>
      </c>
      <c r="V8">
        <v>3.87091505632342E-2</v>
      </c>
      <c r="W8">
        <v>7.7244766952768204E-2</v>
      </c>
      <c r="X8">
        <v>5.9525275266688299E-2</v>
      </c>
      <c r="Y8">
        <v>3.6059555104154498E-2</v>
      </c>
      <c r="Z8" s="5">
        <v>0.27907028548927998</v>
      </c>
      <c r="AA8" s="5">
        <v>0.446434417332087</v>
      </c>
      <c r="AB8" s="5">
        <v>0.32827252179126198</v>
      </c>
      <c r="AC8" s="5">
        <v>0.760096032827007</v>
      </c>
      <c r="AD8" s="5">
        <v>0.8</v>
      </c>
      <c r="AE8" s="5">
        <v>0.8</v>
      </c>
      <c r="AF8" s="5">
        <v>0.4</v>
      </c>
      <c r="AG8" s="5">
        <v>0.8</v>
      </c>
      <c r="AH8" s="1">
        <f t="shared" si="0"/>
        <v>0.97049956937077908</v>
      </c>
      <c r="AI8" s="1">
        <f t="shared" si="0"/>
        <v>1.050965397603326</v>
      </c>
      <c r="AJ8" s="2">
        <f t="shared" si="1"/>
        <v>0</v>
      </c>
      <c r="AK8" t="b">
        <f t="shared" si="2"/>
        <v>0</v>
      </c>
      <c r="AL8" t="b">
        <f t="shared" si="3"/>
        <v>0</v>
      </c>
      <c r="AM8" t="b">
        <f t="shared" si="4"/>
        <v>0</v>
      </c>
      <c r="AN8" t="b">
        <f t="shared" si="5"/>
        <v>0</v>
      </c>
      <c r="AO8" t="s">
        <v>140</v>
      </c>
      <c r="AP8">
        <f>COUNTIFS(AH77:AH86,"&gt;=1.15")</f>
        <v>0</v>
      </c>
      <c r="AQ8" s="3">
        <f>AP8/10</f>
        <v>0</v>
      </c>
    </row>
    <row r="9" spans="1:43" x14ac:dyDescent="0.2">
      <c r="A9" t="s">
        <v>40</v>
      </c>
      <c r="B9">
        <v>360061</v>
      </c>
      <c r="C9">
        <v>306293.33333333302</v>
      </c>
      <c r="D9">
        <v>415835.66666666599</v>
      </c>
      <c r="E9">
        <v>427936</v>
      </c>
      <c r="F9">
        <v>12827.4222274001</v>
      </c>
      <c r="G9">
        <v>11632.6664756337</v>
      </c>
      <c r="H9">
        <v>18297.0528318998</v>
      </c>
      <c r="I9">
        <v>11410.939006058999</v>
      </c>
      <c r="J9">
        <v>363589.5</v>
      </c>
      <c r="K9">
        <v>323602</v>
      </c>
      <c r="L9">
        <v>418659.5</v>
      </c>
      <c r="M9">
        <v>412538.5</v>
      </c>
      <c r="N9">
        <v>6250.1168389078903</v>
      </c>
      <c r="O9">
        <v>31565.246712167402</v>
      </c>
      <c r="P9">
        <v>20096.681828102799</v>
      </c>
      <c r="Q9">
        <v>2030.1035687865699</v>
      </c>
      <c r="R9" s="4">
        <v>0.99029537431636505</v>
      </c>
      <c r="S9" s="4">
        <v>0.94651248550173706</v>
      </c>
      <c r="T9" s="4">
        <v>0.99325505970046402</v>
      </c>
      <c r="U9" s="4">
        <v>1.03732378917361</v>
      </c>
      <c r="V9">
        <v>3.91722507984252E-2</v>
      </c>
      <c r="W9">
        <v>9.90773529275146E-2</v>
      </c>
      <c r="X9">
        <v>6.46783353170481E-2</v>
      </c>
      <c r="Y9">
        <v>2.8127387753504599E-2</v>
      </c>
      <c r="Z9" s="5">
        <v>0.71047105965194302</v>
      </c>
      <c r="AA9" s="5">
        <v>0.576990306432831</v>
      </c>
      <c r="AB9" s="5">
        <v>0.88737336939085498</v>
      </c>
      <c r="AC9" s="5">
        <v>0.13907107921629999</v>
      </c>
      <c r="AD9" s="5">
        <v>0.8</v>
      </c>
      <c r="AE9" s="5">
        <v>0.8</v>
      </c>
      <c r="AF9" s="5">
        <v>0.8</v>
      </c>
      <c r="AG9" s="5">
        <v>0.2</v>
      </c>
      <c r="AH9" s="1">
        <f t="shared" si="0"/>
        <v>1.0029886894969515</v>
      </c>
      <c r="AI9" s="1">
        <f t="shared" si="0"/>
        <v>1.0959430594555071</v>
      </c>
      <c r="AJ9" s="2">
        <f t="shared" si="1"/>
        <v>0</v>
      </c>
      <c r="AK9" t="b">
        <f t="shared" si="2"/>
        <v>0</v>
      </c>
      <c r="AL9" t="b">
        <f t="shared" si="3"/>
        <v>0</v>
      </c>
      <c r="AM9" t="b">
        <f t="shared" si="4"/>
        <v>0</v>
      </c>
      <c r="AN9" t="b">
        <f t="shared" si="5"/>
        <v>0</v>
      </c>
    </row>
    <row r="10" spans="1:43" x14ac:dyDescent="0.2">
      <c r="A10" t="s">
        <v>41</v>
      </c>
      <c r="B10">
        <v>356504</v>
      </c>
      <c r="C10">
        <v>284266.66666666599</v>
      </c>
      <c r="D10">
        <v>430165</v>
      </c>
      <c r="E10">
        <v>394142.33333333302</v>
      </c>
      <c r="F10">
        <v>17555.465900966501</v>
      </c>
      <c r="G10">
        <v>15024.8742534948</v>
      </c>
      <c r="H10">
        <v>14428.0628983935</v>
      </c>
      <c r="I10">
        <v>22608.704127687899</v>
      </c>
      <c r="J10">
        <v>371025.5</v>
      </c>
      <c r="K10">
        <v>319386.5</v>
      </c>
      <c r="L10">
        <v>433944.5</v>
      </c>
      <c r="M10">
        <v>411475</v>
      </c>
      <c r="N10">
        <v>16766.208888714202</v>
      </c>
      <c r="O10">
        <v>25603.629439983699</v>
      </c>
      <c r="P10">
        <v>1519.5724727698901</v>
      </c>
      <c r="Q10">
        <v>3534.1196923703601</v>
      </c>
      <c r="R10" s="4">
        <v>0.96086118070051696</v>
      </c>
      <c r="S10" s="4">
        <v>0.89003970633281804</v>
      </c>
      <c r="T10" s="4">
        <v>0.99129036086411904</v>
      </c>
      <c r="U10" s="4">
        <v>0.95787674423314495</v>
      </c>
      <c r="V10">
        <v>6.4219335681786005E-2</v>
      </c>
      <c r="W10">
        <v>8.5462670116109099E-2</v>
      </c>
      <c r="X10">
        <v>3.3429351208437298E-2</v>
      </c>
      <c r="Y10">
        <v>5.5558028709994399E-2</v>
      </c>
      <c r="Z10" s="5">
        <v>0.436819691614516</v>
      </c>
      <c r="AA10" s="5">
        <v>0.26483172886218798</v>
      </c>
      <c r="AB10" s="5">
        <v>0.69554195800163598</v>
      </c>
      <c r="AC10" s="5">
        <v>0.31460319091820799</v>
      </c>
      <c r="AD10" s="5">
        <v>0.4</v>
      </c>
      <c r="AE10" s="5">
        <v>0.2</v>
      </c>
      <c r="AF10" s="5">
        <v>0.8</v>
      </c>
      <c r="AG10" s="5">
        <v>0.8</v>
      </c>
      <c r="AH10" s="1">
        <f t="shared" si="0"/>
        <v>1.031668653885484</v>
      </c>
      <c r="AI10" s="1">
        <f t="shared" si="0"/>
        <v>1.0762179905207063</v>
      </c>
      <c r="AJ10" s="2">
        <f t="shared" si="1"/>
        <v>0</v>
      </c>
      <c r="AK10" t="b">
        <f t="shared" si="2"/>
        <v>0</v>
      </c>
      <c r="AL10" t="b">
        <f t="shared" si="3"/>
        <v>0</v>
      </c>
      <c r="AM10" t="b">
        <f t="shared" si="4"/>
        <v>0</v>
      </c>
      <c r="AN10" t="b">
        <f t="shared" si="5"/>
        <v>0</v>
      </c>
    </row>
    <row r="11" spans="1:43" x14ac:dyDescent="0.2">
      <c r="A11" t="s">
        <v>42</v>
      </c>
      <c r="B11">
        <v>209435.33333333299</v>
      </c>
      <c r="C11">
        <v>172344.33333333299</v>
      </c>
      <c r="D11">
        <v>259885.66666666599</v>
      </c>
      <c r="E11">
        <v>278507.66666666599</v>
      </c>
      <c r="F11">
        <v>3149.73051757342</v>
      </c>
      <c r="G11">
        <v>19375.2642906705</v>
      </c>
      <c r="H11">
        <v>20351.997354887098</v>
      </c>
      <c r="I11">
        <v>11276.442361548799</v>
      </c>
      <c r="J11">
        <v>374609.5</v>
      </c>
      <c r="K11">
        <v>315258.33333333302</v>
      </c>
      <c r="L11">
        <v>426365</v>
      </c>
      <c r="M11">
        <v>456642.16666666599</v>
      </c>
      <c r="N11">
        <v>16089.0284821675</v>
      </c>
      <c r="O11">
        <v>31820.408159963401</v>
      </c>
      <c r="P11">
        <v>24976.798617917299</v>
      </c>
      <c r="Q11">
        <v>11492.520757721801</v>
      </c>
      <c r="R11" s="4">
        <v>0.55907640712083695</v>
      </c>
      <c r="S11" s="4">
        <v>0.546676535116703</v>
      </c>
      <c r="T11" s="4">
        <v>0.60953799365957895</v>
      </c>
      <c r="U11" s="4">
        <v>0.60990352402117898</v>
      </c>
      <c r="V11">
        <v>2.5441205525985999E-2</v>
      </c>
      <c r="W11">
        <v>8.2594155236619907E-2</v>
      </c>
      <c r="X11">
        <v>5.9611371356413201E-2</v>
      </c>
      <c r="Y11">
        <v>2.9076116682783398E-2</v>
      </c>
      <c r="Z11" s="5">
        <v>5.5924324915085504E-7</v>
      </c>
      <c r="AA11" s="5">
        <v>1.1603547928242401E-4</v>
      </c>
      <c r="AB11" s="5">
        <v>1.21969962391928E-4</v>
      </c>
      <c r="AC11" s="5">
        <v>1.74164624745127E-5</v>
      </c>
      <c r="AD11" s="5">
        <v>2.3809523809523801E-2</v>
      </c>
      <c r="AE11" s="5">
        <v>2.3809523809523801E-2</v>
      </c>
      <c r="AF11" s="5">
        <v>2.3809523809523801E-2</v>
      </c>
      <c r="AG11" s="5">
        <v>2.3809523809523801E-2</v>
      </c>
      <c r="AH11" s="1">
        <f t="shared" si="0"/>
        <v>1.0902588374254816</v>
      </c>
      <c r="AI11" s="1">
        <f t="shared" si="0"/>
        <v>1.1156570381989752</v>
      </c>
      <c r="AJ11" s="2">
        <f t="shared" si="1"/>
        <v>2</v>
      </c>
      <c r="AK11" t="b">
        <f t="shared" si="2"/>
        <v>0</v>
      </c>
      <c r="AL11" t="b">
        <f t="shared" si="3"/>
        <v>0</v>
      </c>
      <c r="AM11" t="b">
        <f t="shared" si="4"/>
        <v>0</v>
      </c>
      <c r="AN11" t="b">
        <f t="shared" si="5"/>
        <v>0</v>
      </c>
    </row>
    <row r="12" spans="1:43" x14ac:dyDescent="0.2">
      <c r="A12" t="s">
        <v>43</v>
      </c>
      <c r="B12">
        <v>341942</v>
      </c>
      <c r="C12">
        <v>260357</v>
      </c>
      <c r="D12">
        <v>343539.33333333302</v>
      </c>
      <c r="E12">
        <v>398545</v>
      </c>
      <c r="F12">
        <v>10217.088968977399</v>
      </c>
      <c r="G12">
        <v>13786.3684848476</v>
      </c>
      <c r="H12">
        <v>32368.058952203599</v>
      </c>
      <c r="I12">
        <v>20615.8863015879</v>
      </c>
      <c r="J12">
        <v>368231</v>
      </c>
      <c r="K12">
        <v>303332.75</v>
      </c>
      <c r="L12">
        <v>425352.75</v>
      </c>
      <c r="M12">
        <v>447337.25</v>
      </c>
      <c r="N12">
        <v>4985.2053117198602</v>
      </c>
      <c r="O12">
        <v>21223.379551412901</v>
      </c>
      <c r="P12">
        <v>32228.031756789998</v>
      </c>
      <c r="Q12">
        <v>14573.9987735007</v>
      </c>
      <c r="R12" s="4">
        <v>0.92860731443034294</v>
      </c>
      <c r="S12" s="4">
        <v>0.85832143083791601</v>
      </c>
      <c r="T12" s="4">
        <v>0.80765748742269405</v>
      </c>
      <c r="U12" s="4">
        <v>0.89092737079239404</v>
      </c>
      <c r="V12">
        <v>3.04616412348283E-2</v>
      </c>
      <c r="W12">
        <v>7.5314062516623495E-2</v>
      </c>
      <c r="X12">
        <v>9.7649915897665501E-2</v>
      </c>
      <c r="Y12">
        <v>5.4464695786182203E-2</v>
      </c>
      <c r="Z12" s="5">
        <v>3.1495375099625703E-2</v>
      </c>
      <c r="AA12" s="5">
        <v>2.31753254440707E-2</v>
      </c>
      <c r="AB12" s="5">
        <v>2.52061557521574E-2</v>
      </c>
      <c r="AC12" s="5">
        <v>3.16225536838965E-2</v>
      </c>
      <c r="AD12" s="5">
        <v>5.7142857142857099E-2</v>
      </c>
      <c r="AE12" s="5">
        <v>5.7142857142857099E-2</v>
      </c>
      <c r="AF12" s="5">
        <v>5.7142857142857099E-2</v>
      </c>
      <c r="AG12" s="5">
        <v>5.7142857142857099E-2</v>
      </c>
      <c r="AH12" s="1">
        <f t="shared" si="0"/>
        <v>0.86975137377434297</v>
      </c>
      <c r="AI12" s="1">
        <f t="shared" si="0"/>
        <v>1.0379880296390214</v>
      </c>
      <c r="AJ12" s="2">
        <f t="shared" si="1"/>
        <v>1</v>
      </c>
      <c r="AK12" t="b">
        <f t="shared" si="2"/>
        <v>0</v>
      </c>
      <c r="AL12" t="b">
        <f t="shared" si="3"/>
        <v>0</v>
      </c>
      <c r="AM12" t="b">
        <f t="shared" si="4"/>
        <v>0</v>
      </c>
      <c r="AN12" t="b">
        <f t="shared" si="5"/>
        <v>0</v>
      </c>
    </row>
    <row r="13" spans="1:43" x14ac:dyDescent="0.2">
      <c r="A13" t="s">
        <v>44</v>
      </c>
      <c r="B13">
        <v>326979.33333333302</v>
      </c>
      <c r="C13">
        <v>281689</v>
      </c>
      <c r="D13">
        <v>387394.33333333302</v>
      </c>
      <c r="E13">
        <v>376849.33333333302</v>
      </c>
      <c r="F13">
        <v>33191.240506093302</v>
      </c>
      <c r="G13">
        <v>16612.841087544199</v>
      </c>
      <c r="H13">
        <v>10099.8742731448</v>
      </c>
      <c r="I13">
        <v>19091.098772289999</v>
      </c>
      <c r="J13">
        <v>368270.75</v>
      </c>
      <c r="K13">
        <v>315058.25</v>
      </c>
      <c r="L13">
        <v>433551</v>
      </c>
      <c r="M13">
        <v>438725.75</v>
      </c>
      <c r="N13">
        <v>4905.8733762025804</v>
      </c>
      <c r="O13">
        <v>7458.7282819079301</v>
      </c>
      <c r="P13">
        <v>20861.6518201859</v>
      </c>
      <c r="Q13">
        <v>21416.609401350099</v>
      </c>
      <c r="R13" s="4">
        <v>0.88787755566613202</v>
      </c>
      <c r="S13" s="4">
        <v>0.89408545880007895</v>
      </c>
      <c r="T13" s="4">
        <v>0.89353809201993095</v>
      </c>
      <c r="U13" s="4">
        <v>0.85896333491556698</v>
      </c>
      <c r="V13">
        <v>9.0900066336637095E-2</v>
      </c>
      <c r="W13">
        <v>5.6819198286114703E-2</v>
      </c>
      <c r="X13">
        <v>4.8900823054637499E-2</v>
      </c>
      <c r="Y13">
        <v>6.0429540055766402E-2</v>
      </c>
      <c r="Z13" s="5">
        <v>0.16197150469819099</v>
      </c>
      <c r="AA13" s="5">
        <v>5.8065683593887397E-2</v>
      </c>
      <c r="AB13" s="5">
        <v>1.44475935117989E-2</v>
      </c>
      <c r="AC13" s="5">
        <v>1.1207690989364499E-2</v>
      </c>
      <c r="AD13" s="5">
        <v>5.7142857142857099E-2</v>
      </c>
      <c r="AE13" s="5">
        <v>5.7142857142857099E-2</v>
      </c>
      <c r="AF13" s="5">
        <v>5.7142857142857099E-2</v>
      </c>
      <c r="AG13" s="5">
        <v>5.7142857142857099E-2</v>
      </c>
      <c r="AH13" s="1">
        <f t="shared" si="0"/>
        <v>1.0063753569596114</v>
      </c>
      <c r="AI13" s="1">
        <f t="shared" si="0"/>
        <v>0.96071726305486704</v>
      </c>
      <c r="AJ13" s="2">
        <f t="shared" si="1"/>
        <v>0</v>
      </c>
      <c r="AK13" t="b">
        <f t="shared" si="2"/>
        <v>0</v>
      </c>
      <c r="AL13" t="b">
        <f t="shared" si="3"/>
        <v>0</v>
      </c>
      <c r="AM13" t="b">
        <f t="shared" si="4"/>
        <v>0</v>
      </c>
      <c r="AN13" t="b">
        <f t="shared" si="5"/>
        <v>0</v>
      </c>
    </row>
    <row r="14" spans="1:43" x14ac:dyDescent="0.2">
      <c r="A14" t="s">
        <v>45</v>
      </c>
      <c r="B14">
        <v>286780.66666666599</v>
      </c>
      <c r="C14">
        <v>246450.33333333299</v>
      </c>
      <c r="D14">
        <v>340595</v>
      </c>
      <c r="E14">
        <v>347090.66666666599</v>
      </c>
      <c r="F14">
        <v>54830.500000759901</v>
      </c>
      <c r="G14">
        <v>17000.958335733099</v>
      </c>
      <c r="H14">
        <v>33043.093499247298</v>
      </c>
      <c r="I14">
        <v>29807.852142234799</v>
      </c>
      <c r="J14">
        <v>374168</v>
      </c>
      <c r="K14">
        <v>312271</v>
      </c>
      <c r="L14">
        <v>425318.5</v>
      </c>
      <c r="M14">
        <v>425558.5</v>
      </c>
      <c r="N14">
        <v>14661.680053800101</v>
      </c>
      <c r="O14">
        <v>4623.7223100008896</v>
      </c>
      <c r="P14">
        <v>20081.394382196999</v>
      </c>
      <c r="Q14">
        <v>7902.9075451169601</v>
      </c>
      <c r="R14" s="4">
        <v>0.76644893915745504</v>
      </c>
      <c r="S14" s="4">
        <v>0.78921940664785795</v>
      </c>
      <c r="T14" s="4">
        <v>0.80079987115538098</v>
      </c>
      <c r="U14" s="4">
        <v>0.81561211130001299</v>
      </c>
      <c r="V14">
        <v>0.149585753681098</v>
      </c>
      <c r="W14">
        <v>5.5682975003104603E-2</v>
      </c>
      <c r="X14">
        <v>8.6402245943200506E-2</v>
      </c>
      <c r="Y14">
        <v>7.1663017463775194E-2</v>
      </c>
      <c r="Z14" s="5">
        <v>0.103095923366449</v>
      </c>
      <c r="AA14" s="5">
        <v>1.7237090401919501E-2</v>
      </c>
      <c r="AB14" s="5">
        <v>2.7579772823539E-2</v>
      </c>
      <c r="AC14" s="5">
        <v>3.9008769861646302E-2</v>
      </c>
      <c r="AD14" s="5">
        <v>5.7142857142857099E-2</v>
      </c>
      <c r="AE14" s="5">
        <v>5.7142857142857099E-2</v>
      </c>
      <c r="AF14" s="5">
        <v>5.7142857142857099E-2</v>
      </c>
      <c r="AG14" s="5">
        <v>5.7142857142857099E-2</v>
      </c>
      <c r="AH14" s="1">
        <f t="shared" si="0"/>
        <v>1.0448182915298798</v>
      </c>
      <c r="AI14" s="1">
        <f t="shared" si="0"/>
        <v>1.0334415302384108</v>
      </c>
      <c r="AJ14" s="2">
        <f t="shared" si="1"/>
        <v>2</v>
      </c>
      <c r="AK14" t="b">
        <f t="shared" si="2"/>
        <v>0</v>
      </c>
      <c r="AL14" t="b">
        <f t="shared" si="3"/>
        <v>0</v>
      </c>
      <c r="AM14" t="b">
        <f t="shared" si="4"/>
        <v>0</v>
      </c>
      <c r="AN14" t="b">
        <f t="shared" si="5"/>
        <v>0</v>
      </c>
    </row>
    <row r="15" spans="1:43" x14ac:dyDescent="0.2">
      <c r="A15" t="s">
        <v>46</v>
      </c>
      <c r="B15">
        <v>290793</v>
      </c>
      <c r="C15">
        <v>113681.666666666</v>
      </c>
      <c r="D15">
        <v>323501.66666666599</v>
      </c>
      <c r="E15">
        <v>154047.66666666599</v>
      </c>
      <c r="F15">
        <v>46467.953247372498</v>
      </c>
      <c r="G15">
        <v>15263.9977179418</v>
      </c>
      <c r="H15">
        <v>46241.587130345397</v>
      </c>
      <c r="I15">
        <v>39456.507731086997</v>
      </c>
      <c r="J15">
        <v>370310.25</v>
      </c>
      <c r="K15">
        <v>319476.25</v>
      </c>
      <c r="L15">
        <v>434854.5</v>
      </c>
      <c r="M15">
        <v>425016</v>
      </c>
      <c r="N15">
        <v>28911.852568050101</v>
      </c>
      <c r="O15">
        <v>6704.4620651722098</v>
      </c>
      <c r="P15">
        <v>16429.428444106001</v>
      </c>
      <c r="Q15">
        <v>12593.001707297501</v>
      </c>
      <c r="R15" s="4">
        <v>0.78526856872041695</v>
      </c>
      <c r="S15" s="4">
        <v>0.355837614428824</v>
      </c>
      <c r="T15" s="4">
        <v>0.74393082437152303</v>
      </c>
      <c r="U15" s="4">
        <v>0.36245145280805102</v>
      </c>
      <c r="V15">
        <v>0.13966051873223401</v>
      </c>
      <c r="W15">
        <v>4.8358243639066399E-2</v>
      </c>
      <c r="X15">
        <v>0.109989888009263</v>
      </c>
      <c r="Y15">
        <v>9.3454443601948503E-2</v>
      </c>
      <c r="Z15" s="5">
        <v>7.5766361705239205E-2</v>
      </c>
      <c r="AA15" s="5">
        <v>5.3027176299125602E-4</v>
      </c>
      <c r="AB15" s="5">
        <v>4.2776995160124502E-2</v>
      </c>
      <c r="AC15" s="5">
        <v>4.3827676349085104E-3</v>
      </c>
      <c r="AD15" s="5">
        <v>0.114285714285714</v>
      </c>
      <c r="AE15" s="5">
        <v>5.7142857142857099E-2</v>
      </c>
      <c r="AF15" s="5">
        <v>5.7142857142857099E-2</v>
      </c>
      <c r="AG15" s="5">
        <v>5.7142857142857099E-2</v>
      </c>
      <c r="AH15" s="1">
        <f t="shared" si="0"/>
        <v>0.94735846308447935</v>
      </c>
      <c r="AI15" s="1">
        <f t="shared" si="0"/>
        <v>1.0185866758067252</v>
      </c>
      <c r="AJ15" s="2">
        <f t="shared" si="1"/>
        <v>2</v>
      </c>
      <c r="AK15" t="b">
        <f t="shared" si="2"/>
        <v>1</v>
      </c>
      <c r="AL15" t="b">
        <f t="shared" si="3"/>
        <v>1</v>
      </c>
      <c r="AM15" t="b">
        <f t="shared" si="4"/>
        <v>0</v>
      </c>
      <c r="AN15" t="b">
        <f t="shared" si="5"/>
        <v>0</v>
      </c>
    </row>
    <row r="16" spans="1:43" x14ac:dyDescent="0.2">
      <c r="A16" t="s">
        <v>47</v>
      </c>
      <c r="B16">
        <v>284780.66666666599</v>
      </c>
      <c r="C16">
        <v>165548.66666666599</v>
      </c>
      <c r="D16">
        <v>363410.66666666599</v>
      </c>
      <c r="E16">
        <v>252485.66666666599</v>
      </c>
      <c r="F16">
        <v>65113.948477521502</v>
      </c>
      <c r="G16">
        <v>12570.7534512985</v>
      </c>
      <c r="H16">
        <v>34977.907975368202</v>
      </c>
      <c r="I16">
        <v>11503.192875603399</v>
      </c>
      <c r="J16">
        <v>365434.75</v>
      </c>
      <c r="K16">
        <v>332517</v>
      </c>
      <c r="L16">
        <v>433542.5</v>
      </c>
      <c r="M16">
        <v>428540.25</v>
      </c>
      <c r="N16">
        <v>24234.686152633902</v>
      </c>
      <c r="O16">
        <v>21942.385512974601</v>
      </c>
      <c r="P16">
        <v>19571.462430453801</v>
      </c>
      <c r="Q16">
        <v>22053.991949682601</v>
      </c>
      <c r="R16" s="4">
        <v>0.77929279212408398</v>
      </c>
      <c r="S16" s="4">
        <v>0.49786527205125303</v>
      </c>
      <c r="T16" s="4">
        <v>0.83823539022510296</v>
      </c>
      <c r="U16" s="4">
        <v>0.58917608478239003</v>
      </c>
      <c r="V16">
        <v>0.185525659375427</v>
      </c>
      <c r="W16">
        <v>5.0085522934976E-2</v>
      </c>
      <c r="X16">
        <v>8.9112617715579698E-2</v>
      </c>
      <c r="Y16">
        <v>4.0495476281874297E-2</v>
      </c>
      <c r="Z16" s="5">
        <v>0.15534257622766801</v>
      </c>
      <c r="AA16" s="5">
        <v>6.92984870076302E-5</v>
      </c>
      <c r="AB16" s="5">
        <v>5.36651865115155E-2</v>
      </c>
      <c r="AC16" s="5">
        <v>6.1894096791541403E-5</v>
      </c>
      <c r="AD16" s="5">
        <v>0.114285714285714</v>
      </c>
      <c r="AE16" s="5">
        <v>5.7142857142857099E-2</v>
      </c>
      <c r="AF16" s="5">
        <v>5.7142857142857099E-2</v>
      </c>
      <c r="AG16" s="5">
        <v>5.7142857142857099E-2</v>
      </c>
      <c r="AH16" s="1">
        <f t="shared" si="0"/>
        <v>1.0756360108764278</v>
      </c>
      <c r="AI16" s="1">
        <f t="shared" si="0"/>
        <v>1.1834046635848443</v>
      </c>
      <c r="AJ16" s="2">
        <f t="shared" si="1"/>
        <v>2</v>
      </c>
      <c r="AK16" t="b">
        <f t="shared" si="2"/>
        <v>1</v>
      </c>
      <c r="AL16" t="b">
        <f t="shared" si="3"/>
        <v>1</v>
      </c>
      <c r="AM16" t="b">
        <f t="shared" si="4"/>
        <v>0</v>
      </c>
      <c r="AN16" t="b">
        <f t="shared" si="5"/>
        <v>0</v>
      </c>
    </row>
    <row r="17" spans="1:40" x14ac:dyDescent="0.2">
      <c r="A17" t="s">
        <v>48</v>
      </c>
      <c r="B17">
        <v>317408.66666666599</v>
      </c>
      <c r="C17">
        <v>309463.33333333302</v>
      </c>
      <c r="D17">
        <v>362420.33333333302</v>
      </c>
      <c r="E17">
        <v>400264</v>
      </c>
      <c r="F17">
        <v>37109.505983417897</v>
      </c>
      <c r="G17">
        <v>7332.89692640864</v>
      </c>
      <c r="H17">
        <v>30502.898375946701</v>
      </c>
      <c r="I17">
        <v>6245.3473081967104</v>
      </c>
      <c r="J17">
        <v>353201</v>
      </c>
      <c r="K17">
        <v>327242.5</v>
      </c>
      <c r="L17">
        <v>412403.75</v>
      </c>
      <c r="M17">
        <v>422960</v>
      </c>
      <c r="N17">
        <v>27699.604630150701</v>
      </c>
      <c r="O17">
        <v>36242.028884523897</v>
      </c>
      <c r="P17">
        <v>16590.425780652298</v>
      </c>
      <c r="Q17">
        <v>21372.356834627899</v>
      </c>
      <c r="R17" s="4">
        <v>0.89866298981788395</v>
      </c>
      <c r="S17" s="4">
        <v>0.94566975051630897</v>
      </c>
      <c r="T17" s="4">
        <v>0.87879980076159103</v>
      </c>
      <c r="U17" s="4">
        <v>0.94634007944013598</v>
      </c>
      <c r="V17">
        <v>0.12651462468038299</v>
      </c>
      <c r="W17">
        <v>0.107103049637537</v>
      </c>
      <c r="X17">
        <v>8.1978364855249203E-2</v>
      </c>
      <c r="Y17">
        <v>5.0046822936992502E-2</v>
      </c>
      <c r="Z17" s="5">
        <v>0.24068828230401901</v>
      </c>
      <c r="AA17" s="5">
        <v>0.40360955960850597</v>
      </c>
      <c r="AB17" s="5">
        <v>8.5790671810548405E-2</v>
      </c>
      <c r="AC17" s="5">
        <v>0.121191933765581</v>
      </c>
      <c r="AD17" s="5">
        <v>0.114285714285714</v>
      </c>
      <c r="AE17" s="5">
        <v>0.628571428571428</v>
      </c>
      <c r="AF17" s="5">
        <v>5.7142857142857099E-2</v>
      </c>
      <c r="AG17" s="5">
        <v>5.7142857142857099E-2</v>
      </c>
      <c r="AH17" s="1">
        <f t="shared" si="0"/>
        <v>0.97789695438518254</v>
      </c>
      <c r="AI17" s="1">
        <f t="shared" si="0"/>
        <v>1.0007088403995803</v>
      </c>
      <c r="AJ17" s="2">
        <f t="shared" si="1"/>
        <v>0</v>
      </c>
      <c r="AK17" t="b">
        <f t="shared" si="2"/>
        <v>0</v>
      </c>
      <c r="AL17" t="b">
        <f t="shared" si="3"/>
        <v>0</v>
      </c>
      <c r="AM17" t="b">
        <f t="shared" si="4"/>
        <v>0</v>
      </c>
      <c r="AN17" t="b">
        <f t="shared" si="5"/>
        <v>0</v>
      </c>
    </row>
    <row r="18" spans="1:40" x14ac:dyDescent="0.2">
      <c r="A18" t="s">
        <v>49</v>
      </c>
      <c r="B18">
        <v>172142</v>
      </c>
      <c r="C18">
        <v>105724.666666666</v>
      </c>
      <c r="D18">
        <v>177568.66666666599</v>
      </c>
      <c r="E18">
        <v>126626.33333333299</v>
      </c>
      <c r="F18">
        <v>6926.9275295761499</v>
      </c>
      <c r="G18">
        <v>11493.193217436699</v>
      </c>
      <c r="H18">
        <v>17591.551504439001</v>
      </c>
      <c r="I18">
        <v>7098.77498821686</v>
      </c>
      <c r="J18">
        <v>347454.25</v>
      </c>
      <c r="K18">
        <v>301620.25</v>
      </c>
      <c r="L18">
        <v>408262.75</v>
      </c>
      <c r="M18">
        <v>414234.75</v>
      </c>
      <c r="N18">
        <v>24812.409454074899</v>
      </c>
      <c r="O18">
        <v>31293.5621534206</v>
      </c>
      <c r="P18">
        <v>16829.679267591499</v>
      </c>
      <c r="Q18">
        <v>2336.1035044135601</v>
      </c>
      <c r="R18" s="4">
        <v>0.495437888585331</v>
      </c>
      <c r="S18" s="4">
        <v>0.350522442265287</v>
      </c>
      <c r="T18" s="4">
        <v>0.43493722282198499</v>
      </c>
      <c r="U18" s="4">
        <v>0.30568737493253101</v>
      </c>
      <c r="V18">
        <v>4.0610505868517902E-2</v>
      </c>
      <c r="W18">
        <v>5.26740486292109E-2</v>
      </c>
      <c r="X18">
        <v>4.6670155186576599E-2</v>
      </c>
      <c r="Y18">
        <v>1.72235759975717E-2</v>
      </c>
      <c r="Z18" s="5">
        <v>3.31882443531763E-4</v>
      </c>
      <c r="AA18" s="5">
        <v>3.3131391947211402E-4</v>
      </c>
      <c r="AB18" s="5">
        <v>3.51165874992104E-5</v>
      </c>
      <c r="AC18" s="5">
        <v>6.9469808209461496E-5</v>
      </c>
      <c r="AD18" s="5">
        <v>5.7142857142857099E-2</v>
      </c>
      <c r="AE18" s="5">
        <v>5.7142857142857099E-2</v>
      </c>
      <c r="AF18" s="5">
        <v>5.7142857142857099E-2</v>
      </c>
      <c r="AG18" s="5">
        <v>5.7142857142857099E-2</v>
      </c>
      <c r="AH18" s="1">
        <f t="shared" si="0"/>
        <v>0.87788445906690937</v>
      </c>
      <c r="AI18" s="1">
        <f t="shared" si="0"/>
        <v>0.87209073677849325</v>
      </c>
      <c r="AJ18" s="2">
        <f t="shared" si="1"/>
        <v>2</v>
      </c>
      <c r="AK18" t="b">
        <f t="shared" si="2"/>
        <v>1</v>
      </c>
      <c r="AL18" t="b">
        <f t="shared" si="3"/>
        <v>1</v>
      </c>
      <c r="AM18" t="b">
        <f t="shared" si="4"/>
        <v>0</v>
      </c>
      <c r="AN18" t="b">
        <f t="shared" si="5"/>
        <v>0</v>
      </c>
    </row>
    <row r="19" spans="1:40" x14ac:dyDescent="0.2">
      <c r="A19" t="s">
        <v>50</v>
      </c>
      <c r="B19">
        <v>50173.333333333299</v>
      </c>
      <c r="C19">
        <v>44465.666666666599</v>
      </c>
      <c r="D19">
        <v>50126.333333333299</v>
      </c>
      <c r="E19">
        <v>46601</v>
      </c>
      <c r="F19">
        <v>318.74807188959301</v>
      </c>
      <c r="G19">
        <v>1122.3802089013</v>
      </c>
      <c r="H19">
        <v>4190.5012031179904</v>
      </c>
      <c r="I19">
        <v>1289.86200812334</v>
      </c>
      <c r="J19">
        <v>371258.75</v>
      </c>
      <c r="K19">
        <v>318136.75</v>
      </c>
      <c r="L19">
        <v>423438</v>
      </c>
      <c r="M19">
        <v>423695.25</v>
      </c>
      <c r="N19">
        <v>19405.44437995</v>
      </c>
      <c r="O19">
        <v>35384.920473510501</v>
      </c>
      <c r="P19">
        <v>18864.7978167449</v>
      </c>
      <c r="Q19">
        <v>21296.6980441413</v>
      </c>
      <c r="R19" s="4">
        <v>0.135143840605328</v>
      </c>
      <c r="S19" s="4">
        <v>0.139769035380749</v>
      </c>
      <c r="T19" s="4">
        <v>0.118379392811541</v>
      </c>
      <c r="U19" s="4">
        <v>0.10998707207597901</v>
      </c>
      <c r="V19">
        <v>7.1158618237848999E-3</v>
      </c>
      <c r="W19">
        <v>1.5941175479431399E-2</v>
      </c>
      <c r="X19">
        <v>1.1213968780137199E-2</v>
      </c>
      <c r="Y19">
        <v>6.3111951684019698E-3</v>
      </c>
      <c r="Z19" s="5">
        <v>6.0348726648298301E-5</v>
      </c>
      <c r="AA19" s="5">
        <v>5.7955073008387505E-4</v>
      </c>
      <c r="AB19" s="5">
        <v>1.37725912376554E-5</v>
      </c>
      <c r="AC19" s="5">
        <v>4.6142894786396398E-5</v>
      </c>
      <c r="AD19" s="5">
        <v>5.7142857142857099E-2</v>
      </c>
      <c r="AE19" s="5">
        <v>5.7142857142857099E-2</v>
      </c>
      <c r="AF19" s="5">
        <v>5.7142857142857099E-2</v>
      </c>
      <c r="AG19" s="5">
        <v>5.7142857142857099E-2</v>
      </c>
      <c r="AH19" s="1">
        <f t="shared" si="0"/>
        <v>0.87595107761702862</v>
      </c>
      <c r="AI19" s="1">
        <f t="shared" si="0"/>
        <v>0.78692016279829036</v>
      </c>
      <c r="AJ19" s="2">
        <f t="shared" si="1"/>
        <v>2</v>
      </c>
      <c r="AK19" t="b">
        <f t="shared" si="2"/>
        <v>0</v>
      </c>
      <c r="AL19" t="b">
        <f t="shared" si="3"/>
        <v>0</v>
      </c>
      <c r="AM19" t="b">
        <f t="shared" si="4"/>
        <v>0</v>
      </c>
      <c r="AN19" t="b">
        <f t="shared" si="5"/>
        <v>0</v>
      </c>
    </row>
    <row r="20" spans="1:40" x14ac:dyDescent="0.2">
      <c r="A20" t="s">
        <v>51</v>
      </c>
      <c r="B20">
        <v>361525</v>
      </c>
      <c r="C20">
        <v>339903.66666666599</v>
      </c>
      <c r="D20">
        <v>393543</v>
      </c>
      <c r="E20">
        <v>430699.66666666599</v>
      </c>
      <c r="F20">
        <v>17486.849544729299</v>
      </c>
      <c r="G20">
        <v>3511.0642735975798</v>
      </c>
      <c r="H20">
        <v>35291.0175965499</v>
      </c>
      <c r="I20">
        <v>16698.566684998201</v>
      </c>
      <c r="J20">
        <v>368402.83333333302</v>
      </c>
      <c r="K20">
        <v>322097.33333333302</v>
      </c>
      <c r="L20">
        <v>433590.5</v>
      </c>
      <c r="M20">
        <v>457119.83333333302</v>
      </c>
      <c r="N20">
        <v>19678.761926672702</v>
      </c>
      <c r="O20">
        <v>28687.607614903402</v>
      </c>
      <c r="P20">
        <v>23674.816356204301</v>
      </c>
      <c r="Q20">
        <v>12490.642472133501</v>
      </c>
      <c r="R20" s="4">
        <v>0.98133067199537405</v>
      </c>
      <c r="S20" s="4">
        <v>1.0552824612022</v>
      </c>
      <c r="T20" s="4">
        <v>0.90763750589553904</v>
      </c>
      <c r="U20" s="4">
        <v>0.94220297449355905</v>
      </c>
      <c r="V20">
        <v>7.0716710184249396E-2</v>
      </c>
      <c r="W20">
        <v>9.4618766066620494E-2</v>
      </c>
      <c r="X20">
        <v>9.5293220899364303E-2</v>
      </c>
      <c r="Y20">
        <v>4.4690734926288798E-2</v>
      </c>
      <c r="Z20" s="5">
        <v>0.61872965321367002</v>
      </c>
      <c r="AA20" s="5">
        <v>0.19120626599238399</v>
      </c>
      <c r="AB20" s="5">
        <v>0.17565973216932099</v>
      </c>
      <c r="AC20" s="5">
        <v>8.9204645131458898E-2</v>
      </c>
      <c r="AD20" s="5">
        <v>0.54761904761904701</v>
      </c>
      <c r="AE20" s="5">
        <v>0.16666666666666599</v>
      </c>
      <c r="AF20" s="5">
        <v>0.16666666666666599</v>
      </c>
      <c r="AG20" s="5">
        <v>9.5238095238095205E-2</v>
      </c>
      <c r="AH20" s="1">
        <f t="shared" si="0"/>
        <v>0.92490485806380418</v>
      </c>
      <c r="AI20" s="1">
        <f t="shared" si="0"/>
        <v>0.8928443418079568</v>
      </c>
      <c r="AJ20" s="2">
        <f t="shared" si="1"/>
        <v>0</v>
      </c>
      <c r="AK20" t="b">
        <f t="shared" si="2"/>
        <v>0</v>
      </c>
      <c r="AL20" t="b">
        <f t="shared" si="3"/>
        <v>0</v>
      </c>
      <c r="AM20" t="b">
        <f t="shared" si="4"/>
        <v>0</v>
      </c>
      <c r="AN20" t="b">
        <f t="shared" si="5"/>
        <v>0</v>
      </c>
    </row>
    <row r="21" spans="1:40" x14ac:dyDescent="0.2">
      <c r="A21" t="s">
        <v>52</v>
      </c>
      <c r="B21">
        <v>219793</v>
      </c>
      <c r="C21">
        <v>203119.33333333299</v>
      </c>
      <c r="D21">
        <v>278457.66666666599</v>
      </c>
      <c r="E21">
        <v>274127.66666666599</v>
      </c>
      <c r="F21">
        <v>5515.8623079261097</v>
      </c>
      <c r="G21">
        <v>2969.2647799300898</v>
      </c>
      <c r="H21">
        <v>27660.682680174999</v>
      </c>
      <c r="I21">
        <v>13484.5591078586</v>
      </c>
      <c r="J21">
        <v>368516.75</v>
      </c>
      <c r="K21">
        <v>314494.5</v>
      </c>
      <c r="L21">
        <v>437665.25</v>
      </c>
      <c r="M21">
        <v>447509.75</v>
      </c>
      <c r="N21">
        <v>7881.0628037509396</v>
      </c>
      <c r="O21">
        <v>26311.831692225402</v>
      </c>
      <c r="P21">
        <v>18318.932472081</v>
      </c>
      <c r="Q21">
        <v>15215.1088368327</v>
      </c>
      <c r="R21" s="4">
        <v>0.59642607832615402</v>
      </c>
      <c r="S21" s="4">
        <v>0.64585973151623699</v>
      </c>
      <c r="T21" s="4">
        <v>0.636234351862905</v>
      </c>
      <c r="U21" s="4">
        <v>0.61256244510128899</v>
      </c>
      <c r="V21">
        <v>1.96653503108053E-2</v>
      </c>
      <c r="W21">
        <v>5.4853765230377501E-2</v>
      </c>
      <c r="X21">
        <v>6.8581915227028306E-2</v>
      </c>
      <c r="Y21">
        <v>3.6629497533527698E-2</v>
      </c>
      <c r="Z21" s="5">
        <v>8.6105210046769199E-7</v>
      </c>
      <c r="AA21" s="5">
        <v>3.1252354058193001E-3</v>
      </c>
      <c r="AB21" s="5">
        <v>2.2478174987178999E-3</v>
      </c>
      <c r="AC21" s="5">
        <v>2.6239763279359799E-5</v>
      </c>
      <c r="AD21" s="5">
        <v>5.7142857142857099E-2</v>
      </c>
      <c r="AE21" s="5">
        <v>5.7142857142857099E-2</v>
      </c>
      <c r="AF21" s="5">
        <v>5.7142857142857099E-2</v>
      </c>
      <c r="AG21" s="5">
        <v>5.7142857142857099E-2</v>
      </c>
      <c r="AH21" s="1">
        <f t="shared" si="0"/>
        <v>1.066744689716572</v>
      </c>
      <c r="AI21" s="1">
        <f t="shared" si="0"/>
        <v>0.94844501864703901</v>
      </c>
      <c r="AJ21" s="2">
        <f t="shared" si="1"/>
        <v>2</v>
      </c>
      <c r="AK21" t="b">
        <f t="shared" si="2"/>
        <v>0</v>
      </c>
      <c r="AL21" t="b">
        <f t="shared" si="3"/>
        <v>0</v>
      </c>
      <c r="AM21" t="b">
        <f t="shared" si="4"/>
        <v>0</v>
      </c>
      <c r="AN21" t="b">
        <f t="shared" si="5"/>
        <v>0</v>
      </c>
    </row>
    <row r="22" spans="1:40" x14ac:dyDescent="0.2">
      <c r="A22" t="s">
        <v>53</v>
      </c>
      <c r="B22">
        <v>283719</v>
      </c>
      <c r="C22">
        <v>251423</v>
      </c>
      <c r="D22">
        <v>338130.66666666599</v>
      </c>
      <c r="E22">
        <v>353314.33333333302</v>
      </c>
      <c r="F22">
        <v>3223.8553007230298</v>
      </c>
      <c r="G22">
        <v>6547.8757624133304</v>
      </c>
      <c r="H22">
        <v>6287.6119738206899</v>
      </c>
      <c r="I22">
        <v>19251.466446308201</v>
      </c>
      <c r="J22">
        <v>360917.75</v>
      </c>
      <c r="K22">
        <v>316952.25</v>
      </c>
      <c r="L22">
        <v>437000</v>
      </c>
      <c r="M22">
        <v>443549.5</v>
      </c>
      <c r="N22">
        <v>21864.243433438602</v>
      </c>
      <c r="O22">
        <v>12815.391094955499</v>
      </c>
      <c r="P22">
        <v>22779.1636077066</v>
      </c>
      <c r="Q22">
        <v>17520.103985612201</v>
      </c>
      <c r="R22" s="4">
        <v>0.78610431324034302</v>
      </c>
      <c r="S22" s="4">
        <v>0.79325198038505795</v>
      </c>
      <c r="T22" s="4">
        <v>0.77375438596491197</v>
      </c>
      <c r="U22" s="4">
        <v>0.796561225597894</v>
      </c>
      <c r="V22">
        <v>4.8452341532555503E-2</v>
      </c>
      <c r="W22">
        <v>3.8151170387441397E-2</v>
      </c>
      <c r="X22">
        <v>4.2822437288461697E-2</v>
      </c>
      <c r="Y22">
        <v>5.3608021627376101E-2</v>
      </c>
      <c r="Z22" s="5">
        <v>5.05980210224438E-3</v>
      </c>
      <c r="AA22" s="5">
        <v>4.67697290734932E-4</v>
      </c>
      <c r="AB22" s="5">
        <v>1.8476550415073901E-3</v>
      </c>
      <c r="AC22" s="5">
        <v>2.6661679059584199E-3</v>
      </c>
      <c r="AD22" s="5">
        <v>5.7142857142857099E-2</v>
      </c>
      <c r="AE22" s="5">
        <v>5.7142857142857099E-2</v>
      </c>
      <c r="AF22" s="5">
        <v>5.7142857142857099E-2</v>
      </c>
      <c r="AG22" s="5">
        <v>5.7142857142857099E-2</v>
      </c>
      <c r="AH22" s="1">
        <f t="shared" si="0"/>
        <v>0.98428970930775805</v>
      </c>
      <c r="AI22" s="1">
        <f t="shared" si="0"/>
        <v>1.0041717452898506</v>
      </c>
      <c r="AJ22" s="2">
        <f t="shared" si="1"/>
        <v>2</v>
      </c>
      <c r="AK22" t="b">
        <f t="shared" si="2"/>
        <v>0</v>
      </c>
      <c r="AL22" t="b">
        <f t="shared" si="3"/>
        <v>0</v>
      </c>
      <c r="AM22" t="b">
        <f t="shared" si="4"/>
        <v>0</v>
      </c>
      <c r="AN22" t="b">
        <f t="shared" si="5"/>
        <v>0</v>
      </c>
    </row>
    <row r="23" spans="1:40" x14ac:dyDescent="0.2">
      <c r="A23" t="s">
        <v>54</v>
      </c>
      <c r="B23">
        <v>323612.66666666599</v>
      </c>
      <c r="C23">
        <v>289254.66666666599</v>
      </c>
      <c r="D23">
        <v>381713</v>
      </c>
      <c r="E23">
        <v>395274.66666666599</v>
      </c>
      <c r="F23">
        <v>17442.816926555501</v>
      </c>
      <c r="G23">
        <v>317.84010655254502</v>
      </c>
      <c r="H23">
        <v>30477.2156372592</v>
      </c>
      <c r="I23">
        <v>18495.520926249501</v>
      </c>
      <c r="J23">
        <v>362745.75</v>
      </c>
      <c r="K23">
        <v>309297.25</v>
      </c>
      <c r="L23">
        <v>426087.5</v>
      </c>
      <c r="M23">
        <v>431512</v>
      </c>
      <c r="N23">
        <v>26661.4750701581</v>
      </c>
      <c r="O23">
        <v>2103.7836351044498</v>
      </c>
      <c r="P23">
        <v>20378.1548641349</v>
      </c>
      <c r="Q23">
        <v>7889.5165039859403</v>
      </c>
      <c r="R23" s="4">
        <v>0.89211980200089602</v>
      </c>
      <c r="S23" s="4">
        <v>0.93519960706623295</v>
      </c>
      <c r="T23" s="4">
        <v>0.89585589814298705</v>
      </c>
      <c r="U23" s="4">
        <v>0.91602242038846304</v>
      </c>
      <c r="V23">
        <v>8.1311983145118796E-2</v>
      </c>
      <c r="W23">
        <v>6.4435283307371204E-3</v>
      </c>
      <c r="X23">
        <v>8.3378612202206104E-2</v>
      </c>
      <c r="Y23">
        <v>4.6018018739016398E-2</v>
      </c>
      <c r="Z23" s="5">
        <v>6.6478708432495703E-2</v>
      </c>
      <c r="AA23" s="5">
        <v>2.2933423467067399E-4</v>
      </c>
      <c r="AB23" s="5">
        <v>0.108475633717643</v>
      </c>
      <c r="AC23" s="5">
        <v>6.2375691004636101E-2</v>
      </c>
      <c r="AD23" s="5">
        <v>0.114285714285714</v>
      </c>
      <c r="AE23" s="5">
        <v>5.7142857142857099E-2</v>
      </c>
      <c r="AF23" s="5">
        <v>0.22857142857142801</v>
      </c>
      <c r="AG23" s="5">
        <v>5.7142857142857099E-2</v>
      </c>
      <c r="AH23" s="1">
        <f t="shared" si="0"/>
        <v>1.0041878861266296</v>
      </c>
      <c r="AI23" s="1">
        <f t="shared" si="0"/>
        <v>0.97949401760557864</v>
      </c>
      <c r="AJ23" s="2">
        <f t="shared" si="1"/>
        <v>0</v>
      </c>
      <c r="AK23" t="b">
        <f t="shared" si="2"/>
        <v>0</v>
      </c>
      <c r="AL23" t="b">
        <f t="shared" si="3"/>
        <v>0</v>
      </c>
      <c r="AM23" t="b">
        <f t="shared" si="4"/>
        <v>0</v>
      </c>
      <c r="AN23" t="b">
        <f t="shared" si="5"/>
        <v>0</v>
      </c>
    </row>
    <row r="24" spans="1:40" x14ac:dyDescent="0.2">
      <c r="A24" t="s">
        <v>55</v>
      </c>
      <c r="B24">
        <v>337253.66666666599</v>
      </c>
      <c r="C24">
        <v>302256</v>
      </c>
      <c r="D24">
        <v>396960</v>
      </c>
      <c r="E24">
        <v>418691.33333333302</v>
      </c>
      <c r="F24">
        <v>18981.4810363504</v>
      </c>
      <c r="G24">
        <v>15583.481286285099</v>
      </c>
      <c r="H24">
        <v>28407.2747548933</v>
      </c>
      <c r="I24">
        <v>20372.4790914933</v>
      </c>
      <c r="J24">
        <v>383018.25</v>
      </c>
      <c r="K24">
        <v>316215.25</v>
      </c>
      <c r="L24">
        <v>441252.25</v>
      </c>
      <c r="M24">
        <v>431573.25</v>
      </c>
      <c r="N24">
        <v>16587.949991384299</v>
      </c>
      <c r="O24">
        <v>7060.2183807112697</v>
      </c>
      <c r="P24">
        <v>18883.067289240898</v>
      </c>
      <c r="Q24">
        <v>8515.7945166613699</v>
      </c>
      <c r="R24" s="4">
        <v>0.88051591971574905</v>
      </c>
      <c r="S24" s="4">
        <v>0.95585522836106096</v>
      </c>
      <c r="T24" s="4">
        <v>0.89962147501797396</v>
      </c>
      <c r="U24" s="4">
        <v>0.97015126246432803</v>
      </c>
      <c r="V24">
        <v>6.2531184544346599E-2</v>
      </c>
      <c r="W24">
        <v>5.3703873281724997E-2</v>
      </c>
      <c r="X24">
        <v>7.5011804746230107E-2</v>
      </c>
      <c r="Y24">
        <v>5.0938989197854903E-2</v>
      </c>
      <c r="Z24" s="5">
        <v>2.8469305155780202E-2</v>
      </c>
      <c r="AA24" s="5">
        <v>0.25669318014945502</v>
      </c>
      <c r="AB24" s="5">
        <v>9.3152498714840104E-2</v>
      </c>
      <c r="AC24" s="5">
        <v>0.39134485991301399</v>
      </c>
      <c r="AD24" s="5">
        <v>5.7142857142857099E-2</v>
      </c>
      <c r="AE24" s="5">
        <v>0.22857142857142801</v>
      </c>
      <c r="AF24" s="5">
        <v>0.114285714285714</v>
      </c>
      <c r="AG24" s="5">
        <v>0.4</v>
      </c>
      <c r="AH24" s="1">
        <f t="shared" si="0"/>
        <v>1.0216981372788725</v>
      </c>
      <c r="AI24" s="1">
        <f t="shared" si="0"/>
        <v>1.0149562754683881</v>
      </c>
      <c r="AJ24" s="2">
        <f t="shared" si="1"/>
        <v>0</v>
      </c>
      <c r="AK24" t="b">
        <f t="shared" si="2"/>
        <v>0</v>
      </c>
      <c r="AL24" t="b">
        <f t="shared" si="3"/>
        <v>0</v>
      </c>
      <c r="AM24" t="b">
        <f t="shared" si="4"/>
        <v>0</v>
      </c>
      <c r="AN24" t="b">
        <f t="shared" si="5"/>
        <v>0</v>
      </c>
    </row>
    <row r="25" spans="1:40" x14ac:dyDescent="0.2">
      <c r="A25" t="s">
        <v>56</v>
      </c>
      <c r="B25">
        <v>362203.66666666599</v>
      </c>
      <c r="C25">
        <v>325771.33333333302</v>
      </c>
      <c r="D25">
        <v>409230.33333333302</v>
      </c>
      <c r="E25">
        <v>422259.66666666599</v>
      </c>
      <c r="F25">
        <v>18967.971961528499</v>
      </c>
      <c r="G25">
        <v>11146.0647016484</v>
      </c>
      <c r="H25">
        <v>14891.815615744499</v>
      </c>
      <c r="I25">
        <v>11209.7087086745</v>
      </c>
      <c r="J25">
        <v>375832</v>
      </c>
      <c r="K25">
        <v>322520.25</v>
      </c>
      <c r="L25">
        <v>437077.25</v>
      </c>
      <c r="M25">
        <v>440344.5</v>
      </c>
      <c r="N25">
        <v>16820.529460553</v>
      </c>
      <c r="O25">
        <v>5162.2301624394804</v>
      </c>
      <c r="P25">
        <v>22767.260153928601</v>
      </c>
      <c r="Q25">
        <v>10295.413946672201</v>
      </c>
      <c r="R25" s="4">
        <v>0.96373823055691499</v>
      </c>
      <c r="S25" s="4">
        <v>1.0100802456073099</v>
      </c>
      <c r="T25" s="4">
        <v>0.93628834109607195</v>
      </c>
      <c r="U25" s="4">
        <v>0.95893026179881102</v>
      </c>
      <c r="V25">
        <v>6.6389489383792105E-2</v>
      </c>
      <c r="W25">
        <v>3.8153942132569098E-2</v>
      </c>
      <c r="X25">
        <v>5.9493475547423701E-2</v>
      </c>
      <c r="Y25">
        <v>3.3922043870544698E-2</v>
      </c>
      <c r="Z25" s="5">
        <v>0.37821220490477903</v>
      </c>
      <c r="AA25" s="5">
        <v>0.67498740149686698</v>
      </c>
      <c r="AB25" s="5">
        <v>0.108712490103541</v>
      </c>
      <c r="AC25" s="5">
        <v>9.0646528389636105E-2</v>
      </c>
      <c r="AD25" s="5">
        <v>0.628571428571428</v>
      </c>
      <c r="AE25" s="5">
        <v>0.85714285714285698</v>
      </c>
      <c r="AF25" s="5">
        <v>0.22857142857142801</v>
      </c>
      <c r="AG25" s="5">
        <v>0.114285714285714</v>
      </c>
      <c r="AH25" s="1">
        <f t="shared" si="0"/>
        <v>0.97151727658974307</v>
      </c>
      <c r="AI25" s="1">
        <f t="shared" si="0"/>
        <v>0.94936047504053012</v>
      </c>
      <c r="AJ25" s="2">
        <f t="shared" si="1"/>
        <v>0</v>
      </c>
      <c r="AK25" t="b">
        <f t="shared" si="2"/>
        <v>0</v>
      </c>
      <c r="AL25" t="b">
        <f t="shared" si="3"/>
        <v>0</v>
      </c>
      <c r="AM25" t="b">
        <f t="shared" si="4"/>
        <v>0</v>
      </c>
      <c r="AN25" t="b">
        <f t="shared" si="5"/>
        <v>0</v>
      </c>
    </row>
    <row r="26" spans="1:40" x14ac:dyDescent="0.2">
      <c r="A26" t="s">
        <v>57</v>
      </c>
      <c r="B26">
        <v>331232</v>
      </c>
      <c r="C26">
        <v>306941.66666666599</v>
      </c>
      <c r="D26">
        <v>413140.33333333302</v>
      </c>
      <c r="E26">
        <v>402985</v>
      </c>
      <c r="F26">
        <v>25932.261586680001</v>
      </c>
      <c r="G26">
        <v>16177.864393464701</v>
      </c>
      <c r="H26">
        <v>11894.860416723401</v>
      </c>
      <c r="I26">
        <v>19819.027624987</v>
      </c>
      <c r="J26">
        <v>344586.5</v>
      </c>
      <c r="K26">
        <v>312682.75</v>
      </c>
      <c r="L26">
        <v>413717.5</v>
      </c>
      <c r="M26">
        <v>424374</v>
      </c>
      <c r="N26">
        <v>23661.601953375801</v>
      </c>
      <c r="O26">
        <v>21258.252144755399</v>
      </c>
      <c r="P26">
        <v>12771.9029514007</v>
      </c>
      <c r="Q26">
        <v>28017.4224010703</v>
      </c>
      <c r="R26" s="4">
        <v>0.96124485433991103</v>
      </c>
      <c r="S26" s="4">
        <v>0.98163927068783496</v>
      </c>
      <c r="T26" s="4">
        <v>0.99860492566384795</v>
      </c>
      <c r="U26" s="4">
        <v>0.94959870303081695</v>
      </c>
      <c r="V26">
        <v>0.10010101645458599</v>
      </c>
      <c r="W26">
        <v>8.4444798096916698E-2</v>
      </c>
      <c r="X26">
        <v>4.2154423612709699E-2</v>
      </c>
      <c r="Y26">
        <v>7.81759453313432E-2</v>
      </c>
      <c r="Z26" s="5">
        <v>0.52095012176049504</v>
      </c>
      <c r="AA26" s="5">
        <v>0.70180378094352602</v>
      </c>
      <c r="AB26" s="5">
        <v>0.95348590432421099</v>
      </c>
      <c r="AC26" s="5">
        <v>0.290171070627674</v>
      </c>
      <c r="AD26" s="5">
        <v>0.4</v>
      </c>
      <c r="AE26" s="5">
        <v>0.85714285714285698</v>
      </c>
      <c r="AF26" s="5">
        <v>1</v>
      </c>
      <c r="AG26" s="5">
        <v>0.4</v>
      </c>
      <c r="AH26" s="1">
        <f t="shared" si="0"/>
        <v>1.0388663420722206</v>
      </c>
      <c r="AI26" s="1">
        <f t="shared" si="0"/>
        <v>0.96736014072199128</v>
      </c>
      <c r="AJ26" s="2">
        <f t="shared" si="1"/>
        <v>0</v>
      </c>
      <c r="AK26" t="b">
        <f t="shared" si="2"/>
        <v>0</v>
      </c>
      <c r="AL26" t="b">
        <f t="shared" si="3"/>
        <v>0</v>
      </c>
      <c r="AM26" t="b">
        <f t="shared" si="4"/>
        <v>0</v>
      </c>
      <c r="AN26" t="b">
        <f t="shared" si="5"/>
        <v>0</v>
      </c>
    </row>
    <row r="27" spans="1:40" x14ac:dyDescent="0.2">
      <c r="A27" t="s">
        <v>58</v>
      </c>
      <c r="B27">
        <v>253826.33333333299</v>
      </c>
      <c r="C27">
        <v>217301.33333333299</v>
      </c>
      <c r="D27">
        <v>133921</v>
      </c>
      <c r="E27">
        <v>368180</v>
      </c>
      <c r="F27">
        <v>9156.9645807621891</v>
      </c>
      <c r="G27">
        <v>29092.201984953499</v>
      </c>
      <c r="H27">
        <v>7171.87200108869</v>
      </c>
      <c r="I27">
        <v>4844.7882306660204</v>
      </c>
      <c r="J27">
        <v>319190.25</v>
      </c>
      <c r="K27">
        <v>291090</v>
      </c>
      <c r="L27">
        <v>338793.5</v>
      </c>
      <c r="M27">
        <v>396604.75</v>
      </c>
      <c r="N27">
        <v>36409.294952204997</v>
      </c>
      <c r="O27">
        <v>21612.6800590147</v>
      </c>
      <c r="P27">
        <v>130791.497280977</v>
      </c>
      <c r="Q27">
        <v>24639.653966387799</v>
      </c>
      <c r="R27" s="4">
        <v>0.79521956993778198</v>
      </c>
      <c r="S27" s="4">
        <v>0.74650909798802201</v>
      </c>
      <c r="T27" s="4">
        <v>0.39528798515910102</v>
      </c>
      <c r="U27" s="4">
        <v>0.928329779207132</v>
      </c>
      <c r="V27">
        <v>9.5137295317460305E-2</v>
      </c>
      <c r="W27">
        <v>0.11428273911542899</v>
      </c>
      <c r="X27">
        <v>0.154062514488126</v>
      </c>
      <c r="Y27">
        <v>5.8953335559623302E-2</v>
      </c>
      <c r="Z27" s="5">
        <v>3.2385195612600698E-2</v>
      </c>
      <c r="AA27" s="5">
        <v>2.5315666287926E-2</v>
      </c>
      <c r="AB27" s="5">
        <v>5.1646439745641801E-2</v>
      </c>
      <c r="AC27" s="5">
        <v>0.101753193550396</v>
      </c>
      <c r="AD27" s="5">
        <v>5.7142857142857099E-2</v>
      </c>
      <c r="AE27" s="5">
        <v>5.7142857142857099E-2</v>
      </c>
      <c r="AF27" s="5">
        <v>5.7142857142857099E-2</v>
      </c>
      <c r="AG27" s="5">
        <v>0.22857142857142801</v>
      </c>
      <c r="AH27" s="1">
        <f t="shared" si="0"/>
        <v>0.49708030348150056</v>
      </c>
      <c r="AI27" s="1">
        <f t="shared" si="0"/>
        <v>1.2435612395202549</v>
      </c>
      <c r="AJ27" s="2">
        <f t="shared" si="1"/>
        <v>2</v>
      </c>
      <c r="AK27" t="b">
        <f t="shared" si="2"/>
        <v>0</v>
      </c>
      <c r="AL27" t="b">
        <f t="shared" si="3"/>
        <v>0</v>
      </c>
      <c r="AM27" t="b">
        <f t="shared" si="4"/>
        <v>0</v>
      </c>
      <c r="AN27" t="b">
        <f t="shared" si="5"/>
        <v>1</v>
      </c>
    </row>
    <row r="28" spans="1:40" x14ac:dyDescent="0.2">
      <c r="A28" t="s">
        <v>59</v>
      </c>
      <c r="B28">
        <v>363046.33333333302</v>
      </c>
      <c r="C28">
        <v>295982</v>
      </c>
      <c r="D28">
        <v>423802.33333333302</v>
      </c>
      <c r="E28">
        <v>413710</v>
      </c>
      <c r="F28">
        <v>29486.969941540799</v>
      </c>
      <c r="G28">
        <v>28536.3400596502</v>
      </c>
      <c r="H28">
        <v>25545.331497816402</v>
      </c>
      <c r="I28">
        <v>11706.239020283099</v>
      </c>
      <c r="J28">
        <v>340698.5</v>
      </c>
      <c r="K28">
        <v>305503.5</v>
      </c>
      <c r="L28">
        <v>350086.5</v>
      </c>
      <c r="M28">
        <v>412814.75</v>
      </c>
      <c r="N28">
        <v>50633.685108499303</v>
      </c>
      <c r="O28">
        <v>36152.1609635348</v>
      </c>
      <c r="P28">
        <v>139036.18489803199</v>
      </c>
      <c r="Q28">
        <v>37224.052236647498</v>
      </c>
      <c r="R28" s="4">
        <v>1.0655941641461</v>
      </c>
      <c r="S28" s="4">
        <v>0.96883341762041997</v>
      </c>
      <c r="T28" s="4">
        <v>1.2105646271231001</v>
      </c>
      <c r="U28" s="4">
        <v>1.00216864828594</v>
      </c>
      <c r="V28">
        <v>0.18047258411762701</v>
      </c>
      <c r="W28">
        <v>0.14788232033457999</v>
      </c>
      <c r="X28">
        <v>0.486279252514495</v>
      </c>
      <c r="Y28">
        <v>9.4711658336484303E-2</v>
      </c>
      <c r="Z28" s="5">
        <v>0.497758991778187</v>
      </c>
      <c r="AA28" s="5">
        <v>0.71326614246421205</v>
      </c>
      <c r="AB28" s="5">
        <v>0.370202377477856</v>
      </c>
      <c r="AC28" s="5">
        <v>0.96624491038450999</v>
      </c>
      <c r="AD28" s="5">
        <v>0.85714285714285698</v>
      </c>
      <c r="AE28" s="5">
        <v>0.85714285714285698</v>
      </c>
      <c r="AF28" s="5">
        <v>0.628571428571428</v>
      </c>
      <c r="AG28" s="5">
        <v>0.85714285714285698</v>
      </c>
      <c r="AH28" s="1">
        <f t="shared" si="0"/>
        <v>1.1360465999672307</v>
      </c>
      <c r="AI28" s="1">
        <f t="shared" si="0"/>
        <v>1.0344075978999523</v>
      </c>
      <c r="AJ28" s="2">
        <f t="shared" si="1"/>
        <v>0</v>
      </c>
      <c r="AK28" t="b">
        <f t="shared" si="2"/>
        <v>0</v>
      </c>
      <c r="AL28" t="b">
        <f t="shared" si="3"/>
        <v>1</v>
      </c>
      <c r="AM28" t="b">
        <f t="shared" si="4"/>
        <v>0</v>
      </c>
      <c r="AN28" t="b">
        <f t="shared" si="5"/>
        <v>0</v>
      </c>
    </row>
    <row r="29" spans="1:40" x14ac:dyDescent="0.2">
      <c r="A29" t="s">
        <v>60</v>
      </c>
      <c r="B29">
        <v>367186.33333333302</v>
      </c>
      <c r="C29">
        <v>318550.33333333302</v>
      </c>
      <c r="D29">
        <v>424019.66666666599</v>
      </c>
      <c r="E29">
        <v>432507.33333333302</v>
      </c>
      <c r="F29">
        <v>23570.435556716599</v>
      </c>
      <c r="G29">
        <v>32719.830093283301</v>
      </c>
      <c r="H29">
        <v>17911.969526920599</v>
      </c>
      <c r="I29">
        <v>20309.938265128501</v>
      </c>
      <c r="J29">
        <v>372670</v>
      </c>
      <c r="K29">
        <v>332699</v>
      </c>
      <c r="L29">
        <v>421765.16666666599</v>
      </c>
      <c r="M29">
        <v>447008.16666666599</v>
      </c>
      <c r="N29">
        <v>24484.836115440899</v>
      </c>
      <c r="O29">
        <v>14857.434946854</v>
      </c>
      <c r="P29">
        <v>25500.096340340799</v>
      </c>
      <c r="Q29">
        <v>18555.983697089901</v>
      </c>
      <c r="R29" s="4">
        <v>0.98528546256294602</v>
      </c>
      <c r="S29" s="4">
        <v>0.95747307125459702</v>
      </c>
      <c r="T29" s="4">
        <v>1.00534539164961</v>
      </c>
      <c r="U29" s="4">
        <v>0.96756024964495402</v>
      </c>
      <c r="V29">
        <v>9.0502927220880394E-2</v>
      </c>
      <c r="W29">
        <v>0.10723955332740299</v>
      </c>
      <c r="X29">
        <v>7.4150298139425697E-2</v>
      </c>
      <c r="Y29">
        <v>6.0643071869438597E-2</v>
      </c>
      <c r="Z29" s="5">
        <v>0.76073640739848103</v>
      </c>
      <c r="AA29" s="5">
        <v>0.53822394540600305</v>
      </c>
      <c r="AB29" s="5">
        <v>0.88314552561846005</v>
      </c>
      <c r="AC29" s="5">
        <v>0.36111243503097101</v>
      </c>
      <c r="AD29" s="5">
        <v>0.90476190476190399</v>
      </c>
      <c r="AE29" s="5">
        <v>0.38095238095237999</v>
      </c>
      <c r="AF29" s="5">
        <v>0.71428571428571397</v>
      </c>
      <c r="AG29" s="5">
        <v>0.54761904761904701</v>
      </c>
      <c r="AH29" s="1">
        <f t="shared" si="0"/>
        <v>1.0203595098566498</v>
      </c>
      <c r="AI29" s="1">
        <f t="shared" si="0"/>
        <v>1.0105352084494028</v>
      </c>
      <c r="AJ29" s="2">
        <f t="shared" si="1"/>
        <v>0</v>
      </c>
      <c r="AK29" t="b">
        <f t="shared" si="2"/>
        <v>0</v>
      </c>
      <c r="AL29" t="b">
        <f t="shared" si="3"/>
        <v>0</v>
      </c>
      <c r="AM29" t="b">
        <f t="shared" si="4"/>
        <v>0</v>
      </c>
      <c r="AN29" t="b">
        <f t="shared" si="5"/>
        <v>0</v>
      </c>
    </row>
    <row r="30" spans="1:40" x14ac:dyDescent="0.2">
      <c r="A30" t="s">
        <v>61</v>
      </c>
      <c r="B30">
        <v>276560.66666666599</v>
      </c>
      <c r="C30">
        <v>250118.66666666599</v>
      </c>
      <c r="D30">
        <v>302841.33333333302</v>
      </c>
      <c r="E30">
        <v>325188.33333333302</v>
      </c>
      <c r="F30">
        <v>22062.8986385137</v>
      </c>
      <c r="G30">
        <v>22840.2238240638</v>
      </c>
      <c r="H30">
        <v>39970.204319384298</v>
      </c>
      <c r="I30">
        <v>10972.1404627052</v>
      </c>
      <c r="J30">
        <v>356654.5</v>
      </c>
      <c r="K30">
        <v>323421.5</v>
      </c>
      <c r="L30">
        <v>414229.75</v>
      </c>
      <c r="M30">
        <v>443979.25</v>
      </c>
      <c r="N30">
        <v>31301.8561803183</v>
      </c>
      <c r="O30">
        <v>12150.1570497394</v>
      </c>
      <c r="P30">
        <v>26492.466493640499</v>
      </c>
      <c r="Q30">
        <v>20065.934488995601</v>
      </c>
      <c r="R30" s="4">
        <v>0.775430189908347</v>
      </c>
      <c r="S30" s="4">
        <v>0.77335200865331</v>
      </c>
      <c r="T30" s="4">
        <v>0.73109508270068302</v>
      </c>
      <c r="U30" s="4">
        <v>0.73244038619672702</v>
      </c>
      <c r="V30">
        <v>9.1969220487504694E-2</v>
      </c>
      <c r="W30">
        <v>7.6363240472206106E-2</v>
      </c>
      <c r="X30">
        <v>0.10722485155077</v>
      </c>
      <c r="Y30">
        <v>4.1310511120883998E-2</v>
      </c>
      <c r="Z30" s="5">
        <v>1.0646081983862099E-2</v>
      </c>
      <c r="AA30" s="5">
        <v>1.6894342603842399E-2</v>
      </c>
      <c r="AB30" s="5">
        <v>2.0603977023846001E-2</v>
      </c>
      <c r="AC30" s="5">
        <v>2.2935718837079199E-4</v>
      </c>
      <c r="AD30" s="5">
        <v>5.7142857142857099E-2</v>
      </c>
      <c r="AE30" s="5">
        <v>5.7142857142857099E-2</v>
      </c>
      <c r="AF30" s="5">
        <v>5.7142857142857099E-2</v>
      </c>
      <c r="AG30" s="5">
        <v>5.7142857142857099E-2</v>
      </c>
      <c r="AH30" s="1">
        <f t="shared" si="0"/>
        <v>0.94282514688665364</v>
      </c>
      <c r="AI30" s="1">
        <f t="shared" si="0"/>
        <v>0.94709831745594719</v>
      </c>
      <c r="AJ30" s="2">
        <f t="shared" si="1"/>
        <v>2</v>
      </c>
      <c r="AK30" t="b">
        <f t="shared" si="2"/>
        <v>0</v>
      </c>
      <c r="AL30" t="b">
        <f t="shared" si="3"/>
        <v>0</v>
      </c>
      <c r="AM30" t="b">
        <f t="shared" si="4"/>
        <v>0</v>
      </c>
      <c r="AN30" t="b">
        <f t="shared" si="5"/>
        <v>0</v>
      </c>
    </row>
    <row r="31" spans="1:40" x14ac:dyDescent="0.2">
      <c r="A31" t="s">
        <v>62</v>
      </c>
      <c r="B31">
        <v>346345.66666666599</v>
      </c>
      <c r="C31">
        <v>292195.33333333302</v>
      </c>
      <c r="D31">
        <v>365235</v>
      </c>
      <c r="E31">
        <v>437120</v>
      </c>
      <c r="F31">
        <v>25518.477175045799</v>
      </c>
      <c r="G31">
        <v>40865.694773652503</v>
      </c>
      <c r="H31">
        <v>22439.241052228099</v>
      </c>
      <c r="I31">
        <v>23320.633181798399</v>
      </c>
      <c r="J31">
        <v>345748.75</v>
      </c>
      <c r="K31">
        <v>316465</v>
      </c>
      <c r="L31">
        <v>421934.25</v>
      </c>
      <c r="M31">
        <v>440678</v>
      </c>
      <c r="N31">
        <v>30919.4841523916</v>
      </c>
      <c r="O31">
        <v>12756.2603976766</v>
      </c>
      <c r="P31">
        <v>31900.4516517138</v>
      </c>
      <c r="Q31">
        <v>20696.1409929484</v>
      </c>
      <c r="R31" s="4">
        <v>1.00172644634772</v>
      </c>
      <c r="S31" s="4">
        <v>0.92331010801615698</v>
      </c>
      <c r="T31" s="4">
        <v>0.86562065061084703</v>
      </c>
      <c r="U31" s="4">
        <v>0.99192607754414697</v>
      </c>
      <c r="V31">
        <v>0.116070334174652</v>
      </c>
      <c r="W31">
        <v>0.134388063449183</v>
      </c>
      <c r="X31">
        <v>8.4329231827217702E-2</v>
      </c>
      <c r="Y31">
        <v>7.0503117364246706E-2</v>
      </c>
      <c r="Z31" s="5">
        <v>0.97880747209395902</v>
      </c>
      <c r="AA31" s="5">
        <v>0.41362171613744397</v>
      </c>
      <c r="AB31" s="5">
        <v>3.9870746939532797E-2</v>
      </c>
      <c r="AC31" s="5">
        <v>0.84402716657284804</v>
      </c>
      <c r="AD31" s="5">
        <v>1</v>
      </c>
      <c r="AE31" s="5">
        <v>0.4</v>
      </c>
      <c r="AF31" s="5">
        <v>5.7142857142857099E-2</v>
      </c>
      <c r="AG31" s="5">
        <v>0.628571428571428</v>
      </c>
      <c r="AH31" s="1">
        <f t="shared" si="0"/>
        <v>0.86412877863700943</v>
      </c>
      <c r="AI31" s="1">
        <f t="shared" si="0"/>
        <v>1.0743151937060667</v>
      </c>
      <c r="AJ31" s="2">
        <f t="shared" si="1"/>
        <v>0</v>
      </c>
      <c r="AK31" t="b">
        <f t="shared" si="2"/>
        <v>0</v>
      </c>
      <c r="AL31" t="b">
        <f t="shared" si="3"/>
        <v>0</v>
      </c>
      <c r="AM31" t="b">
        <f t="shared" si="4"/>
        <v>0</v>
      </c>
      <c r="AN31" t="b">
        <f t="shared" si="5"/>
        <v>0</v>
      </c>
    </row>
    <row r="32" spans="1:40" x14ac:dyDescent="0.2">
      <c r="A32" t="s">
        <v>63</v>
      </c>
      <c r="B32">
        <v>368050.66666666599</v>
      </c>
      <c r="C32">
        <v>267891.33333333302</v>
      </c>
      <c r="D32">
        <v>398829.66666666599</v>
      </c>
      <c r="E32">
        <v>452326</v>
      </c>
      <c r="F32">
        <v>20207.301164018201</v>
      </c>
      <c r="G32">
        <v>24392.515682752601</v>
      </c>
      <c r="H32">
        <v>34898.651683601303</v>
      </c>
      <c r="I32">
        <v>20756.804016996401</v>
      </c>
      <c r="J32">
        <v>359353.25</v>
      </c>
      <c r="K32">
        <v>303429.25</v>
      </c>
      <c r="L32">
        <v>418377.25</v>
      </c>
      <c r="M32">
        <v>438148</v>
      </c>
      <c r="N32">
        <v>26789.608437787901</v>
      </c>
      <c r="O32">
        <v>14530.5139017861</v>
      </c>
      <c r="P32">
        <v>28644.4231032266</v>
      </c>
      <c r="Q32">
        <v>3501.4703578163599</v>
      </c>
      <c r="R32" s="4">
        <v>1.02420297205233</v>
      </c>
      <c r="S32" s="4">
        <v>0.88287906763548096</v>
      </c>
      <c r="T32" s="4">
        <v>0.95327761408314304</v>
      </c>
      <c r="U32" s="4">
        <v>1.0323589289463799</v>
      </c>
      <c r="V32">
        <v>9.4826113049964703E-2</v>
      </c>
      <c r="W32">
        <v>9.0829403889164995E-2</v>
      </c>
      <c r="X32">
        <v>0.10591357483529699</v>
      </c>
      <c r="Y32">
        <v>4.8086964947705299E-2</v>
      </c>
      <c r="Z32" s="5">
        <v>0.64520131368521905</v>
      </c>
      <c r="AA32" s="5">
        <v>0.108902266799513</v>
      </c>
      <c r="AB32" s="5">
        <v>0.474695802590753</v>
      </c>
      <c r="AC32" s="5">
        <v>0.35810801180895302</v>
      </c>
      <c r="AD32" s="5">
        <v>0.85714285714285698</v>
      </c>
      <c r="AE32" s="5">
        <v>0.114285714285714</v>
      </c>
      <c r="AF32" s="5">
        <v>0.4</v>
      </c>
      <c r="AG32" s="5">
        <v>0.628571428571428</v>
      </c>
      <c r="AH32" s="1">
        <f t="shared" si="0"/>
        <v>0.93075068135462979</v>
      </c>
      <c r="AI32" s="1">
        <f t="shared" si="0"/>
        <v>1.169309554151323</v>
      </c>
      <c r="AJ32" s="2">
        <f t="shared" si="1"/>
        <v>0</v>
      </c>
      <c r="AK32" t="b">
        <f t="shared" si="2"/>
        <v>0</v>
      </c>
      <c r="AL32" t="b">
        <f t="shared" si="3"/>
        <v>0</v>
      </c>
      <c r="AM32" t="b">
        <f t="shared" si="4"/>
        <v>0</v>
      </c>
      <c r="AN32" t="b">
        <f t="shared" si="5"/>
        <v>0</v>
      </c>
    </row>
    <row r="33" spans="1:40" x14ac:dyDescent="0.2">
      <c r="A33" t="s">
        <v>64</v>
      </c>
      <c r="B33">
        <v>338499.33333333302</v>
      </c>
      <c r="C33">
        <v>292806.33333333302</v>
      </c>
      <c r="D33">
        <v>379585.33333333302</v>
      </c>
      <c r="E33">
        <v>440200</v>
      </c>
      <c r="F33">
        <v>14431.3805414912</v>
      </c>
      <c r="G33">
        <v>15224.0090098939</v>
      </c>
      <c r="H33">
        <v>35064.839502460702</v>
      </c>
      <c r="I33">
        <v>26329.5916413452</v>
      </c>
      <c r="J33">
        <v>374617.75</v>
      </c>
      <c r="K33">
        <v>304831</v>
      </c>
      <c r="L33">
        <v>426833.25</v>
      </c>
      <c r="M33">
        <v>439564.5</v>
      </c>
      <c r="N33">
        <v>18923.9554247167</v>
      </c>
      <c r="O33">
        <v>17193.652510931599</v>
      </c>
      <c r="P33">
        <v>27009.4783903108</v>
      </c>
      <c r="Q33">
        <v>7282.9312093414601</v>
      </c>
      <c r="R33" s="4">
        <v>0.903585944161303</v>
      </c>
      <c r="S33" s="4">
        <v>0.96055300587319903</v>
      </c>
      <c r="T33" s="4">
        <v>0.88930591357007205</v>
      </c>
      <c r="U33" s="4">
        <v>1.00144574914489</v>
      </c>
      <c r="V33">
        <v>5.97284012436642E-2</v>
      </c>
      <c r="W33">
        <v>7.3685849630180406E-2</v>
      </c>
      <c r="X33">
        <v>9.9577071074958307E-2</v>
      </c>
      <c r="Y33">
        <v>6.2154905731045297E-2</v>
      </c>
      <c r="Z33" s="5">
        <v>3.5436008532756802E-2</v>
      </c>
      <c r="AA33" s="5">
        <v>0.37515399751206102</v>
      </c>
      <c r="AB33" s="5">
        <v>0.130128998345269</v>
      </c>
      <c r="AC33" s="5">
        <v>0.97092062537734303</v>
      </c>
      <c r="AD33" s="5">
        <v>5.7142857142857099E-2</v>
      </c>
      <c r="AE33" s="5">
        <v>0.4</v>
      </c>
      <c r="AF33" s="5">
        <v>0.114285714285714</v>
      </c>
      <c r="AG33" s="5">
        <v>0.85714285714285698</v>
      </c>
      <c r="AH33" s="1">
        <f t="shared" si="0"/>
        <v>0.98419626745689859</v>
      </c>
      <c r="AI33" s="1">
        <f t="shared" si="0"/>
        <v>1.0425720840199935</v>
      </c>
      <c r="AJ33" s="2">
        <f t="shared" si="1"/>
        <v>0</v>
      </c>
      <c r="AK33" t="b">
        <f t="shared" si="2"/>
        <v>0</v>
      </c>
      <c r="AL33" t="b">
        <f t="shared" si="3"/>
        <v>0</v>
      </c>
      <c r="AM33" t="b">
        <f t="shared" si="4"/>
        <v>0</v>
      </c>
      <c r="AN33" t="b">
        <f t="shared" si="5"/>
        <v>0</v>
      </c>
    </row>
    <row r="34" spans="1:40" x14ac:dyDescent="0.2">
      <c r="A34" t="s">
        <v>65</v>
      </c>
      <c r="B34">
        <v>357401.33333333302</v>
      </c>
      <c r="C34">
        <v>286145</v>
      </c>
      <c r="D34">
        <v>388659</v>
      </c>
      <c r="E34">
        <v>439823.66666666599</v>
      </c>
      <c r="F34">
        <v>26008.759319378001</v>
      </c>
      <c r="G34">
        <v>16184.5527587264</v>
      </c>
      <c r="H34">
        <v>16889.077091422099</v>
      </c>
      <c r="I34">
        <v>12555.1896175777</v>
      </c>
      <c r="J34">
        <v>366451.75</v>
      </c>
      <c r="K34">
        <v>317571.5</v>
      </c>
      <c r="L34">
        <v>416028.25</v>
      </c>
      <c r="M34">
        <v>432688.25</v>
      </c>
      <c r="N34">
        <v>14404.138140941701</v>
      </c>
      <c r="O34">
        <v>10579.4239761277</v>
      </c>
      <c r="P34">
        <v>41069.820122769699</v>
      </c>
      <c r="Q34">
        <v>13234.895400040001</v>
      </c>
      <c r="R34" s="4">
        <v>0.97530256939237703</v>
      </c>
      <c r="S34" s="4">
        <v>0.90104118285173496</v>
      </c>
      <c r="T34" s="4">
        <v>0.93421300116037798</v>
      </c>
      <c r="U34" s="4">
        <v>1.01649089538869</v>
      </c>
      <c r="V34">
        <v>8.0666353880983394E-2</v>
      </c>
      <c r="W34">
        <v>5.9146335201707097E-2</v>
      </c>
      <c r="X34">
        <v>0.10076396132019901</v>
      </c>
      <c r="Y34">
        <v>4.2528614321543E-2</v>
      </c>
      <c r="Z34" s="5">
        <v>0.62552744371596702</v>
      </c>
      <c r="AA34" s="5">
        <v>5.5146561757679798E-2</v>
      </c>
      <c r="AB34" s="5">
        <v>0.292229021096018</v>
      </c>
      <c r="AC34" s="5">
        <v>0.50255616696591099</v>
      </c>
      <c r="AD34" s="5">
        <v>0.85714285714285698</v>
      </c>
      <c r="AE34" s="5">
        <v>5.7142857142857099E-2</v>
      </c>
      <c r="AF34" s="5">
        <v>0.4</v>
      </c>
      <c r="AG34" s="5">
        <v>0.628571428571428</v>
      </c>
      <c r="AH34" s="1">
        <f t="shared" ref="AH34:AI65" si="6">T34/R34</f>
        <v>0.957869927218998</v>
      </c>
      <c r="AI34" s="1">
        <f t="shared" si="6"/>
        <v>1.1281292295337317</v>
      </c>
      <c r="AJ34" s="2">
        <f t="shared" si="1"/>
        <v>0</v>
      </c>
      <c r="AK34" t="b">
        <f t="shared" si="2"/>
        <v>0</v>
      </c>
      <c r="AL34" t="b">
        <f t="shared" si="3"/>
        <v>0</v>
      </c>
      <c r="AM34" t="b">
        <f t="shared" si="4"/>
        <v>0</v>
      </c>
      <c r="AN34" t="b">
        <f t="shared" si="5"/>
        <v>0</v>
      </c>
    </row>
    <row r="35" spans="1:40" x14ac:dyDescent="0.2">
      <c r="A35" t="s">
        <v>66</v>
      </c>
      <c r="B35">
        <v>348232.33333333302</v>
      </c>
      <c r="C35">
        <v>264942</v>
      </c>
      <c r="D35">
        <v>368129.33333333302</v>
      </c>
      <c r="E35">
        <v>380228</v>
      </c>
      <c r="F35">
        <v>9664.3065624665105</v>
      </c>
      <c r="G35">
        <v>26716.247322556301</v>
      </c>
      <c r="H35">
        <v>10751.4922840196</v>
      </c>
      <c r="I35">
        <v>34653.124289160398</v>
      </c>
      <c r="J35">
        <v>350427</v>
      </c>
      <c r="K35">
        <v>315780.75</v>
      </c>
      <c r="L35">
        <v>407604.25</v>
      </c>
      <c r="M35">
        <v>418730</v>
      </c>
      <c r="N35">
        <v>6965.6842209984397</v>
      </c>
      <c r="O35">
        <v>13628.0837335995</v>
      </c>
      <c r="P35">
        <v>33333.741177921598</v>
      </c>
      <c r="Q35">
        <v>21203.818445427802</v>
      </c>
      <c r="R35" s="4">
        <v>0.99373716446887095</v>
      </c>
      <c r="S35" s="4">
        <v>0.83900617754565399</v>
      </c>
      <c r="T35" s="4">
        <v>0.90315381484205104</v>
      </c>
      <c r="U35" s="4">
        <v>0.90805053375683598</v>
      </c>
      <c r="V35">
        <v>3.3923028187743898E-2</v>
      </c>
      <c r="W35">
        <v>9.2026512438707395E-2</v>
      </c>
      <c r="X35">
        <v>7.8428340895005402E-2</v>
      </c>
      <c r="Y35">
        <v>9.4674174594835694E-2</v>
      </c>
      <c r="Z35" s="5">
        <v>0.75761006323784397</v>
      </c>
      <c r="AA35" s="5">
        <v>6.2635178581778306E-2</v>
      </c>
      <c r="AB35" s="5">
        <v>9.45726035217897E-2</v>
      </c>
      <c r="AC35" s="5">
        <v>0.184167454271457</v>
      </c>
      <c r="AD35" s="5">
        <v>0.85714285714285698</v>
      </c>
      <c r="AE35" s="5">
        <v>5.7142857142857099E-2</v>
      </c>
      <c r="AF35" s="5">
        <v>0.22857142857142801</v>
      </c>
      <c r="AG35" s="5">
        <v>0.114285714285714</v>
      </c>
      <c r="AH35" s="1">
        <f t="shared" si="6"/>
        <v>0.90884576640017833</v>
      </c>
      <c r="AI35" s="1">
        <f t="shared" si="6"/>
        <v>1.0822930248417926</v>
      </c>
      <c r="AJ35" s="2">
        <f t="shared" si="1"/>
        <v>0</v>
      </c>
      <c r="AK35" t="b">
        <f t="shared" si="2"/>
        <v>1</v>
      </c>
      <c r="AL35" t="b">
        <f t="shared" si="3"/>
        <v>0</v>
      </c>
      <c r="AM35" t="b">
        <f t="shared" si="4"/>
        <v>0</v>
      </c>
      <c r="AN35" t="b">
        <f t="shared" si="5"/>
        <v>0</v>
      </c>
    </row>
    <row r="36" spans="1:40" x14ac:dyDescent="0.2">
      <c r="A36" t="s">
        <v>67</v>
      </c>
      <c r="B36">
        <v>384435</v>
      </c>
      <c r="C36">
        <v>317328</v>
      </c>
      <c r="D36">
        <v>408272.33333333302</v>
      </c>
      <c r="E36">
        <v>427078.66666666599</v>
      </c>
      <c r="F36">
        <v>17614.7332934677</v>
      </c>
      <c r="G36">
        <v>15532.3341452596</v>
      </c>
      <c r="H36">
        <v>19200.987483286699</v>
      </c>
      <c r="I36">
        <v>16832.569391906</v>
      </c>
      <c r="J36">
        <v>325886.5</v>
      </c>
      <c r="K36">
        <v>297338.75</v>
      </c>
      <c r="L36">
        <v>337946.25</v>
      </c>
      <c r="M36">
        <v>407224.25</v>
      </c>
      <c r="N36">
        <v>36722.269233622603</v>
      </c>
      <c r="O36">
        <v>18680.3244328535</v>
      </c>
      <c r="P36">
        <v>132447.39456195399</v>
      </c>
      <c r="Q36">
        <v>36371.293299111501</v>
      </c>
      <c r="R36" s="4">
        <v>1.17965917581734</v>
      </c>
      <c r="S36" s="4">
        <v>1.0672271945718399</v>
      </c>
      <c r="T36" s="4">
        <v>1.20809842788115</v>
      </c>
      <c r="U36" s="4">
        <v>1.0487554870975</v>
      </c>
      <c r="V36">
        <v>0.14349810490299</v>
      </c>
      <c r="W36">
        <v>8.49959306284883E-2</v>
      </c>
      <c r="X36">
        <v>0.47687293941651798</v>
      </c>
      <c r="Y36">
        <v>0.10238454489634199</v>
      </c>
      <c r="Z36" s="5">
        <v>4.3344429316646199E-2</v>
      </c>
      <c r="AA36" s="5">
        <v>0.18481547920844599</v>
      </c>
      <c r="AB36" s="5">
        <v>0.368193923282294</v>
      </c>
      <c r="AC36" s="5">
        <v>0.38529378998753799</v>
      </c>
      <c r="AD36" s="5">
        <v>5.7142857142857099E-2</v>
      </c>
      <c r="AE36" s="5">
        <v>0.22857142857142801</v>
      </c>
      <c r="AF36" s="5">
        <v>0.628571428571428</v>
      </c>
      <c r="AG36" s="5">
        <v>0.628571428571428</v>
      </c>
      <c r="AH36" s="1">
        <f t="shared" si="6"/>
        <v>1.0241080242893932</v>
      </c>
      <c r="AI36" s="1">
        <f t="shared" si="6"/>
        <v>0.98269186957726418</v>
      </c>
      <c r="AJ36" s="2">
        <f t="shared" si="1"/>
        <v>0</v>
      </c>
      <c r="AK36" t="b">
        <f t="shared" si="2"/>
        <v>0</v>
      </c>
      <c r="AL36" t="b">
        <f t="shared" si="3"/>
        <v>0</v>
      </c>
      <c r="AM36" t="b">
        <f t="shared" si="4"/>
        <v>0</v>
      </c>
      <c r="AN36" t="b">
        <f t="shared" si="5"/>
        <v>0</v>
      </c>
    </row>
    <row r="37" spans="1:40" x14ac:dyDescent="0.2">
      <c r="A37" t="s">
        <v>68</v>
      </c>
      <c r="B37">
        <v>384656</v>
      </c>
      <c r="C37">
        <v>297229.66666666599</v>
      </c>
      <c r="D37">
        <v>398370.33333333302</v>
      </c>
      <c r="E37">
        <v>412330</v>
      </c>
      <c r="F37">
        <v>23911.884304671599</v>
      </c>
      <c r="G37">
        <v>20849.127783514901</v>
      </c>
      <c r="H37">
        <v>38787.998302739601</v>
      </c>
      <c r="I37">
        <v>18881.235235015702</v>
      </c>
      <c r="J37">
        <v>328516.25</v>
      </c>
      <c r="K37">
        <v>290877.25</v>
      </c>
      <c r="L37">
        <v>344289</v>
      </c>
      <c r="M37">
        <v>413285</v>
      </c>
      <c r="N37">
        <v>38600.929301205499</v>
      </c>
      <c r="O37">
        <v>10867.4477646164</v>
      </c>
      <c r="P37">
        <v>137800.290732639</v>
      </c>
      <c r="Q37">
        <v>34427.154766743799</v>
      </c>
      <c r="R37" s="4">
        <v>1.1708888068702801</v>
      </c>
      <c r="S37" s="4">
        <v>1.02183882261904</v>
      </c>
      <c r="T37" s="4">
        <v>1.15708121181139</v>
      </c>
      <c r="U37" s="4">
        <v>0.99768924591988495</v>
      </c>
      <c r="V37">
        <v>0.15564828684291801</v>
      </c>
      <c r="W37">
        <v>8.1209759942927798E-2</v>
      </c>
      <c r="X37">
        <v>0.47662353756840597</v>
      </c>
      <c r="Y37">
        <v>9.4838035770557605E-2</v>
      </c>
      <c r="Z37" s="5">
        <v>6.5093607895865796E-2</v>
      </c>
      <c r="AA37" s="5">
        <v>0.66535395457879098</v>
      </c>
      <c r="AB37" s="5">
        <v>0.50107325675529002</v>
      </c>
      <c r="AC37" s="5">
        <v>0.96452444814853799</v>
      </c>
      <c r="AD37" s="5">
        <v>5.7142857142857099E-2</v>
      </c>
      <c r="AE37" s="5">
        <v>0.628571428571428</v>
      </c>
      <c r="AF37" s="5">
        <v>1</v>
      </c>
      <c r="AG37" s="5">
        <v>0.85714285714285698</v>
      </c>
      <c r="AH37" s="1">
        <f t="shared" si="6"/>
        <v>0.98820759496728217</v>
      </c>
      <c r="AI37" s="1">
        <f t="shared" si="6"/>
        <v>0.97636655002277351</v>
      </c>
      <c r="AJ37" s="2">
        <f t="shared" si="1"/>
        <v>0</v>
      </c>
      <c r="AK37" t="b">
        <f t="shared" si="2"/>
        <v>0</v>
      </c>
      <c r="AL37" t="b">
        <f t="shared" si="3"/>
        <v>0</v>
      </c>
      <c r="AM37" t="b">
        <f t="shared" si="4"/>
        <v>0</v>
      </c>
      <c r="AN37" t="b">
        <f t="shared" si="5"/>
        <v>0</v>
      </c>
    </row>
    <row r="38" spans="1:40" x14ac:dyDescent="0.2">
      <c r="A38" t="s">
        <v>69</v>
      </c>
      <c r="B38">
        <v>365441</v>
      </c>
      <c r="C38">
        <v>313161.66666666599</v>
      </c>
      <c r="D38">
        <v>413424</v>
      </c>
      <c r="E38">
        <v>402058.33333333302</v>
      </c>
      <c r="F38">
        <v>13871.3292802095</v>
      </c>
      <c r="G38">
        <v>18360.882912685101</v>
      </c>
      <c r="H38">
        <v>18702.350360315599</v>
      </c>
      <c r="I38">
        <v>10384.4917705843</v>
      </c>
      <c r="J38">
        <v>376646</v>
      </c>
      <c r="K38">
        <v>330103.2</v>
      </c>
      <c r="L38">
        <v>430539.2</v>
      </c>
      <c r="M38">
        <v>432401.2</v>
      </c>
      <c r="N38">
        <v>18258.1207001158</v>
      </c>
      <c r="O38">
        <v>9804.5666757893996</v>
      </c>
      <c r="P38">
        <v>27050.358846048599</v>
      </c>
      <c r="Q38">
        <v>19063.1996973225</v>
      </c>
      <c r="R38" s="4">
        <v>0.97025058012032495</v>
      </c>
      <c r="S38" s="4">
        <v>0.94867806996922899</v>
      </c>
      <c r="T38" s="4">
        <v>0.96024705764306695</v>
      </c>
      <c r="U38" s="4">
        <v>0.92982705259220599</v>
      </c>
      <c r="V38">
        <v>5.9736806052072301E-2</v>
      </c>
      <c r="W38">
        <v>6.2351590618392697E-2</v>
      </c>
      <c r="X38">
        <v>7.4342820652418401E-2</v>
      </c>
      <c r="Y38">
        <v>4.7509986726111599E-2</v>
      </c>
      <c r="Z38" s="5">
        <v>0.36905651754365898</v>
      </c>
      <c r="AA38" s="5">
        <v>0.24571805134097099</v>
      </c>
      <c r="AB38" s="5">
        <v>0.33394196177799201</v>
      </c>
      <c r="AC38" s="5">
        <v>2.6935397868195401E-2</v>
      </c>
      <c r="AD38" s="5">
        <v>0.39285714285714202</v>
      </c>
      <c r="AE38" s="5">
        <v>0.14285714285714199</v>
      </c>
      <c r="AF38" s="5">
        <v>0.39285714285714202</v>
      </c>
      <c r="AG38" s="5">
        <v>3.5714285714285698E-2</v>
      </c>
      <c r="AH38" s="1">
        <f t="shared" si="6"/>
        <v>0.98968975367577994</v>
      </c>
      <c r="AI38" s="1">
        <f t="shared" si="6"/>
        <v>0.98012917345329331</v>
      </c>
      <c r="AJ38" s="2">
        <f t="shared" si="1"/>
        <v>0</v>
      </c>
      <c r="AK38" t="b">
        <f t="shared" si="2"/>
        <v>0</v>
      </c>
      <c r="AL38" t="b">
        <f t="shared" si="3"/>
        <v>0</v>
      </c>
      <c r="AM38" t="b">
        <f t="shared" si="4"/>
        <v>0</v>
      </c>
      <c r="AN38" t="b">
        <f t="shared" si="5"/>
        <v>0</v>
      </c>
    </row>
    <row r="39" spans="1:40" x14ac:dyDescent="0.2">
      <c r="A39" t="s">
        <v>70</v>
      </c>
      <c r="B39">
        <v>345263.33333333302</v>
      </c>
      <c r="C39">
        <v>280887</v>
      </c>
      <c r="D39">
        <v>431801</v>
      </c>
      <c r="E39">
        <v>372313.33333333302</v>
      </c>
      <c r="F39">
        <v>18058.047245849499</v>
      </c>
      <c r="G39">
        <v>7823.5323863329104</v>
      </c>
      <c r="H39">
        <v>34279.335057728204</v>
      </c>
      <c r="I39">
        <v>21978.562517447099</v>
      </c>
      <c r="J39">
        <v>352959.5</v>
      </c>
      <c r="K39">
        <v>332331.25</v>
      </c>
      <c r="L39">
        <v>431997.5</v>
      </c>
      <c r="M39">
        <v>432140.25</v>
      </c>
      <c r="N39">
        <v>30185.532345810901</v>
      </c>
      <c r="O39">
        <v>21817.315712907101</v>
      </c>
      <c r="P39">
        <v>40910.510348808901</v>
      </c>
      <c r="Q39">
        <v>9973.5691162525509</v>
      </c>
      <c r="R39" s="4">
        <v>0.97819532647041096</v>
      </c>
      <c r="S39" s="4">
        <v>0.84520188817633002</v>
      </c>
      <c r="T39" s="4">
        <v>0.99954513625657504</v>
      </c>
      <c r="U39" s="4">
        <v>0.86155671297300596</v>
      </c>
      <c r="V39">
        <v>9.8060880491566402E-2</v>
      </c>
      <c r="W39">
        <v>6.0274322622360599E-2</v>
      </c>
      <c r="X39">
        <v>0.12351773301548601</v>
      </c>
      <c r="Y39">
        <v>5.4608631675917098E-2</v>
      </c>
      <c r="Z39" s="5">
        <v>0.69264016157262798</v>
      </c>
      <c r="AA39" s="5">
        <v>1.24773273860036E-2</v>
      </c>
      <c r="AB39" s="5">
        <v>0.99476602258469804</v>
      </c>
      <c r="AC39" s="5">
        <v>2.8780970467511099E-2</v>
      </c>
      <c r="AD39" s="5">
        <v>0.628571428571428</v>
      </c>
      <c r="AE39" s="5">
        <v>5.7142857142857099E-2</v>
      </c>
      <c r="AF39" s="5">
        <v>1</v>
      </c>
      <c r="AG39" s="5">
        <v>5.7142857142857099E-2</v>
      </c>
      <c r="AH39" s="1">
        <f t="shared" si="6"/>
        <v>1.0218257123178045</v>
      </c>
      <c r="AI39" s="1">
        <f t="shared" si="6"/>
        <v>1.0193501990772458</v>
      </c>
      <c r="AJ39" s="2">
        <f t="shared" si="1"/>
        <v>0</v>
      </c>
      <c r="AK39" t="b">
        <f t="shared" si="2"/>
        <v>0</v>
      </c>
      <c r="AL39" t="b">
        <f t="shared" si="3"/>
        <v>0</v>
      </c>
      <c r="AM39" t="b">
        <f t="shared" si="4"/>
        <v>0</v>
      </c>
      <c r="AN39" t="b">
        <f t="shared" si="5"/>
        <v>0</v>
      </c>
    </row>
    <row r="40" spans="1:40" x14ac:dyDescent="0.2">
      <c r="A40" t="s">
        <v>71</v>
      </c>
      <c r="B40">
        <v>261810.66666666599</v>
      </c>
      <c r="C40">
        <v>219702.33333333299</v>
      </c>
      <c r="D40">
        <v>349488.33333333302</v>
      </c>
      <c r="E40">
        <v>331445.66666666599</v>
      </c>
      <c r="F40">
        <v>10566.6598475267</v>
      </c>
      <c r="G40">
        <v>7974.4307215834096</v>
      </c>
      <c r="H40">
        <v>18215.163609842501</v>
      </c>
      <c r="I40">
        <v>8795.9679588623603</v>
      </c>
      <c r="J40">
        <v>346297</v>
      </c>
      <c r="K40">
        <v>322367</v>
      </c>
      <c r="L40">
        <v>424819.75</v>
      </c>
      <c r="M40">
        <v>426697.25</v>
      </c>
      <c r="N40">
        <v>23979.387162032799</v>
      </c>
      <c r="O40">
        <v>21373.774881070101</v>
      </c>
      <c r="P40">
        <v>35925.899639628602</v>
      </c>
      <c r="Q40">
        <v>11856.6219015648</v>
      </c>
      <c r="R40" s="4">
        <v>0.75602926582288199</v>
      </c>
      <c r="S40" s="4">
        <v>0.68152860973155804</v>
      </c>
      <c r="T40" s="4">
        <v>0.82267440092729505</v>
      </c>
      <c r="U40" s="4">
        <v>0.77677010261178503</v>
      </c>
      <c r="V40">
        <v>6.05947643033019E-2</v>
      </c>
      <c r="W40">
        <v>5.1515062142817002E-2</v>
      </c>
      <c r="X40">
        <v>8.1723037768680798E-2</v>
      </c>
      <c r="Y40">
        <v>2.9846485073334299E-2</v>
      </c>
      <c r="Z40" s="5">
        <v>2.5255573277550001E-3</v>
      </c>
      <c r="AA40" s="5">
        <v>9.0078812811628898E-4</v>
      </c>
      <c r="AB40" s="5">
        <v>1.76063266297036E-2</v>
      </c>
      <c r="AC40" s="5">
        <v>6.6339045133414899E-5</v>
      </c>
      <c r="AD40" s="5">
        <v>5.7142857142857099E-2</v>
      </c>
      <c r="AE40" s="5">
        <v>5.7142857142857099E-2</v>
      </c>
      <c r="AF40" s="5">
        <v>5.7142857142857099E-2</v>
      </c>
      <c r="AG40" s="5">
        <v>5.7142857142857099E-2</v>
      </c>
      <c r="AH40" s="1">
        <f t="shared" si="6"/>
        <v>1.0881515281447138</v>
      </c>
      <c r="AI40" s="1">
        <f t="shared" si="6"/>
        <v>1.1397468741888046</v>
      </c>
      <c r="AJ40" s="2">
        <f t="shared" si="1"/>
        <v>2</v>
      </c>
      <c r="AK40" t="b">
        <f t="shared" si="2"/>
        <v>0</v>
      </c>
      <c r="AL40" t="b">
        <f t="shared" si="3"/>
        <v>0</v>
      </c>
      <c r="AM40" t="b">
        <f t="shared" si="4"/>
        <v>0</v>
      </c>
      <c r="AN40" t="b">
        <f t="shared" si="5"/>
        <v>0</v>
      </c>
    </row>
    <row r="41" spans="1:40" x14ac:dyDescent="0.2">
      <c r="A41" t="s">
        <v>72</v>
      </c>
      <c r="B41">
        <v>338210.33333333302</v>
      </c>
      <c r="C41">
        <v>281868</v>
      </c>
      <c r="D41">
        <v>421838</v>
      </c>
      <c r="E41">
        <v>424725.66666666599</v>
      </c>
      <c r="F41">
        <v>26015.556698508899</v>
      </c>
      <c r="G41">
        <v>27147.936846102999</v>
      </c>
      <c r="H41">
        <v>26098.454513629698</v>
      </c>
      <c r="I41">
        <v>15740.0073803455</v>
      </c>
      <c r="J41">
        <v>357201</v>
      </c>
      <c r="K41">
        <v>305622.75</v>
      </c>
      <c r="L41">
        <v>421983.5</v>
      </c>
      <c r="M41">
        <v>429842.75</v>
      </c>
      <c r="N41">
        <v>5727.4208855295401</v>
      </c>
      <c r="O41">
        <v>15942.211627730099</v>
      </c>
      <c r="P41">
        <v>32842.611959668</v>
      </c>
      <c r="Q41">
        <v>13200.202836193999</v>
      </c>
      <c r="R41" s="4">
        <v>0.94683478862974402</v>
      </c>
      <c r="S41" s="4">
        <v>0.92227427441183596</v>
      </c>
      <c r="T41" s="4">
        <v>0.99965519978861705</v>
      </c>
      <c r="U41" s="4">
        <v>0.98809545273630095</v>
      </c>
      <c r="V41">
        <v>7.4397184380557604E-2</v>
      </c>
      <c r="W41">
        <v>0.101019304416278</v>
      </c>
      <c r="X41">
        <v>9.9389444422088594E-2</v>
      </c>
      <c r="Y41">
        <v>4.7556578824307201E-2</v>
      </c>
      <c r="Z41" s="5">
        <v>0.33276922951675802</v>
      </c>
      <c r="AA41" s="5">
        <v>0.26866844632292802</v>
      </c>
      <c r="AB41" s="5">
        <v>0.99504680342506002</v>
      </c>
      <c r="AC41" s="5">
        <v>0.672672242154431</v>
      </c>
      <c r="AD41" s="5">
        <v>0.628571428571428</v>
      </c>
      <c r="AE41" s="5">
        <v>0.4</v>
      </c>
      <c r="AF41" s="5">
        <v>0.85714285714285698</v>
      </c>
      <c r="AG41" s="5">
        <v>0.628571428571428</v>
      </c>
      <c r="AH41" s="1">
        <f t="shared" si="6"/>
        <v>1.0557863016792133</v>
      </c>
      <c r="AI41" s="1">
        <f t="shared" si="6"/>
        <v>1.0713683338575624</v>
      </c>
      <c r="AJ41" s="2">
        <f t="shared" si="1"/>
        <v>0</v>
      </c>
      <c r="AK41" t="b">
        <f t="shared" si="2"/>
        <v>0</v>
      </c>
      <c r="AL41" t="b">
        <f t="shared" si="3"/>
        <v>0</v>
      </c>
      <c r="AM41" t="b">
        <f t="shared" si="4"/>
        <v>0</v>
      </c>
      <c r="AN41" t="b">
        <f t="shared" si="5"/>
        <v>0</v>
      </c>
    </row>
    <row r="42" spans="1:40" x14ac:dyDescent="0.2">
      <c r="A42" t="s">
        <v>73</v>
      </c>
      <c r="B42">
        <v>337065.66666666599</v>
      </c>
      <c r="C42">
        <v>313501.33333333302</v>
      </c>
      <c r="D42">
        <v>432896.66666666599</v>
      </c>
      <c r="E42">
        <v>455131.66666666599</v>
      </c>
      <c r="F42">
        <v>24121.429836005402</v>
      </c>
      <c r="G42">
        <v>21593.322030973599</v>
      </c>
      <c r="H42">
        <v>34022.070326970599</v>
      </c>
      <c r="I42">
        <v>36734.956122654199</v>
      </c>
      <c r="J42">
        <v>360887</v>
      </c>
      <c r="K42">
        <v>300488</v>
      </c>
      <c r="L42">
        <v>427147</v>
      </c>
      <c r="M42">
        <v>439184.75</v>
      </c>
      <c r="N42">
        <v>9863.2900866462005</v>
      </c>
      <c r="O42">
        <v>13290.6677033172</v>
      </c>
      <c r="P42">
        <v>27133.374099068398</v>
      </c>
      <c r="Q42">
        <v>8854.2484858964708</v>
      </c>
      <c r="R42" s="4">
        <v>0.93399226535360502</v>
      </c>
      <c r="S42" s="4">
        <v>1.04330733118571</v>
      </c>
      <c r="T42" s="4">
        <v>1.0134606275279101</v>
      </c>
      <c r="U42" s="4">
        <v>1.03631026957713</v>
      </c>
      <c r="V42">
        <v>7.1547887773558902E-2</v>
      </c>
      <c r="W42">
        <v>8.5401484904935598E-2</v>
      </c>
      <c r="X42">
        <v>0.102413377272245</v>
      </c>
      <c r="Y42">
        <v>8.6213350758470794E-2</v>
      </c>
      <c r="Z42" s="5">
        <v>0.22268378582479001</v>
      </c>
      <c r="AA42" s="5">
        <v>0.42234938225411101</v>
      </c>
      <c r="AB42" s="5">
        <v>0.82213890843999304</v>
      </c>
      <c r="AC42" s="5">
        <v>0.53290302332473405</v>
      </c>
      <c r="AD42" s="5">
        <v>0.22857142857142801</v>
      </c>
      <c r="AE42" s="5">
        <v>0.4</v>
      </c>
      <c r="AF42" s="5">
        <v>1</v>
      </c>
      <c r="AG42" s="5">
        <v>0.628571428571428</v>
      </c>
      <c r="AH42" s="1">
        <f t="shared" si="6"/>
        <v>1.0850846041473574</v>
      </c>
      <c r="AI42" s="1">
        <f t="shared" si="6"/>
        <v>0.99329338403035294</v>
      </c>
      <c r="AJ42" s="2">
        <f t="shared" si="1"/>
        <v>0</v>
      </c>
      <c r="AK42" t="b">
        <f t="shared" si="2"/>
        <v>0</v>
      </c>
      <c r="AL42" t="b">
        <f t="shared" si="3"/>
        <v>0</v>
      </c>
      <c r="AM42" t="b">
        <f t="shared" si="4"/>
        <v>0</v>
      </c>
      <c r="AN42" t="b">
        <f t="shared" si="5"/>
        <v>0</v>
      </c>
    </row>
    <row r="43" spans="1:40" x14ac:dyDescent="0.2">
      <c r="A43" t="s">
        <v>74</v>
      </c>
      <c r="B43">
        <v>346252.66666666599</v>
      </c>
      <c r="C43">
        <v>291637.66666666599</v>
      </c>
      <c r="D43">
        <v>423602.66666666599</v>
      </c>
      <c r="E43">
        <v>450656</v>
      </c>
      <c r="F43">
        <v>26968.433256927099</v>
      </c>
      <c r="G43">
        <v>4857.7135911180803</v>
      </c>
      <c r="H43">
        <v>26205.794880776499</v>
      </c>
      <c r="I43">
        <v>17512.417280318499</v>
      </c>
      <c r="J43">
        <v>368666</v>
      </c>
      <c r="K43">
        <v>309975.75</v>
      </c>
      <c r="L43">
        <v>420946.25</v>
      </c>
      <c r="M43">
        <v>435244.5</v>
      </c>
      <c r="N43">
        <v>12263.219506584101</v>
      </c>
      <c r="O43">
        <v>8005.4762246435603</v>
      </c>
      <c r="P43">
        <v>45242.734528135297</v>
      </c>
      <c r="Q43">
        <v>13602.462828473301</v>
      </c>
      <c r="R43" s="4">
        <v>0.93920423002573195</v>
      </c>
      <c r="S43" s="4">
        <v>0.94084026465511095</v>
      </c>
      <c r="T43" s="4">
        <v>1.0063105839918201</v>
      </c>
      <c r="U43" s="4">
        <v>1.03540883342581</v>
      </c>
      <c r="V43">
        <v>7.9543424853690203E-2</v>
      </c>
      <c r="W43">
        <v>2.8913571295149799E-2</v>
      </c>
      <c r="X43">
        <v>0.124793979642773</v>
      </c>
      <c r="Y43">
        <v>5.1633619603195499E-2</v>
      </c>
      <c r="Z43" s="5">
        <v>0.28455226318646598</v>
      </c>
      <c r="AA43" s="5">
        <v>1.3777122308150201E-2</v>
      </c>
      <c r="AB43" s="5">
        <v>0.92616004376865302</v>
      </c>
      <c r="AC43" s="5">
        <v>0.279522764105616</v>
      </c>
      <c r="AD43" s="5">
        <v>0.4</v>
      </c>
      <c r="AE43" s="5">
        <v>5.7142857142857099E-2</v>
      </c>
      <c r="AF43" s="5">
        <v>1</v>
      </c>
      <c r="AG43" s="5">
        <v>0.22857142857142801</v>
      </c>
      <c r="AH43" s="1">
        <f t="shared" si="6"/>
        <v>1.0714502254363245</v>
      </c>
      <c r="AI43" s="1">
        <f t="shared" si="6"/>
        <v>1.1005150101705794</v>
      </c>
      <c r="AJ43" s="2">
        <f t="shared" si="1"/>
        <v>0</v>
      </c>
      <c r="AK43" t="b">
        <f t="shared" si="2"/>
        <v>0</v>
      </c>
      <c r="AL43" t="b">
        <f t="shared" si="3"/>
        <v>0</v>
      </c>
      <c r="AM43" t="b">
        <f t="shared" si="4"/>
        <v>0</v>
      </c>
      <c r="AN43" t="b">
        <f t="shared" si="5"/>
        <v>0</v>
      </c>
    </row>
    <row r="44" spans="1:40" x14ac:dyDescent="0.2">
      <c r="A44" t="s">
        <v>75</v>
      </c>
      <c r="B44">
        <v>342818</v>
      </c>
      <c r="C44">
        <v>254782.33333333299</v>
      </c>
      <c r="D44">
        <v>376548</v>
      </c>
      <c r="E44">
        <v>319399.33333333302</v>
      </c>
      <c r="F44">
        <v>13798.604422187</v>
      </c>
      <c r="G44">
        <v>2746.8801090206498</v>
      </c>
      <c r="H44">
        <v>10921.0912000587</v>
      </c>
      <c r="I44">
        <v>7389.6004177041495</v>
      </c>
      <c r="J44">
        <v>372939.5</v>
      </c>
      <c r="K44">
        <v>311326.5</v>
      </c>
      <c r="L44">
        <v>417239</v>
      </c>
      <c r="M44">
        <v>424789</v>
      </c>
      <c r="N44">
        <v>28949.4210938088</v>
      </c>
      <c r="O44">
        <v>9358.7248597231392</v>
      </c>
      <c r="P44">
        <v>43557.024668817699</v>
      </c>
      <c r="Q44">
        <v>12508.3821762315</v>
      </c>
      <c r="R44" s="4">
        <v>0.91923220790503501</v>
      </c>
      <c r="S44" s="4">
        <v>0.81837663460493504</v>
      </c>
      <c r="T44" s="4">
        <v>0.90247555957137204</v>
      </c>
      <c r="U44" s="4">
        <v>0.75190113993849395</v>
      </c>
      <c r="V44">
        <v>8.0377604405927797E-2</v>
      </c>
      <c r="W44">
        <v>2.61354182705698E-2</v>
      </c>
      <c r="X44">
        <v>9.7780968046504102E-2</v>
      </c>
      <c r="Y44">
        <v>2.81571107410678E-2</v>
      </c>
      <c r="Z44" s="5">
        <v>0.13469873489340101</v>
      </c>
      <c r="AA44" s="5">
        <v>5.3925786512356102E-4</v>
      </c>
      <c r="AB44" s="5">
        <v>0.15759614747112199</v>
      </c>
      <c r="AC44" s="5">
        <v>4.1972978754823801E-5</v>
      </c>
      <c r="AD44" s="5">
        <v>0.22857142857142801</v>
      </c>
      <c r="AE44" s="5">
        <v>5.7142857142857099E-2</v>
      </c>
      <c r="AF44" s="5">
        <v>0.4</v>
      </c>
      <c r="AG44" s="5">
        <v>5.7142857142857099E-2</v>
      </c>
      <c r="AH44" s="1">
        <f t="shared" si="6"/>
        <v>0.98177103871082583</v>
      </c>
      <c r="AI44" s="1">
        <f t="shared" si="6"/>
        <v>0.91877151441581462</v>
      </c>
      <c r="AJ44" s="2">
        <f t="shared" si="1"/>
        <v>0</v>
      </c>
      <c r="AK44" t="b">
        <f t="shared" si="2"/>
        <v>0</v>
      </c>
      <c r="AL44" t="b">
        <f t="shared" si="3"/>
        <v>1</v>
      </c>
      <c r="AM44" t="b">
        <f t="shared" si="4"/>
        <v>0</v>
      </c>
      <c r="AN44" t="b">
        <f t="shared" si="5"/>
        <v>0</v>
      </c>
    </row>
    <row r="45" spans="1:40" x14ac:dyDescent="0.2">
      <c r="A45" t="s">
        <v>76</v>
      </c>
      <c r="B45">
        <v>108972</v>
      </c>
      <c r="C45">
        <v>96348.333333333299</v>
      </c>
      <c r="D45">
        <v>90186.666666666599</v>
      </c>
      <c r="E45">
        <v>109619.666666666</v>
      </c>
      <c r="F45">
        <v>7435.2331503457199</v>
      </c>
      <c r="G45">
        <v>1332.8530801755001</v>
      </c>
      <c r="H45">
        <v>9707.5396642678297</v>
      </c>
      <c r="I45">
        <v>12363.208375390799</v>
      </c>
      <c r="J45">
        <v>362547</v>
      </c>
      <c r="K45">
        <v>303624.5</v>
      </c>
      <c r="L45">
        <v>410301.75</v>
      </c>
      <c r="M45">
        <v>429711.5</v>
      </c>
      <c r="N45">
        <v>31344.146534879499</v>
      </c>
      <c r="O45">
        <v>14128.9075892889</v>
      </c>
      <c r="P45">
        <v>29055.714577055802</v>
      </c>
      <c r="Q45">
        <v>12301.4531526428</v>
      </c>
      <c r="R45" s="4">
        <v>0.30057344289154198</v>
      </c>
      <c r="S45" s="4">
        <v>0.31732726882492401</v>
      </c>
      <c r="T45" s="4">
        <v>0.21980570803479799</v>
      </c>
      <c r="U45" s="4">
        <v>0.25510061207732698</v>
      </c>
      <c r="V45">
        <v>3.3103988156547803E-2</v>
      </c>
      <c r="W45">
        <v>1.54052437207664E-2</v>
      </c>
      <c r="X45">
        <v>2.8320697533691201E-2</v>
      </c>
      <c r="Y45">
        <v>2.9683309586304898E-2</v>
      </c>
      <c r="Z45" s="5">
        <v>2.5912153022557603E-4</v>
      </c>
      <c r="AA45" s="5">
        <v>7.4318275022063393E-5</v>
      </c>
      <c r="AB45" s="5">
        <v>4.5960999201062799E-5</v>
      </c>
      <c r="AC45" s="5">
        <v>1.54628644884069E-6</v>
      </c>
      <c r="AD45" s="5">
        <v>5.7142857142857099E-2</v>
      </c>
      <c r="AE45" s="5">
        <v>5.7142857142857099E-2</v>
      </c>
      <c r="AF45" s="5">
        <v>5.7142857142857099E-2</v>
      </c>
      <c r="AG45" s="5">
        <v>5.7142857142857099E-2</v>
      </c>
      <c r="AH45" s="1">
        <f t="shared" si="6"/>
        <v>0.7312878540440847</v>
      </c>
      <c r="AI45" s="1">
        <f t="shared" si="6"/>
        <v>0.80390384671942972</v>
      </c>
      <c r="AJ45" s="2">
        <f t="shared" si="1"/>
        <v>2</v>
      </c>
      <c r="AK45" t="b">
        <f t="shared" si="2"/>
        <v>0</v>
      </c>
      <c r="AL45" t="b">
        <f t="shared" si="3"/>
        <v>0</v>
      </c>
      <c r="AM45" t="b">
        <f t="shared" si="4"/>
        <v>0</v>
      </c>
      <c r="AN45" t="b">
        <f t="shared" si="5"/>
        <v>1</v>
      </c>
    </row>
    <row r="46" spans="1:40" x14ac:dyDescent="0.2">
      <c r="A46" t="s">
        <v>77</v>
      </c>
      <c r="B46">
        <v>359619.66666666599</v>
      </c>
      <c r="C46">
        <v>278502</v>
      </c>
      <c r="D46">
        <v>420807.33333333302</v>
      </c>
      <c r="E46">
        <v>421003</v>
      </c>
      <c r="F46">
        <v>22052.657942600301</v>
      </c>
      <c r="G46">
        <v>8878.1770651412407</v>
      </c>
      <c r="H46">
        <v>24424.730384045801</v>
      </c>
      <c r="I46">
        <v>52666.436475235299</v>
      </c>
      <c r="J46">
        <v>356165.25</v>
      </c>
      <c r="K46">
        <v>305325.25</v>
      </c>
      <c r="L46">
        <v>416324.5</v>
      </c>
      <c r="M46">
        <v>429775.75</v>
      </c>
      <c r="N46">
        <v>15674.8941383985</v>
      </c>
      <c r="O46">
        <v>21345.516506204902</v>
      </c>
      <c r="P46">
        <v>33216.421445824999</v>
      </c>
      <c r="Q46">
        <v>11867.800424538</v>
      </c>
      <c r="R46" s="4">
        <v>1.00969891550808</v>
      </c>
      <c r="S46" s="4">
        <v>0.91214860218733895</v>
      </c>
      <c r="T46" s="4">
        <v>1.0107676423879199</v>
      </c>
      <c r="U46" s="4">
        <v>0.97958761051548304</v>
      </c>
      <c r="V46">
        <v>7.6212564375933795E-2</v>
      </c>
      <c r="W46">
        <v>7.0085667772664603E-2</v>
      </c>
      <c r="X46">
        <v>9.9726316294373896E-2</v>
      </c>
      <c r="Y46">
        <v>0.12549401315049</v>
      </c>
      <c r="Z46" s="5">
        <v>0.830243414822186</v>
      </c>
      <c r="AA46" s="5">
        <v>8.2860739417915594E-2</v>
      </c>
      <c r="AB46" s="5">
        <v>0.84510980411160397</v>
      </c>
      <c r="AC46" s="5">
        <v>0.80197467758874796</v>
      </c>
      <c r="AD46" s="5">
        <v>1</v>
      </c>
      <c r="AE46" s="5">
        <v>0.114285714285714</v>
      </c>
      <c r="AF46" s="5">
        <v>1</v>
      </c>
      <c r="AG46" s="5">
        <v>0.628571428571428</v>
      </c>
      <c r="AH46" s="1">
        <f t="shared" si="6"/>
        <v>1.0010584609564548</v>
      </c>
      <c r="AI46" s="1">
        <f t="shared" si="6"/>
        <v>1.0739342341438938</v>
      </c>
      <c r="AJ46" s="2">
        <f t="shared" si="1"/>
        <v>0</v>
      </c>
      <c r="AK46" t="b">
        <f t="shared" si="2"/>
        <v>0</v>
      </c>
      <c r="AL46" t="b">
        <f t="shared" si="3"/>
        <v>0</v>
      </c>
      <c r="AM46" t="b">
        <f t="shared" si="4"/>
        <v>0</v>
      </c>
      <c r="AN46" t="b">
        <f t="shared" si="5"/>
        <v>0</v>
      </c>
    </row>
    <row r="47" spans="1:40" x14ac:dyDescent="0.2">
      <c r="A47" t="s">
        <v>78</v>
      </c>
      <c r="B47">
        <v>368758.66666666599</v>
      </c>
      <c r="C47">
        <v>350230</v>
      </c>
      <c r="D47">
        <v>400765</v>
      </c>
      <c r="E47">
        <v>427752</v>
      </c>
      <c r="F47">
        <v>19608.416160754299</v>
      </c>
      <c r="G47">
        <v>25687.7953705646</v>
      </c>
      <c r="H47">
        <v>14155.8564205773</v>
      </c>
      <c r="I47">
        <v>17296.4133854391</v>
      </c>
      <c r="J47">
        <v>381806.66666666599</v>
      </c>
      <c r="K47">
        <v>343476.66666666599</v>
      </c>
      <c r="L47">
        <v>443506.33333333302</v>
      </c>
      <c r="M47">
        <v>430870.33333333302</v>
      </c>
      <c r="N47">
        <v>24398.708374283498</v>
      </c>
      <c r="O47">
        <v>15553.9575135504</v>
      </c>
      <c r="P47">
        <v>2693.3838072828198</v>
      </c>
      <c r="Q47">
        <v>14457.853794160899</v>
      </c>
      <c r="R47" s="4">
        <v>0.96582563601124405</v>
      </c>
      <c r="S47" s="4">
        <v>1.01966169463233</v>
      </c>
      <c r="T47" s="4">
        <v>0.90362858403374902</v>
      </c>
      <c r="U47" s="4">
        <v>0.99276271051383602</v>
      </c>
      <c r="V47">
        <v>8.0292119074787796E-2</v>
      </c>
      <c r="W47">
        <v>8.7893376561786807E-2</v>
      </c>
      <c r="X47">
        <v>3.2386360745385603E-2</v>
      </c>
      <c r="Y47">
        <v>5.21647126772787E-2</v>
      </c>
      <c r="Z47" s="5">
        <v>0.51197765767405201</v>
      </c>
      <c r="AA47" s="5">
        <v>0.72073821126243298</v>
      </c>
      <c r="AB47" s="5">
        <v>3.09379244447823E-2</v>
      </c>
      <c r="AC47" s="5">
        <v>0.82277652235328602</v>
      </c>
      <c r="AD47" s="5">
        <v>0.7</v>
      </c>
      <c r="AE47" s="5">
        <v>1</v>
      </c>
      <c r="AF47" s="5">
        <v>0.1</v>
      </c>
      <c r="AG47" s="5">
        <v>1</v>
      </c>
      <c r="AH47" s="1">
        <f t="shared" si="6"/>
        <v>0.93560219395877486</v>
      </c>
      <c r="AI47" s="1">
        <f t="shared" si="6"/>
        <v>0.97361969733677867</v>
      </c>
      <c r="AJ47" s="2">
        <f t="shared" si="1"/>
        <v>0</v>
      </c>
      <c r="AK47" t="b">
        <f t="shared" si="2"/>
        <v>0</v>
      </c>
      <c r="AL47" t="b">
        <f t="shared" si="3"/>
        <v>0</v>
      </c>
      <c r="AM47" t="b">
        <f t="shared" si="4"/>
        <v>0</v>
      </c>
      <c r="AN47" t="b">
        <f t="shared" si="5"/>
        <v>0</v>
      </c>
    </row>
    <row r="48" spans="1:40" x14ac:dyDescent="0.2">
      <c r="A48" t="s">
        <v>79</v>
      </c>
      <c r="B48">
        <v>366695.33333333302</v>
      </c>
      <c r="C48">
        <v>331522.33333333302</v>
      </c>
      <c r="D48">
        <v>424643.33333333302</v>
      </c>
      <c r="E48">
        <v>433612.33333333302</v>
      </c>
      <c r="F48">
        <v>25714.502218268401</v>
      </c>
      <c r="G48">
        <v>21873.6317591142</v>
      </c>
      <c r="H48">
        <v>24231.476932563</v>
      </c>
      <c r="I48">
        <v>21065.778037692598</v>
      </c>
      <c r="J48">
        <v>371497.5</v>
      </c>
      <c r="K48">
        <v>348291.5</v>
      </c>
      <c r="L48">
        <v>444639</v>
      </c>
      <c r="M48">
        <v>428868.5</v>
      </c>
      <c r="N48">
        <v>4908.8745824951202</v>
      </c>
      <c r="O48">
        <v>14216.4013378913</v>
      </c>
      <c r="P48">
        <v>19102.475354431601</v>
      </c>
      <c r="Q48">
        <v>9955.9349301476104</v>
      </c>
      <c r="R48" s="4">
        <v>0.98707348860580002</v>
      </c>
      <c r="S48" s="4">
        <v>0.95185306943561099</v>
      </c>
      <c r="T48" s="4">
        <v>0.95502943586444999</v>
      </c>
      <c r="U48" s="4">
        <v>1.01106127713584</v>
      </c>
      <c r="V48">
        <v>7.0436638109437302E-2</v>
      </c>
      <c r="W48">
        <v>7.3849000414687394E-2</v>
      </c>
      <c r="X48">
        <v>6.82155382929968E-2</v>
      </c>
      <c r="Y48">
        <v>5.4439105910159401E-2</v>
      </c>
      <c r="Z48" s="5">
        <v>0.77847592617703998</v>
      </c>
      <c r="AA48" s="5">
        <v>0.32511726921550799</v>
      </c>
      <c r="AB48" s="5">
        <v>0.30716711762341198</v>
      </c>
      <c r="AC48" s="5">
        <v>0.74469901454526499</v>
      </c>
      <c r="AD48" s="5">
        <v>0.85714285714285698</v>
      </c>
      <c r="AE48" s="5">
        <v>0.4</v>
      </c>
      <c r="AF48" s="5">
        <v>0.4</v>
      </c>
      <c r="AG48" s="5">
        <v>1</v>
      </c>
      <c r="AH48" s="1">
        <f t="shared" si="6"/>
        <v>0.96753630493448783</v>
      </c>
      <c r="AI48" s="1">
        <f t="shared" si="6"/>
        <v>1.062203095836352</v>
      </c>
      <c r="AJ48" s="2">
        <f t="shared" si="1"/>
        <v>0</v>
      </c>
      <c r="AK48" t="b">
        <f t="shared" si="2"/>
        <v>0</v>
      </c>
      <c r="AL48" t="b">
        <f t="shared" si="3"/>
        <v>0</v>
      </c>
      <c r="AM48" t="b">
        <f t="shared" si="4"/>
        <v>0</v>
      </c>
      <c r="AN48" t="b">
        <f t="shared" si="5"/>
        <v>0</v>
      </c>
    </row>
    <row r="49" spans="1:40" x14ac:dyDescent="0.2">
      <c r="A49" t="s">
        <v>80</v>
      </c>
      <c r="B49">
        <v>333774</v>
      </c>
      <c r="C49">
        <v>287667.33333333302</v>
      </c>
      <c r="D49">
        <v>410549</v>
      </c>
      <c r="E49">
        <v>403636.33333333302</v>
      </c>
      <c r="F49">
        <v>20753.999807265998</v>
      </c>
      <c r="G49">
        <v>13833.2383892324</v>
      </c>
      <c r="H49">
        <v>25804.7020715217</v>
      </c>
      <c r="I49">
        <v>807.232515037231</v>
      </c>
      <c r="J49">
        <v>380009.5</v>
      </c>
      <c r="K49">
        <v>352370.75</v>
      </c>
      <c r="L49">
        <v>450738</v>
      </c>
      <c r="M49">
        <v>440336.5</v>
      </c>
      <c r="N49">
        <v>29089.3755003437</v>
      </c>
      <c r="O49">
        <v>4705.7647890645703</v>
      </c>
      <c r="P49">
        <v>20981.365986671699</v>
      </c>
      <c r="Q49">
        <v>11959.8776052823</v>
      </c>
      <c r="R49" s="4">
        <v>0.87833067331211401</v>
      </c>
      <c r="S49" s="4">
        <v>0.81637687956033</v>
      </c>
      <c r="T49" s="4">
        <v>0.91083733787699195</v>
      </c>
      <c r="U49" s="4">
        <v>0.91665427084362305</v>
      </c>
      <c r="V49">
        <v>8.6621788775652006E-2</v>
      </c>
      <c r="W49">
        <v>4.07433772274855E-2</v>
      </c>
      <c r="X49">
        <v>7.1240313950160894E-2</v>
      </c>
      <c r="Y49">
        <v>2.4964434626340699E-2</v>
      </c>
      <c r="Z49" s="5">
        <v>5.76916361129622E-2</v>
      </c>
      <c r="AA49" s="5">
        <v>9.9878364915664593E-3</v>
      </c>
      <c r="AB49" s="5">
        <v>9.4808924295813404E-2</v>
      </c>
      <c r="AC49" s="5">
        <v>8.4723458473245899E-3</v>
      </c>
      <c r="AD49" s="5">
        <v>0.114285714285714</v>
      </c>
      <c r="AE49" s="5">
        <v>5.7142857142857099E-2</v>
      </c>
      <c r="AF49" s="5">
        <v>0.114285714285714</v>
      </c>
      <c r="AG49" s="5">
        <v>5.7142857142857099E-2</v>
      </c>
      <c r="AH49" s="1">
        <f t="shared" si="6"/>
        <v>1.0370095973561961</v>
      </c>
      <c r="AI49" s="1">
        <f t="shared" si="6"/>
        <v>1.1228322283420111</v>
      </c>
      <c r="AJ49" s="2">
        <f t="shared" si="1"/>
        <v>0</v>
      </c>
      <c r="AK49" t="b">
        <f t="shared" si="2"/>
        <v>0</v>
      </c>
      <c r="AL49" t="b">
        <f t="shared" si="3"/>
        <v>0</v>
      </c>
      <c r="AM49" t="b">
        <f t="shared" si="4"/>
        <v>0</v>
      </c>
      <c r="AN49" t="b">
        <f t="shared" si="5"/>
        <v>0</v>
      </c>
    </row>
    <row r="50" spans="1:40" x14ac:dyDescent="0.2">
      <c r="A50" t="s">
        <v>81</v>
      </c>
      <c r="B50">
        <v>339094.66666666599</v>
      </c>
      <c r="C50">
        <v>318041.33333333302</v>
      </c>
      <c r="D50">
        <v>382972.33333333302</v>
      </c>
      <c r="E50">
        <v>411224.33333333302</v>
      </c>
      <c r="F50">
        <v>25027.216232200699</v>
      </c>
      <c r="G50">
        <v>9205.0263624464005</v>
      </c>
      <c r="H50">
        <v>12874.1621216036</v>
      </c>
      <c r="I50">
        <v>8977.9441596243705</v>
      </c>
      <c r="J50">
        <v>369075.5</v>
      </c>
      <c r="K50">
        <v>334436</v>
      </c>
      <c r="L50">
        <v>444689.75</v>
      </c>
      <c r="M50">
        <v>428548</v>
      </c>
      <c r="N50">
        <v>34318.285160149397</v>
      </c>
      <c r="O50">
        <v>20832.010992700601</v>
      </c>
      <c r="P50">
        <v>16555.141746599402</v>
      </c>
      <c r="Q50">
        <v>22294.372189710401</v>
      </c>
      <c r="R50" s="4">
        <v>0.91876774986870302</v>
      </c>
      <c r="S50" s="4">
        <v>0.95097816423271797</v>
      </c>
      <c r="T50" s="4">
        <v>0.86121241457293096</v>
      </c>
      <c r="U50" s="4">
        <v>0.95957590126037995</v>
      </c>
      <c r="V50">
        <v>0.10907221651362101</v>
      </c>
      <c r="W50">
        <v>6.5318636833665997E-2</v>
      </c>
      <c r="X50">
        <v>4.3198427248553897E-2</v>
      </c>
      <c r="Y50">
        <v>5.4137802383622001E-2</v>
      </c>
      <c r="Z50" s="5">
        <v>0.23903113646154001</v>
      </c>
      <c r="AA50" s="5">
        <v>0.22842864129563101</v>
      </c>
      <c r="AB50" s="5">
        <v>2.68876855835092E-3</v>
      </c>
      <c r="AC50" s="5">
        <v>0.22917093577585099</v>
      </c>
      <c r="AD50" s="5">
        <v>0.4</v>
      </c>
      <c r="AE50" s="5">
        <v>0.22857142857142801</v>
      </c>
      <c r="AF50" s="5">
        <v>5.7142857142857099E-2</v>
      </c>
      <c r="AG50" s="5">
        <v>0.628571428571428</v>
      </c>
      <c r="AH50" s="1">
        <f t="shared" si="6"/>
        <v>0.93735594735013605</v>
      </c>
      <c r="AI50" s="1">
        <f t="shared" si="6"/>
        <v>1.00904094052948</v>
      </c>
      <c r="AJ50" s="2">
        <f t="shared" si="1"/>
        <v>0</v>
      </c>
      <c r="AK50" t="b">
        <f t="shared" si="2"/>
        <v>0</v>
      </c>
      <c r="AL50" t="b">
        <f t="shared" si="3"/>
        <v>0</v>
      </c>
      <c r="AM50" t="b">
        <f t="shared" si="4"/>
        <v>0</v>
      </c>
      <c r="AN50" t="b">
        <f t="shared" si="5"/>
        <v>0</v>
      </c>
    </row>
    <row r="51" spans="1:40" x14ac:dyDescent="0.2">
      <c r="A51" t="s">
        <v>82</v>
      </c>
      <c r="B51">
        <v>336728.66666666599</v>
      </c>
      <c r="C51">
        <v>312952.33333333302</v>
      </c>
      <c r="D51">
        <v>384814.66666666599</v>
      </c>
      <c r="E51">
        <v>429661.66666666599</v>
      </c>
      <c r="F51">
        <v>22423.9852910523</v>
      </c>
      <c r="G51">
        <v>24465.781702887201</v>
      </c>
      <c r="H51">
        <v>26372.639123404599</v>
      </c>
      <c r="I51">
        <v>15759.661555164599</v>
      </c>
      <c r="J51">
        <v>357813.5</v>
      </c>
      <c r="K51">
        <v>321382</v>
      </c>
      <c r="L51">
        <v>434810.25</v>
      </c>
      <c r="M51">
        <v>426193</v>
      </c>
      <c r="N51">
        <v>10458.9391590798</v>
      </c>
      <c r="O51">
        <v>12412.2231959736</v>
      </c>
      <c r="P51">
        <v>18529.197255053001</v>
      </c>
      <c r="Q51">
        <v>21871.384577418299</v>
      </c>
      <c r="R51" s="4">
        <v>0.94107311956275097</v>
      </c>
      <c r="S51" s="4">
        <v>0.97377057001740397</v>
      </c>
      <c r="T51" s="4">
        <v>0.88501746834778305</v>
      </c>
      <c r="U51" s="4">
        <v>1.00813872275393</v>
      </c>
      <c r="V51">
        <v>6.8440755798240896E-2</v>
      </c>
      <c r="W51">
        <v>8.4909831562283003E-2</v>
      </c>
      <c r="X51">
        <v>7.1422671243344907E-2</v>
      </c>
      <c r="Y51">
        <v>6.3591952215092895E-2</v>
      </c>
      <c r="Z51" s="5">
        <v>0.23936558808710201</v>
      </c>
      <c r="AA51" s="5">
        <v>0.62561637507203804</v>
      </c>
      <c r="AB51" s="5">
        <v>5.7709453062798503E-2</v>
      </c>
      <c r="AC51" s="5">
        <v>0.81705712603228098</v>
      </c>
      <c r="AD51" s="5">
        <v>0.22857142857142801</v>
      </c>
      <c r="AE51" s="5">
        <v>0.628571428571428</v>
      </c>
      <c r="AF51" s="5">
        <v>0.114285714285714</v>
      </c>
      <c r="AG51" s="5">
        <v>0.85714285714285698</v>
      </c>
      <c r="AH51" s="1">
        <f t="shared" si="6"/>
        <v>0.9404343296501626</v>
      </c>
      <c r="AI51" s="1">
        <f t="shared" si="6"/>
        <v>1.0352938913895413</v>
      </c>
      <c r="AJ51" s="2">
        <f t="shared" si="1"/>
        <v>0</v>
      </c>
      <c r="AK51" t="b">
        <f t="shared" si="2"/>
        <v>0</v>
      </c>
      <c r="AL51" t="b">
        <f t="shared" si="3"/>
        <v>0</v>
      </c>
      <c r="AM51" t="b">
        <f t="shared" si="4"/>
        <v>0</v>
      </c>
      <c r="AN51" t="b">
        <f t="shared" si="5"/>
        <v>0</v>
      </c>
    </row>
    <row r="52" spans="1:40" x14ac:dyDescent="0.2">
      <c r="A52" t="s">
        <v>83</v>
      </c>
      <c r="B52">
        <v>344099</v>
      </c>
      <c r="C52">
        <v>269315</v>
      </c>
      <c r="D52">
        <v>387899.66666666599</v>
      </c>
      <c r="E52">
        <v>353232.66666666599</v>
      </c>
      <c r="F52">
        <v>36095.987214647503</v>
      </c>
      <c r="G52">
        <v>41647.425862830903</v>
      </c>
      <c r="H52">
        <v>57855.589741470299</v>
      </c>
      <c r="I52">
        <v>20384.269482454602</v>
      </c>
      <c r="J52">
        <v>362763.5</v>
      </c>
      <c r="K52">
        <v>326495.5</v>
      </c>
      <c r="L52">
        <v>436011.25</v>
      </c>
      <c r="M52">
        <v>437143</v>
      </c>
      <c r="N52">
        <v>9475.8906881270705</v>
      </c>
      <c r="O52">
        <v>23011.5105907166</v>
      </c>
      <c r="P52">
        <v>16559.048430289298</v>
      </c>
      <c r="Q52">
        <v>14520.45997894</v>
      </c>
      <c r="R52" s="4">
        <v>0.94854912360256705</v>
      </c>
      <c r="S52" s="4">
        <v>0.82486588635984204</v>
      </c>
      <c r="T52" s="4">
        <v>0.88965517900436397</v>
      </c>
      <c r="U52" s="4">
        <v>0.80804831980991698</v>
      </c>
      <c r="V52">
        <v>0.10254135797147899</v>
      </c>
      <c r="W52">
        <v>0.14018265821675999</v>
      </c>
      <c r="X52">
        <v>0.136927038442065</v>
      </c>
      <c r="Y52">
        <v>5.3803748647005302E-2</v>
      </c>
      <c r="Z52" s="5">
        <v>0.46699503388856101</v>
      </c>
      <c r="AA52" s="5">
        <v>0.123774126645085</v>
      </c>
      <c r="AB52" s="5">
        <v>0.284086312107594</v>
      </c>
      <c r="AC52" s="5">
        <v>5.7967211840225796E-3</v>
      </c>
      <c r="AD52" s="5">
        <v>0.628571428571428</v>
      </c>
      <c r="AE52" s="5">
        <v>0.22857142857142801</v>
      </c>
      <c r="AF52" s="5">
        <v>0.22857142857142801</v>
      </c>
      <c r="AG52" s="5">
        <v>5.7142857142857099E-2</v>
      </c>
      <c r="AH52" s="1">
        <f t="shared" si="6"/>
        <v>0.93791155024789308</v>
      </c>
      <c r="AI52" s="1">
        <f t="shared" si="6"/>
        <v>0.97961175649517829</v>
      </c>
      <c r="AJ52" s="2">
        <f t="shared" si="1"/>
        <v>0</v>
      </c>
      <c r="AK52" t="b">
        <f t="shared" si="2"/>
        <v>0</v>
      </c>
      <c r="AL52" t="b">
        <f t="shared" si="3"/>
        <v>0</v>
      </c>
      <c r="AM52" t="b">
        <f t="shared" si="4"/>
        <v>0</v>
      </c>
      <c r="AN52" t="b">
        <f t="shared" si="5"/>
        <v>0</v>
      </c>
    </row>
    <row r="53" spans="1:40" x14ac:dyDescent="0.2">
      <c r="A53" t="s">
        <v>84</v>
      </c>
      <c r="B53">
        <v>338364.66666666599</v>
      </c>
      <c r="C53">
        <v>319929.33333333302</v>
      </c>
      <c r="D53">
        <v>409045.33333333302</v>
      </c>
      <c r="E53">
        <v>429282</v>
      </c>
      <c r="F53">
        <v>18577.186340598801</v>
      </c>
      <c r="G53">
        <v>14065.929095986899</v>
      </c>
      <c r="H53">
        <v>25678.528488473199</v>
      </c>
      <c r="I53">
        <v>7214.7341600366599</v>
      </c>
      <c r="J53">
        <v>360643.5</v>
      </c>
      <c r="K53">
        <v>328727.5</v>
      </c>
      <c r="L53">
        <v>445808.25</v>
      </c>
      <c r="M53">
        <v>434747.25</v>
      </c>
      <c r="N53">
        <v>21443.022213920001</v>
      </c>
      <c r="O53">
        <v>22194.018240658101</v>
      </c>
      <c r="P53">
        <v>12704.722675052701</v>
      </c>
      <c r="Q53">
        <v>6366.0478255089001</v>
      </c>
      <c r="R53" s="4">
        <v>0.93822477506641999</v>
      </c>
      <c r="S53" s="4">
        <v>0.97323568406456196</v>
      </c>
      <c r="T53" s="4">
        <v>0.917536481959078</v>
      </c>
      <c r="U53" s="4">
        <v>0.98742890265550798</v>
      </c>
      <c r="V53">
        <v>7.5929795728383501E-2</v>
      </c>
      <c r="W53">
        <v>7.8411960049391299E-2</v>
      </c>
      <c r="X53">
        <v>6.3257230033564399E-2</v>
      </c>
      <c r="Y53">
        <v>2.2010570607496598E-2</v>
      </c>
      <c r="Z53" s="5">
        <v>0.204126917783993</v>
      </c>
      <c r="AA53" s="5">
        <v>0.55074919205627504</v>
      </c>
      <c r="AB53" s="5">
        <v>0.115354232965205</v>
      </c>
      <c r="AC53" s="5">
        <v>0.35485091133885799</v>
      </c>
      <c r="AD53" s="5">
        <v>0.22857142857142801</v>
      </c>
      <c r="AE53" s="5">
        <v>0.85714285714285698</v>
      </c>
      <c r="AF53" s="5">
        <v>5.7142857142857099E-2</v>
      </c>
      <c r="AG53" s="5">
        <v>0.22857142857142801</v>
      </c>
      <c r="AH53" s="1">
        <f t="shared" si="6"/>
        <v>0.97794953442166632</v>
      </c>
      <c r="AI53" s="1">
        <f t="shared" si="6"/>
        <v>1.0145835369821936</v>
      </c>
      <c r="AJ53" s="2">
        <f t="shared" si="1"/>
        <v>0</v>
      </c>
      <c r="AK53" t="b">
        <f t="shared" si="2"/>
        <v>0</v>
      </c>
      <c r="AL53" t="b">
        <f t="shared" si="3"/>
        <v>0</v>
      </c>
      <c r="AM53" t="b">
        <f t="shared" si="4"/>
        <v>0</v>
      </c>
      <c r="AN53" t="b">
        <f t="shared" si="5"/>
        <v>0</v>
      </c>
    </row>
    <row r="54" spans="1:40" x14ac:dyDescent="0.2">
      <c r="A54" t="s">
        <v>85</v>
      </c>
      <c r="B54">
        <v>348396.33333333302</v>
      </c>
      <c r="C54">
        <v>309131.33333333302</v>
      </c>
      <c r="D54">
        <v>390894</v>
      </c>
      <c r="E54">
        <v>394888.33333333302</v>
      </c>
      <c r="F54">
        <v>9629.5306393060091</v>
      </c>
      <c r="G54">
        <v>10322.8727752178</v>
      </c>
      <c r="H54">
        <v>21412.497378867301</v>
      </c>
      <c r="I54">
        <v>28787.118513900099</v>
      </c>
      <c r="J54">
        <v>371079.75</v>
      </c>
      <c r="K54">
        <v>324778.25</v>
      </c>
      <c r="L54">
        <v>435078</v>
      </c>
      <c r="M54">
        <v>433099.75</v>
      </c>
      <c r="N54">
        <v>32558.722532013799</v>
      </c>
      <c r="O54">
        <v>11716.4158733234</v>
      </c>
      <c r="P54">
        <v>23811.3286063587</v>
      </c>
      <c r="Q54">
        <v>14142.664114303199</v>
      </c>
      <c r="R54" s="4">
        <v>0.938871855263816</v>
      </c>
      <c r="S54" s="4">
        <v>0.95182276933056098</v>
      </c>
      <c r="T54" s="4">
        <v>0.89844579592624696</v>
      </c>
      <c r="U54" s="4">
        <v>0.91177224954143499</v>
      </c>
      <c r="V54">
        <v>8.6367750017547901E-2</v>
      </c>
      <c r="W54">
        <v>4.67897902957869E-2</v>
      </c>
      <c r="X54">
        <v>6.9569579574516704E-2</v>
      </c>
      <c r="Y54">
        <v>7.2831364256796205E-2</v>
      </c>
      <c r="Z54" s="5">
        <v>0.263639320747799</v>
      </c>
      <c r="AA54" s="5">
        <v>0.122908077129707</v>
      </c>
      <c r="AB54" s="5">
        <v>5.2540708625471097E-2</v>
      </c>
      <c r="AC54" s="5">
        <v>0.13361345044189901</v>
      </c>
      <c r="AD54" s="5">
        <v>0.628571428571428</v>
      </c>
      <c r="AE54" s="5">
        <v>0.114285714285714</v>
      </c>
      <c r="AF54" s="5">
        <v>0.114285714285714</v>
      </c>
      <c r="AG54" s="5">
        <v>0.114285714285714</v>
      </c>
      <c r="AH54" s="1">
        <f t="shared" si="6"/>
        <v>0.95694187751936644</v>
      </c>
      <c r="AI54" s="1">
        <f t="shared" si="6"/>
        <v>0.95792229280531449</v>
      </c>
      <c r="AJ54" s="2">
        <f t="shared" si="1"/>
        <v>0</v>
      </c>
      <c r="AK54" t="b">
        <f t="shared" si="2"/>
        <v>0</v>
      </c>
      <c r="AL54" t="b">
        <f t="shared" si="3"/>
        <v>0</v>
      </c>
      <c r="AM54" t="b">
        <f t="shared" si="4"/>
        <v>0</v>
      </c>
      <c r="AN54" t="b">
        <f t="shared" si="5"/>
        <v>0</v>
      </c>
    </row>
    <row r="55" spans="1:40" x14ac:dyDescent="0.2">
      <c r="A55" t="s">
        <v>86</v>
      </c>
      <c r="B55">
        <v>356075</v>
      </c>
      <c r="C55">
        <v>310998</v>
      </c>
      <c r="D55">
        <v>401240.66666666599</v>
      </c>
      <c r="E55">
        <v>384411</v>
      </c>
      <c r="F55">
        <v>8852.2873880144598</v>
      </c>
      <c r="G55">
        <v>9548.1347393090291</v>
      </c>
      <c r="H55">
        <v>13736.8189306452</v>
      </c>
      <c r="I55">
        <v>15084.8182952264</v>
      </c>
      <c r="J55">
        <v>369991.25</v>
      </c>
      <c r="K55">
        <v>319587.25</v>
      </c>
      <c r="L55">
        <v>415423</v>
      </c>
      <c r="M55">
        <v>427816.25</v>
      </c>
      <c r="N55">
        <v>26468.495038126599</v>
      </c>
      <c r="O55">
        <v>5263.2913894254398</v>
      </c>
      <c r="P55">
        <v>11091.723340701599</v>
      </c>
      <c r="Q55">
        <v>14081.958845155899</v>
      </c>
      <c r="R55" s="4">
        <v>0.96238762403164901</v>
      </c>
      <c r="S55" s="4">
        <v>0.973123927816269</v>
      </c>
      <c r="T55" s="4">
        <v>0.96586050042165805</v>
      </c>
      <c r="U55" s="4">
        <v>0.89854230642244104</v>
      </c>
      <c r="V55">
        <v>7.2886268592821796E-2</v>
      </c>
      <c r="W55">
        <v>3.3903515308859697E-2</v>
      </c>
      <c r="X55">
        <v>4.1934087545291598E-2</v>
      </c>
      <c r="Y55">
        <v>4.6022059013769101E-2</v>
      </c>
      <c r="Z55" s="5">
        <v>0.384402648863228</v>
      </c>
      <c r="AA55" s="5">
        <v>0.25687244243975998</v>
      </c>
      <c r="AB55" s="5">
        <v>0.21981117616819501</v>
      </c>
      <c r="AC55" s="5">
        <v>1.5918727468504999E-2</v>
      </c>
      <c r="AD55" s="5">
        <v>0.628571428571428</v>
      </c>
      <c r="AE55" s="5">
        <v>0.22857142857142801</v>
      </c>
      <c r="AF55" s="5">
        <v>0.4</v>
      </c>
      <c r="AG55" s="5">
        <v>5.7142857142857099E-2</v>
      </c>
      <c r="AH55" s="1">
        <f t="shared" si="6"/>
        <v>1.0036086045822787</v>
      </c>
      <c r="AI55" s="1">
        <f t="shared" si="6"/>
        <v>0.92335855766984143</v>
      </c>
      <c r="AJ55" s="2">
        <f t="shared" si="1"/>
        <v>0</v>
      </c>
      <c r="AK55" t="b">
        <f t="shared" si="2"/>
        <v>0</v>
      </c>
      <c r="AL55" t="b">
        <f t="shared" si="3"/>
        <v>0</v>
      </c>
      <c r="AM55" t="b">
        <f t="shared" si="4"/>
        <v>0</v>
      </c>
      <c r="AN55" t="b">
        <f t="shared" si="5"/>
        <v>0</v>
      </c>
    </row>
    <row r="56" spans="1:40" x14ac:dyDescent="0.2">
      <c r="A56" t="s">
        <v>87</v>
      </c>
      <c r="B56">
        <v>327572</v>
      </c>
      <c r="C56">
        <v>238769.33333333299</v>
      </c>
      <c r="D56">
        <v>419828.66666666599</v>
      </c>
      <c r="E56">
        <v>332201</v>
      </c>
      <c r="F56">
        <v>14007.628742938599</v>
      </c>
      <c r="G56">
        <v>10830.1664499366</v>
      </c>
      <c r="H56">
        <v>9447.8544830735591</v>
      </c>
      <c r="I56">
        <v>8169.9129126325397</v>
      </c>
      <c r="J56">
        <v>360942.5</v>
      </c>
      <c r="K56">
        <v>325518</v>
      </c>
      <c r="L56">
        <v>417784.25</v>
      </c>
      <c r="M56">
        <v>424000</v>
      </c>
      <c r="N56">
        <v>12576.533557913801</v>
      </c>
      <c r="O56">
        <v>7113.4633852528696</v>
      </c>
      <c r="P56">
        <v>16034.1839907742</v>
      </c>
      <c r="Q56">
        <v>8165.3341634007802</v>
      </c>
      <c r="R56" s="4">
        <v>0.90754621580999695</v>
      </c>
      <c r="S56" s="4">
        <v>0.73350577643427795</v>
      </c>
      <c r="T56" s="4">
        <v>1.0048934747221001</v>
      </c>
      <c r="U56" s="4">
        <v>0.78349292452830099</v>
      </c>
      <c r="V56">
        <v>5.0060559224710303E-2</v>
      </c>
      <c r="W56">
        <v>3.6930513844677E-2</v>
      </c>
      <c r="X56">
        <v>4.4708033180309997E-2</v>
      </c>
      <c r="Y56">
        <v>2.4473274530008401E-2</v>
      </c>
      <c r="Z56" s="5">
        <v>2.9627484163792701E-2</v>
      </c>
      <c r="AA56" s="5">
        <v>7.9639414091901004E-4</v>
      </c>
      <c r="AB56" s="5">
        <v>0.84157263508820401</v>
      </c>
      <c r="AC56" s="5">
        <v>6.0388692997869198E-5</v>
      </c>
      <c r="AD56" s="5">
        <v>5.7142857142857099E-2</v>
      </c>
      <c r="AE56" s="5">
        <v>5.7142857142857099E-2</v>
      </c>
      <c r="AF56" s="5">
        <v>0.85714285714285698</v>
      </c>
      <c r="AG56" s="5">
        <v>5.7142857142857099E-2</v>
      </c>
      <c r="AH56" s="1">
        <f t="shared" si="6"/>
        <v>1.107264244196335</v>
      </c>
      <c r="AI56" s="1">
        <f t="shared" si="6"/>
        <v>1.0681482678119059</v>
      </c>
      <c r="AJ56" s="2">
        <f t="shared" si="1"/>
        <v>0</v>
      </c>
      <c r="AK56" t="b">
        <f t="shared" si="2"/>
        <v>1</v>
      </c>
      <c r="AL56" t="b">
        <f t="shared" si="3"/>
        <v>1</v>
      </c>
      <c r="AM56" t="b">
        <f t="shared" si="4"/>
        <v>0</v>
      </c>
      <c r="AN56" t="b">
        <f t="shared" si="5"/>
        <v>0</v>
      </c>
    </row>
    <row r="57" spans="1:40" x14ac:dyDescent="0.2">
      <c r="A57" t="s">
        <v>88</v>
      </c>
      <c r="B57">
        <v>367165.33333333302</v>
      </c>
      <c r="C57">
        <v>337483</v>
      </c>
      <c r="D57">
        <v>411250.33333333302</v>
      </c>
      <c r="E57">
        <v>437264.66666666599</v>
      </c>
      <c r="F57">
        <v>26732.366474618899</v>
      </c>
      <c r="G57">
        <v>14265.1057829936</v>
      </c>
      <c r="H57">
        <v>28529.0122039536</v>
      </c>
      <c r="I57">
        <v>29655.5976896998</v>
      </c>
      <c r="J57">
        <v>395040.5</v>
      </c>
      <c r="K57">
        <v>360994.5</v>
      </c>
      <c r="L57">
        <v>434540.5</v>
      </c>
      <c r="M57">
        <v>428942</v>
      </c>
      <c r="N57">
        <v>34537.216513494503</v>
      </c>
      <c r="O57">
        <v>1759.98877837331</v>
      </c>
      <c r="P57">
        <v>8815.5002410526795</v>
      </c>
      <c r="Q57">
        <v>2349.0087271017101</v>
      </c>
      <c r="R57" s="4">
        <v>0.92943719272665204</v>
      </c>
      <c r="S57" s="4">
        <v>0.93487019885344502</v>
      </c>
      <c r="T57" s="4">
        <v>0.94640277104972503</v>
      </c>
      <c r="U57" s="4">
        <v>1.01940277861964</v>
      </c>
      <c r="V57">
        <v>0.105745316300548</v>
      </c>
      <c r="W57">
        <v>3.9778117430038798E-2</v>
      </c>
      <c r="X57">
        <v>6.8403067457114206E-2</v>
      </c>
      <c r="Y57">
        <v>6.9361633623991198E-2</v>
      </c>
      <c r="Z57" s="5">
        <v>0.44521910312441998</v>
      </c>
      <c r="AA57" s="5">
        <v>0.10082020550908501</v>
      </c>
      <c r="AB57" s="5">
        <v>0.29357155503978899</v>
      </c>
      <c r="AC57" s="5">
        <v>0.67553153090270301</v>
      </c>
      <c r="AD57" s="5">
        <v>0.8</v>
      </c>
      <c r="AE57" s="5">
        <v>0.2</v>
      </c>
      <c r="AF57" s="5">
        <v>0.8</v>
      </c>
      <c r="AG57" s="5">
        <v>0.79999999999999905</v>
      </c>
      <c r="AH57" s="1">
        <f t="shared" si="6"/>
        <v>1.0182536038538568</v>
      </c>
      <c r="AI57" s="1">
        <f t="shared" si="6"/>
        <v>1.0904217289949647</v>
      </c>
      <c r="AJ57" s="2">
        <f t="shared" si="1"/>
        <v>0</v>
      </c>
      <c r="AK57" t="b">
        <f t="shared" si="2"/>
        <v>0</v>
      </c>
      <c r="AL57" t="b">
        <f t="shared" si="3"/>
        <v>0</v>
      </c>
      <c r="AM57" t="b">
        <f t="shared" si="4"/>
        <v>0</v>
      </c>
      <c r="AN57" t="b">
        <f t="shared" si="5"/>
        <v>0</v>
      </c>
    </row>
    <row r="58" spans="1:40" x14ac:dyDescent="0.2">
      <c r="A58" t="s">
        <v>89</v>
      </c>
      <c r="B58">
        <v>374825.33333333302</v>
      </c>
      <c r="C58">
        <v>289663</v>
      </c>
      <c r="D58">
        <v>409305.66666666599</v>
      </c>
      <c r="E58">
        <v>369574.66666666599</v>
      </c>
      <c r="F58">
        <v>46552.983259221197</v>
      </c>
      <c r="G58">
        <v>8119.2263178211697</v>
      </c>
      <c r="H58">
        <v>19703.460567457001</v>
      </c>
      <c r="I58">
        <v>12184.0396557682</v>
      </c>
      <c r="J58">
        <v>392896</v>
      </c>
      <c r="K58">
        <v>354665.25</v>
      </c>
      <c r="L58">
        <v>435705.5</v>
      </c>
      <c r="M58">
        <v>438031.75</v>
      </c>
      <c r="N58">
        <v>23324.464481169402</v>
      </c>
      <c r="O58">
        <v>10712.1959272286</v>
      </c>
      <c r="P58">
        <v>11749.952127562001</v>
      </c>
      <c r="Q58">
        <v>11796.675728780499</v>
      </c>
      <c r="R58" s="4">
        <v>0.95400648857034198</v>
      </c>
      <c r="S58" s="4">
        <v>0.81672224724581799</v>
      </c>
      <c r="T58" s="4">
        <v>0.93940899682622003</v>
      </c>
      <c r="U58" s="4">
        <v>0.84371661795444397</v>
      </c>
      <c r="V58">
        <v>0.13132649550414699</v>
      </c>
      <c r="W58">
        <v>3.3653891100183402E-2</v>
      </c>
      <c r="X58">
        <v>5.1834547404187498E-2</v>
      </c>
      <c r="Y58">
        <v>3.5916527433028603E-2</v>
      </c>
      <c r="Z58" s="5">
        <v>0.58451493203091798</v>
      </c>
      <c r="AA58" s="5">
        <v>2.7033289318057998E-4</v>
      </c>
      <c r="AB58" s="5">
        <v>0.129350222636434</v>
      </c>
      <c r="AC58" s="5">
        <v>1.2178490384148399E-3</v>
      </c>
      <c r="AD58" s="5">
        <v>0.628571428571428</v>
      </c>
      <c r="AE58" s="5">
        <v>5.7142857142857099E-2</v>
      </c>
      <c r="AF58" s="5">
        <v>0.22857142857142801</v>
      </c>
      <c r="AG58" s="5">
        <v>5.7142857142857099E-2</v>
      </c>
      <c r="AH58" s="1">
        <f t="shared" si="6"/>
        <v>0.98469875004100071</v>
      </c>
      <c r="AI58" s="1">
        <f t="shared" si="6"/>
        <v>1.0330520820262425</v>
      </c>
      <c r="AJ58" s="2">
        <f t="shared" si="1"/>
        <v>0</v>
      </c>
      <c r="AK58" t="b">
        <f t="shared" si="2"/>
        <v>0</v>
      </c>
      <c r="AL58" t="b">
        <f t="shared" si="3"/>
        <v>0</v>
      </c>
      <c r="AM58" t="b">
        <f t="shared" si="4"/>
        <v>0</v>
      </c>
      <c r="AN58" t="b">
        <f t="shared" si="5"/>
        <v>0</v>
      </c>
    </row>
    <row r="59" spans="1:40" x14ac:dyDescent="0.2">
      <c r="A59" t="s">
        <v>90</v>
      </c>
      <c r="B59">
        <v>343651</v>
      </c>
      <c r="C59">
        <v>298504.33333333302</v>
      </c>
      <c r="D59">
        <v>382308.33333333302</v>
      </c>
      <c r="E59">
        <v>350694</v>
      </c>
      <c r="F59">
        <v>45571.442911103797</v>
      </c>
      <c r="G59">
        <v>12833.364887407</v>
      </c>
      <c r="H59">
        <v>9119.8142707696206</v>
      </c>
      <c r="I59">
        <v>5016.2873721508404</v>
      </c>
      <c r="J59">
        <v>397720.5</v>
      </c>
      <c r="K59">
        <v>351990</v>
      </c>
      <c r="L59">
        <v>441057.5</v>
      </c>
      <c r="M59">
        <v>442422</v>
      </c>
      <c r="N59">
        <v>18895.099302905601</v>
      </c>
      <c r="O59">
        <v>9698.5984210778206</v>
      </c>
      <c r="P59">
        <v>11586.8134963845</v>
      </c>
      <c r="Q59">
        <v>16902.579941141099</v>
      </c>
      <c r="R59" s="4">
        <v>0.86405151356291598</v>
      </c>
      <c r="S59" s="4">
        <v>0.84804776650851799</v>
      </c>
      <c r="T59" s="4">
        <v>0.86679930243411196</v>
      </c>
      <c r="U59" s="4">
        <v>0.79266853818300098</v>
      </c>
      <c r="V59">
        <v>0.121712869992376</v>
      </c>
      <c r="W59">
        <v>4.3304720114901898E-2</v>
      </c>
      <c r="X59">
        <v>3.0758344008110301E-2</v>
      </c>
      <c r="Y59">
        <v>3.2336571380976301E-2</v>
      </c>
      <c r="Z59" s="5">
        <v>0.16577694624247</v>
      </c>
      <c r="AA59" s="5">
        <v>5.1257844651053297E-3</v>
      </c>
      <c r="AB59" s="5">
        <v>6.9826774731808104E-4</v>
      </c>
      <c r="AC59" s="5">
        <v>7.7969085917970295E-4</v>
      </c>
      <c r="AD59" s="5">
        <v>0.114285714285714</v>
      </c>
      <c r="AE59" s="5">
        <v>5.7142857142857099E-2</v>
      </c>
      <c r="AF59" s="5">
        <v>5.7142857142857099E-2</v>
      </c>
      <c r="AG59" s="5">
        <v>5.7142857142857099E-2</v>
      </c>
      <c r="AH59" s="1">
        <f t="shared" si="6"/>
        <v>1.0031801215877343</v>
      </c>
      <c r="AI59" s="1">
        <f t="shared" si="6"/>
        <v>0.93469798457990427</v>
      </c>
      <c r="AJ59" s="2">
        <f t="shared" si="1"/>
        <v>0</v>
      </c>
      <c r="AK59" t="b">
        <f t="shared" si="2"/>
        <v>0</v>
      </c>
      <c r="AL59" t="b">
        <f t="shared" si="3"/>
        <v>0</v>
      </c>
      <c r="AM59" t="b">
        <f t="shared" si="4"/>
        <v>0</v>
      </c>
      <c r="AN59" t="b">
        <f t="shared" si="5"/>
        <v>0</v>
      </c>
    </row>
    <row r="60" spans="1:40" x14ac:dyDescent="0.2">
      <c r="A60" t="s">
        <v>91</v>
      </c>
      <c r="B60">
        <v>358354</v>
      </c>
      <c r="C60">
        <v>335650.33333333302</v>
      </c>
      <c r="D60">
        <v>397005.33333333302</v>
      </c>
      <c r="E60">
        <v>427571.66666666599</v>
      </c>
      <c r="F60">
        <v>58086.8191847341</v>
      </c>
      <c r="G60">
        <v>28883.938795346599</v>
      </c>
      <c r="H60">
        <v>39136.068355588897</v>
      </c>
      <c r="I60">
        <v>3936.9595290443699</v>
      </c>
      <c r="J60">
        <v>381192.25</v>
      </c>
      <c r="K60">
        <v>336670.5</v>
      </c>
      <c r="L60">
        <v>432972.75</v>
      </c>
      <c r="M60">
        <v>430626.25</v>
      </c>
      <c r="N60">
        <v>31202.9826926315</v>
      </c>
      <c r="O60">
        <v>22270.0762534243</v>
      </c>
      <c r="P60">
        <v>14430.041057345101</v>
      </c>
      <c r="Q60">
        <v>21226.5346422035</v>
      </c>
      <c r="R60" s="4">
        <v>0.94008731814458402</v>
      </c>
      <c r="S60" s="4">
        <v>0.99696983648205895</v>
      </c>
      <c r="T60" s="4">
        <v>0.91692914469405595</v>
      </c>
      <c r="U60" s="4">
        <v>0.99290664855351096</v>
      </c>
      <c r="V60">
        <v>0.170709925414439</v>
      </c>
      <c r="W60">
        <v>0.10821044789734501</v>
      </c>
      <c r="X60">
        <v>9.5415296990702406E-2</v>
      </c>
      <c r="Y60">
        <v>4.97891700076417E-2</v>
      </c>
      <c r="Z60" s="5">
        <v>0.58245650988745601</v>
      </c>
      <c r="AA60" s="5">
        <v>0.96205639342426497</v>
      </c>
      <c r="AB60" s="5">
        <v>0.247716564955139</v>
      </c>
      <c r="AC60" s="5">
        <v>0.79525982617332902</v>
      </c>
      <c r="AD60" s="5">
        <v>0.628571428571428</v>
      </c>
      <c r="AE60" s="5">
        <v>1</v>
      </c>
      <c r="AF60" s="5">
        <v>0.22857142857142801</v>
      </c>
      <c r="AG60" s="5">
        <v>1</v>
      </c>
      <c r="AH60" s="1">
        <f t="shared" si="6"/>
        <v>0.97536593356430501</v>
      </c>
      <c r="AI60" s="1">
        <f t="shared" si="6"/>
        <v>0.99592446252648381</v>
      </c>
      <c r="AJ60" s="2">
        <f t="shared" si="1"/>
        <v>0</v>
      </c>
      <c r="AK60" t="b">
        <f t="shared" si="2"/>
        <v>0</v>
      </c>
      <c r="AL60" t="b">
        <f t="shared" si="3"/>
        <v>0</v>
      </c>
      <c r="AM60" t="b">
        <f t="shared" si="4"/>
        <v>0</v>
      </c>
      <c r="AN60" t="b">
        <f t="shared" si="5"/>
        <v>0</v>
      </c>
    </row>
    <row r="61" spans="1:40" x14ac:dyDescent="0.2">
      <c r="A61" t="s">
        <v>92</v>
      </c>
      <c r="B61">
        <v>210532.33333333299</v>
      </c>
      <c r="C61">
        <v>116688.666666666</v>
      </c>
      <c r="D61">
        <v>228012</v>
      </c>
      <c r="E61">
        <v>125964.666666666</v>
      </c>
      <c r="F61">
        <v>11715.1399621743</v>
      </c>
      <c r="G61">
        <v>18922.554831029898</v>
      </c>
      <c r="H61">
        <v>38891.621578432503</v>
      </c>
      <c r="I61">
        <v>1016.86052796503</v>
      </c>
      <c r="J61">
        <v>366065.25</v>
      </c>
      <c r="K61">
        <v>322339.75</v>
      </c>
      <c r="L61">
        <v>418526.5</v>
      </c>
      <c r="M61">
        <v>434148.25</v>
      </c>
      <c r="N61">
        <v>13667.121286137701</v>
      </c>
      <c r="O61">
        <v>11722.7609766925</v>
      </c>
      <c r="P61">
        <v>3843.5353083673699</v>
      </c>
      <c r="Q61">
        <v>20032.311422216499</v>
      </c>
      <c r="R61" s="4">
        <v>0.57512242239145395</v>
      </c>
      <c r="S61" s="4">
        <v>0.36200520310221301</v>
      </c>
      <c r="T61" s="4">
        <v>0.54479704391478201</v>
      </c>
      <c r="U61" s="4">
        <v>0.29014205784928598</v>
      </c>
      <c r="V61">
        <v>3.8538865875176499E-2</v>
      </c>
      <c r="W61">
        <v>6.0161918698248898E-2</v>
      </c>
      <c r="X61">
        <v>9.3059699724776401E-2</v>
      </c>
      <c r="Y61">
        <v>1.35909718898936E-2</v>
      </c>
      <c r="Z61" s="5">
        <v>2.1957393775771301E-5</v>
      </c>
      <c r="AA61" s="5">
        <v>3.6344116438598702E-4</v>
      </c>
      <c r="AB61" s="5">
        <v>1.3116165361044501E-2</v>
      </c>
      <c r="AC61" s="5">
        <v>7.1981046757630903E-5</v>
      </c>
      <c r="AD61" s="5">
        <v>5.7142857142857099E-2</v>
      </c>
      <c r="AE61" s="5">
        <v>5.7142857142857099E-2</v>
      </c>
      <c r="AF61" s="5">
        <v>5.7142857142857099E-2</v>
      </c>
      <c r="AG61" s="5">
        <v>5.7142857142857099E-2</v>
      </c>
      <c r="AH61" s="1">
        <f t="shared" si="6"/>
        <v>0.94727143770438649</v>
      </c>
      <c r="AI61" s="1">
        <f t="shared" si="6"/>
        <v>0.80148587744846223</v>
      </c>
      <c r="AJ61" s="2">
        <f t="shared" si="1"/>
        <v>2</v>
      </c>
      <c r="AK61" t="b">
        <f t="shared" si="2"/>
        <v>1</v>
      </c>
      <c r="AL61" t="b">
        <f t="shared" si="3"/>
        <v>1</v>
      </c>
      <c r="AM61" t="b">
        <f t="shared" si="4"/>
        <v>0</v>
      </c>
      <c r="AN61" t="b">
        <f t="shared" si="5"/>
        <v>0</v>
      </c>
    </row>
    <row r="62" spans="1:40" x14ac:dyDescent="0.2">
      <c r="A62" t="s">
        <v>93</v>
      </c>
      <c r="B62">
        <v>364511.33333333302</v>
      </c>
      <c r="C62">
        <v>335588.33333333302</v>
      </c>
      <c r="D62">
        <v>404060.66666666599</v>
      </c>
      <c r="E62">
        <v>435836.33333333302</v>
      </c>
      <c r="F62">
        <v>39668.012306307101</v>
      </c>
      <c r="G62">
        <v>43800.606323809399</v>
      </c>
      <c r="H62">
        <v>19188.743479793899</v>
      </c>
      <c r="I62">
        <v>13972.0799215196</v>
      </c>
      <c r="J62">
        <v>368039.75</v>
      </c>
      <c r="K62">
        <v>337170.5</v>
      </c>
      <c r="L62">
        <v>420170.5</v>
      </c>
      <c r="M62">
        <v>434464.5</v>
      </c>
      <c r="N62">
        <v>9342.1061642080094</v>
      </c>
      <c r="O62">
        <v>16070.114384575199</v>
      </c>
      <c r="P62">
        <v>9007.7022412303704</v>
      </c>
      <c r="Q62">
        <v>15474.924889424599</v>
      </c>
      <c r="R62" s="4">
        <v>0.99041294678994096</v>
      </c>
      <c r="S62" s="4">
        <v>0.99530751751215796</v>
      </c>
      <c r="T62" s="4">
        <v>0.96165881866210601</v>
      </c>
      <c r="U62" s="4">
        <v>1.0031575268712001</v>
      </c>
      <c r="V62">
        <v>0.110674993629738</v>
      </c>
      <c r="W62">
        <v>0.13829692768044599</v>
      </c>
      <c r="X62">
        <v>5.0106705503756198E-2</v>
      </c>
      <c r="Y62">
        <v>4.8071980537989001E-2</v>
      </c>
      <c r="Z62" s="5">
        <v>0.89290413818999403</v>
      </c>
      <c r="AA62" s="5">
        <v>0.95704247448680202</v>
      </c>
      <c r="AB62" s="5">
        <v>0.28096605666861701</v>
      </c>
      <c r="AC62" s="5">
        <v>0.90738133709864399</v>
      </c>
      <c r="AD62" s="5">
        <v>0.85714285714285698</v>
      </c>
      <c r="AE62" s="5">
        <v>0.85714285714285698</v>
      </c>
      <c r="AF62" s="5">
        <v>0.4</v>
      </c>
      <c r="AG62" s="5">
        <v>1</v>
      </c>
      <c r="AH62" s="1">
        <f t="shared" si="6"/>
        <v>0.97096753609589725</v>
      </c>
      <c r="AI62" s="1">
        <f t="shared" si="6"/>
        <v>1.0078870190578524</v>
      </c>
      <c r="AJ62" s="2">
        <f t="shared" si="1"/>
        <v>0</v>
      </c>
      <c r="AK62" t="b">
        <f t="shared" si="2"/>
        <v>0</v>
      </c>
      <c r="AL62" t="b">
        <f t="shared" si="3"/>
        <v>0</v>
      </c>
      <c r="AM62" t="b">
        <f t="shared" si="4"/>
        <v>0</v>
      </c>
      <c r="AN62" t="b">
        <f t="shared" si="5"/>
        <v>0</v>
      </c>
    </row>
    <row r="63" spans="1:40" x14ac:dyDescent="0.2">
      <c r="A63" t="s">
        <v>94</v>
      </c>
      <c r="B63">
        <v>378301.66666666599</v>
      </c>
      <c r="C63">
        <v>314450.66666666599</v>
      </c>
      <c r="D63">
        <v>413689.66666666599</v>
      </c>
      <c r="E63">
        <v>375345</v>
      </c>
      <c r="F63">
        <v>17591.375453139899</v>
      </c>
      <c r="G63">
        <v>1846.1390341286101</v>
      </c>
      <c r="H63">
        <v>19325.3497855364</v>
      </c>
      <c r="I63">
        <v>13469.250127605401</v>
      </c>
      <c r="J63">
        <v>358070.25</v>
      </c>
      <c r="K63">
        <v>343639.5</v>
      </c>
      <c r="L63">
        <v>427143.25</v>
      </c>
      <c r="M63">
        <v>430532.75</v>
      </c>
      <c r="N63">
        <v>18536.7878083016</v>
      </c>
      <c r="O63">
        <v>5610.6407536632196</v>
      </c>
      <c r="P63">
        <v>14726.072691544899</v>
      </c>
      <c r="Q63">
        <v>7555.6813668038303</v>
      </c>
      <c r="R63" s="4">
        <v>1.0565012498711199</v>
      </c>
      <c r="S63" s="4">
        <v>0.91505972586581696</v>
      </c>
      <c r="T63" s="4">
        <v>0.96850334557941997</v>
      </c>
      <c r="U63" s="4">
        <v>0.87181521034114096</v>
      </c>
      <c r="V63">
        <v>7.3518529901326193E-2</v>
      </c>
      <c r="W63">
        <v>1.5876832382158299E-2</v>
      </c>
      <c r="X63">
        <v>5.6230189457706602E-2</v>
      </c>
      <c r="Y63">
        <v>3.4825946006599197E-2</v>
      </c>
      <c r="Z63" s="5">
        <v>0.206146476651518</v>
      </c>
      <c r="AA63" s="5">
        <v>7.9250874354820395E-4</v>
      </c>
      <c r="AB63" s="5">
        <v>0.37606519248435699</v>
      </c>
      <c r="AC63" s="5">
        <v>8.2204208676841597E-3</v>
      </c>
      <c r="AD63" s="5">
        <v>0.4</v>
      </c>
      <c r="AE63" s="5">
        <v>5.7142857142857099E-2</v>
      </c>
      <c r="AF63" s="5">
        <v>0.628571428571428</v>
      </c>
      <c r="AG63" s="5">
        <v>5.7142857142857099E-2</v>
      </c>
      <c r="AH63" s="1">
        <f t="shared" si="6"/>
        <v>0.91670818723363123</v>
      </c>
      <c r="AI63" s="1">
        <f t="shared" si="6"/>
        <v>0.95274131917044147</v>
      </c>
      <c r="AJ63" s="2">
        <f t="shared" si="1"/>
        <v>0</v>
      </c>
      <c r="AK63" t="b">
        <f t="shared" si="2"/>
        <v>0</v>
      </c>
      <c r="AL63" t="b">
        <f t="shared" si="3"/>
        <v>0</v>
      </c>
      <c r="AM63" t="b">
        <f t="shared" si="4"/>
        <v>0</v>
      </c>
      <c r="AN63" t="b">
        <f t="shared" si="5"/>
        <v>0</v>
      </c>
    </row>
    <row r="64" spans="1:40" x14ac:dyDescent="0.2">
      <c r="A64" t="s">
        <v>95</v>
      </c>
      <c r="B64">
        <v>331636.33333333302</v>
      </c>
      <c r="C64">
        <v>278213.66666666599</v>
      </c>
      <c r="D64">
        <v>360355</v>
      </c>
      <c r="E64">
        <v>350731</v>
      </c>
      <c r="F64">
        <v>18679.0310598096</v>
      </c>
      <c r="G64">
        <v>8107.2857562400804</v>
      </c>
      <c r="H64">
        <v>9254.4660029631104</v>
      </c>
      <c r="I64">
        <v>27603.826274630799</v>
      </c>
      <c r="J64">
        <v>362201.75</v>
      </c>
      <c r="K64">
        <v>340141.75</v>
      </c>
      <c r="L64">
        <v>417800.25</v>
      </c>
      <c r="M64">
        <v>432895</v>
      </c>
      <c r="N64">
        <v>21485.407782570299</v>
      </c>
      <c r="O64">
        <v>14311.0637940254</v>
      </c>
      <c r="P64">
        <v>19179.723223150701</v>
      </c>
      <c r="Q64">
        <v>14403.5323908176</v>
      </c>
      <c r="R64" s="4">
        <v>0.91561217838768905</v>
      </c>
      <c r="S64" s="4">
        <v>0.81793448368707</v>
      </c>
      <c r="T64" s="4">
        <v>0.86250546762477998</v>
      </c>
      <c r="U64" s="4">
        <v>0.810198777994663</v>
      </c>
      <c r="V64">
        <v>7.4896326685464504E-2</v>
      </c>
      <c r="W64">
        <v>4.1861751102483802E-2</v>
      </c>
      <c r="X64">
        <v>4.5369281490159799E-2</v>
      </c>
      <c r="Y64">
        <v>6.9229749451857198E-2</v>
      </c>
      <c r="Z64" s="5">
        <v>0.103366698451724</v>
      </c>
      <c r="AA64" s="5">
        <v>9.30788022369483E-4</v>
      </c>
      <c r="AB64" s="5">
        <v>4.57479916270027E-3</v>
      </c>
      <c r="AC64" s="5">
        <v>2.0887978910218E-2</v>
      </c>
      <c r="AD64" s="5">
        <v>0.22857142857142801</v>
      </c>
      <c r="AE64" s="5">
        <v>5.7142857142857099E-2</v>
      </c>
      <c r="AF64" s="5">
        <v>5.7142857142857099E-2</v>
      </c>
      <c r="AG64" s="5">
        <v>5.7142857142857099E-2</v>
      </c>
      <c r="AH64" s="1">
        <f t="shared" si="6"/>
        <v>0.94199868457797797</v>
      </c>
      <c r="AI64" s="1">
        <f t="shared" si="6"/>
        <v>0.99054238958414353</v>
      </c>
      <c r="AJ64" s="2">
        <f t="shared" si="1"/>
        <v>0</v>
      </c>
      <c r="AK64" t="b">
        <f t="shared" si="2"/>
        <v>0</v>
      </c>
      <c r="AL64" t="b">
        <f t="shared" si="3"/>
        <v>0</v>
      </c>
      <c r="AM64" t="b">
        <f t="shared" si="4"/>
        <v>0</v>
      </c>
      <c r="AN64" t="b">
        <f t="shared" si="5"/>
        <v>0</v>
      </c>
    </row>
    <row r="65" spans="1:40" x14ac:dyDescent="0.2">
      <c r="A65" t="s">
        <v>96</v>
      </c>
      <c r="B65">
        <v>354571</v>
      </c>
      <c r="C65">
        <v>291066.66666666599</v>
      </c>
      <c r="D65">
        <v>446613.66666666599</v>
      </c>
      <c r="E65">
        <v>416292.66666666599</v>
      </c>
      <c r="F65">
        <v>16444.3480563991</v>
      </c>
      <c r="G65">
        <v>15843.8819843286</v>
      </c>
      <c r="H65">
        <v>7780.3452579775203</v>
      </c>
      <c r="I65">
        <v>25429.8652441048</v>
      </c>
      <c r="J65">
        <v>369476.25</v>
      </c>
      <c r="K65">
        <v>329437.5</v>
      </c>
      <c r="L65">
        <v>406747.75</v>
      </c>
      <c r="M65">
        <v>421090.5</v>
      </c>
      <c r="N65">
        <v>11488.9906541001</v>
      </c>
      <c r="O65">
        <v>19796.588502399401</v>
      </c>
      <c r="P65">
        <v>6306.8335623618004</v>
      </c>
      <c r="Q65">
        <v>17536.928550917899</v>
      </c>
      <c r="R65" s="4">
        <v>0.95965843542040896</v>
      </c>
      <c r="S65" s="4">
        <v>0.88352621260987796</v>
      </c>
      <c r="T65" s="4">
        <v>1.09801140059574</v>
      </c>
      <c r="U65" s="4">
        <v>0.98860617056586797</v>
      </c>
      <c r="V65">
        <v>5.3585159957019998E-2</v>
      </c>
      <c r="W65">
        <v>7.1637057970133006E-2</v>
      </c>
      <c r="X65">
        <v>2.5607536493472499E-2</v>
      </c>
      <c r="Y65">
        <v>7.3089955157304903E-2</v>
      </c>
      <c r="Z65" s="5">
        <v>0.26125709526625202</v>
      </c>
      <c r="AA65" s="5">
        <v>3.6581481227281797E-2</v>
      </c>
      <c r="AB65" s="5">
        <v>2.2386132659386899E-3</v>
      </c>
      <c r="AC65" s="5">
        <v>0.79530174223184802</v>
      </c>
      <c r="AD65" s="5">
        <v>0.22857142857142801</v>
      </c>
      <c r="AE65" s="5">
        <v>5.7142857142857099E-2</v>
      </c>
      <c r="AF65" s="5">
        <v>5.7142857142857099E-2</v>
      </c>
      <c r="AG65" s="5">
        <v>0.628571428571428</v>
      </c>
      <c r="AH65" s="1">
        <f t="shared" si="6"/>
        <v>1.1441689668623827</v>
      </c>
      <c r="AI65" s="1">
        <f t="shared" si="6"/>
        <v>1.1189324735998389</v>
      </c>
      <c r="AJ65" s="2">
        <f t="shared" si="1"/>
        <v>0</v>
      </c>
      <c r="AK65" t="b">
        <f t="shared" si="2"/>
        <v>0</v>
      </c>
      <c r="AL65" t="b">
        <f t="shared" si="3"/>
        <v>0</v>
      </c>
      <c r="AM65" t="b">
        <f t="shared" si="4"/>
        <v>0</v>
      </c>
      <c r="AN65" t="b">
        <f t="shared" si="5"/>
        <v>0</v>
      </c>
    </row>
    <row r="66" spans="1:40" x14ac:dyDescent="0.2">
      <c r="A66" t="s">
        <v>97</v>
      </c>
      <c r="B66">
        <v>377077</v>
      </c>
      <c r="C66">
        <v>341905</v>
      </c>
      <c r="D66">
        <v>419238.33333333302</v>
      </c>
      <c r="E66">
        <v>394810.66666666599</v>
      </c>
      <c r="F66">
        <v>12781.5831570271</v>
      </c>
      <c r="G66">
        <v>16149.9711764448</v>
      </c>
      <c r="H66">
        <v>16989.7344691826</v>
      </c>
      <c r="I66">
        <v>14242.8520435105</v>
      </c>
      <c r="J66">
        <v>367065.75</v>
      </c>
      <c r="K66">
        <v>327778</v>
      </c>
      <c r="L66">
        <v>416437.5</v>
      </c>
      <c r="M66">
        <v>420389</v>
      </c>
      <c r="N66">
        <v>12351.286933622199</v>
      </c>
      <c r="O66">
        <v>13040.0777605043</v>
      </c>
      <c r="P66">
        <v>18612.1912824184</v>
      </c>
      <c r="Q66">
        <v>10563.532079754301</v>
      </c>
      <c r="R66" s="4">
        <v>1.0272737241216301</v>
      </c>
      <c r="S66" s="4">
        <v>1.0430992928140299</v>
      </c>
      <c r="T66" s="4">
        <v>1.0067256991345199</v>
      </c>
      <c r="U66" s="4">
        <v>0.93915555989016497</v>
      </c>
      <c r="V66">
        <v>4.9064626677919901E-2</v>
      </c>
      <c r="W66">
        <v>6.4418264938056802E-2</v>
      </c>
      <c r="X66">
        <v>6.07368097694529E-2</v>
      </c>
      <c r="Y66">
        <v>4.1289022749706097E-2</v>
      </c>
      <c r="Z66" s="5">
        <v>0.35240523691495101</v>
      </c>
      <c r="AA66" s="5">
        <v>0.28507477147341198</v>
      </c>
      <c r="AB66" s="5">
        <v>0.844589938371893</v>
      </c>
      <c r="AC66" s="5">
        <v>6.5943162272383199E-2</v>
      </c>
      <c r="AD66" s="5">
        <v>0.22857142857142801</v>
      </c>
      <c r="AE66" s="5">
        <v>0.4</v>
      </c>
      <c r="AF66" s="5">
        <v>0.85714285714285698</v>
      </c>
      <c r="AG66" s="5">
        <v>0.114285714285714</v>
      </c>
      <c r="AH66" s="1">
        <f t="shared" ref="AH66:AI96" si="7">T66/R66</f>
        <v>0.97999751721024531</v>
      </c>
      <c r="AI66" s="1">
        <f t="shared" si="7"/>
        <v>0.9003510656752054</v>
      </c>
      <c r="AJ66" s="2">
        <f t="shared" ref="AJ66:AJ96" si="8">(R66&lt;0.85)+(T66&lt;0.85)</f>
        <v>0</v>
      </c>
      <c r="AK66" t="b">
        <f t="shared" si="2"/>
        <v>0</v>
      </c>
      <c r="AL66" t="b">
        <f t="shared" si="3"/>
        <v>0</v>
      </c>
      <c r="AM66" t="b">
        <f t="shared" si="4"/>
        <v>0</v>
      </c>
      <c r="AN66" t="b">
        <f t="shared" si="5"/>
        <v>0</v>
      </c>
    </row>
    <row r="67" spans="1:40" x14ac:dyDescent="0.2">
      <c r="A67" t="s">
        <v>98</v>
      </c>
      <c r="B67">
        <v>384514.33333333302</v>
      </c>
      <c r="C67">
        <v>359806</v>
      </c>
      <c r="D67">
        <v>421924.33333333302</v>
      </c>
      <c r="E67">
        <v>457074.66666666599</v>
      </c>
      <c r="F67">
        <v>14103.2850901246</v>
      </c>
      <c r="G67">
        <v>14024.8569333166</v>
      </c>
      <c r="H67">
        <v>32734.364593395301</v>
      </c>
      <c r="I67">
        <v>17996.475553100201</v>
      </c>
      <c r="J67">
        <v>423474.5</v>
      </c>
      <c r="K67">
        <v>371962</v>
      </c>
      <c r="L67">
        <v>432512</v>
      </c>
      <c r="M67">
        <v>452954.5</v>
      </c>
      <c r="N67">
        <v>5674.5319190220398</v>
      </c>
      <c r="O67">
        <v>13750.3984669536</v>
      </c>
      <c r="P67">
        <v>5946.7680297788602</v>
      </c>
      <c r="Q67">
        <v>36307.811893585596</v>
      </c>
      <c r="R67" s="4">
        <v>0.90799878938007605</v>
      </c>
      <c r="S67" s="4">
        <v>0.96731924228819</v>
      </c>
      <c r="T67" s="4">
        <v>0.97552052505672204</v>
      </c>
      <c r="U67" s="4">
        <v>1.0090962042913001</v>
      </c>
      <c r="V67">
        <v>3.54567081476121E-2</v>
      </c>
      <c r="W67">
        <v>5.1965238654893699E-2</v>
      </c>
      <c r="X67">
        <v>7.6863613791873495E-2</v>
      </c>
      <c r="Y67">
        <v>9.0118055531864097E-2</v>
      </c>
      <c r="Z67" s="5">
        <v>2.7403413020615899E-2</v>
      </c>
      <c r="AA67" s="5">
        <v>0.42610279875669999</v>
      </c>
      <c r="AB67" s="5">
        <v>0.63507069127552096</v>
      </c>
      <c r="AC67" s="5">
        <v>0.90100349760651799</v>
      </c>
      <c r="AD67" s="5">
        <v>0.2</v>
      </c>
      <c r="AE67" s="5">
        <v>0.4</v>
      </c>
      <c r="AF67" s="5">
        <v>0.8</v>
      </c>
      <c r="AG67" s="5">
        <v>1</v>
      </c>
      <c r="AH67" s="1">
        <f t="shared" si="7"/>
        <v>1.0743632441654967</v>
      </c>
      <c r="AI67" s="1">
        <f t="shared" si="7"/>
        <v>1.0431883913570115</v>
      </c>
      <c r="AJ67" s="2">
        <f t="shared" si="8"/>
        <v>0</v>
      </c>
      <c r="AK67" t="b">
        <f t="shared" ref="AK67:AK96" si="9">(S67/R67&lt;0.85)</f>
        <v>0</v>
      </c>
      <c r="AL67" t="b">
        <f t="shared" ref="AL67:AL96" si="10">(U67/T67&lt;0.85)</f>
        <v>0</v>
      </c>
      <c r="AM67" t="b">
        <f t="shared" ref="AM67:AM96" si="11">(S67/R67&gt;1.15)</f>
        <v>0</v>
      </c>
      <c r="AN67" t="b">
        <f t="shared" ref="AN67:AN96" si="12">(U67/T67&gt;1.15)</f>
        <v>0</v>
      </c>
    </row>
    <row r="68" spans="1:40" x14ac:dyDescent="0.2">
      <c r="A68" t="s">
        <v>99</v>
      </c>
      <c r="B68">
        <v>408841</v>
      </c>
      <c r="C68">
        <v>304960.33333333302</v>
      </c>
      <c r="D68">
        <v>415478.66666666599</v>
      </c>
      <c r="E68">
        <v>379755.66666666599</v>
      </c>
      <c r="F68">
        <v>8014.9144100233498</v>
      </c>
      <c r="G68">
        <v>16235.855700680901</v>
      </c>
      <c r="H68">
        <v>37240.927141161897</v>
      </c>
      <c r="I68">
        <v>28566.417649634201</v>
      </c>
      <c r="J68">
        <v>415794.25</v>
      </c>
      <c r="K68">
        <v>369608.75</v>
      </c>
      <c r="L68">
        <v>446199.5</v>
      </c>
      <c r="M68">
        <v>451073</v>
      </c>
      <c r="N68">
        <v>9737.5346768744894</v>
      </c>
      <c r="O68">
        <v>24683.403741177899</v>
      </c>
      <c r="P68">
        <v>18173.609777183301</v>
      </c>
      <c r="Q68">
        <v>21366.739620260199</v>
      </c>
      <c r="R68" s="4">
        <v>0.98327718577156797</v>
      </c>
      <c r="S68" s="4">
        <v>0.825089593613066</v>
      </c>
      <c r="T68" s="4">
        <v>0.93115000502391099</v>
      </c>
      <c r="U68" s="4">
        <v>0.84189403193422496</v>
      </c>
      <c r="V68">
        <v>3.0030571073770999E-2</v>
      </c>
      <c r="W68">
        <v>7.0468261574274799E-2</v>
      </c>
      <c r="X68">
        <v>9.1675165549257503E-2</v>
      </c>
      <c r="Y68">
        <v>7.4840144682267698E-2</v>
      </c>
      <c r="Z68" s="5">
        <v>0.34907092274788598</v>
      </c>
      <c r="AA68" s="5">
        <v>8.8187454409219494E-3</v>
      </c>
      <c r="AB68" s="5">
        <v>0.28805091036615399</v>
      </c>
      <c r="AC68" s="5">
        <v>2.64538831143111E-2</v>
      </c>
      <c r="AD68" s="5">
        <v>0.628571428571428</v>
      </c>
      <c r="AE68" s="5">
        <v>5.7142857142857099E-2</v>
      </c>
      <c r="AF68" s="5">
        <v>0.4</v>
      </c>
      <c r="AG68" s="5">
        <v>5.7142857142857099E-2</v>
      </c>
      <c r="AH68" s="1">
        <f t="shared" si="7"/>
        <v>0.94698628067247048</v>
      </c>
      <c r="AI68" s="1">
        <f t="shared" si="7"/>
        <v>1.0203668043461467</v>
      </c>
      <c r="AJ68" s="2">
        <f t="shared" si="8"/>
        <v>0</v>
      </c>
      <c r="AK68" t="b">
        <f t="shared" si="9"/>
        <v>1</v>
      </c>
      <c r="AL68" t="b">
        <f t="shared" si="10"/>
        <v>0</v>
      </c>
      <c r="AM68" t="b">
        <f t="shared" si="11"/>
        <v>0</v>
      </c>
      <c r="AN68" t="b">
        <f t="shared" si="12"/>
        <v>0</v>
      </c>
    </row>
    <row r="69" spans="1:40" x14ac:dyDescent="0.2">
      <c r="A69" t="s">
        <v>100</v>
      </c>
      <c r="B69">
        <v>371541.33333333302</v>
      </c>
      <c r="C69">
        <v>330125.33333333302</v>
      </c>
      <c r="D69">
        <v>389110.66666666599</v>
      </c>
      <c r="E69">
        <v>356900.66666666599</v>
      </c>
      <c r="F69">
        <v>26632.380898697898</v>
      </c>
      <c r="G69">
        <v>51730.623979740798</v>
      </c>
      <c r="H69">
        <v>42781.620181256898</v>
      </c>
      <c r="I69">
        <v>21077.542559163099</v>
      </c>
      <c r="J69">
        <v>399657.5</v>
      </c>
      <c r="K69">
        <v>373933.5</v>
      </c>
      <c r="L69">
        <v>460645</v>
      </c>
      <c r="M69">
        <v>444011</v>
      </c>
      <c r="N69">
        <v>10125.006024689499</v>
      </c>
      <c r="O69">
        <v>29444.9814456272</v>
      </c>
      <c r="P69">
        <v>14993.6020577667</v>
      </c>
      <c r="Q69">
        <v>17477.957298647099</v>
      </c>
      <c r="R69" s="4">
        <v>0.92964934558548995</v>
      </c>
      <c r="S69" s="4">
        <v>0.882845033497489</v>
      </c>
      <c r="T69" s="4">
        <v>0.844708325644838</v>
      </c>
      <c r="U69" s="4">
        <v>0.80381041610830894</v>
      </c>
      <c r="V69">
        <v>7.06775628782432E-2</v>
      </c>
      <c r="W69">
        <v>0.154826646969769</v>
      </c>
      <c r="X69">
        <v>9.6857621872503602E-2</v>
      </c>
      <c r="Y69">
        <v>5.7049349568534503E-2</v>
      </c>
      <c r="Z69" s="5">
        <v>0.20149002898473001</v>
      </c>
      <c r="AA69" s="5">
        <v>0.280553882871383</v>
      </c>
      <c r="AB69" s="5">
        <v>9.0498531589778899E-2</v>
      </c>
      <c r="AC69" s="5">
        <v>4.69844748232394E-3</v>
      </c>
      <c r="AD69" s="5">
        <v>0.22857142857142801</v>
      </c>
      <c r="AE69" s="5">
        <v>0.4</v>
      </c>
      <c r="AF69" s="5">
        <v>5.7142857142857099E-2</v>
      </c>
      <c r="AG69" s="5">
        <v>5.7142857142857099E-2</v>
      </c>
      <c r="AH69" s="1">
        <f t="shared" si="7"/>
        <v>0.90863111952479636</v>
      </c>
      <c r="AI69" s="1">
        <f t="shared" si="7"/>
        <v>0.91047736081600228</v>
      </c>
      <c r="AJ69" s="2">
        <f t="shared" si="8"/>
        <v>1</v>
      </c>
      <c r="AK69" t="b">
        <f t="shared" si="9"/>
        <v>0</v>
      </c>
      <c r="AL69" t="b">
        <f t="shared" si="10"/>
        <v>0</v>
      </c>
      <c r="AM69" t="b">
        <f t="shared" si="11"/>
        <v>0</v>
      </c>
      <c r="AN69" t="b">
        <f t="shared" si="12"/>
        <v>0</v>
      </c>
    </row>
    <row r="70" spans="1:40" x14ac:dyDescent="0.2">
      <c r="A70" t="s">
        <v>101</v>
      </c>
      <c r="B70">
        <v>331486</v>
      </c>
      <c r="C70">
        <v>254251.33333333299</v>
      </c>
      <c r="D70">
        <v>330995.33333333302</v>
      </c>
      <c r="E70">
        <v>307209</v>
      </c>
      <c r="F70">
        <v>36391.9006511064</v>
      </c>
      <c r="G70">
        <v>44248.0677242897</v>
      </c>
      <c r="H70">
        <v>44554.7606248011</v>
      </c>
      <c r="I70">
        <v>25524.1444126928</v>
      </c>
      <c r="J70">
        <v>384695.25</v>
      </c>
      <c r="K70">
        <v>369548.5</v>
      </c>
      <c r="L70">
        <v>442955.75</v>
      </c>
      <c r="M70">
        <v>439810.5</v>
      </c>
      <c r="N70">
        <v>10687.679398104399</v>
      </c>
      <c r="O70">
        <v>39341.566605817803</v>
      </c>
      <c r="P70">
        <v>25337.270181493499</v>
      </c>
      <c r="Q70">
        <v>16166.849631266999</v>
      </c>
      <c r="R70" s="4">
        <v>0.86168467117802905</v>
      </c>
      <c r="S70" s="4">
        <v>0.68800531820135402</v>
      </c>
      <c r="T70" s="4">
        <v>0.74724243523948597</v>
      </c>
      <c r="U70" s="4">
        <v>0.69850310531467497</v>
      </c>
      <c r="V70">
        <v>9.7581384331636004E-2</v>
      </c>
      <c r="W70">
        <v>0.14036120494969001</v>
      </c>
      <c r="X70">
        <v>0.109289973601299</v>
      </c>
      <c r="Y70">
        <v>6.3460637341085396E-2</v>
      </c>
      <c r="Z70" s="5">
        <v>0.1190787877139</v>
      </c>
      <c r="AA70" s="5">
        <v>2.22042972868426E-2</v>
      </c>
      <c r="AB70" s="5">
        <v>3.0351507149037601E-2</v>
      </c>
      <c r="AC70" s="5">
        <v>3.38473107080298E-3</v>
      </c>
      <c r="AD70" s="5">
        <v>0.114285714285714</v>
      </c>
      <c r="AE70" s="5">
        <v>5.7142857142857099E-2</v>
      </c>
      <c r="AF70" s="5">
        <v>5.7142857142857099E-2</v>
      </c>
      <c r="AG70" s="5">
        <v>5.7142857142857099E-2</v>
      </c>
      <c r="AH70" s="1">
        <f t="shared" si="7"/>
        <v>0.86718780109887939</v>
      </c>
      <c r="AI70" s="1">
        <f t="shared" si="7"/>
        <v>1.0152582935561678</v>
      </c>
      <c r="AJ70" s="2">
        <f t="shared" si="8"/>
        <v>1</v>
      </c>
      <c r="AK70" t="b">
        <f t="shared" si="9"/>
        <v>1</v>
      </c>
      <c r="AL70" t="b">
        <f t="shared" si="10"/>
        <v>0</v>
      </c>
      <c r="AM70" t="b">
        <f t="shared" si="11"/>
        <v>0</v>
      </c>
      <c r="AN70" t="b">
        <f t="shared" si="12"/>
        <v>0</v>
      </c>
    </row>
    <row r="71" spans="1:40" x14ac:dyDescent="0.2">
      <c r="A71" t="s">
        <v>102</v>
      </c>
      <c r="B71">
        <v>373315.33333333302</v>
      </c>
      <c r="C71">
        <v>300806</v>
      </c>
      <c r="D71">
        <v>376845.66666666599</v>
      </c>
      <c r="E71">
        <v>321633</v>
      </c>
      <c r="F71">
        <v>14577.149252625901</v>
      </c>
      <c r="G71">
        <v>41981.574386866399</v>
      </c>
      <c r="H71">
        <v>60157.737410355898</v>
      </c>
      <c r="I71">
        <v>15984.9459492361</v>
      </c>
      <c r="J71">
        <v>382785.75</v>
      </c>
      <c r="K71">
        <v>339496.75</v>
      </c>
      <c r="L71">
        <v>424675</v>
      </c>
      <c r="M71">
        <v>446762.25</v>
      </c>
      <c r="N71">
        <v>12020.320222439999</v>
      </c>
      <c r="O71">
        <v>40287.134078387797</v>
      </c>
      <c r="P71">
        <v>8073.7444844384299</v>
      </c>
      <c r="Q71">
        <v>17809.879568655098</v>
      </c>
      <c r="R71" s="4">
        <v>0.97525922355608397</v>
      </c>
      <c r="S71" s="4">
        <v>0.886034991498445</v>
      </c>
      <c r="T71" s="4">
        <v>0.88737426659602403</v>
      </c>
      <c r="U71" s="4">
        <v>0.71991982312740099</v>
      </c>
      <c r="V71">
        <v>4.8868479070969098E-2</v>
      </c>
      <c r="W71">
        <v>0.16231598127184799</v>
      </c>
      <c r="X71">
        <v>0.142656987704914</v>
      </c>
      <c r="Y71">
        <v>4.5867362286633198E-2</v>
      </c>
      <c r="Z71" s="5">
        <v>0.41302668107657903</v>
      </c>
      <c r="AA71" s="5">
        <v>0.28200023449237699</v>
      </c>
      <c r="AB71" s="5">
        <v>0.30175931056871502</v>
      </c>
      <c r="AC71" s="5">
        <v>2.61595178979106E-4</v>
      </c>
      <c r="AD71" s="5">
        <v>0.4</v>
      </c>
      <c r="AE71" s="5">
        <v>0.4</v>
      </c>
      <c r="AF71" s="5">
        <v>0.628571428571428</v>
      </c>
      <c r="AG71" s="5">
        <v>5.7142857142857099E-2</v>
      </c>
      <c r="AH71" s="1">
        <f t="shared" si="7"/>
        <v>0.90988554136447397</v>
      </c>
      <c r="AI71" s="1">
        <f t="shared" si="7"/>
        <v>0.81251850100173439</v>
      </c>
      <c r="AJ71" s="2">
        <f t="shared" si="8"/>
        <v>0</v>
      </c>
      <c r="AK71" t="b">
        <f t="shared" si="9"/>
        <v>0</v>
      </c>
      <c r="AL71" t="b">
        <f t="shared" si="10"/>
        <v>1</v>
      </c>
      <c r="AM71" t="b">
        <f t="shared" si="11"/>
        <v>0</v>
      </c>
      <c r="AN71" t="b">
        <f t="shared" si="12"/>
        <v>0</v>
      </c>
    </row>
    <row r="72" spans="1:40" x14ac:dyDescent="0.2">
      <c r="A72" t="s">
        <v>103</v>
      </c>
      <c r="B72">
        <v>397172.33333333302</v>
      </c>
      <c r="C72">
        <v>331076.66666666599</v>
      </c>
      <c r="D72">
        <v>372527</v>
      </c>
      <c r="E72">
        <v>387602</v>
      </c>
      <c r="F72">
        <v>64118.533797438999</v>
      </c>
      <c r="G72">
        <v>33457.840670511498</v>
      </c>
      <c r="H72">
        <v>11188.3241372423</v>
      </c>
      <c r="I72">
        <v>11825.787965289999</v>
      </c>
      <c r="J72">
        <v>385395</v>
      </c>
      <c r="K72">
        <v>343946</v>
      </c>
      <c r="L72">
        <v>422145.5</v>
      </c>
      <c r="M72">
        <v>443363</v>
      </c>
      <c r="N72">
        <v>15132.386196499199</v>
      </c>
      <c r="O72">
        <v>33863.492416858899</v>
      </c>
      <c r="P72">
        <v>7637.30399639384</v>
      </c>
      <c r="Q72">
        <v>21638.181993873699</v>
      </c>
      <c r="R72" s="4">
        <v>1.0305591233236799</v>
      </c>
      <c r="S72" s="4">
        <v>0.96258327373095398</v>
      </c>
      <c r="T72" s="4">
        <v>0.88246114195224101</v>
      </c>
      <c r="U72" s="4">
        <v>0.87423172434325802</v>
      </c>
      <c r="V72">
        <v>0.17122111622137101</v>
      </c>
      <c r="W72">
        <v>0.135810258593445</v>
      </c>
      <c r="X72">
        <v>3.0940603898150901E-2</v>
      </c>
      <c r="Y72">
        <v>5.0317813940412702E-2</v>
      </c>
      <c r="Z72" s="5">
        <v>0.78271736515131096</v>
      </c>
      <c r="AA72" s="5">
        <v>0.639957636358638</v>
      </c>
      <c r="AB72" s="5">
        <v>4.8681867891967002E-3</v>
      </c>
      <c r="AC72" s="5">
        <v>8.2564038250422002E-3</v>
      </c>
      <c r="AD72" s="5">
        <v>0.628571428571428</v>
      </c>
      <c r="AE72" s="5">
        <v>0.628571428571428</v>
      </c>
      <c r="AF72" s="5">
        <v>5.7142857142857099E-2</v>
      </c>
      <c r="AG72" s="5">
        <v>5.7142857142857099E-2</v>
      </c>
      <c r="AH72" s="1">
        <f t="shared" si="7"/>
        <v>0.8562935614079038</v>
      </c>
      <c r="AI72" s="1">
        <f t="shared" si="7"/>
        <v>0.90821412359966835</v>
      </c>
      <c r="AJ72" s="2">
        <f t="shared" si="8"/>
        <v>0</v>
      </c>
      <c r="AK72" t="b">
        <f t="shared" si="9"/>
        <v>0</v>
      </c>
      <c r="AL72" t="b">
        <f t="shared" si="10"/>
        <v>0</v>
      </c>
      <c r="AM72" t="b">
        <f t="shared" si="11"/>
        <v>0</v>
      </c>
      <c r="AN72" t="b">
        <f t="shared" si="12"/>
        <v>0</v>
      </c>
    </row>
    <row r="73" spans="1:40" x14ac:dyDescent="0.2">
      <c r="A73" t="s">
        <v>104</v>
      </c>
      <c r="B73">
        <v>369960</v>
      </c>
      <c r="C73">
        <v>311874.33333333302</v>
      </c>
      <c r="D73">
        <v>410357.33333333302</v>
      </c>
      <c r="E73">
        <v>407226.33333333302</v>
      </c>
      <c r="F73">
        <v>17523.6486212204</v>
      </c>
      <c r="G73">
        <v>39635.472803201497</v>
      </c>
      <c r="H73">
        <v>35888.645479222701</v>
      </c>
      <c r="I73">
        <v>26151.099333170099</v>
      </c>
      <c r="J73">
        <v>384838.25</v>
      </c>
      <c r="K73">
        <v>363166.25</v>
      </c>
      <c r="L73">
        <v>420913.75</v>
      </c>
      <c r="M73">
        <v>434407.25</v>
      </c>
      <c r="N73">
        <v>15481.021012301901</v>
      </c>
      <c r="O73">
        <v>26403.870718450798</v>
      </c>
      <c r="P73">
        <v>7044.0216910038898</v>
      </c>
      <c r="Q73">
        <v>9664.2977456546996</v>
      </c>
      <c r="R73" s="4">
        <v>0.96133895214417997</v>
      </c>
      <c r="S73" s="4">
        <v>0.85876463832565197</v>
      </c>
      <c r="T73" s="4">
        <v>0.97492023801392402</v>
      </c>
      <c r="U73" s="4">
        <v>0.93742987331204297</v>
      </c>
      <c r="V73">
        <v>5.97409223384123E-2</v>
      </c>
      <c r="W73">
        <v>0.12573591229674699</v>
      </c>
      <c r="X73">
        <v>8.6810610647284597E-2</v>
      </c>
      <c r="Y73">
        <v>6.3709610878825707E-2</v>
      </c>
      <c r="Z73" s="5">
        <v>0.30633911006299203</v>
      </c>
      <c r="AA73" s="5">
        <v>0.13887582093467199</v>
      </c>
      <c r="AB73" s="5">
        <v>0.66290036465183599</v>
      </c>
      <c r="AC73" s="5">
        <v>0.20664124768431</v>
      </c>
      <c r="AD73" s="5">
        <v>0.4</v>
      </c>
      <c r="AE73" s="5">
        <v>0.22857142857142801</v>
      </c>
      <c r="AF73" s="5">
        <v>0.628571428571428</v>
      </c>
      <c r="AG73" s="5">
        <v>0.22857142857142801</v>
      </c>
      <c r="AH73" s="1">
        <f t="shared" si="7"/>
        <v>1.014127468609747</v>
      </c>
      <c r="AI73" s="1">
        <f t="shared" si="7"/>
        <v>1.0916027878602057</v>
      </c>
      <c r="AJ73" s="2">
        <f t="shared" si="8"/>
        <v>0</v>
      </c>
      <c r="AK73" t="b">
        <f t="shared" si="9"/>
        <v>0</v>
      </c>
      <c r="AL73" t="b">
        <f t="shared" si="10"/>
        <v>0</v>
      </c>
      <c r="AM73" t="b">
        <f t="shared" si="11"/>
        <v>0</v>
      </c>
      <c r="AN73" t="b">
        <f t="shared" si="12"/>
        <v>0</v>
      </c>
    </row>
    <row r="74" spans="1:40" x14ac:dyDescent="0.2">
      <c r="A74" t="s">
        <v>105</v>
      </c>
      <c r="B74">
        <v>384837.66666666599</v>
      </c>
      <c r="C74">
        <v>341888</v>
      </c>
      <c r="D74">
        <v>438691.33333333302</v>
      </c>
      <c r="E74">
        <v>449270.33333333302</v>
      </c>
      <c r="F74">
        <v>30920.121479925201</v>
      </c>
      <c r="G74">
        <v>30651.990294269599</v>
      </c>
      <c r="H74">
        <v>38588.936048216303</v>
      </c>
      <c r="I74">
        <v>25047.549387781099</v>
      </c>
      <c r="J74">
        <v>389045.25</v>
      </c>
      <c r="K74">
        <v>367223.5</v>
      </c>
      <c r="L74">
        <v>422790.25</v>
      </c>
      <c r="M74">
        <v>424942.75</v>
      </c>
      <c r="N74">
        <v>12771.5336686711</v>
      </c>
      <c r="O74">
        <v>24197.109365927699</v>
      </c>
      <c r="P74">
        <v>19438.259633602302</v>
      </c>
      <c r="Q74">
        <v>12012.388920748999</v>
      </c>
      <c r="R74" s="4">
        <v>0.98918484846342802</v>
      </c>
      <c r="S74" s="4">
        <v>0.93100795564553995</v>
      </c>
      <c r="T74" s="4">
        <v>1.03760986288906</v>
      </c>
      <c r="U74" s="4">
        <v>1.05724908433743</v>
      </c>
      <c r="V74">
        <v>8.5854924497522495E-2</v>
      </c>
      <c r="W74">
        <v>0.10358815027045</v>
      </c>
      <c r="X74">
        <v>0.102987294539886</v>
      </c>
      <c r="Y74">
        <v>6.6087263914370906E-2</v>
      </c>
      <c r="Z74" s="5">
        <v>0.84112280871130396</v>
      </c>
      <c r="AA74" s="5">
        <v>0.30659636695878401</v>
      </c>
      <c r="AB74" s="5">
        <v>0.56326120016975401</v>
      </c>
      <c r="AC74" s="5">
        <v>0.22804980758254301</v>
      </c>
      <c r="AD74" s="5">
        <v>0.628571428571428</v>
      </c>
      <c r="AE74" s="5">
        <v>0.22857142857142801</v>
      </c>
      <c r="AF74" s="5">
        <v>0.85714285714285698</v>
      </c>
      <c r="AG74" s="5">
        <v>0.22857142857142801</v>
      </c>
      <c r="AH74" s="1">
        <f t="shared" si="7"/>
        <v>1.0489544643762529</v>
      </c>
      <c r="AI74" s="1">
        <f t="shared" si="7"/>
        <v>1.1355961868278099</v>
      </c>
      <c r="AJ74" s="2">
        <f t="shared" si="8"/>
        <v>0</v>
      </c>
      <c r="AK74" t="b">
        <f t="shared" si="9"/>
        <v>0</v>
      </c>
      <c r="AL74" t="b">
        <f t="shared" si="10"/>
        <v>0</v>
      </c>
      <c r="AM74" t="b">
        <f t="shared" si="11"/>
        <v>0</v>
      </c>
      <c r="AN74" t="b">
        <f t="shared" si="12"/>
        <v>0</v>
      </c>
    </row>
    <row r="75" spans="1:40" x14ac:dyDescent="0.2">
      <c r="A75" t="s">
        <v>106</v>
      </c>
      <c r="B75">
        <v>275979.66666666599</v>
      </c>
      <c r="C75">
        <v>244719.33333333299</v>
      </c>
      <c r="D75">
        <v>292650.66666666599</v>
      </c>
      <c r="E75">
        <v>280286.66666666599</v>
      </c>
      <c r="F75">
        <v>17632.274961936499</v>
      </c>
      <c r="G75">
        <v>14854.051310445</v>
      </c>
      <c r="H75">
        <v>9556.4713327322497</v>
      </c>
      <c r="I75">
        <v>6556.9520612349497</v>
      </c>
      <c r="J75">
        <v>377364</v>
      </c>
      <c r="K75">
        <v>350381</v>
      </c>
      <c r="L75">
        <v>417190</v>
      </c>
      <c r="M75">
        <v>409288</v>
      </c>
      <c r="N75">
        <v>22491.035147364801</v>
      </c>
      <c r="O75">
        <v>34209.998372795402</v>
      </c>
      <c r="P75">
        <v>19999.257469549499</v>
      </c>
      <c r="Q75">
        <v>7208.5160285133097</v>
      </c>
      <c r="R75" s="4">
        <v>0.73133543916925403</v>
      </c>
      <c r="S75" s="4">
        <v>0.69843779580894305</v>
      </c>
      <c r="T75" s="4">
        <v>0.701480540441205</v>
      </c>
      <c r="U75" s="4">
        <v>0.68481525641276197</v>
      </c>
      <c r="V75">
        <v>6.3899242935384196E-2</v>
      </c>
      <c r="W75">
        <v>8.0296611130992193E-2</v>
      </c>
      <c r="X75">
        <v>4.0688251109192199E-2</v>
      </c>
      <c r="Y75">
        <v>2.00530591237775E-2</v>
      </c>
      <c r="Z75" s="5">
        <v>1.1805544165672201E-3</v>
      </c>
      <c r="AA75" s="5">
        <v>4.2648842512985601E-3</v>
      </c>
      <c r="AB75" s="5">
        <v>2.14424339571952E-4</v>
      </c>
      <c r="AC75" s="5">
        <v>3.75657652193859E-6</v>
      </c>
      <c r="AD75" s="5">
        <v>5.7142857142857099E-2</v>
      </c>
      <c r="AE75" s="5">
        <v>5.7142857142857099E-2</v>
      </c>
      <c r="AF75" s="5">
        <v>5.7142857142857099E-2</v>
      </c>
      <c r="AG75" s="5">
        <v>5.7142857142857099E-2</v>
      </c>
      <c r="AH75" s="1">
        <f t="shared" si="7"/>
        <v>0.95917755775385083</v>
      </c>
      <c r="AI75" s="1">
        <f t="shared" si="7"/>
        <v>0.98049570129519803</v>
      </c>
      <c r="AJ75" s="2">
        <f t="shared" si="8"/>
        <v>2</v>
      </c>
      <c r="AK75" t="b">
        <f t="shared" si="9"/>
        <v>0</v>
      </c>
      <c r="AL75" t="b">
        <f t="shared" si="10"/>
        <v>0</v>
      </c>
      <c r="AM75" t="b">
        <f t="shared" si="11"/>
        <v>0</v>
      </c>
      <c r="AN75" t="b">
        <f t="shared" si="12"/>
        <v>0</v>
      </c>
    </row>
    <row r="76" spans="1:40" x14ac:dyDescent="0.2">
      <c r="A76" t="s">
        <v>107</v>
      </c>
      <c r="B76">
        <v>381361.33333333302</v>
      </c>
      <c r="C76">
        <v>313901</v>
      </c>
      <c r="D76">
        <v>412590.33333333302</v>
      </c>
      <c r="E76">
        <v>425562.33333333302</v>
      </c>
      <c r="F76">
        <v>21582.155808290601</v>
      </c>
      <c r="G76">
        <v>30958.410278953201</v>
      </c>
      <c r="H76">
        <v>10098.7871714049</v>
      </c>
      <c r="I76">
        <v>19517.341579562799</v>
      </c>
      <c r="J76">
        <v>363964</v>
      </c>
      <c r="K76">
        <v>333850.75</v>
      </c>
      <c r="L76">
        <v>421493.5</v>
      </c>
      <c r="M76">
        <v>410187.25</v>
      </c>
      <c r="N76">
        <v>15703.2939432039</v>
      </c>
      <c r="O76">
        <v>14807.6676168125</v>
      </c>
      <c r="P76">
        <v>15389.303915382199</v>
      </c>
      <c r="Q76">
        <v>10608.6808597173</v>
      </c>
      <c r="R76" s="4">
        <v>1.04779959922776</v>
      </c>
      <c r="S76" s="4">
        <v>0.94024350701623405</v>
      </c>
      <c r="T76" s="4">
        <v>0.97887709616716101</v>
      </c>
      <c r="U76" s="4">
        <v>1.03748308445309</v>
      </c>
      <c r="V76">
        <v>7.4564819921159001E-2</v>
      </c>
      <c r="W76">
        <v>0.101677386611943</v>
      </c>
      <c r="X76">
        <v>4.3028093998080698E-2</v>
      </c>
      <c r="Y76">
        <v>5.4625847296782999E-2</v>
      </c>
      <c r="Z76" s="5">
        <v>0.31088208196481198</v>
      </c>
      <c r="AA76" s="5">
        <v>0.38604917484330598</v>
      </c>
      <c r="AB76" s="5">
        <v>0.39894219543058501</v>
      </c>
      <c r="AC76" s="5">
        <v>0.30789405065069197</v>
      </c>
      <c r="AD76" s="5">
        <v>0.22857142857142801</v>
      </c>
      <c r="AE76" s="5">
        <v>0.22857142857142801</v>
      </c>
      <c r="AF76" s="5">
        <v>0.628571428571428</v>
      </c>
      <c r="AG76" s="5">
        <v>0.22857142857142801</v>
      </c>
      <c r="AH76" s="1">
        <f t="shared" si="7"/>
        <v>0.93422167453452387</v>
      </c>
      <c r="AI76" s="1">
        <f t="shared" si="7"/>
        <v>1.1034195681344674</v>
      </c>
      <c r="AJ76" s="2">
        <f t="shared" si="8"/>
        <v>0</v>
      </c>
      <c r="AK76" t="b">
        <f t="shared" si="9"/>
        <v>0</v>
      </c>
      <c r="AL76" t="b">
        <f t="shared" si="10"/>
        <v>0</v>
      </c>
      <c r="AM76" t="b">
        <f t="shared" si="11"/>
        <v>0</v>
      </c>
      <c r="AN76" t="b">
        <f t="shared" si="12"/>
        <v>0</v>
      </c>
    </row>
    <row r="77" spans="1:40" x14ac:dyDescent="0.2">
      <c r="A77" t="s">
        <v>108</v>
      </c>
      <c r="B77">
        <v>401382</v>
      </c>
      <c r="C77">
        <v>389774.33333333302</v>
      </c>
      <c r="D77">
        <v>390730</v>
      </c>
      <c r="E77">
        <v>421068.66666666599</v>
      </c>
      <c r="F77">
        <v>16202.0112023168</v>
      </c>
      <c r="G77">
        <v>13644.697883549199</v>
      </c>
      <c r="H77">
        <v>37138.562048092201</v>
      </c>
      <c r="I77">
        <v>16279.483171567001</v>
      </c>
      <c r="J77">
        <v>382532.5</v>
      </c>
      <c r="K77">
        <v>334505</v>
      </c>
      <c r="L77">
        <v>442691</v>
      </c>
      <c r="M77">
        <v>459293</v>
      </c>
      <c r="N77">
        <v>30115.120925098901</v>
      </c>
      <c r="O77">
        <v>24114.282793951501</v>
      </c>
      <c r="P77">
        <v>25719.267641206199</v>
      </c>
      <c r="Q77">
        <v>11305.196061988399</v>
      </c>
      <c r="R77" s="4">
        <v>1.0492755517504999</v>
      </c>
      <c r="S77" s="4">
        <v>1.16522722629955</v>
      </c>
      <c r="T77" s="4">
        <v>0.88262467499903996</v>
      </c>
      <c r="U77" s="4">
        <v>0.91677571107477496</v>
      </c>
      <c r="V77">
        <v>9.28303948579733E-2</v>
      </c>
      <c r="W77">
        <v>9.3380845167000903E-2</v>
      </c>
      <c r="X77">
        <v>9.8323245140553905E-2</v>
      </c>
      <c r="Y77">
        <v>4.2018336248122297E-2</v>
      </c>
      <c r="Z77" s="5">
        <v>0.33907389995645199</v>
      </c>
      <c r="AA77" s="5">
        <v>1.31505502229685E-2</v>
      </c>
      <c r="AB77" s="5">
        <v>0.118371370696638</v>
      </c>
      <c r="AC77" s="5">
        <v>3.2586867292747602E-2</v>
      </c>
      <c r="AD77" s="5">
        <v>0.4</v>
      </c>
      <c r="AE77" s="5">
        <v>5.7142857142857099E-2</v>
      </c>
      <c r="AF77" s="5">
        <v>0.114285714285714</v>
      </c>
      <c r="AG77" s="5">
        <v>5.7142857142857099E-2</v>
      </c>
      <c r="AH77" s="1">
        <f t="shared" si="7"/>
        <v>0.84117529806785518</v>
      </c>
      <c r="AI77" s="1">
        <f t="shared" si="7"/>
        <v>0.78677848438729792</v>
      </c>
      <c r="AJ77" s="2">
        <f t="shared" si="8"/>
        <v>0</v>
      </c>
      <c r="AK77" t="b">
        <f t="shared" si="9"/>
        <v>0</v>
      </c>
      <c r="AL77" t="b">
        <f t="shared" si="10"/>
        <v>0</v>
      </c>
      <c r="AM77" t="b">
        <f t="shared" si="11"/>
        <v>0</v>
      </c>
      <c r="AN77" t="b">
        <f t="shared" si="12"/>
        <v>0</v>
      </c>
    </row>
    <row r="78" spans="1:40" x14ac:dyDescent="0.2">
      <c r="A78" t="s">
        <v>109</v>
      </c>
      <c r="B78">
        <v>387853</v>
      </c>
      <c r="C78">
        <v>361245</v>
      </c>
      <c r="D78">
        <v>392907.33333333302</v>
      </c>
      <c r="E78">
        <v>410557.66666666599</v>
      </c>
      <c r="F78">
        <v>30857.419059279699</v>
      </c>
      <c r="G78">
        <v>26404.9606702983</v>
      </c>
      <c r="H78">
        <v>5685.8154501648496</v>
      </c>
      <c r="I78">
        <v>31168.5881350653</v>
      </c>
      <c r="J78">
        <v>385782.66666666599</v>
      </c>
      <c r="K78">
        <v>377539</v>
      </c>
      <c r="L78">
        <v>422708.33333333302</v>
      </c>
      <c r="M78">
        <v>450208</v>
      </c>
      <c r="N78">
        <v>24569.601753657498</v>
      </c>
      <c r="O78">
        <v>43209.035409275202</v>
      </c>
      <c r="P78">
        <v>2800.3393246771602</v>
      </c>
      <c r="Q78">
        <v>8454.0113555636999</v>
      </c>
      <c r="R78" s="4">
        <v>1.00536657945579</v>
      </c>
      <c r="S78" s="4">
        <v>0.956841544847022</v>
      </c>
      <c r="T78" s="4">
        <v>0.92949985214391295</v>
      </c>
      <c r="U78" s="4">
        <v>0.91192885658776901</v>
      </c>
      <c r="V78">
        <v>0.10245788337122699</v>
      </c>
      <c r="W78">
        <v>0.12993823470509799</v>
      </c>
      <c r="X78">
        <v>1.47933971046446E-2</v>
      </c>
      <c r="Y78">
        <v>7.1317902359639904E-2</v>
      </c>
      <c r="Z78" s="5">
        <v>0.932141749821224</v>
      </c>
      <c r="AA78" s="5">
        <v>0.61278867893578404</v>
      </c>
      <c r="AB78" s="5">
        <v>4.2923503102183999E-3</v>
      </c>
      <c r="AC78" s="5">
        <v>0.15083728735361701</v>
      </c>
      <c r="AD78" s="5">
        <v>1</v>
      </c>
      <c r="AE78" s="5">
        <v>0.7</v>
      </c>
      <c r="AF78" s="5">
        <v>0.1</v>
      </c>
      <c r="AG78" s="5">
        <v>0.1</v>
      </c>
      <c r="AH78" s="1">
        <f t="shared" si="7"/>
        <v>0.92453824419651576</v>
      </c>
      <c r="AI78" s="1">
        <f t="shared" si="7"/>
        <v>0.95306151943221329</v>
      </c>
      <c r="AJ78" s="2">
        <f t="shared" si="8"/>
        <v>0</v>
      </c>
      <c r="AK78" t="b">
        <f t="shared" si="9"/>
        <v>0</v>
      </c>
      <c r="AL78" t="b">
        <f t="shared" si="10"/>
        <v>0</v>
      </c>
      <c r="AM78" t="b">
        <f t="shared" si="11"/>
        <v>0</v>
      </c>
      <c r="AN78" t="b">
        <f t="shared" si="12"/>
        <v>0</v>
      </c>
    </row>
    <row r="79" spans="1:40" x14ac:dyDescent="0.2">
      <c r="A79" t="s">
        <v>110</v>
      </c>
      <c r="B79">
        <v>412502.66666666599</v>
      </c>
      <c r="C79">
        <v>354329.33333333302</v>
      </c>
      <c r="D79">
        <v>391001.33333333302</v>
      </c>
      <c r="E79">
        <v>416207.66666666599</v>
      </c>
      <c r="F79">
        <v>14787.2929345885</v>
      </c>
      <c r="G79">
        <v>25117.294964492699</v>
      </c>
      <c r="H79">
        <v>41013.2454986597</v>
      </c>
      <c r="I79">
        <v>12427.2375584171</v>
      </c>
      <c r="J79">
        <v>364200.75</v>
      </c>
      <c r="K79">
        <v>330864.25</v>
      </c>
      <c r="L79">
        <v>426054.25</v>
      </c>
      <c r="M79">
        <v>449285.25</v>
      </c>
      <c r="N79">
        <v>10140.6224126858</v>
      </c>
      <c r="O79">
        <v>15542.8731015214</v>
      </c>
      <c r="P79">
        <v>8289.4749481898198</v>
      </c>
      <c r="Q79">
        <v>23359.824134255199</v>
      </c>
      <c r="R79" s="4">
        <v>1.13262442942983</v>
      </c>
      <c r="S79" s="4">
        <v>1.07092057643983</v>
      </c>
      <c r="T79" s="4">
        <v>0.91772663536001098</v>
      </c>
      <c r="U79" s="4">
        <v>0.926377321905552</v>
      </c>
      <c r="V79">
        <v>5.1410689647162701E-2</v>
      </c>
      <c r="W79">
        <v>9.1070742400147606E-2</v>
      </c>
      <c r="X79">
        <v>9.7904966314102698E-2</v>
      </c>
      <c r="Y79">
        <v>5.5542631400586302E-2</v>
      </c>
      <c r="Z79" s="5">
        <v>1.2520687804861199E-2</v>
      </c>
      <c r="AA79" s="5">
        <v>0.245173143362624</v>
      </c>
      <c r="AB79" s="5">
        <v>0.275287486886925</v>
      </c>
      <c r="AC79" s="5">
        <v>6.3964263068388094E-2</v>
      </c>
      <c r="AD79" s="5">
        <v>5.7142857142857099E-2</v>
      </c>
      <c r="AE79" s="5">
        <v>0.114285714285714</v>
      </c>
      <c r="AF79" s="5">
        <v>0.4</v>
      </c>
      <c r="AG79" s="5">
        <v>0.22857142857142801</v>
      </c>
      <c r="AH79" s="1">
        <f t="shared" si="7"/>
        <v>0.81026561984187484</v>
      </c>
      <c r="AI79" s="1">
        <f t="shared" si="7"/>
        <v>0.8650289688010312</v>
      </c>
      <c r="AJ79" s="2">
        <f t="shared" si="8"/>
        <v>0</v>
      </c>
      <c r="AK79" t="b">
        <f t="shared" si="9"/>
        <v>0</v>
      </c>
      <c r="AL79" t="b">
        <f t="shared" si="10"/>
        <v>0</v>
      </c>
      <c r="AM79" t="b">
        <f t="shared" si="11"/>
        <v>0</v>
      </c>
      <c r="AN79" t="b">
        <f t="shared" si="12"/>
        <v>0</v>
      </c>
    </row>
    <row r="80" spans="1:40" x14ac:dyDescent="0.2">
      <c r="A80" t="s">
        <v>111</v>
      </c>
      <c r="B80">
        <v>395427.33333333302</v>
      </c>
      <c r="C80">
        <v>332882.66666666599</v>
      </c>
      <c r="D80">
        <v>374022.33333333302</v>
      </c>
      <c r="E80">
        <v>392767.33333333302</v>
      </c>
      <c r="F80">
        <v>32021.2571947656</v>
      </c>
      <c r="G80">
        <v>54888.032050104797</v>
      </c>
      <c r="H80">
        <v>22513.3433619561</v>
      </c>
      <c r="I80">
        <v>21051.6440529791</v>
      </c>
      <c r="J80">
        <v>372975.75</v>
      </c>
      <c r="K80">
        <v>328344</v>
      </c>
      <c r="L80">
        <v>426783.75</v>
      </c>
      <c r="M80">
        <v>445715</v>
      </c>
      <c r="N80">
        <v>13078.069158582401</v>
      </c>
      <c r="O80">
        <v>19383.2578445076</v>
      </c>
      <c r="P80">
        <v>11536.898438632999</v>
      </c>
      <c r="Q80">
        <v>23555.052579011499</v>
      </c>
      <c r="R80" s="4">
        <v>1.0601958259574</v>
      </c>
      <c r="S80" s="4">
        <v>1.01382290118493</v>
      </c>
      <c r="T80" s="4">
        <v>0.87637435430316402</v>
      </c>
      <c r="U80" s="4">
        <v>0.88120734849249704</v>
      </c>
      <c r="V80">
        <v>9.3556318658592305E-2</v>
      </c>
      <c r="W80">
        <v>0.17755703976541501</v>
      </c>
      <c r="X80">
        <v>5.7826614204411202E-2</v>
      </c>
      <c r="Y80">
        <v>6.6328998170634507E-2</v>
      </c>
      <c r="Z80" s="5">
        <v>0.34976498334853001</v>
      </c>
      <c r="AA80" s="5">
        <v>0.901802919147212</v>
      </c>
      <c r="AB80" s="5">
        <v>3.8385259015484202E-2</v>
      </c>
      <c r="AC80" s="5">
        <v>2.7989188876738302E-2</v>
      </c>
      <c r="AD80" s="5">
        <v>0.628571428571428</v>
      </c>
      <c r="AE80" s="5">
        <v>0.85714285714285698</v>
      </c>
      <c r="AF80" s="5">
        <v>5.7142857142857099E-2</v>
      </c>
      <c r="AG80" s="5">
        <v>5.7142857142857099E-2</v>
      </c>
      <c r="AH80" s="1">
        <f t="shared" si="7"/>
        <v>0.82661554860561937</v>
      </c>
      <c r="AI80" s="1">
        <f t="shared" si="7"/>
        <v>0.86919258527555909</v>
      </c>
      <c r="AJ80" s="2">
        <f t="shared" si="8"/>
        <v>0</v>
      </c>
      <c r="AK80" t="b">
        <f t="shared" si="9"/>
        <v>0</v>
      </c>
      <c r="AL80" t="b">
        <f t="shared" si="10"/>
        <v>0</v>
      </c>
      <c r="AM80" t="b">
        <f t="shared" si="11"/>
        <v>0</v>
      </c>
      <c r="AN80" t="b">
        <f t="shared" si="12"/>
        <v>0</v>
      </c>
    </row>
    <row r="81" spans="1:40" x14ac:dyDescent="0.2">
      <c r="A81" t="s">
        <v>112</v>
      </c>
      <c r="B81">
        <v>412207.75</v>
      </c>
      <c r="C81">
        <v>358853.25</v>
      </c>
      <c r="D81">
        <v>380288.25</v>
      </c>
      <c r="E81">
        <v>421401.75</v>
      </c>
      <c r="F81">
        <v>25893.423030761998</v>
      </c>
      <c r="G81">
        <v>42400.614479627497</v>
      </c>
      <c r="H81">
        <v>17920.203893464299</v>
      </c>
      <c r="I81">
        <v>17248.4673014734</v>
      </c>
      <c r="J81">
        <v>369569</v>
      </c>
      <c r="K81">
        <v>322976.75</v>
      </c>
      <c r="L81">
        <v>421273.75</v>
      </c>
      <c r="M81">
        <v>454382.25</v>
      </c>
      <c r="N81">
        <v>27986.888989906201</v>
      </c>
      <c r="O81">
        <v>11342.950655950701</v>
      </c>
      <c r="P81">
        <v>10598.371333212701</v>
      </c>
      <c r="Q81">
        <v>8882.9796943368001</v>
      </c>
      <c r="R81" s="4">
        <v>1.1153742602869801</v>
      </c>
      <c r="S81" s="4">
        <v>1.11108075116862</v>
      </c>
      <c r="T81" s="4">
        <v>0.90271052967340104</v>
      </c>
      <c r="U81" s="4">
        <v>0.92741683901604799</v>
      </c>
      <c r="V81">
        <v>0.109742306357051</v>
      </c>
      <c r="W81">
        <v>0.136957202336109</v>
      </c>
      <c r="X81">
        <v>4.8220870914201498E-2</v>
      </c>
      <c r="Y81">
        <v>4.20678022994306E-2</v>
      </c>
      <c r="Z81" s="5">
        <v>6.6922293262931906E-2</v>
      </c>
      <c r="AA81" s="5">
        <v>0.18918864152932099</v>
      </c>
      <c r="AB81" s="5">
        <v>1.15782644340853E-2</v>
      </c>
      <c r="AC81" s="5">
        <v>2.2806855243807302E-2</v>
      </c>
      <c r="AD81" s="5">
        <v>0.114285714285714</v>
      </c>
      <c r="AE81" s="5">
        <v>0.34285714285714203</v>
      </c>
      <c r="AF81" s="5">
        <v>2.8571428571428501E-2</v>
      </c>
      <c r="AG81" s="5">
        <v>2.8571428571428501E-2</v>
      </c>
      <c r="AH81" s="1">
        <f t="shared" si="7"/>
        <v>0.80933419553822072</v>
      </c>
      <c r="AI81" s="1">
        <f t="shared" si="7"/>
        <v>0.83469796235836435</v>
      </c>
      <c r="AJ81" s="2">
        <f t="shared" si="8"/>
        <v>0</v>
      </c>
      <c r="AK81" t="b">
        <f t="shared" si="9"/>
        <v>0</v>
      </c>
      <c r="AL81" t="b">
        <f t="shared" si="10"/>
        <v>0</v>
      </c>
      <c r="AM81" t="b">
        <f t="shared" si="11"/>
        <v>0</v>
      </c>
      <c r="AN81" t="b">
        <f t="shared" si="12"/>
        <v>0</v>
      </c>
    </row>
    <row r="82" spans="1:40" x14ac:dyDescent="0.2">
      <c r="A82" t="s">
        <v>113</v>
      </c>
      <c r="B82">
        <v>392565.66666666599</v>
      </c>
      <c r="C82">
        <v>376728.33333333302</v>
      </c>
      <c r="D82">
        <v>372775.33333333302</v>
      </c>
      <c r="E82">
        <v>389334.66666666599</v>
      </c>
      <c r="F82">
        <v>7488.74731402611</v>
      </c>
      <c r="G82">
        <v>29798.483926759302</v>
      </c>
      <c r="H82">
        <v>3053.0231465439801</v>
      </c>
      <c r="I82">
        <v>27398.790855315699</v>
      </c>
      <c r="J82">
        <v>373390</v>
      </c>
      <c r="K82">
        <v>328780.25</v>
      </c>
      <c r="L82">
        <v>434372.5</v>
      </c>
      <c r="M82">
        <v>462202.25</v>
      </c>
      <c r="N82">
        <v>14217.0234578128</v>
      </c>
      <c r="O82">
        <v>40639.871582597298</v>
      </c>
      <c r="P82">
        <v>9942.2705823837496</v>
      </c>
      <c r="Q82">
        <v>4974.0650293966401</v>
      </c>
      <c r="R82" s="4">
        <v>1.05135559781104</v>
      </c>
      <c r="S82" s="4">
        <v>1.1458362639888899</v>
      </c>
      <c r="T82" s="4">
        <v>0.858192756984692</v>
      </c>
      <c r="U82" s="4">
        <v>0.84234697400686898</v>
      </c>
      <c r="V82">
        <v>4.4774123574176802E-2</v>
      </c>
      <c r="W82">
        <v>0.16815100954840101</v>
      </c>
      <c r="X82">
        <v>2.0862620456594101E-2</v>
      </c>
      <c r="Y82">
        <v>5.9967910988590702E-2</v>
      </c>
      <c r="Z82" s="5">
        <v>7.3047534598393998E-2</v>
      </c>
      <c r="AA82" s="5">
        <v>0.13168388627234401</v>
      </c>
      <c r="AB82" s="5">
        <v>4.6164961863375301E-4</v>
      </c>
      <c r="AC82" s="5">
        <v>4.1115263999089699E-2</v>
      </c>
      <c r="AD82" s="5">
        <v>0.114285714285714</v>
      </c>
      <c r="AE82" s="5">
        <v>0.22857142857142801</v>
      </c>
      <c r="AF82" s="5">
        <v>5.7142857142857099E-2</v>
      </c>
      <c r="AG82" s="5">
        <v>5.7142857142857099E-2</v>
      </c>
      <c r="AH82" s="1">
        <f t="shared" si="7"/>
        <v>0.81627259014122344</v>
      </c>
      <c r="AI82" s="1">
        <f t="shared" si="7"/>
        <v>0.73513729708159803</v>
      </c>
      <c r="AJ82" s="2">
        <f t="shared" si="8"/>
        <v>0</v>
      </c>
      <c r="AK82" t="b">
        <f t="shared" si="9"/>
        <v>0</v>
      </c>
      <c r="AL82" t="b">
        <f t="shared" si="10"/>
        <v>0</v>
      </c>
      <c r="AM82" t="b">
        <f t="shared" si="11"/>
        <v>0</v>
      </c>
      <c r="AN82" t="b">
        <f t="shared" si="12"/>
        <v>0</v>
      </c>
    </row>
    <row r="83" spans="1:40" x14ac:dyDescent="0.2">
      <c r="A83" t="s">
        <v>114</v>
      </c>
      <c r="B83">
        <v>384032.66666666599</v>
      </c>
      <c r="C83">
        <v>361304</v>
      </c>
      <c r="D83">
        <v>391349</v>
      </c>
      <c r="E83">
        <v>396541</v>
      </c>
      <c r="F83">
        <v>4965.69535244897</v>
      </c>
      <c r="G83">
        <v>10201.910752403101</v>
      </c>
      <c r="H83">
        <v>7922.8946099263403</v>
      </c>
      <c r="I83">
        <v>32134.148611718301</v>
      </c>
      <c r="J83">
        <v>377263.5</v>
      </c>
      <c r="K83">
        <v>342110.5</v>
      </c>
      <c r="L83">
        <v>435497</v>
      </c>
      <c r="M83">
        <v>459439</v>
      </c>
      <c r="N83">
        <v>29515.344153507602</v>
      </c>
      <c r="O83">
        <v>38393.776898085896</v>
      </c>
      <c r="P83">
        <v>3641.5999231107198</v>
      </c>
      <c r="Q83">
        <v>140.00714267493601</v>
      </c>
      <c r="R83" s="4">
        <v>1.0179428083200901</v>
      </c>
      <c r="S83" s="4">
        <v>1.05610321811227</v>
      </c>
      <c r="T83" s="4">
        <v>0.89862616734443601</v>
      </c>
      <c r="U83" s="4">
        <v>0.86309825678708096</v>
      </c>
      <c r="V83">
        <v>8.0719502070978597E-2</v>
      </c>
      <c r="W83">
        <v>0.122216389039839</v>
      </c>
      <c r="X83">
        <v>1.9683515436019001E-2</v>
      </c>
      <c r="Y83">
        <v>6.9942638346224995E-2</v>
      </c>
      <c r="Z83" s="5">
        <v>0.80055110807718999</v>
      </c>
      <c r="AA83" s="5">
        <v>0.60677452713445401</v>
      </c>
      <c r="AB83" s="5">
        <v>4.0625420789047097E-3</v>
      </c>
      <c r="AC83" s="5">
        <v>7.7074886618252E-2</v>
      </c>
      <c r="AD83" s="5">
        <v>1</v>
      </c>
      <c r="AE83" s="5">
        <v>0.79999999999999905</v>
      </c>
      <c r="AF83" s="5">
        <v>0.2</v>
      </c>
      <c r="AG83" s="5">
        <v>0.2</v>
      </c>
      <c r="AH83" s="1">
        <f t="shared" si="7"/>
        <v>0.88278649841579782</v>
      </c>
      <c r="AI83" s="1">
        <f t="shared" si="7"/>
        <v>0.81724801324800855</v>
      </c>
      <c r="AJ83" s="2">
        <f t="shared" si="8"/>
        <v>0</v>
      </c>
      <c r="AK83" t="b">
        <f t="shared" si="9"/>
        <v>0</v>
      </c>
      <c r="AL83" t="b">
        <f t="shared" si="10"/>
        <v>0</v>
      </c>
      <c r="AM83" t="b">
        <f t="shared" si="11"/>
        <v>0</v>
      </c>
      <c r="AN83" t="b">
        <f t="shared" si="12"/>
        <v>0</v>
      </c>
    </row>
    <row r="84" spans="1:40" x14ac:dyDescent="0.2">
      <c r="A84" t="s">
        <v>115</v>
      </c>
      <c r="B84">
        <v>399802.33333333302</v>
      </c>
      <c r="C84">
        <v>350382.33333333302</v>
      </c>
      <c r="D84">
        <v>388730.66666666599</v>
      </c>
      <c r="E84">
        <v>376648.66666666599</v>
      </c>
      <c r="F84">
        <v>1849.1525987146999</v>
      </c>
      <c r="G84">
        <v>31074.205465841402</v>
      </c>
      <c r="H84">
        <v>9806.9029939799693</v>
      </c>
      <c r="I84">
        <v>16412.890066448701</v>
      </c>
      <c r="J84">
        <v>387866</v>
      </c>
      <c r="K84">
        <v>358043.75</v>
      </c>
      <c r="L84">
        <v>431527.5</v>
      </c>
      <c r="M84">
        <v>458045</v>
      </c>
      <c r="N84">
        <v>33294.302095103303</v>
      </c>
      <c r="O84">
        <v>40410.751781961801</v>
      </c>
      <c r="P84">
        <v>27608.350844143701</v>
      </c>
      <c r="Q84">
        <v>7412.3708757724698</v>
      </c>
      <c r="R84" s="4">
        <v>1.03077437396764</v>
      </c>
      <c r="S84" s="4">
        <v>0.97860200976370404</v>
      </c>
      <c r="T84" s="4">
        <v>0.90082478327955096</v>
      </c>
      <c r="U84" s="4">
        <v>0.82229620816004201</v>
      </c>
      <c r="V84">
        <v>8.8609712630839305E-2</v>
      </c>
      <c r="W84">
        <v>0.14046912604058301</v>
      </c>
      <c r="X84">
        <v>6.1952008409436897E-2</v>
      </c>
      <c r="Y84">
        <v>3.8223563460082398E-2</v>
      </c>
      <c r="Z84" s="5">
        <v>0.52554723353327804</v>
      </c>
      <c r="AA84" s="5">
        <v>0.78820634394905797</v>
      </c>
      <c r="AB84" s="5">
        <v>4.6540062549612002E-2</v>
      </c>
      <c r="AC84" s="5">
        <v>6.5682738181274698E-3</v>
      </c>
      <c r="AD84" s="5">
        <v>1</v>
      </c>
      <c r="AE84" s="5">
        <v>0.85714285714285698</v>
      </c>
      <c r="AF84" s="5">
        <v>5.7142857142857099E-2</v>
      </c>
      <c r="AG84" s="5">
        <v>5.7142857142857099E-2</v>
      </c>
      <c r="AH84" s="1">
        <f t="shared" si="7"/>
        <v>0.87393013061831448</v>
      </c>
      <c r="AI84" s="1">
        <f t="shared" si="7"/>
        <v>0.84027643511440975</v>
      </c>
      <c r="AJ84" s="2">
        <f t="shared" si="8"/>
        <v>0</v>
      </c>
      <c r="AK84" t="b">
        <f t="shared" si="9"/>
        <v>0</v>
      </c>
      <c r="AL84" t="b">
        <f t="shared" si="10"/>
        <v>0</v>
      </c>
      <c r="AM84" t="b">
        <f t="shared" si="11"/>
        <v>0</v>
      </c>
      <c r="AN84" t="b">
        <f t="shared" si="12"/>
        <v>0</v>
      </c>
    </row>
    <row r="85" spans="1:40" x14ac:dyDescent="0.2">
      <c r="A85" t="s">
        <v>116</v>
      </c>
      <c r="B85">
        <v>389358.33333333302</v>
      </c>
      <c r="C85">
        <v>361298.33333333302</v>
      </c>
      <c r="D85">
        <v>397424</v>
      </c>
      <c r="E85">
        <v>370873</v>
      </c>
      <c r="F85">
        <v>27485.602073327998</v>
      </c>
      <c r="G85">
        <v>22595.818027531801</v>
      </c>
      <c r="H85">
        <v>7895.4605312166505</v>
      </c>
      <c r="I85">
        <v>28505.581085113801</v>
      </c>
      <c r="J85">
        <v>372948</v>
      </c>
      <c r="K85">
        <v>338162</v>
      </c>
      <c r="L85">
        <v>434914</v>
      </c>
      <c r="M85">
        <v>464963</v>
      </c>
      <c r="N85">
        <v>20655.480257468302</v>
      </c>
      <c r="O85">
        <v>26408.862843118899</v>
      </c>
      <c r="P85">
        <v>30526.186201358301</v>
      </c>
      <c r="Q85">
        <v>5664.7687213748304</v>
      </c>
      <c r="R85" s="4">
        <v>1.04400166600526</v>
      </c>
      <c r="S85" s="4">
        <v>1.06841789832486</v>
      </c>
      <c r="T85" s="4">
        <v>0.91379904992711203</v>
      </c>
      <c r="U85" s="4">
        <v>0.79763981220011004</v>
      </c>
      <c r="V85">
        <v>9.3673556360357305E-2</v>
      </c>
      <c r="W85">
        <v>0.10689628521592701</v>
      </c>
      <c r="X85">
        <v>6.66583656680107E-2</v>
      </c>
      <c r="Y85">
        <v>6.2072618326333297E-2</v>
      </c>
      <c r="Z85" s="5">
        <v>0.43974544501309099</v>
      </c>
      <c r="AA85" s="5">
        <v>0.26972341353031098</v>
      </c>
      <c r="AB85" s="5">
        <v>8.7172472874211093E-2</v>
      </c>
      <c r="AC85" s="5">
        <v>2.6372505631802101E-2</v>
      </c>
      <c r="AD85" s="5">
        <v>0.628571428571428</v>
      </c>
      <c r="AE85" s="5">
        <v>0.628571428571428</v>
      </c>
      <c r="AF85" s="5">
        <v>0.114285714285714</v>
      </c>
      <c r="AG85" s="5">
        <v>5.7142857142857099E-2</v>
      </c>
      <c r="AH85" s="1">
        <f t="shared" si="7"/>
        <v>0.87528504951878883</v>
      </c>
      <c r="AI85" s="1">
        <f t="shared" si="7"/>
        <v>0.74656163421700938</v>
      </c>
      <c r="AJ85" s="2">
        <f t="shared" si="8"/>
        <v>0</v>
      </c>
      <c r="AK85" t="b">
        <f t="shared" si="9"/>
        <v>0</v>
      </c>
      <c r="AL85" t="b">
        <f t="shared" si="10"/>
        <v>0</v>
      </c>
      <c r="AM85" t="b">
        <f t="shared" si="11"/>
        <v>0</v>
      </c>
      <c r="AN85" t="b">
        <f t="shared" si="12"/>
        <v>0</v>
      </c>
    </row>
    <row r="86" spans="1:40" x14ac:dyDescent="0.2">
      <c r="A86" t="s">
        <v>117</v>
      </c>
      <c r="B86">
        <v>407198.5</v>
      </c>
      <c r="C86">
        <v>384499.75</v>
      </c>
      <c r="D86">
        <v>406254.75</v>
      </c>
      <c r="E86">
        <v>398511.5</v>
      </c>
      <c r="F86">
        <v>34992.132072795997</v>
      </c>
      <c r="G86">
        <v>39741.680004540904</v>
      </c>
      <c r="H86">
        <v>10367.450743392301</v>
      </c>
      <c r="I86">
        <v>32333.7845243433</v>
      </c>
      <c r="J86">
        <v>370159.25</v>
      </c>
      <c r="K86">
        <v>351443.25</v>
      </c>
      <c r="L86">
        <v>416817</v>
      </c>
      <c r="M86">
        <v>435552.5</v>
      </c>
      <c r="N86">
        <v>26845.700964027699</v>
      </c>
      <c r="O86">
        <v>23063.962587768801</v>
      </c>
      <c r="P86">
        <v>21473.276213315301</v>
      </c>
      <c r="Q86">
        <v>19011.606867034301</v>
      </c>
      <c r="R86" s="4">
        <v>1.10006301341922</v>
      </c>
      <c r="S86" s="4">
        <v>1.0940592826864599</v>
      </c>
      <c r="T86" s="4">
        <v>0.97465974276481004</v>
      </c>
      <c r="U86" s="4">
        <v>0.91495629114745003</v>
      </c>
      <c r="V86">
        <v>0.123699443957395</v>
      </c>
      <c r="W86">
        <v>0.13394968429231299</v>
      </c>
      <c r="X86">
        <v>5.60347021622912E-2</v>
      </c>
      <c r="Y86">
        <v>8.4297144346382399E-2</v>
      </c>
      <c r="Z86" s="5">
        <v>0.14734350037193</v>
      </c>
      <c r="AA86" s="5">
        <v>0.21188863502326999</v>
      </c>
      <c r="AB86" s="5">
        <v>0.42216921907576299</v>
      </c>
      <c r="AC86" s="5">
        <v>0.106976248349964</v>
      </c>
      <c r="AD86" s="5">
        <v>0.114285714285714</v>
      </c>
      <c r="AE86" s="5">
        <v>0.2</v>
      </c>
      <c r="AF86" s="5">
        <v>0.68571428571428505</v>
      </c>
      <c r="AG86" s="5">
        <v>0.114285714285714</v>
      </c>
      <c r="AH86" s="1">
        <f t="shared" si="7"/>
        <v>0.88600355695567745</v>
      </c>
      <c r="AI86" s="1">
        <f t="shared" si="7"/>
        <v>0.83629498476606956</v>
      </c>
      <c r="AJ86" s="2">
        <f t="shared" si="8"/>
        <v>0</v>
      </c>
      <c r="AK86" t="b">
        <f t="shared" si="9"/>
        <v>0</v>
      </c>
      <c r="AL86" t="b">
        <f t="shared" si="10"/>
        <v>0</v>
      </c>
      <c r="AM86" t="b">
        <f t="shared" si="11"/>
        <v>0</v>
      </c>
      <c r="AN86" t="b">
        <f t="shared" si="12"/>
        <v>0</v>
      </c>
    </row>
    <row r="87" spans="1:40" x14ac:dyDescent="0.2">
      <c r="A87" t="s">
        <v>118</v>
      </c>
      <c r="B87">
        <v>176187.66666666599</v>
      </c>
      <c r="C87">
        <v>163198.33333333299</v>
      </c>
      <c r="D87">
        <v>177551</v>
      </c>
      <c r="E87">
        <v>189957.33333333299</v>
      </c>
      <c r="F87">
        <v>20092.4619281294</v>
      </c>
      <c r="G87">
        <v>13108.214765303899</v>
      </c>
      <c r="H87">
        <v>33533.229385193401</v>
      </c>
      <c r="I87">
        <v>16132.464980074599</v>
      </c>
      <c r="J87">
        <v>367924.66666666599</v>
      </c>
      <c r="K87">
        <v>337116.33333333302</v>
      </c>
      <c r="L87">
        <v>422780.33333333302</v>
      </c>
      <c r="M87">
        <v>454935.66666666599</v>
      </c>
      <c r="N87">
        <v>9810.1662744997993</v>
      </c>
      <c r="O87">
        <v>13029.183870578099</v>
      </c>
      <c r="P87">
        <v>1641.5865293469401</v>
      </c>
      <c r="Q87">
        <v>12321.3335452512</v>
      </c>
      <c r="R87" s="4">
        <v>0.47886886264760697</v>
      </c>
      <c r="S87" s="4">
        <v>0.484100938449536</v>
      </c>
      <c r="T87" s="4">
        <v>0.41996040496995601</v>
      </c>
      <c r="U87" s="4">
        <v>0.41754768256610603</v>
      </c>
      <c r="V87">
        <v>5.6083070409947297E-2</v>
      </c>
      <c r="W87">
        <v>4.3150652842455603E-2</v>
      </c>
      <c r="X87">
        <v>7.9332723420914894E-2</v>
      </c>
      <c r="Y87">
        <v>3.7220538980921002E-2</v>
      </c>
      <c r="Z87" s="5">
        <v>7.9041245239433499E-4</v>
      </c>
      <c r="AA87" s="5">
        <v>8.2949989544117499E-5</v>
      </c>
      <c r="AB87" s="5">
        <v>6.0785075204175896E-3</v>
      </c>
      <c r="AC87" s="5">
        <v>3.8664516741545002E-5</v>
      </c>
      <c r="AD87" s="5">
        <v>0.1</v>
      </c>
      <c r="AE87" s="5">
        <v>0.1</v>
      </c>
      <c r="AF87" s="5">
        <v>0.1</v>
      </c>
      <c r="AG87" s="5">
        <v>0.1</v>
      </c>
      <c r="AH87" s="1">
        <f t="shared" si="7"/>
        <v>0.8769841552195452</v>
      </c>
      <c r="AI87" s="1">
        <f t="shared" si="7"/>
        <v>0.86252194408756</v>
      </c>
      <c r="AJ87" s="2">
        <f t="shared" si="8"/>
        <v>2</v>
      </c>
      <c r="AK87" t="b">
        <f t="shared" si="9"/>
        <v>0</v>
      </c>
      <c r="AL87" t="b">
        <f t="shared" si="10"/>
        <v>0</v>
      </c>
      <c r="AM87" t="b">
        <f t="shared" si="11"/>
        <v>0</v>
      </c>
      <c r="AN87" t="b">
        <f t="shared" si="12"/>
        <v>0</v>
      </c>
    </row>
    <row r="88" spans="1:40" x14ac:dyDescent="0.2">
      <c r="A88" t="s">
        <v>119</v>
      </c>
      <c r="B88">
        <v>177814</v>
      </c>
      <c r="C88">
        <v>177024.33333333299</v>
      </c>
      <c r="D88">
        <v>166404.33333333299</v>
      </c>
      <c r="E88">
        <v>178135</v>
      </c>
      <c r="F88">
        <v>22377.390799644101</v>
      </c>
      <c r="G88">
        <v>12254.090147103199</v>
      </c>
      <c r="H88">
        <v>7566.5397860140301</v>
      </c>
      <c r="I88">
        <v>14066.6453712319</v>
      </c>
      <c r="J88">
        <v>384675.5</v>
      </c>
      <c r="K88">
        <v>335048</v>
      </c>
      <c r="L88">
        <v>421056</v>
      </c>
      <c r="M88">
        <v>482046.5</v>
      </c>
      <c r="N88">
        <v>10898.6368184282</v>
      </c>
      <c r="O88">
        <v>38598.130757848798</v>
      </c>
      <c r="P88">
        <v>71478.596083023294</v>
      </c>
      <c r="Q88">
        <v>20536.502246000899</v>
      </c>
      <c r="R88" s="4">
        <v>0.46224415123916102</v>
      </c>
      <c r="S88" s="4">
        <v>0.52835514115390403</v>
      </c>
      <c r="T88" s="4">
        <v>0.39520713000962598</v>
      </c>
      <c r="U88" s="4">
        <v>0.36953903824631001</v>
      </c>
      <c r="V88">
        <v>5.9628092576485298E-2</v>
      </c>
      <c r="W88">
        <v>7.10106677228005E-2</v>
      </c>
      <c r="X88">
        <v>6.9455510158230205E-2</v>
      </c>
      <c r="Y88">
        <v>3.3157054642490399E-2</v>
      </c>
      <c r="Z88" s="5">
        <v>9.3366482457742301E-4</v>
      </c>
      <c r="AA88" s="5">
        <v>9.1482729903488699E-2</v>
      </c>
      <c r="AB88" s="5">
        <v>0.122512093343062</v>
      </c>
      <c r="AC88" s="5">
        <v>6.8248928186265103E-3</v>
      </c>
      <c r="AD88" s="5">
        <v>0.2</v>
      </c>
      <c r="AE88" s="5">
        <v>0.2</v>
      </c>
      <c r="AF88" s="5">
        <v>0.2</v>
      </c>
      <c r="AG88" s="5">
        <v>0.2</v>
      </c>
      <c r="AH88" s="1">
        <f t="shared" si="7"/>
        <v>0.85497486328420702</v>
      </c>
      <c r="AI88" s="1">
        <f t="shared" si="7"/>
        <v>0.69941410514006408</v>
      </c>
      <c r="AJ88" s="2">
        <f t="shared" si="8"/>
        <v>2</v>
      </c>
      <c r="AK88" t="b">
        <f t="shared" si="9"/>
        <v>0</v>
      </c>
      <c r="AL88" t="b">
        <f t="shared" si="10"/>
        <v>0</v>
      </c>
      <c r="AM88" t="b">
        <f t="shared" si="11"/>
        <v>0</v>
      </c>
      <c r="AN88" t="b">
        <f t="shared" si="12"/>
        <v>0</v>
      </c>
    </row>
    <row r="89" spans="1:40" x14ac:dyDescent="0.2">
      <c r="A89" t="s">
        <v>120</v>
      </c>
      <c r="B89">
        <v>204244.66666666599</v>
      </c>
      <c r="C89">
        <v>170396.33333333299</v>
      </c>
      <c r="D89">
        <v>183368.66666666599</v>
      </c>
      <c r="E89">
        <v>178321.66666666599</v>
      </c>
      <c r="F89">
        <v>9539.8221332126104</v>
      </c>
      <c r="G89">
        <v>7997.0250927037396</v>
      </c>
      <c r="H89">
        <v>12532.078691635001</v>
      </c>
      <c r="I89">
        <v>4486.6573674990304</v>
      </c>
      <c r="J89">
        <v>372913.33333333302</v>
      </c>
      <c r="K89">
        <v>359037</v>
      </c>
      <c r="L89">
        <v>418214</v>
      </c>
      <c r="M89">
        <v>433191.33333333302</v>
      </c>
      <c r="N89">
        <v>21842.8060544732</v>
      </c>
      <c r="O89">
        <v>28537.762053111299</v>
      </c>
      <c r="P89">
        <v>15364.452870180499</v>
      </c>
      <c r="Q89">
        <v>23419.381232930398</v>
      </c>
      <c r="R89" s="4">
        <v>0.54770009117399898</v>
      </c>
      <c r="S89" s="4">
        <v>0.47459268357671502</v>
      </c>
      <c r="T89" s="4">
        <v>0.43845654776422199</v>
      </c>
      <c r="U89" s="4">
        <v>0.41164643183073801</v>
      </c>
      <c r="V89">
        <v>4.1031710036770003E-2</v>
      </c>
      <c r="W89">
        <v>4.3807601813438103E-2</v>
      </c>
      <c r="X89">
        <v>3.4020809523365697E-2</v>
      </c>
      <c r="Y89">
        <v>2.4546684105487201E-2</v>
      </c>
      <c r="Z89" s="5">
        <v>1.80316957758864E-3</v>
      </c>
      <c r="AA89" s="5">
        <v>4.7604917229248696E-3</v>
      </c>
      <c r="AB89" s="5">
        <v>4.5189699299579103E-5</v>
      </c>
      <c r="AC89" s="5">
        <v>2.0896920576102202E-3</v>
      </c>
      <c r="AD89" s="5">
        <v>0.1</v>
      </c>
      <c r="AE89" s="5">
        <v>0.1</v>
      </c>
      <c r="AF89" s="5">
        <v>0.1</v>
      </c>
      <c r="AG89" s="5">
        <v>0.1</v>
      </c>
      <c r="AH89" s="1">
        <f t="shared" si="7"/>
        <v>0.80054130870124074</v>
      </c>
      <c r="AI89" s="1">
        <f t="shared" si="7"/>
        <v>0.86736784210074713</v>
      </c>
      <c r="AJ89" s="2">
        <f t="shared" si="8"/>
        <v>2</v>
      </c>
      <c r="AK89" t="b">
        <f t="shared" si="9"/>
        <v>0</v>
      </c>
      <c r="AL89" t="b">
        <f t="shared" si="10"/>
        <v>0</v>
      </c>
      <c r="AM89" t="b">
        <f t="shared" si="11"/>
        <v>0</v>
      </c>
      <c r="AN89" t="b">
        <f t="shared" si="12"/>
        <v>0</v>
      </c>
    </row>
    <row r="90" spans="1:40" x14ac:dyDescent="0.2">
      <c r="A90" t="s">
        <v>121</v>
      </c>
      <c r="B90">
        <v>173238.66666666599</v>
      </c>
      <c r="C90">
        <v>166997</v>
      </c>
      <c r="D90">
        <v>166251.66666666599</v>
      </c>
      <c r="E90">
        <v>178053.66666666599</v>
      </c>
      <c r="F90">
        <v>26430.8386611801</v>
      </c>
      <c r="G90">
        <v>14163.604767148699</v>
      </c>
      <c r="H90">
        <v>20883.649018630102</v>
      </c>
      <c r="I90">
        <v>8913.9726459829999</v>
      </c>
      <c r="J90">
        <v>355158.25</v>
      </c>
      <c r="K90">
        <v>344666.25</v>
      </c>
      <c r="L90">
        <v>421205.5</v>
      </c>
      <c r="M90">
        <v>450658.25</v>
      </c>
      <c r="N90">
        <v>10760.4365269258</v>
      </c>
      <c r="O90">
        <v>24684.1723968349</v>
      </c>
      <c r="P90">
        <v>21986.615875724601</v>
      </c>
      <c r="Q90">
        <v>23464.6601278745</v>
      </c>
      <c r="R90" s="4">
        <v>0.48777880470654</v>
      </c>
      <c r="S90" s="4">
        <v>0.48451799385637501</v>
      </c>
      <c r="T90" s="4">
        <v>0.394704405964942</v>
      </c>
      <c r="U90" s="4">
        <v>0.39509687588470099</v>
      </c>
      <c r="V90">
        <v>7.5873084588177001E-2</v>
      </c>
      <c r="W90">
        <v>5.3784588421929999E-2</v>
      </c>
      <c r="X90">
        <v>5.3691130310148501E-2</v>
      </c>
      <c r="Y90">
        <v>2.85383909955895E-2</v>
      </c>
      <c r="Z90" s="5">
        <v>3.3173634887519801E-3</v>
      </c>
      <c r="AA90" s="5">
        <v>8.9866592124146803E-5</v>
      </c>
      <c r="AB90" s="5">
        <v>3.7125852823437101E-5</v>
      </c>
      <c r="AC90" s="5">
        <v>2.65868141531069E-5</v>
      </c>
      <c r="AD90" s="5">
        <v>5.7142857142857099E-2</v>
      </c>
      <c r="AE90" s="5">
        <v>5.7142857142857099E-2</v>
      </c>
      <c r="AF90" s="5">
        <v>5.7142857142857099E-2</v>
      </c>
      <c r="AG90" s="5">
        <v>5.7142857142857099E-2</v>
      </c>
      <c r="AH90" s="1">
        <f t="shared" si="7"/>
        <v>0.80918728357294267</v>
      </c>
      <c r="AI90" s="1">
        <f t="shared" si="7"/>
        <v>0.81544314327739709</v>
      </c>
      <c r="AJ90" s="2">
        <f t="shared" si="8"/>
        <v>2</v>
      </c>
      <c r="AK90" t="b">
        <f t="shared" si="9"/>
        <v>0</v>
      </c>
      <c r="AL90" t="b">
        <f t="shared" si="10"/>
        <v>0</v>
      </c>
      <c r="AM90" t="b">
        <f t="shared" si="11"/>
        <v>0</v>
      </c>
      <c r="AN90" t="b">
        <f t="shared" si="12"/>
        <v>0</v>
      </c>
    </row>
    <row r="91" spans="1:40" x14ac:dyDescent="0.2">
      <c r="A91" t="s">
        <v>122</v>
      </c>
      <c r="B91">
        <v>177362.75</v>
      </c>
      <c r="C91">
        <v>165804</v>
      </c>
      <c r="D91">
        <v>162668.75</v>
      </c>
      <c r="E91">
        <v>172790.5</v>
      </c>
      <c r="F91">
        <v>31584.2144894671</v>
      </c>
      <c r="G91">
        <v>4497.6401960731901</v>
      </c>
      <c r="H91">
        <v>23600.019397944001</v>
      </c>
      <c r="I91">
        <v>12198.607475172401</v>
      </c>
      <c r="J91">
        <v>383280.75</v>
      </c>
      <c r="K91">
        <v>339343.75</v>
      </c>
      <c r="L91">
        <v>428363</v>
      </c>
      <c r="M91">
        <v>453050.5</v>
      </c>
      <c r="N91">
        <v>22141.246447524099</v>
      </c>
      <c r="O91">
        <v>21613.140561164699</v>
      </c>
      <c r="P91">
        <v>10850.7843648896</v>
      </c>
      <c r="Q91">
        <v>32649.1289776618</v>
      </c>
      <c r="R91" s="4">
        <v>0.46274891186160499</v>
      </c>
      <c r="S91" s="4">
        <v>0.48860189704392598</v>
      </c>
      <c r="T91" s="4">
        <v>0.37974509936665801</v>
      </c>
      <c r="U91" s="4">
        <v>0.381393464966929</v>
      </c>
      <c r="V91">
        <v>8.6632356776635097E-2</v>
      </c>
      <c r="W91">
        <v>3.38244377913796E-2</v>
      </c>
      <c r="X91">
        <v>5.5926956003095399E-2</v>
      </c>
      <c r="Y91">
        <v>3.8476174389416903E-2</v>
      </c>
      <c r="Z91" s="5">
        <v>8.0371718077037807E-5</v>
      </c>
      <c r="AA91" s="5">
        <v>3.4788882089916697E-4</v>
      </c>
      <c r="AB91" s="5">
        <v>2.2312207200532399E-5</v>
      </c>
      <c r="AC91" s="5">
        <v>1.18859644929185E-4</v>
      </c>
      <c r="AD91" s="5">
        <v>2.8571428571428501E-2</v>
      </c>
      <c r="AE91" s="5">
        <v>2.8571428571428501E-2</v>
      </c>
      <c r="AF91" s="5">
        <v>2.8571428571428501E-2</v>
      </c>
      <c r="AG91" s="5">
        <v>2.8571428571428501E-2</v>
      </c>
      <c r="AH91" s="1">
        <f t="shared" si="7"/>
        <v>0.8206288326837361</v>
      </c>
      <c r="AI91" s="1">
        <f t="shared" si="7"/>
        <v>0.78058122015977605</v>
      </c>
      <c r="AJ91" s="2">
        <f t="shared" si="8"/>
        <v>2</v>
      </c>
      <c r="AK91" t="b">
        <f t="shared" si="9"/>
        <v>0</v>
      </c>
      <c r="AL91" t="b">
        <f t="shared" si="10"/>
        <v>0</v>
      </c>
      <c r="AM91" t="b">
        <f t="shared" si="11"/>
        <v>0</v>
      </c>
      <c r="AN91" t="b">
        <f t="shared" si="12"/>
        <v>0</v>
      </c>
    </row>
    <row r="92" spans="1:40" x14ac:dyDescent="0.2">
      <c r="A92" t="s">
        <v>123</v>
      </c>
      <c r="B92">
        <v>184245.66666666599</v>
      </c>
      <c r="C92">
        <v>147747.33333333299</v>
      </c>
      <c r="D92">
        <v>173195.33333333299</v>
      </c>
      <c r="E92">
        <v>166591</v>
      </c>
      <c r="F92">
        <v>30148.7886379093</v>
      </c>
      <c r="G92">
        <v>13159.507678227599</v>
      </c>
      <c r="H92">
        <v>15572.2140151403</v>
      </c>
      <c r="I92">
        <v>8139.7896778725099</v>
      </c>
      <c r="J92">
        <v>386792</v>
      </c>
      <c r="K92">
        <v>355657.5</v>
      </c>
      <c r="L92">
        <v>412413</v>
      </c>
      <c r="M92">
        <v>476785.75</v>
      </c>
      <c r="N92">
        <v>22597.4344118972</v>
      </c>
      <c r="O92">
        <v>46880.811102909298</v>
      </c>
      <c r="P92">
        <v>27981.5438101617</v>
      </c>
      <c r="Q92">
        <v>22459.4010661459</v>
      </c>
      <c r="R92" s="4">
        <v>0.476343012954421</v>
      </c>
      <c r="S92" s="4">
        <v>0.41542026622054401</v>
      </c>
      <c r="T92" s="4">
        <v>0.41995604729563102</v>
      </c>
      <c r="U92" s="4">
        <v>0.34940431839668001</v>
      </c>
      <c r="V92">
        <v>8.2764759077436606E-2</v>
      </c>
      <c r="W92">
        <v>6.6087221917455002E-2</v>
      </c>
      <c r="X92">
        <v>4.73032300935399E-2</v>
      </c>
      <c r="Y92">
        <v>2.37141081548339E-2</v>
      </c>
      <c r="Z92" s="5">
        <v>1.00512569041724E-3</v>
      </c>
      <c r="AA92" s="5">
        <v>1.6878355671352699E-3</v>
      </c>
      <c r="AB92" s="5">
        <v>4.12597939018862E-5</v>
      </c>
      <c r="AC92" s="5">
        <v>1.5340088187737802E-5</v>
      </c>
      <c r="AD92" s="5">
        <v>5.7142857142857099E-2</v>
      </c>
      <c r="AE92" s="5">
        <v>5.7142857142857099E-2</v>
      </c>
      <c r="AF92" s="5">
        <v>5.7142857142857099E-2</v>
      </c>
      <c r="AG92" s="5">
        <v>5.7142857142857099E-2</v>
      </c>
      <c r="AH92" s="1">
        <f t="shared" si="7"/>
        <v>0.8816252907562111</v>
      </c>
      <c r="AI92" s="1">
        <f t="shared" si="7"/>
        <v>0.84108635713786639</v>
      </c>
      <c r="AJ92" s="2">
        <f t="shared" si="8"/>
        <v>2</v>
      </c>
      <c r="AK92" t="b">
        <f t="shared" si="9"/>
        <v>0</v>
      </c>
      <c r="AL92" t="b">
        <f t="shared" si="10"/>
        <v>1</v>
      </c>
      <c r="AM92" t="b">
        <f t="shared" si="11"/>
        <v>0</v>
      </c>
      <c r="AN92" t="b">
        <f t="shared" si="12"/>
        <v>0</v>
      </c>
    </row>
    <row r="93" spans="1:40" x14ac:dyDescent="0.2">
      <c r="A93" t="s">
        <v>124</v>
      </c>
      <c r="B93">
        <v>184362.33333333299</v>
      </c>
      <c r="C93">
        <v>143486.33333333299</v>
      </c>
      <c r="D93">
        <v>158560.33333333299</v>
      </c>
      <c r="E93">
        <v>176067.66666666599</v>
      </c>
      <c r="F93">
        <v>17797.0445392861</v>
      </c>
      <c r="G93">
        <v>20994.299377053099</v>
      </c>
      <c r="H93">
        <v>25673.7911172723</v>
      </c>
      <c r="I93">
        <v>17568.428112194099</v>
      </c>
      <c r="J93">
        <v>384343.25</v>
      </c>
      <c r="K93">
        <v>354773.75</v>
      </c>
      <c r="L93">
        <v>426870.5</v>
      </c>
      <c r="M93">
        <v>467153</v>
      </c>
      <c r="N93">
        <v>31453.266681167799</v>
      </c>
      <c r="O93">
        <v>48007.908483047497</v>
      </c>
      <c r="P93">
        <v>14339.303388472699</v>
      </c>
      <c r="Q93">
        <v>19815.831095364101</v>
      </c>
      <c r="R93" s="4">
        <v>0.47968146528743</v>
      </c>
      <c r="S93" s="4">
        <v>0.40444461669819998</v>
      </c>
      <c r="T93" s="4">
        <v>0.37144832761536101</v>
      </c>
      <c r="U93" s="4">
        <v>0.37689507862877097</v>
      </c>
      <c r="V93">
        <v>6.07054114380969E-2</v>
      </c>
      <c r="W93">
        <v>8.0605031795750598E-2</v>
      </c>
      <c r="X93">
        <v>6.1424885552084002E-2</v>
      </c>
      <c r="Y93">
        <v>4.0864550407491401E-2</v>
      </c>
      <c r="Z93" s="5">
        <v>1.6152829091665199E-4</v>
      </c>
      <c r="AA93" s="5">
        <v>1.0406314482614501E-3</v>
      </c>
      <c r="AB93" s="5">
        <v>5.6554116419231396E-4</v>
      </c>
      <c r="AC93" s="5">
        <v>7.9838055534911299E-6</v>
      </c>
      <c r="AD93" s="5">
        <v>5.7142857142857099E-2</v>
      </c>
      <c r="AE93" s="5">
        <v>5.7142857142857099E-2</v>
      </c>
      <c r="AF93" s="5">
        <v>5.7142857142857099E-2</v>
      </c>
      <c r="AG93" s="5">
        <v>5.7142857142857099E-2</v>
      </c>
      <c r="AH93" s="1">
        <f t="shared" si="7"/>
        <v>0.77436456168425316</v>
      </c>
      <c r="AI93" s="1">
        <f t="shared" si="7"/>
        <v>0.9318830392790548</v>
      </c>
      <c r="AJ93" s="2">
        <f t="shared" si="8"/>
        <v>2</v>
      </c>
      <c r="AK93" t="b">
        <f t="shared" si="9"/>
        <v>1</v>
      </c>
      <c r="AL93" t="b">
        <f t="shared" si="10"/>
        <v>0</v>
      </c>
      <c r="AM93" t="b">
        <f t="shared" si="11"/>
        <v>0</v>
      </c>
      <c r="AN93" t="b">
        <f t="shared" si="12"/>
        <v>0</v>
      </c>
    </row>
    <row r="94" spans="1:40" x14ac:dyDescent="0.2">
      <c r="A94" t="s">
        <v>125</v>
      </c>
      <c r="B94">
        <v>154029.66666666599</v>
      </c>
      <c r="C94">
        <v>145154</v>
      </c>
      <c r="D94">
        <v>156087</v>
      </c>
      <c r="E94">
        <v>151848.33333333299</v>
      </c>
      <c r="F94">
        <v>30797.6685048289</v>
      </c>
      <c r="G94">
        <v>18710.5742562862</v>
      </c>
      <c r="H94">
        <v>5503.1733572548801</v>
      </c>
      <c r="I94">
        <v>16898.934710014499</v>
      </c>
      <c r="J94">
        <v>357309</v>
      </c>
      <c r="K94">
        <v>329234</v>
      </c>
      <c r="L94">
        <v>424724.5</v>
      </c>
      <c r="M94">
        <v>444792</v>
      </c>
      <c r="N94">
        <v>11964.2785825138</v>
      </c>
      <c r="O94">
        <v>428.610934687081</v>
      </c>
      <c r="P94">
        <v>14288.1450743848</v>
      </c>
      <c r="Q94">
        <v>21305.792952465599</v>
      </c>
      <c r="R94" s="4">
        <v>0.431082527075071</v>
      </c>
      <c r="S94" s="4">
        <v>0.44088399132531803</v>
      </c>
      <c r="T94" s="4">
        <v>0.36750175702131599</v>
      </c>
      <c r="U94" s="4">
        <v>0.34139178162676698</v>
      </c>
      <c r="V94">
        <v>8.7393671460238395E-2</v>
      </c>
      <c r="W94">
        <v>5.6833524098005003E-2</v>
      </c>
      <c r="X94">
        <v>1.7908980828741101E-2</v>
      </c>
      <c r="Y94">
        <v>4.1362737080941202E-2</v>
      </c>
      <c r="Z94" s="5">
        <v>3.9059836640195E-3</v>
      </c>
      <c r="AA94" s="5">
        <v>3.4156854290094802E-3</v>
      </c>
      <c r="AB94" s="5">
        <v>3.6457643982255701E-6</v>
      </c>
      <c r="AC94" s="5">
        <v>6.0646005503293298E-6</v>
      </c>
      <c r="AD94" s="5">
        <v>5.7142857142857099E-2</v>
      </c>
      <c r="AE94" s="5">
        <v>5.7142857142857099E-2</v>
      </c>
      <c r="AF94" s="5">
        <v>5.7142857142857099E-2</v>
      </c>
      <c r="AG94" s="5">
        <v>5.7142857142857099E-2</v>
      </c>
      <c r="AH94" s="1">
        <f t="shared" si="7"/>
        <v>0.85250905323127901</v>
      </c>
      <c r="AI94" s="1">
        <f t="shared" si="7"/>
        <v>0.77433471920930319</v>
      </c>
      <c r="AJ94" s="2">
        <f t="shared" si="8"/>
        <v>2</v>
      </c>
      <c r="AK94" t="b">
        <f t="shared" si="9"/>
        <v>0</v>
      </c>
      <c r="AL94" t="b">
        <f t="shared" si="10"/>
        <v>0</v>
      </c>
      <c r="AM94" t="b">
        <f t="shared" si="11"/>
        <v>0</v>
      </c>
      <c r="AN94" t="b">
        <f t="shared" si="12"/>
        <v>0</v>
      </c>
    </row>
    <row r="95" spans="1:40" x14ac:dyDescent="0.2">
      <c r="A95" t="s">
        <v>126</v>
      </c>
      <c r="B95">
        <v>183670.66666666599</v>
      </c>
      <c r="C95">
        <v>157105</v>
      </c>
      <c r="D95">
        <v>164128.33333333299</v>
      </c>
      <c r="E95">
        <v>169994.66666666599</v>
      </c>
      <c r="F95">
        <v>26766.145283423401</v>
      </c>
      <c r="G95">
        <v>29001.724845256998</v>
      </c>
      <c r="H95">
        <v>17082.389889395799</v>
      </c>
      <c r="I95">
        <v>13967.716360713101</v>
      </c>
      <c r="J95">
        <v>379989.75</v>
      </c>
      <c r="K95">
        <v>322113</v>
      </c>
      <c r="L95">
        <v>426182.75</v>
      </c>
      <c r="M95">
        <v>446414</v>
      </c>
      <c r="N95">
        <v>21967.150222927499</v>
      </c>
      <c r="O95">
        <v>11630.514032778799</v>
      </c>
      <c r="P95">
        <v>11923.233883892401</v>
      </c>
      <c r="Q95">
        <v>24034.6468665549</v>
      </c>
      <c r="R95" s="4">
        <v>0.48335689756543798</v>
      </c>
      <c r="S95" s="4">
        <v>0.48773256590078601</v>
      </c>
      <c r="T95" s="4">
        <v>0.38511256810214201</v>
      </c>
      <c r="U95" s="4">
        <v>0.38080048266108701</v>
      </c>
      <c r="V95">
        <v>7.5779085066382396E-2</v>
      </c>
      <c r="W95">
        <v>9.1741969655956004E-2</v>
      </c>
      <c r="X95">
        <v>4.1505126978870897E-2</v>
      </c>
      <c r="Y95">
        <v>3.7407451736353597E-2</v>
      </c>
      <c r="Z95" s="5">
        <v>5.7929782949802896E-4</v>
      </c>
      <c r="AA95" s="5">
        <v>5.3904812643962002E-3</v>
      </c>
      <c r="AB95" s="5">
        <v>7.3970771850320906E-5</v>
      </c>
      <c r="AC95" s="5">
        <v>9.6318405565175693E-6</v>
      </c>
      <c r="AD95" s="5">
        <v>5.7142857142857099E-2</v>
      </c>
      <c r="AE95" s="5">
        <v>5.7142857142857099E-2</v>
      </c>
      <c r="AF95" s="5">
        <v>5.7142857142857099E-2</v>
      </c>
      <c r="AG95" s="5">
        <v>5.7142857142857099E-2</v>
      </c>
      <c r="AH95" s="1">
        <f t="shared" si="7"/>
        <v>0.79674577944758629</v>
      </c>
      <c r="AI95" s="1">
        <f t="shared" si="7"/>
        <v>0.78075672875726942</v>
      </c>
      <c r="AJ95" s="2">
        <f t="shared" si="8"/>
        <v>2</v>
      </c>
      <c r="AK95" t="b">
        <f t="shared" si="9"/>
        <v>0</v>
      </c>
      <c r="AL95" t="b">
        <f t="shared" si="10"/>
        <v>0</v>
      </c>
      <c r="AM95" t="b">
        <f t="shared" si="11"/>
        <v>0</v>
      </c>
      <c r="AN95" t="b">
        <f t="shared" si="12"/>
        <v>0</v>
      </c>
    </row>
    <row r="96" spans="1:40" x14ac:dyDescent="0.2">
      <c r="A96" t="s">
        <v>127</v>
      </c>
      <c r="B96">
        <v>160504.5</v>
      </c>
      <c r="C96">
        <v>139544.25</v>
      </c>
      <c r="D96">
        <v>151340.75</v>
      </c>
      <c r="E96">
        <v>145532</v>
      </c>
      <c r="F96">
        <v>21034.230395555998</v>
      </c>
      <c r="G96">
        <v>2685.42639382774</v>
      </c>
      <c r="H96">
        <v>16922.324040056199</v>
      </c>
      <c r="I96">
        <v>17680.857916590601</v>
      </c>
      <c r="J96">
        <v>369083</v>
      </c>
      <c r="K96">
        <v>327674</v>
      </c>
      <c r="L96">
        <v>416026.33333333302</v>
      </c>
      <c r="M96">
        <v>443057</v>
      </c>
      <c r="N96">
        <v>34605.117728451602</v>
      </c>
      <c r="O96">
        <v>1159.9737065985501</v>
      </c>
      <c r="P96">
        <v>6084.7391343699601</v>
      </c>
      <c r="Q96">
        <v>24649.481515845298</v>
      </c>
      <c r="R96" s="4">
        <v>0.43487372758972898</v>
      </c>
      <c r="S96" s="4">
        <v>0.425863052912345</v>
      </c>
      <c r="T96" s="4">
        <v>0.36377685226656298</v>
      </c>
      <c r="U96" s="4">
        <v>0.32847240874199002</v>
      </c>
      <c r="V96">
        <v>7.00743061375909E-2</v>
      </c>
      <c r="W96">
        <v>8.3329274015942704E-3</v>
      </c>
      <c r="X96">
        <v>4.1022584055145299E-2</v>
      </c>
      <c r="Y96">
        <v>4.3891789600924297E-2</v>
      </c>
      <c r="Z96" s="5">
        <v>2.3387463794393602E-3</v>
      </c>
      <c r="AA96" s="5">
        <v>8.5162344281029801E-9</v>
      </c>
      <c r="AB96" s="5">
        <v>9.6338468847159896E-6</v>
      </c>
      <c r="AC96" s="5">
        <v>1.5001356844029999E-4</v>
      </c>
      <c r="AD96" s="5">
        <v>5.7142857142857099E-2</v>
      </c>
      <c r="AE96" s="5">
        <v>5.7142857142857099E-2</v>
      </c>
      <c r="AF96" s="5">
        <v>5.7142857142857099E-2</v>
      </c>
      <c r="AG96" s="5">
        <v>5.7142857142857099E-2</v>
      </c>
      <c r="AH96" s="1">
        <f t="shared" si="7"/>
        <v>0.83651144961729995</v>
      </c>
      <c r="AI96" s="1">
        <f t="shared" si="7"/>
        <v>0.77130994693169397</v>
      </c>
      <c r="AJ96" s="2">
        <f t="shared" si="8"/>
        <v>2</v>
      </c>
      <c r="AK96" t="b">
        <f t="shared" si="9"/>
        <v>0</v>
      </c>
      <c r="AL96" t="b">
        <f t="shared" si="10"/>
        <v>0</v>
      </c>
      <c r="AM96" t="b">
        <f t="shared" si="11"/>
        <v>0</v>
      </c>
      <c r="AN96" t="b">
        <f t="shared" si="12"/>
        <v>0</v>
      </c>
    </row>
  </sheetData>
  <conditionalFormatting sqref="R2:U96">
    <cfRule type="cellIs" dxfId="11" priority="5" operator="greaterThanOrEqual">
      <formula>1.15</formula>
    </cfRule>
    <cfRule type="cellIs" dxfId="10" priority="6" operator="lessThanOrEqual">
      <formula>0.85</formula>
    </cfRule>
  </conditionalFormatting>
  <conditionalFormatting sqref="Z2:AG96">
    <cfRule type="cellIs" dxfId="9" priority="4" operator="lessThanOrEqual">
      <formula>0.05</formula>
    </cfRule>
  </conditionalFormatting>
  <conditionalFormatting sqref="AH2:AI96">
    <cfRule type="colorScale" priority="2">
      <colorScale>
        <cfvo type="num" val="0.5"/>
        <cfvo type="num" val="1"/>
        <cfvo type="num" val="1.5"/>
        <color rgb="FFF5CCEC"/>
        <color theme="0" tint="-0.14999847407452621"/>
        <color rgb="FF9BFFA5"/>
      </colorScale>
    </cfRule>
  </conditionalFormatting>
  <conditionalFormatting sqref="AH1:AN1">
    <cfRule type="cellIs" dxfId="8" priority="3" operator="lessThanOrEqual">
      <formula>0.05</formula>
    </cfRule>
  </conditionalFormatting>
  <conditionalFormatting sqref="AK2:AN96">
    <cfRule type="containsText" dxfId="7" priority="1" operator="containsText" text="TRUE">
      <formula>NOT(ISERROR(SEARCH("TRUE",AK2)))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96"/>
  <sheetViews>
    <sheetView tabSelected="1" topLeftCell="AC2" zoomScale="207" workbookViewId="0">
      <selection activeCell="X13" sqref="X13"/>
    </sheetView>
  </sheetViews>
  <sheetFormatPr baseColWidth="10" defaultRowHeight="16" x14ac:dyDescent="0.2"/>
  <cols>
    <col min="1" max="1" width="14.1640625" customWidth="1"/>
    <col min="2" max="17" width="0" hidden="1" customWidth="1"/>
    <col min="30" max="33" width="0" hidden="1" customWidth="1"/>
    <col min="34" max="35" width="12" customWidth="1"/>
    <col min="41" max="41" width="37.6640625" customWidth="1"/>
  </cols>
  <sheetData>
    <row r="1" spans="1:4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128</v>
      </c>
      <c r="AI1" t="s">
        <v>129</v>
      </c>
      <c r="AJ1" t="s">
        <v>130</v>
      </c>
      <c r="AK1" t="s">
        <v>131</v>
      </c>
      <c r="AL1" t="s">
        <v>132</v>
      </c>
      <c r="AM1" t="s">
        <v>133</v>
      </c>
      <c r="AN1" t="s">
        <v>134</v>
      </c>
    </row>
    <row r="2" spans="1:43" x14ac:dyDescent="0.2">
      <c r="A2" t="s">
        <v>33</v>
      </c>
      <c r="B2">
        <v>555571.71875</v>
      </c>
      <c r="C2">
        <v>509273.35416666599</v>
      </c>
      <c r="D2">
        <v>350664.10416666599</v>
      </c>
      <c r="E2">
        <v>359946.54166666599</v>
      </c>
      <c r="F2">
        <v>130476.098840274</v>
      </c>
      <c r="G2">
        <v>87168.336873216205</v>
      </c>
      <c r="H2">
        <v>93695.973700943505</v>
      </c>
      <c r="I2">
        <v>16985.7649504945</v>
      </c>
      <c r="J2">
        <v>618542.0703125</v>
      </c>
      <c r="K2">
        <v>562415.3046875</v>
      </c>
      <c r="L2">
        <v>354451.4296875</v>
      </c>
      <c r="M2">
        <v>387395.15625</v>
      </c>
      <c r="N2">
        <v>150607.374193008</v>
      </c>
      <c r="O2">
        <v>68717.623423965997</v>
      </c>
      <c r="P2">
        <v>30227.800050076901</v>
      </c>
      <c r="Q2">
        <v>17308.6323597421</v>
      </c>
      <c r="R2" s="4">
        <v>0.89819552365987598</v>
      </c>
      <c r="S2" s="4">
        <v>0.90551119416929604</v>
      </c>
      <c r="T2" s="4">
        <v>0.989314966160039</v>
      </c>
      <c r="U2" s="4">
        <v>0.92914569493063104</v>
      </c>
      <c r="V2">
        <v>0.30385151599499099</v>
      </c>
      <c r="W2">
        <v>0.19042707039019299</v>
      </c>
      <c r="X2">
        <v>0.27747834914249397</v>
      </c>
      <c r="Y2">
        <v>6.0381080252952503E-2</v>
      </c>
      <c r="Z2" s="5">
        <v>0.58113211879618598</v>
      </c>
      <c r="AA2" s="5">
        <v>0.43536817944538903</v>
      </c>
      <c r="AB2" s="5">
        <v>0.95162137529076396</v>
      </c>
      <c r="AC2" s="5">
        <v>9.6012530634731405E-2</v>
      </c>
      <c r="AD2" s="5">
        <v>0.4</v>
      </c>
      <c r="AE2" s="5">
        <v>0.628571428571428</v>
      </c>
      <c r="AF2" s="5">
        <v>0.628571428571428</v>
      </c>
      <c r="AG2" s="5">
        <v>0.22857142857142801</v>
      </c>
      <c r="AH2" s="1">
        <f t="shared" ref="AH2:AI33" si="0">T2/R2</f>
        <v>1.1014472240174151</v>
      </c>
      <c r="AI2" s="1">
        <f t="shared" si="0"/>
        <v>1.0261007273168135</v>
      </c>
      <c r="AJ2" s="2">
        <f t="shared" ref="AJ2:AJ65" si="1">(R2&lt;0.85)+(T2&lt;0.85)</f>
        <v>0</v>
      </c>
      <c r="AK2" t="b">
        <f>(S2/R2&lt;0.85)</f>
        <v>0</v>
      </c>
      <c r="AL2" t="b">
        <f>(U2/T2&lt;0.85)</f>
        <v>0</v>
      </c>
      <c r="AM2" t="b">
        <f>(S2/R2&gt;1.15)</f>
        <v>0</v>
      </c>
      <c r="AN2" t="b">
        <f>(U2/T2&gt;1.15)</f>
        <v>0</v>
      </c>
    </row>
    <row r="3" spans="1:43" x14ac:dyDescent="0.2">
      <c r="A3" t="s">
        <v>34</v>
      </c>
      <c r="B3">
        <v>465191.70833333302</v>
      </c>
      <c r="C3">
        <v>493124.67708333302</v>
      </c>
      <c r="D3">
        <v>322203.70833333302</v>
      </c>
      <c r="E3">
        <v>341419.61458333302</v>
      </c>
      <c r="F3">
        <v>95746.761302935396</v>
      </c>
      <c r="G3">
        <v>110341.749120746</v>
      </c>
      <c r="H3">
        <v>17826.416016422299</v>
      </c>
      <c r="I3">
        <v>30390.374159975901</v>
      </c>
      <c r="J3">
        <v>565913.390625</v>
      </c>
      <c r="K3">
        <v>482847.234375</v>
      </c>
      <c r="L3">
        <v>370116.46875</v>
      </c>
      <c r="M3">
        <v>413409.890625</v>
      </c>
      <c r="N3">
        <v>61335.569151553602</v>
      </c>
      <c r="O3">
        <v>10686.703657854499</v>
      </c>
      <c r="P3">
        <v>18091.238608310101</v>
      </c>
      <c r="Q3">
        <v>30006.186745085699</v>
      </c>
      <c r="R3" s="4">
        <v>0.82201926308824602</v>
      </c>
      <c r="S3" s="4">
        <v>1.0212850814432699</v>
      </c>
      <c r="T3" s="4">
        <v>0.87054680225799397</v>
      </c>
      <c r="U3" s="4">
        <v>0.82586223098622302</v>
      </c>
      <c r="V3">
        <v>0.191213949800001</v>
      </c>
      <c r="W3">
        <v>0.22963828104718001</v>
      </c>
      <c r="X3">
        <v>6.4268915530571902E-2</v>
      </c>
      <c r="Y3">
        <v>9.4852970912326695E-2</v>
      </c>
      <c r="Z3" s="5">
        <v>0.248048804885458</v>
      </c>
      <c r="AA3" s="5">
        <v>0.88708352475364005</v>
      </c>
      <c r="AB3" s="5">
        <v>8.7445430094502993E-2</v>
      </c>
      <c r="AC3" s="5">
        <v>0.10449016109428801</v>
      </c>
      <c r="AD3" s="5">
        <v>0.4</v>
      </c>
      <c r="AE3" s="5">
        <v>0.79999999999999905</v>
      </c>
      <c r="AF3" s="5">
        <v>0.2</v>
      </c>
      <c r="AG3" s="5">
        <v>0.2</v>
      </c>
      <c r="AH3" s="1">
        <f t="shared" si="0"/>
        <v>1.0590345522894862</v>
      </c>
      <c r="AI3" s="1">
        <f t="shared" si="0"/>
        <v>0.80865004883761027</v>
      </c>
      <c r="AJ3" s="2">
        <f t="shared" si="1"/>
        <v>1</v>
      </c>
      <c r="AK3" t="b">
        <f t="shared" ref="AK3:AK66" si="2">(S3/R3&lt;0.85)</f>
        <v>0</v>
      </c>
      <c r="AL3" t="b">
        <f t="shared" ref="AL3:AL66" si="3">(U3/T3&lt;0.85)</f>
        <v>0</v>
      </c>
      <c r="AM3" t="b">
        <f t="shared" ref="AM3:AM66" si="4">(S3/R3&gt;1.15)</f>
        <v>1</v>
      </c>
      <c r="AN3" t="b">
        <f t="shared" ref="AN3:AN66" si="5">(U3/T3&gt;1.15)</f>
        <v>0</v>
      </c>
      <c r="AO3" t="s">
        <v>135</v>
      </c>
      <c r="AP3">
        <f>COUNTIFS(R1:R76,"&lt;0.85")</f>
        <v>53</v>
      </c>
    </row>
    <row r="4" spans="1:43" x14ac:dyDescent="0.2">
      <c r="A4" t="s">
        <v>35</v>
      </c>
      <c r="B4">
        <v>401763.77083333302</v>
      </c>
      <c r="C4">
        <v>463082.97916666599</v>
      </c>
      <c r="D4">
        <v>279868.79166666599</v>
      </c>
      <c r="E4">
        <v>316312.53125</v>
      </c>
      <c r="F4">
        <v>119394.47361897099</v>
      </c>
      <c r="G4">
        <v>111716.28546226201</v>
      </c>
      <c r="H4">
        <v>49147.206745600997</v>
      </c>
      <c r="I4">
        <v>34817.453352943099</v>
      </c>
      <c r="J4">
        <v>524100.046875</v>
      </c>
      <c r="K4">
        <v>548321.59375</v>
      </c>
      <c r="L4">
        <v>377776.75</v>
      </c>
      <c r="M4">
        <v>406896.90625</v>
      </c>
      <c r="N4">
        <v>2202.5713321353501</v>
      </c>
      <c r="O4">
        <v>81908.023357960497</v>
      </c>
      <c r="P4">
        <v>28924.5122436524</v>
      </c>
      <c r="Q4">
        <v>39216.937579734702</v>
      </c>
      <c r="R4" s="4">
        <v>0.76657839133747596</v>
      </c>
      <c r="S4" s="4">
        <v>0.84454631086041598</v>
      </c>
      <c r="T4" s="4">
        <v>0.74083116990832998</v>
      </c>
      <c r="U4" s="4">
        <v>0.77737757744379499</v>
      </c>
      <c r="V4">
        <v>0.227831331985128</v>
      </c>
      <c r="W4">
        <v>0.23963876173754001</v>
      </c>
      <c r="X4">
        <v>0.141923595650603</v>
      </c>
      <c r="Y4">
        <v>0.11373451047279499</v>
      </c>
      <c r="Z4" s="5">
        <v>0.21788505432859701</v>
      </c>
      <c r="AA4" s="5">
        <v>0.40172170035707599</v>
      </c>
      <c r="AB4" s="5">
        <v>6.7927863398385802E-2</v>
      </c>
      <c r="AC4" s="5">
        <v>0.115488231142671</v>
      </c>
      <c r="AD4" s="5">
        <v>0.8</v>
      </c>
      <c r="AE4" s="5">
        <v>0.4</v>
      </c>
      <c r="AF4" s="5">
        <v>0.2</v>
      </c>
      <c r="AG4" s="5">
        <v>0.2</v>
      </c>
      <c r="AH4" s="1">
        <f t="shared" si="0"/>
        <v>0.96641280041272237</v>
      </c>
      <c r="AI4" s="1">
        <f t="shared" si="0"/>
        <v>0.92046767293531828</v>
      </c>
      <c r="AJ4" s="2">
        <f t="shared" si="1"/>
        <v>2</v>
      </c>
      <c r="AK4" t="b">
        <f t="shared" si="2"/>
        <v>0</v>
      </c>
      <c r="AL4" t="b">
        <f t="shared" si="3"/>
        <v>0</v>
      </c>
      <c r="AM4" t="b">
        <f t="shared" si="4"/>
        <v>0</v>
      </c>
      <c r="AN4" t="b">
        <f t="shared" si="5"/>
        <v>0</v>
      </c>
      <c r="AO4" t="s">
        <v>136</v>
      </c>
      <c r="AP4">
        <f>COUNTIFS(R:R,"&lt;0.85", R:R,"&gt;0.65")</f>
        <v>42</v>
      </c>
    </row>
    <row r="5" spans="1:43" x14ac:dyDescent="0.2">
      <c r="A5" t="s">
        <v>36</v>
      </c>
      <c r="B5">
        <v>389258.39583333302</v>
      </c>
      <c r="C5">
        <v>417937.75</v>
      </c>
      <c r="D5">
        <v>287868.67708333302</v>
      </c>
      <c r="E5">
        <v>312767.51041666599</v>
      </c>
      <c r="F5">
        <v>136497.87321205501</v>
      </c>
      <c r="G5">
        <v>134328.269728766</v>
      </c>
      <c r="H5">
        <v>92816.276253623393</v>
      </c>
      <c r="I5">
        <v>55039.612626263501</v>
      </c>
      <c r="J5">
        <v>567913.125</v>
      </c>
      <c r="K5">
        <v>570971.09375</v>
      </c>
      <c r="L5">
        <v>385676.40625</v>
      </c>
      <c r="M5">
        <v>371460.8125</v>
      </c>
      <c r="N5">
        <v>59758.477961551602</v>
      </c>
      <c r="O5">
        <v>49876.793276990997</v>
      </c>
      <c r="P5">
        <v>17752.7112368171</v>
      </c>
      <c r="Q5">
        <v>10897.2667990397</v>
      </c>
      <c r="R5" s="4">
        <v>0.68541891126980603</v>
      </c>
      <c r="S5" s="4">
        <v>0.73197707305125703</v>
      </c>
      <c r="T5" s="4">
        <v>0.74639950076887296</v>
      </c>
      <c r="U5" s="4">
        <v>0.84199328675260099</v>
      </c>
      <c r="V5">
        <v>0.250937857820904</v>
      </c>
      <c r="W5">
        <v>0.24379723594891001</v>
      </c>
      <c r="X5">
        <v>0.24309847449229599</v>
      </c>
      <c r="Y5">
        <v>0.15021549591753999</v>
      </c>
      <c r="Z5" s="5">
        <v>0.144579012827976</v>
      </c>
      <c r="AA5" s="5">
        <v>0.18106298999738801</v>
      </c>
      <c r="AB5" s="5">
        <v>0.20531093613924101</v>
      </c>
      <c r="AC5" s="5">
        <v>0.201493721889135</v>
      </c>
      <c r="AD5" s="5">
        <v>0.4</v>
      </c>
      <c r="AE5" s="5">
        <v>0.4</v>
      </c>
      <c r="AF5" s="5">
        <v>0.4</v>
      </c>
      <c r="AG5" s="5">
        <v>0.4</v>
      </c>
      <c r="AH5" s="1">
        <f t="shared" si="0"/>
        <v>1.0889683498608089</v>
      </c>
      <c r="AI5" s="1">
        <f t="shared" si="0"/>
        <v>1.1503000814530158</v>
      </c>
      <c r="AJ5" s="2">
        <f t="shared" si="1"/>
        <v>2</v>
      </c>
      <c r="AK5" t="b">
        <f t="shared" si="2"/>
        <v>0</v>
      </c>
      <c r="AL5" t="b">
        <f t="shared" si="3"/>
        <v>0</v>
      </c>
      <c r="AM5" t="b">
        <f t="shared" si="4"/>
        <v>0</v>
      </c>
      <c r="AN5" t="b">
        <f t="shared" si="5"/>
        <v>0</v>
      </c>
      <c r="AO5" t="s">
        <v>137</v>
      </c>
      <c r="AP5">
        <f>COUNTIFS(R:R,"&lt;0.85", R:R,"&gt;0.65",AH:AH,"&gt;0.95")</f>
        <v>41</v>
      </c>
    </row>
    <row r="6" spans="1:43" x14ac:dyDescent="0.2">
      <c r="A6" t="s">
        <v>37</v>
      </c>
      <c r="B6">
        <v>397965.75</v>
      </c>
      <c r="C6">
        <v>435217.16666666599</v>
      </c>
      <c r="D6">
        <v>333320.45833333302</v>
      </c>
      <c r="E6">
        <v>317746.88541666599</v>
      </c>
      <c r="F6">
        <v>107026.57841299901</v>
      </c>
      <c r="G6">
        <v>93839.847127660498</v>
      </c>
      <c r="H6">
        <v>61269.938134123397</v>
      </c>
      <c r="I6">
        <v>46795.934027813499</v>
      </c>
      <c r="J6">
        <v>545354.125</v>
      </c>
      <c r="K6">
        <v>534541</v>
      </c>
      <c r="L6">
        <v>392209.828125</v>
      </c>
      <c r="M6">
        <v>349460.859375</v>
      </c>
      <c r="N6">
        <v>91661.721715126201</v>
      </c>
      <c r="O6">
        <v>1643.1393827822301</v>
      </c>
      <c r="P6">
        <v>26992.365061147098</v>
      </c>
      <c r="Q6">
        <v>20215.365281907601</v>
      </c>
      <c r="R6" s="4">
        <v>0.72973822284740197</v>
      </c>
      <c r="S6" s="4">
        <v>0.81418855928107703</v>
      </c>
      <c r="T6" s="4">
        <v>0.84985238622603199</v>
      </c>
      <c r="U6" s="4">
        <v>0.90924885260382804</v>
      </c>
      <c r="V6">
        <v>0.231426669606666</v>
      </c>
      <c r="W6">
        <v>0.175570036682828</v>
      </c>
      <c r="X6">
        <v>0.16680725566711199</v>
      </c>
      <c r="Y6">
        <v>0.14386838042359601</v>
      </c>
      <c r="Z6" s="5">
        <v>0.212923988958759</v>
      </c>
      <c r="AA6" s="5">
        <v>0.20816442387360801</v>
      </c>
      <c r="AB6" s="5">
        <v>0.24367088978838899</v>
      </c>
      <c r="AC6" s="5">
        <v>0.37981278141550201</v>
      </c>
      <c r="AD6" s="5">
        <v>0.4</v>
      </c>
      <c r="AE6" s="5">
        <v>0.8</v>
      </c>
      <c r="AF6" s="5">
        <v>0.4</v>
      </c>
      <c r="AG6" s="5">
        <v>0.8</v>
      </c>
      <c r="AH6" s="1">
        <f t="shared" si="0"/>
        <v>1.1645989748350452</v>
      </c>
      <c r="AI6" s="1">
        <f t="shared" si="0"/>
        <v>1.1167546414637521</v>
      </c>
      <c r="AJ6" s="2">
        <f t="shared" si="1"/>
        <v>2</v>
      </c>
      <c r="AK6" t="b">
        <f t="shared" si="2"/>
        <v>0</v>
      </c>
      <c r="AL6" t="b">
        <f t="shared" si="3"/>
        <v>0</v>
      </c>
      <c r="AM6" t="b">
        <f t="shared" si="4"/>
        <v>0</v>
      </c>
      <c r="AN6" t="b">
        <f t="shared" si="5"/>
        <v>0</v>
      </c>
      <c r="AO6" t="s">
        <v>138</v>
      </c>
      <c r="AP6">
        <f>COUNTIFS(R:R,"&lt;0.85", R:R,"&gt;0.65",AH:AH,"&lt;0.85")</f>
        <v>0</v>
      </c>
    </row>
    <row r="7" spans="1:43" x14ac:dyDescent="0.2">
      <c r="A7" t="s">
        <v>38</v>
      </c>
      <c r="B7">
        <v>437661.59375</v>
      </c>
      <c r="C7">
        <v>415272.41666666599</v>
      </c>
      <c r="D7">
        <v>310218.95833333302</v>
      </c>
      <c r="E7">
        <v>323317.90625</v>
      </c>
      <c r="F7">
        <v>147864.66401496599</v>
      </c>
      <c r="G7">
        <v>84073.278308261302</v>
      </c>
      <c r="H7">
        <v>78202.908901008399</v>
      </c>
      <c r="I7">
        <v>55200.6666965283</v>
      </c>
      <c r="J7">
        <v>489933.859375</v>
      </c>
      <c r="K7">
        <v>548131.875</v>
      </c>
      <c r="L7">
        <v>389043.84375</v>
      </c>
      <c r="M7">
        <v>346055.484375</v>
      </c>
      <c r="N7">
        <v>13285.630437931801</v>
      </c>
      <c r="O7">
        <v>20863.5391322996</v>
      </c>
      <c r="P7">
        <v>31469.743102533401</v>
      </c>
      <c r="Q7">
        <v>15399.437771941301</v>
      </c>
      <c r="R7" s="4">
        <v>0.89330750544229998</v>
      </c>
      <c r="S7" s="4">
        <v>0.75761406261342901</v>
      </c>
      <c r="T7" s="4">
        <v>0.79738816926937495</v>
      </c>
      <c r="U7" s="4">
        <v>0.93429499270596506</v>
      </c>
      <c r="V7">
        <v>0.30277595031641502</v>
      </c>
      <c r="W7">
        <v>0.15606874884481101</v>
      </c>
      <c r="X7">
        <v>0.21110804507214601</v>
      </c>
      <c r="Y7">
        <v>0.16484313106751</v>
      </c>
      <c r="Z7" s="5">
        <v>0.603409975300506</v>
      </c>
      <c r="AA7" s="5">
        <v>0.10196983171304499</v>
      </c>
      <c r="AB7" s="5">
        <v>0.22292135261232501</v>
      </c>
      <c r="AC7" s="5">
        <v>0.55821596374987403</v>
      </c>
      <c r="AD7" s="5">
        <v>0.8</v>
      </c>
      <c r="AE7" s="5">
        <v>0.2</v>
      </c>
      <c r="AF7" s="5">
        <v>0.4</v>
      </c>
      <c r="AG7" s="5">
        <v>0.8</v>
      </c>
      <c r="AH7" s="1">
        <f t="shared" si="0"/>
        <v>0.89262450434082852</v>
      </c>
      <c r="AI7" s="1">
        <f t="shared" si="0"/>
        <v>1.2332070361564647</v>
      </c>
      <c r="AJ7" s="2">
        <f t="shared" si="1"/>
        <v>1</v>
      </c>
      <c r="AK7" t="b">
        <f t="shared" si="2"/>
        <v>1</v>
      </c>
      <c r="AL7" t="b">
        <f t="shared" si="3"/>
        <v>0</v>
      </c>
      <c r="AM7" t="b">
        <f t="shared" si="4"/>
        <v>0</v>
      </c>
      <c r="AN7" t="b">
        <f t="shared" si="5"/>
        <v>1</v>
      </c>
      <c r="AO7" t="s">
        <v>139</v>
      </c>
      <c r="AP7">
        <f>COUNTIFS(AH1:AH76,"&gt;=1.15")</f>
        <v>17</v>
      </c>
      <c r="AQ7" s="3">
        <f>AP7/75</f>
        <v>0.22666666666666666</v>
      </c>
    </row>
    <row r="8" spans="1:43" x14ac:dyDescent="0.2">
      <c r="A8" t="s">
        <v>39</v>
      </c>
      <c r="B8">
        <v>455062.66666666599</v>
      </c>
      <c r="C8">
        <v>441120.97916666599</v>
      </c>
      <c r="D8">
        <v>314197.97916666599</v>
      </c>
      <c r="E8">
        <v>366876.03125</v>
      </c>
      <c r="F8">
        <v>95853.783743571097</v>
      </c>
      <c r="G8">
        <v>111866.780282646</v>
      </c>
      <c r="H8">
        <v>44919.524024789098</v>
      </c>
      <c r="I8">
        <v>41680.757065107398</v>
      </c>
      <c r="J8">
        <v>506143.359375</v>
      </c>
      <c r="K8">
        <v>552360.5</v>
      </c>
      <c r="L8">
        <v>359660.9375</v>
      </c>
      <c r="M8">
        <v>354296.703125</v>
      </c>
      <c r="N8">
        <v>9638.0643013548506</v>
      </c>
      <c r="O8">
        <v>14883.3603071097</v>
      </c>
      <c r="P8">
        <v>10083.9614181537</v>
      </c>
      <c r="Q8">
        <v>3744.5944452079202</v>
      </c>
      <c r="R8" s="4">
        <v>0.89907860735067302</v>
      </c>
      <c r="S8" s="4">
        <v>0.79861065222199301</v>
      </c>
      <c r="T8" s="4">
        <v>0.87359495126341502</v>
      </c>
      <c r="U8" s="4">
        <v>1.03550506683818</v>
      </c>
      <c r="V8">
        <v>0.19015298500627201</v>
      </c>
      <c r="W8">
        <v>0.20366492739558101</v>
      </c>
      <c r="X8">
        <v>0.127273156713196</v>
      </c>
      <c r="Y8">
        <v>0.118151627003013</v>
      </c>
      <c r="Z8" s="5">
        <v>0.45388814364545099</v>
      </c>
      <c r="AA8" s="5">
        <v>0.225019365575164</v>
      </c>
      <c r="AB8" s="5">
        <v>0.21713130954492799</v>
      </c>
      <c r="AC8" s="5">
        <v>0.65405482593271802</v>
      </c>
      <c r="AD8" s="5">
        <v>0.8</v>
      </c>
      <c r="AE8" s="5">
        <v>0.8</v>
      </c>
      <c r="AF8" s="5">
        <v>0.4</v>
      </c>
      <c r="AG8" s="5">
        <v>0.8</v>
      </c>
      <c r="AH8" s="1">
        <f t="shared" si="0"/>
        <v>0.97165580864797685</v>
      </c>
      <c r="AI8" s="1">
        <f t="shared" si="0"/>
        <v>1.2966331765761829</v>
      </c>
      <c r="AJ8" s="2">
        <f t="shared" si="1"/>
        <v>0</v>
      </c>
      <c r="AK8" t="b">
        <f t="shared" si="2"/>
        <v>0</v>
      </c>
      <c r="AL8" t="b">
        <f t="shared" si="3"/>
        <v>0</v>
      </c>
      <c r="AM8" t="b">
        <f t="shared" si="4"/>
        <v>0</v>
      </c>
      <c r="AN8" t="b">
        <f t="shared" si="5"/>
        <v>1</v>
      </c>
      <c r="AO8" t="s">
        <v>140</v>
      </c>
      <c r="AP8">
        <f>COUNTIFS(AH77:AH86,"&gt;=1.15")</f>
        <v>10</v>
      </c>
      <c r="AQ8" s="3">
        <f>AP8/10</f>
        <v>1</v>
      </c>
    </row>
    <row r="9" spans="1:43" x14ac:dyDescent="0.2">
      <c r="A9" t="s">
        <v>40</v>
      </c>
      <c r="B9">
        <v>445061.09375</v>
      </c>
      <c r="C9">
        <v>439385.94791666599</v>
      </c>
      <c r="D9">
        <v>328402.38541666599</v>
      </c>
      <c r="E9">
        <v>372368.22916666599</v>
      </c>
      <c r="F9">
        <v>71100.407175764907</v>
      </c>
      <c r="G9">
        <v>80126.297157842506</v>
      </c>
      <c r="H9">
        <v>25380.932528609101</v>
      </c>
      <c r="I9">
        <v>50123.938630696597</v>
      </c>
      <c r="J9">
        <v>526933.25</v>
      </c>
      <c r="K9">
        <v>519491.9375</v>
      </c>
      <c r="L9">
        <v>381475.5</v>
      </c>
      <c r="M9">
        <v>373050.375</v>
      </c>
      <c r="N9">
        <v>19763.280980773401</v>
      </c>
      <c r="O9">
        <v>31599.806556097901</v>
      </c>
      <c r="P9">
        <v>40934.411562889203</v>
      </c>
      <c r="Q9">
        <v>30266.2915551277</v>
      </c>
      <c r="R9" s="4">
        <v>0.84462518497361805</v>
      </c>
      <c r="S9" s="4">
        <v>0.84579935933397699</v>
      </c>
      <c r="T9" s="4">
        <v>0.86087412013790299</v>
      </c>
      <c r="U9" s="4">
        <v>0.99817143774930295</v>
      </c>
      <c r="V9">
        <v>0.138601274081673</v>
      </c>
      <c r="W9">
        <v>0.16259411445226399</v>
      </c>
      <c r="X9">
        <v>0.113842600118057</v>
      </c>
      <c r="Y9">
        <v>0.15688080829550899</v>
      </c>
      <c r="Z9" s="5">
        <v>0.17685249314955001</v>
      </c>
      <c r="AA9" s="5">
        <v>0.22510808665934601</v>
      </c>
      <c r="AB9" s="5">
        <v>0.27970913900210598</v>
      </c>
      <c r="AC9" s="5">
        <v>0.98607129023678497</v>
      </c>
      <c r="AD9" s="5">
        <v>0.4</v>
      </c>
      <c r="AE9" s="5">
        <v>0.4</v>
      </c>
      <c r="AF9" s="5">
        <v>0.4</v>
      </c>
      <c r="AG9" s="5">
        <v>1</v>
      </c>
      <c r="AH9" s="1">
        <f t="shared" si="0"/>
        <v>1.0192380424516851</v>
      </c>
      <c r="AI9" s="1">
        <f t="shared" si="0"/>
        <v>1.1801515651836283</v>
      </c>
      <c r="AJ9" s="2">
        <f t="shared" si="1"/>
        <v>1</v>
      </c>
      <c r="AK9" t="b">
        <f t="shared" si="2"/>
        <v>0</v>
      </c>
      <c r="AL9" t="b">
        <f t="shared" si="3"/>
        <v>0</v>
      </c>
      <c r="AM9" t="b">
        <f t="shared" si="4"/>
        <v>0</v>
      </c>
      <c r="AN9" t="b">
        <f t="shared" si="5"/>
        <v>1</v>
      </c>
    </row>
    <row r="10" spans="1:43" x14ac:dyDescent="0.2">
      <c r="A10" t="s">
        <v>41</v>
      </c>
      <c r="B10">
        <v>459232.41666666599</v>
      </c>
      <c r="C10">
        <v>430501.48958333302</v>
      </c>
      <c r="D10">
        <v>348021.13541666599</v>
      </c>
      <c r="E10">
        <v>317498.75</v>
      </c>
      <c r="F10">
        <v>37792.45662094</v>
      </c>
      <c r="G10">
        <v>63416.916599520599</v>
      </c>
      <c r="H10">
        <v>23636.813526403301</v>
      </c>
      <c r="I10">
        <v>57919.426393423098</v>
      </c>
      <c r="J10">
        <v>563831.90625</v>
      </c>
      <c r="K10">
        <v>520833.34375</v>
      </c>
      <c r="L10">
        <v>386657.296875</v>
      </c>
      <c r="M10">
        <v>408324.453125</v>
      </c>
      <c r="N10">
        <v>32419.299121319302</v>
      </c>
      <c r="O10">
        <v>33496.841467500002</v>
      </c>
      <c r="P10">
        <v>33606.244144801698</v>
      </c>
      <c r="Q10">
        <v>19618.788129455301</v>
      </c>
      <c r="R10" s="4">
        <v>0.81448462134926702</v>
      </c>
      <c r="S10" s="4">
        <v>0.82656284346874298</v>
      </c>
      <c r="T10" s="4">
        <v>0.90007647141126101</v>
      </c>
      <c r="U10" s="4">
        <v>0.77756486923599499</v>
      </c>
      <c r="V10">
        <v>8.1767436863046605E-2</v>
      </c>
      <c r="W10">
        <v>0.13285912540176201</v>
      </c>
      <c r="X10">
        <v>9.9282167100583699E-2</v>
      </c>
      <c r="Y10">
        <v>0.14668401114328</v>
      </c>
      <c r="Z10" s="5">
        <v>5.6752967223218397E-2</v>
      </c>
      <c r="AA10" s="5">
        <v>0.13065704369147099</v>
      </c>
      <c r="AB10" s="5">
        <v>0.31550283973577398</v>
      </c>
      <c r="AC10" s="5">
        <v>0.100207880476332</v>
      </c>
      <c r="AD10" s="5">
        <v>0.2</v>
      </c>
      <c r="AE10" s="5">
        <v>0.2</v>
      </c>
      <c r="AF10" s="5">
        <v>0.4</v>
      </c>
      <c r="AG10" s="5">
        <v>0.2</v>
      </c>
      <c r="AH10" s="1">
        <f t="shared" si="0"/>
        <v>1.105087128496304</v>
      </c>
      <c r="AI10" s="1">
        <f t="shared" si="0"/>
        <v>0.94072081195045776</v>
      </c>
      <c r="AJ10" s="2">
        <f t="shared" si="1"/>
        <v>1</v>
      </c>
      <c r="AK10" t="b">
        <f t="shared" si="2"/>
        <v>0</v>
      </c>
      <c r="AL10" t="b">
        <f t="shared" si="3"/>
        <v>0</v>
      </c>
      <c r="AM10" t="b">
        <f t="shared" si="4"/>
        <v>0</v>
      </c>
      <c r="AN10" t="b">
        <f t="shared" si="5"/>
        <v>0</v>
      </c>
    </row>
    <row r="11" spans="1:43" x14ac:dyDescent="0.2">
      <c r="A11" t="s">
        <v>42</v>
      </c>
      <c r="B11">
        <v>328314.8125</v>
      </c>
      <c r="C11">
        <v>297171.57291666599</v>
      </c>
      <c r="D11">
        <v>304670.3125</v>
      </c>
      <c r="E11">
        <v>269152.96354166599</v>
      </c>
      <c r="F11">
        <v>30474.358777333498</v>
      </c>
      <c r="G11">
        <v>20796.020451482698</v>
      </c>
      <c r="H11">
        <v>37166.498460527597</v>
      </c>
      <c r="I11">
        <v>39803.135266429403</v>
      </c>
      <c r="J11">
        <v>667599.90625</v>
      </c>
      <c r="K11">
        <v>584425.234375</v>
      </c>
      <c r="L11">
        <v>414412.1875</v>
      </c>
      <c r="M11">
        <v>427636.67708333302</v>
      </c>
      <c r="N11">
        <v>111833.07877622001</v>
      </c>
      <c r="O11">
        <v>65670.959203802995</v>
      </c>
      <c r="P11">
        <v>69183.1663079266</v>
      </c>
      <c r="Q11">
        <v>47735.428906416601</v>
      </c>
      <c r="R11" s="4">
        <v>0.49178379060025501</v>
      </c>
      <c r="S11" s="4">
        <v>0.50848518413902799</v>
      </c>
      <c r="T11" s="4">
        <v>0.73518666122723497</v>
      </c>
      <c r="U11" s="4">
        <v>0.62939634967095404</v>
      </c>
      <c r="V11">
        <v>9.4182654524750206E-2</v>
      </c>
      <c r="W11">
        <v>6.7312084365782496E-2</v>
      </c>
      <c r="X11">
        <v>0.152010043832285</v>
      </c>
      <c r="Y11">
        <v>0.116616395724171</v>
      </c>
      <c r="Z11" s="5">
        <v>3.7271808225694899E-4</v>
      </c>
      <c r="AA11" s="5">
        <v>3.8164676146729998E-5</v>
      </c>
      <c r="AB11" s="5">
        <v>1.8172016138873402E-2</v>
      </c>
      <c r="AC11" s="5">
        <v>3.5065698070123898E-3</v>
      </c>
      <c r="AD11" s="5">
        <v>2.3809523809523801E-2</v>
      </c>
      <c r="AE11" s="5">
        <v>2.3809523809523801E-2</v>
      </c>
      <c r="AF11" s="5">
        <v>4.7619047619047603E-2</v>
      </c>
      <c r="AG11" s="5">
        <v>2.3809523809523801E-2</v>
      </c>
      <c r="AH11" s="1">
        <f t="shared" si="0"/>
        <v>1.4949387826099159</v>
      </c>
      <c r="AI11" s="1">
        <f t="shared" si="0"/>
        <v>1.2377869981337883</v>
      </c>
      <c r="AJ11" s="2">
        <f t="shared" si="1"/>
        <v>2</v>
      </c>
      <c r="AK11" t="b">
        <f t="shared" si="2"/>
        <v>0</v>
      </c>
      <c r="AL11" t="b">
        <f t="shared" si="3"/>
        <v>0</v>
      </c>
      <c r="AM11" t="b">
        <f t="shared" si="4"/>
        <v>0</v>
      </c>
      <c r="AN11" t="b">
        <f t="shared" si="5"/>
        <v>0</v>
      </c>
    </row>
    <row r="12" spans="1:43" x14ac:dyDescent="0.2">
      <c r="A12" t="s">
        <v>43</v>
      </c>
      <c r="B12">
        <v>415006.75</v>
      </c>
      <c r="C12">
        <v>353902.59375</v>
      </c>
      <c r="D12">
        <v>317090.046875</v>
      </c>
      <c r="E12">
        <v>350141.54166666599</v>
      </c>
      <c r="F12">
        <v>70224.061220536503</v>
      </c>
      <c r="G12">
        <v>31631.7472832038</v>
      </c>
      <c r="H12">
        <v>71616.778641776007</v>
      </c>
      <c r="I12">
        <v>12378.6856595339</v>
      </c>
      <c r="J12">
        <v>635523.6953125</v>
      </c>
      <c r="K12">
        <v>557941.4609375</v>
      </c>
      <c r="L12">
        <v>415152.7265625</v>
      </c>
      <c r="M12">
        <v>433174.375</v>
      </c>
      <c r="N12">
        <v>87846.949982909005</v>
      </c>
      <c r="O12">
        <v>87673.1325512248</v>
      </c>
      <c r="P12">
        <v>58560.997598437498</v>
      </c>
      <c r="Q12">
        <v>37197.201351177297</v>
      </c>
      <c r="R12" s="4">
        <v>0.65301538410134696</v>
      </c>
      <c r="S12" s="4">
        <v>0.63430058263700795</v>
      </c>
      <c r="T12" s="4">
        <v>0.76379131482655205</v>
      </c>
      <c r="U12" s="4">
        <v>0.80831545417862405</v>
      </c>
      <c r="V12">
        <v>0.14267980548351</v>
      </c>
      <c r="W12">
        <v>0.114667656709908</v>
      </c>
      <c r="X12">
        <v>0.20338757406249899</v>
      </c>
      <c r="Y12">
        <v>7.5063410238176101E-2</v>
      </c>
      <c r="Z12" s="5">
        <v>1.4540923858745799E-2</v>
      </c>
      <c r="AA12" s="5">
        <v>1.3007683663630001E-2</v>
      </c>
      <c r="AB12" s="5">
        <v>0.12756958211550101</v>
      </c>
      <c r="AC12" s="5">
        <v>1.54172712682116E-2</v>
      </c>
      <c r="AD12" s="5">
        <v>5.7142857142857099E-2</v>
      </c>
      <c r="AE12" s="5">
        <v>5.7142857142857099E-2</v>
      </c>
      <c r="AF12" s="5">
        <v>0.22857142857142801</v>
      </c>
      <c r="AG12" s="5">
        <v>5.7142857142857099E-2</v>
      </c>
      <c r="AH12" s="1">
        <f t="shared" si="0"/>
        <v>1.1696375513076931</v>
      </c>
      <c r="AI12" s="1">
        <f t="shared" si="0"/>
        <v>1.2743413395872598</v>
      </c>
      <c r="AJ12" s="2">
        <f t="shared" si="1"/>
        <v>2</v>
      </c>
      <c r="AK12" t="b">
        <f t="shared" si="2"/>
        <v>0</v>
      </c>
      <c r="AL12" t="b">
        <f t="shared" si="3"/>
        <v>0</v>
      </c>
      <c r="AM12" t="b">
        <f t="shared" si="4"/>
        <v>0</v>
      </c>
      <c r="AN12" t="b">
        <f t="shared" si="5"/>
        <v>0</v>
      </c>
    </row>
    <row r="13" spans="1:43" x14ac:dyDescent="0.2">
      <c r="A13" t="s">
        <v>44</v>
      </c>
      <c r="B13">
        <v>471167.53125</v>
      </c>
      <c r="C13">
        <v>431167.10416666599</v>
      </c>
      <c r="D13">
        <v>352025.46875</v>
      </c>
      <c r="E13">
        <v>319593.84375</v>
      </c>
      <c r="F13">
        <v>171629.361642976</v>
      </c>
      <c r="G13">
        <v>45110.606546081799</v>
      </c>
      <c r="H13">
        <v>114542.57021301601</v>
      </c>
      <c r="I13">
        <v>18537.408605930901</v>
      </c>
      <c r="J13">
        <v>597505.4765625</v>
      </c>
      <c r="K13">
        <v>565594.4375</v>
      </c>
      <c r="L13">
        <v>416305.859375</v>
      </c>
      <c r="M13">
        <v>419425.140625</v>
      </c>
      <c r="N13">
        <v>89741.328906615599</v>
      </c>
      <c r="O13">
        <v>59235.455694287397</v>
      </c>
      <c r="P13">
        <v>51732.6057481717</v>
      </c>
      <c r="Q13">
        <v>27664.1618215116</v>
      </c>
      <c r="R13" s="4">
        <v>0.78855767809973398</v>
      </c>
      <c r="S13" s="4">
        <v>0.76232557390854205</v>
      </c>
      <c r="T13" s="4">
        <v>0.84559335599670804</v>
      </c>
      <c r="U13" s="4">
        <v>0.761980655889539</v>
      </c>
      <c r="V13">
        <v>0.31070201386301899</v>
      </c>
      <c r="W13">
        <v>0.11285230302643801</v>
      </c>
      <c r="X13">
        <v>0.29452286751804702</v>
      </c>
      <c r="Y13">
        <v>6.6927410510589203E-2</v>
      </c>
      <c r="Z13" s="5">
        <v>0.33412549898033</v>
      </c>
      <c r="AA13" s="5">
        <v>1.9239304110075298E-2</v>
      </c>
      <c r="AB13" s="5">
        <v>0.44078968176774502</v>
      </c>
      <c r="AC13" s="5">
        <v>2.3253952245982199E-3</v>
      </c>
      <c r="AD13" s="5">
        <v>0.4</v>
      </c>
      <c r="AE13" s="5">
        <v>5.7142857142857099E-2</v>
      </c>
      <c r="AF13" s="5">
        <v>0.628571428571428</v>
      </c>
      <c r="AG13" s="5">
        <v>5.7142857142857099E-2</v>
      </c>
      <c r="AH13" s="1">
        <f t="shared" si="0"/>
        <v>1.072329113622251</v>
      </c>
      <c r="AI13" s="1">
        <f t="shared" si="0"/>
        <v>0.99954754499808451</v>
      </c>
      <c r="AJ13" s="2">
        <f t="shared" si="1"/>
        <v>2</v>
      </c>
      <c r="AK13" t="b">
        <f t="shared" si="2"/>
        <v>0</v>
      </c>
      <c r="AL13" t="b">
        <f t="shared" si="3"/>
        <v>0</v>
      </c>
      <c r="AM13" t="b">
        <f t="shared" si="4"/>
        <v>0</v>
      </c>
      <c r="AN13" t="b">
        <f t="shared" si="5"/>
        <v>0</v>
      </c>
    </row>
    <row r="14" spans="1:43" x14ac:dyDescent="0.2">
      <c r="A14" t="s">
        <v>45</v>
      </c>
      <c r="B14">
        <v>406032.78125</v>
      </c>
      <c r="C14">
        <v>391667.82291666599</v>
      </c>
      <c r="D14">
        <v>294093.63541666599</v>
      </c>
      <c r="E14">
        <v>321643.19791666599</v>
      </c>
      <c r="F14">
        <v>192333.630724496</v>
      </c>
      <c r="G14">
        <v>115282.980605611</v>
      </c>
      <c r="H14">
        <v>75514.308946285702</v>
      </c>
      <c r="I14">
        <v>61392.564827883099</v>
      </c>
      <c r="J14">
        <v>614922.109375</v>
      </c>
      <c r="K14">
        <v>599617.59375</v>
      </c>
      <c r="L14">
        <v>408237.6015625</v>
      </c>
      <c r="M14">
        <v>397125.2265625</v>
      </c>
      <c r="N14">
        <v>68015.494320235404</v>
      </c>
      <c r="O14">
        <v>79778.273837204601</v>
      </c>
      <c r="P14">
        <v>48882.5062849764</v>
      </c>
      <c r="Q14">
        <v>33402.249530447101</v>
      </c>
      <c r="R14" s="4">
        <v>0.66029953234676697</v>
      </c>
      <c r="S14" s="4">
        <v>0.65319601525896098</v>
      </c>
      <c r="T14" s="4">
        <v>0.72039820509194696</v>
      </c>
      <c r="U14" s="4">
        <v>0.80992890001170903</v>
      </c>
      <c r="V14">
        <v>0.32119098232326698</v>
      </c>
      <c r="W14">
        <v>0.21099057483060299</v>
      </c>
      <c r="X14">
        <v>0.204100878968976</v>
      </c>
      <c r="Y14">
        <v>0.168936675828356</v>
      </c>
      <c r="Z14" s="5">
        <v>0.193371217662062</v>
      </c>
      <c r="AA14" s="5">
        <v>6.5595112186817503E-2</v>
      </c>
      <c r="AB14" s="5">
        <v>9.9994146734757705E-2</v>
      </c>
      <c r="AC14" s="5">
        <v>0.15312678188017301</v>
      </c>
      <c r="AD14" s="5">
        <v>0.22857142857142801</v>
      </c>
      <c r="AE14" s="5">
        <v>5.7142857142857099E-2</v>
      </c>
      <c r="AF14" s="5">
        <v>0.114285714285714</v>
      </c>
      <c r="AG14" s="5">
        <v>0.22857142857142801</v>
      </c>
      <c r="AH14" s="1">
        <f t="shared" si="0"/>
        <v>1.09101728806559</v>
      </c>
      <c r="AI14" s="1">
        <f t="shared" si="0"/>
        <v>1.2399477049635874</v>
      </c>
      <c r="AJ14" s="2">
        <f t="shared" si="1"/>
        <v>2</v>
      </c>
      <c r="AK14" t="b">
        <f t="shared" si="2"/>
        <v>0</v>
      </c>
      <c r="AL14" t="b">
        <f t="shared" si="3"/>
        <v>0</v>
      </c>
      <c r="AM14" t="b">
        <f t="shared" si="4"/>
        <v>0</v>
      </c>
      <c r="AN14" t="b">
        <f t="shared" si="5"/>
        <v>0</v>
      </c>
    </row>
    <row r="15" spans="1:43" x14ac:dyDescent="0.2">
      <c r="A15" t="s">
        <v>46</v>
      </c>
      <c r="B15">
        <v>430415.86458333302</v>
      </c>
      <c r="C15">
        <v>317363.47916666599</v>
      </c>
      <c r="D15">
        <v>324748.375</v>
      </c>
      <c r="E15">
        <v>298702.26041666599</v>
      </c>
      <c r="F15">
        <v>180947.16487908101</v>
      </c>
      <c r="G15">
        <v>60454.663974121599</v>
      </c>
      <c r="H15">
        <v>94105.274337461495</v>
      </c>
      <c r="I15">
        <v>40925.564886673099</v>
      </c>
      <c r="J15">
        <v>609996.484375</v>
      </c>
      <c r="K15">
        <v>612596.15625</v>
      </c>
      <c r="L15">
        <v>419207.6484375</v>
      </c>
      <c r="M15">
        <v>385919.4375</v>
      </c>
      <c r="N15">
        <v>92249.982974907703</v>
      </c>
      <c r="O15">
        <v>91492.992227568393</v>
      </c>
      <c r="P15">
        <v>63141.837378586497</v>
      </c>
      <c r="Q15">
        <v>45794.011542638596</v>
      </c>
      <c r="R15" s="4">
        <v>0.70560384462598202</v>
      </c>
      <c r="S15" s="4">
        <v>0.518063125158021</v>
      </c>
      <c r="T15" s="4">
        <v>0.77467187492982204</v>
      </c>
      <c r="U15" s="4">
        <v>0.77400159564822801</v>
      </c>
      <c r="V15">
        <v>0.31524578962866801</v>
      </c>
      <c r="W15">
        <v>0.125402134503072</v>
      </c>
      <c r="X15">
        <v>0.252997494268</v>
      </c>
      <c r="Y15">
        <v>0.14029037220843801</v>
      </c>
      <c r="Z15" s="5">
        <v>0.220734431737037</v>
      </c>
      <c r="AA15" s="5">
        <v>3.71883010630301E-3</v>
      </c>
      <c r="AB15" s="5">
        <v>0.221092592537282</v>
      </c>
      <c r="AC15" s="5">
        <v>4.79198988747482E-2</v>
      </c>
      <c r="AD15" s="5">
        <v>0.22857142857142801</v>
      </c>
      <c r="AE15" s="5">
        <v>5.7142857142857099E-2</v>
      </c>
      <c r="AF15" s="5">
        <v>0.4</v>
      </c>
      <c r="AG15" s="5">
        <v>0.114285714285714</v>
      </c>
      <c r="AH15" s="1">
        <f t="shared" si="0"/>
        <v>1.0978849971267528</v>
      </c>
      <c r="AI15" s="1">
        <f t="shared" si="0"/>
        <v>1.4940295073349217</v>
      </c>
      <c r="AJ15" s="2">
        <f t="shared" si="1"/>
        <v>2</v>
      </c>
      <c r="AK15" t="b">
        <f t="shared" si="2"/>
        <v>1</v>
      </c>
      <c r="AL15" t="b">
        <f t="shared" si="3"/>
        <v>0</v>
      </c>
      <c r="AM15" t="b">
        <f t="shared" si="4"/>
        <v>0</v>
      </c>
      <c r="AN15" t="b">
        <f t="shared" si="5"/>
        <v>0</v>
      </c>
    </row>
    <row r="16" spans="1:43" x14ac:dyDescent="0.2">
      <c r="A16" t="s">
        <v>47</v>
      </c>
      <c r="B16">
        <v>435903.20833333302</v>
      </c>
      <c r="C16">
        <v>304310.26041666599</v>
      </c>
      <c r="D16">
        <v>359568.02083333302</v>
      </c>
      <c r="E16">
        <v>286589.05208333302</v>
      </c>
      <c r="F16">
        <v>208347.374094422</v>
      </c>
      <c r="G16">
        <v>51504.413795615699</v>
      </c>
      <c r="H16">
        <v>81600.113963653101</v>
      </c>
      <c r="I16">
        <v>52412.5965652835</v>
      </c>
      <c r="J16">
        <v>578410.9609375</v>
      </c>
      <c r="K16">
        <v>609370.3125</v>
      </c>
      <c r="L16">
        <v>420015.5703125</v>
      </c>
      <c r="M16">
        <v>400958.2890625</v>
      </c>
      <c r="N16">
        <v>102595.13157176301</v>
      </c>
      <c r="O16">
        <v>71733.731674672803</v>
      </c>
      <c r="P16">
        <v>63130.041485677102</v>
      </c>
      <c r="Q16">
        <v>65446.804695491803</v>
      </c>
      <c r="R16" s="4">
        <v>0.75362197083335403</v>
      </c>
      <c r="S16" s="4">
        <v>0.49938478159233701</v>
      </c>
      <c r="T16" s="4">
        <v>0.85608259847559298</v>
      </c>
      <c r="U16" s="4">
        <v>0.71476026285282901</v>
      </c>
      <c r="V16">
        <v>0.38420981806551202</v>
      </c>
      <c r="W16">
        <v>0.102954363462169</v>
      </c>
      <c r="X16">
        <v>0.233025545287525</v>
      </c>
      <c r="Y16">
        <v>0.175210077917103</v>
      </c>
      <c r="Z16" s="5">
        <v>0.36247079343969602</v>
      </c>
      <c r="AA16" s="5">
        <v>1.2456429346121901E-3</v>
      </c>
      <c r="AB16" s="5">
        <v>0.35098925709606499</v>
      </c>
      <c r="AC16" s="5">
        <v>5.1005115126311201E-2</v>
      </c>
      <c r="AD16" s="5">
        <v>0.628571428571428</v>
      </c>
      <c r="AE16" s="5">
        <v>5.7142857142857099E-2</v>
      </c>
      <c r="AF16" s="5">
        <v>0.4</v>
      </c>
      <c r="AG16" s="5">
        <v>0.114285714285714</v>
      </c>
      <c r="AH16" s="1">
        <f t="shared" si="0"/>
        <v>1.1359575909509885</v>
      </c>
      <c r="AI16" s="1">
        <f t="shared" si="0"/>
        <v>1.4312816273130036</v>
      </c>
      <c r="AJ16" s="2">
        <f t="shared" si="1"/>
        <v>1</v>
      </c>
      <c r="AK16" t="b">
        <f t="shared" si="2"/>
        <v>1</v>
      </c>
      <c r="AL16" t="b">
        <f t="shared" si="3"/>
        <v>1</v>
      </c>
      <c r="AM16" t="b">
        <f t="shared" si="4"/>
        <v>0</v>
      </c>
      <c r="AN16" t="b">
        <f t="shared" si="5"/>
        <v>0</v>
      </c>
    </row>
    <row r="17" spans="1:40" x14ac:dyDescent="0.2">
      <c r="A17" t="s">
        <v>48</v>
      </c>
      <c r="B17">
        <v>454673.41666666599</v>
      </c>
      <c r="C17">
        <v>499518.95833333302</v>
      </c>
      <c r="D17">
        <v>330481.90625</v>
      </c>
      <c r="E17">
        <v>360822.34375</v>
      </c>
      <c r="F17">
        <v>153300.04272405</v>
      </c>
      <c r="G17">
        <v>73401.236727425494</v>
      </c>
      <c r="H17">
        <v>80244.525814630106</v>
      </c>
      <c r="I17">
        <v>49973.072506845201</v>
      </c>
      <c r="J17">
        <v>547814.375</v>
      </c>
      <c r="K17">
        <v>603339.734375</v>
      </c>
      <c r="L17">
        <v>394745.984375</v>
      </c>
      <c r="M17">
        <v>399882.5234375</v>
      </c>
      <c r="N17">
        <v>83989.4233558087</v>
      </c>
      <c r="O17">
        <v>60817.440697857601</v>
      </c>
      <c r="P17">
        <v>51630.7819443267</v>
      </c>
      <c r="Q17">
        <v>57127.120136585298</v>
      </c>
      <c r="R17" s="4">
        <v>0.82997715543091799</v>
      </c>
      <c r="S17" s="4">
        <v>0.82792319131904202</v>
      </c>
      <c r="T17" s="4">
        <v>0.83720143923250001</v>
      </c>
      <c r="U17" s="4">
        <v>0.90232086325821903</v>
      </c>
      <c r="V17">
        <v>0.30741277360813601</v>
      </c>
      <c r="W17">
        <v>0.14753163731441099</v>
      </c>
      <c r="X17">
        <v>0.23089816891293299</v>
      </c>
      <c r="Y17">
        <v>0.17953811115844101</v>
      </c>
      <c r="Z17" s="5">
        <v>0.413970352577606</v>
      </c>
      <c r="AA17" s="5">
        <v>0.11919103095651</v>
      </c>
      <c r="AB17" s="5">
        <v>0.30681687105350403</v>
      </c>
      <c r="AC17" s="5">
        <v>0.382107353591702</v>
      </c>
      <c r="AD17" s="5">
        <v>0.4</v>
      </c>
      <c r="AE17" s="5">
        <v>0.22857142857142801</v>
      </c>
      <c r="AF17" s="5">
        <v>0.4</v>
      </c>
      <c r="AG17" s="5">
        <v>0.628571428571428</v>
      </c>
      <c r="AH17" s="1">
        <f t="shared" si="0"/>
        <v>1.0087041959580576</v>
      </c>
      <c r="AI17" s="1">
        <f t="shared" si="0"/>
        <v>1.0898605966341481</v>
      </c>
      <c r="AJ17" s="2">
        <f t="shared" si="1"/>
        <v>2</v>
      </c>
      <c r="AK17" t="b">
        <f t="shared" si="2"/>
        <v>0</v>
      </c>
      <c r="AL17" t="b">
        <f t="shared" si="3"/>
        <v>0</v>
      </c>
      <c r="AM17" t="b">
        <f t="shared" si="4"/>
        <v>0</v>
      </c>
      <c r="AN17" t="b">
        <f t="shared" si="5"/>
        <v>0</v>
      </c>
    </row>
    <row r="18" spans="1:40" x14ac:dyDescent="0.2">
      <c r="A18" t="s">
        <v>49</v>
      </c>
      <c r="B18">
        <v>286281.55208333302</v>
      </c>
      <c r="C18">
        <v>281821.80729166599</v>
      </c>
      <c r="D18">
        <v>265500.89583333302</v>
      </c>
      <c r="E18">
        <v>275323.41145833302</v>
      </c>
      <c r="F18">
        <v>43536.233084319501</v>
      </c>
      <c r="G18">
        <v>53407.7410209011</v>
      </c>
      <c r="H18">
        <v>32210.5304497129</v>
      </c>
      <c r="I18">
        <v>33275.560065011901</v>
      </c>
      <c r="J18">
        <v>541309.4140625</v>
      </c>
      <c r="K18">
        <v>572476.015625</v>
      </c>
      <c r="L18">
        <v>406230.5625</v>
      </c>
      <c r="M18">
        <v>397663.1171875</v>
      </c>
      <c r="N18">
        <v>45696.476842288001</v>
      </c>
      <c r="O18">
        <v>64770.890843875997</v>
      </c>
      <c r="P18">
        <v>48038.895801623003</v>
      </c>
      <c r="Q18">
        <v>33511.569264459198</v>
      </c>
      <c r="R18" s="4">
        <v>0.52886860018709902</v>
      </c>
      <c r="S18" s="4">
        <v>0.49228578944742002</v>
      </c>
      <c r="T18" s="4">
        <v>0.65357193757014098</v>
      </c>
      <c r="U18" s="4">
        <v>0.69235340055063999</v>
      </c>
      <c r="V18">
        <v>9.1988535390368706E-2</v>
      </c>
      <c r="W18">
        <v>0.108654355336933</v>
      </c>
      <c r="X18">
        <v>0.11072753015513501</v>
      </c>
      <c r="Y18">
        <v>0.10201060766778799</v>
      </c>
      <c r="Z18" s="5">
        <v>9.6358628948676496E-4</v>
      </c>
      <c r="AA18" s="5">
        <v>1.40567511722339E-3</v>
      </c>
      <c r="AB18" s="5">
        <v>5.7073769135382096E-3</v>
      </c>
      <c r="AC18" s="5">
        <v>6.5204682736180698E-3</v>
      </c>
      <c r="AD18" s="5">
        <v>5.7142857142857099E-2</v>
      </c>
      <c r="AE18" s="5">
        <v>5.7142857142857099E-2</v>
      </c>
      <c r="AF18" s="5">
        <v>5.7142857142857099E-2</v>
      </c>
      <c r="AG18" s="5">
        <v>5.7142857142857099E-2</v>
      </c>
      <c r="AH18" s="1">
        <f t="shared" si="0"/>
        <v>1.2357926663426897</v>
      </c>
      <c r="AI18" s="1">
        <f t="shared" si="0"/>
        <v>1.4064054161055339</v>
      </c>
      <c r="AJ18" s="2">
        <f t="shared" si="1"/>
        <v>2</v>
      </c>
      <c r="AK18" t="b">
        <f t="shared" si="2"/>
        <v>0</v>
      </c>
      <c r="AL18" t="b">
        <f t="shared" si="3"/>
        <v>0</v>
      </c>
      <c r="AM18" t="b">
        <f t="shared" si="4"/>
        <v>0</v>
      </c>
      <c r="AN18" t="b">
        <f t="shared" si="5"/>
        <v>0</v>
      </c>
    </row>
    <row r="19" spans="1:40" x14ac:dyDescent="0.2">
      <c r="A19" t="s">
        <v>50</v>
      </c>
      <c r="B19">
        <v>256847.078125</v>
      </c>
      <c r="C19">
        <v>237150.46875</v>
      </c>
      <c r="D19">
        <v>291136.36979166599</v>
      </c>
      <c r="E19">
        <v>366092.67708333302</v>
      </c>
      <c r="F19">
        <v>56837.9469344975</v>
      </c>
      <c r="G19">
        <v>20677.1743078078</v>
      </c>
      <c r="H19">
        <v>35843.939255529403</v>
      </c>
      <c r="I19">
        <v>87371.516143205503</v>
      </c>
      <c r="J19">
        <v>584008.015625</v>
      </c>
      <c r="K19">
        <v>579045.1875</v>
      </c>
      <c r="L19">
        <v>397378.4765625</v>
      </c>
      <c r="M19">
        <v>426449.7421875</v>
      </c>
      <c r="N19">
        <v>29918.482869097399</v>
      </c>
      <c r="O19">
        <v>72902.197238138397</v>
      </c>
      <c r="P19">
        <v>25884.397614486301</v>
      </c>
      <c r="Q19">
        <v>28158.041918577899</v>
      </c>
      <c r="R19" s="4">
        <v>0.43980060419226302</v>
      </c>
      <c r="S19" s="4">
        <v>0.40955433853769801</v>
      </c>
      <c r="T19" s="4">
        <v>0.73264252334480995</v>
      </c>
      <c r="U19" s="4">
        <v>0.85846617049277196</v>
      </c>
      <c r="V19">
        <v>9.9897855131840296E-2</v>
      </c>
      <c r="W19">
        <v>6.2720812592112998E-2</v>
      </c>
      <c r="X19">
        <v>0.102047473127371</v>
      </c>
      <c r="Y19">
        <v>0.21257780657220701</v>
      </c>
      <c r="Z19" s="5">
        <v>3.52701801387239E-3</v>
      </c>
      <c r="AA19" s="5">
        <v>1.3754293712692899E-3</v>
      </c>
      <c r="AB19" s="5">
        <v>1.60932721249024E-2</v>
      </c>
      <c r="AC19" s="5">
        <v>0.35421444976458399</v>
      </c>
      <c r="AD19" s="5">
        <v>5.7142857142857099E-2</v>
      </c>
      <c r="AE19" s="5">
        <v>5.7142857142857099E-2</v>
      </c>
      <c r="AF19" s="5">
        <v>5.7142857142857099E-2</v>
      </c>
      <c r="AG19" s="5">
        <v>0.628571428571428</v>
      </c>
      <c r="AH19" s="1">
        <f t="shared" si="0"/>
        <v>1.6658515617330263</v>
      </c>
      <c r="AI19" s="1">
        <f t="shared" si="0"/>
        <v>2.0960983432818727</v>
      </c>
      <c r="AJ19" s="2">
        <f t="shared" si="1"/>
        <v>2</v>
      </c>
      <c r="AK19" t="b">
        <f t="shared" si="2"/>
        <v>0</v>
      </c>
      <c r="AL19" t="b">
        <f t="shared" si="3"/>
        <v>0</v>
      </c>
      <c r="AM19" t="b">
        <f t="shared" si="4"/>
        <v>0</v>
      </c>
      <c r="AN19" t="b">
        <f t="shared" si="5"/>
        <v>1</v>
      </c>
    </row>
    <row r="20" spans="1:40" x14ac:dyDescent="0.2">
      <c r="A20" t="s">
        <v>51</v>
      </c>
      <c r="B20">
        <v>602450.0625</v>
      </c>
      <c r="C20">
        <v>611655.63541666605</v>
      </c>
      <c r="D20">
        <v>407874.86458333302</v>
      </c>
      <c r="E20">
        <v>419030.54166666599</v>
      </c>
      <c r="F20">
        <v>166517.37443773399</v>
      </c>
      <c r="G20">
        <v>120064.267440678</v>
      </c>
      <c r="H20">
        <v>50893.403909163499</v>
      </c>
      <c r="I20">
        <v>50519.765975352901</v>
      </c>
      <c r="J20">
        <v>661519.453125</v>
      </c>
      <c r="K20">
        <v>636015.35416666605</v>
      </c>
      <c r="L20">
        <v>464158.26041666599</v>
      </c>
      <c r="M20">
        <v>472796.515625</v>
      </c>
      <c r="N20">
        <v>100150.864159538</v>
      </c>
      <c r="O20">
        <v>59489.604547568102</v>
      </c>
      <c r="P20">
        <v>62008.546279898801</v>
      </c>
      <c r="Q20">
        <v>21671.416111631799</v>
      </c>
      <c r="R20" s="4">
        <v>0.91070649495497402</v>
      </c>
      <c r="S20" s="4">
        <v>0.96169948006692796</v>
      </c>
      <c r="T20" s="4">
        <v>0.87874093680287202</v>
      </c>
      <c r="U20" s="4">
        <v>0.886280942897265</v>
      </c>
      <c r="V20">
        <v>0.28700641240278701</v>
      </c>
      <c r="W20">
        <v>0.20911173399628499</v>
      </c>
      <c r="X20">
        <v>0.16063551491983499</v>
      </c>
      <c r="Y20">
        <v>0.11431493483480799</v>
      </c>
      <c r="Z20" s="5">
        <v>0.61456944813494696</v>
      </c>
      <c r="AA20" s="5">
        <v>0.76590107413933695</v>
      </c>
      <c r="AB20" s="5">
        <v>0.20672176908928999</v>
      </c>
      <c r="AC20" s="5">
        <v>0.199429161559249</v>
      </c>
      <c r="AD20" s="5">
        <v>0.71428571428571397</v>
      </c>
      <c r="AE20" s="5">
        <v>0.90476190476190399</v>
      </c>
      <c r="AF20" s="5">
        <v>0.26190476190476097</v>
      </c>
      <c r="AG20" s="5">
        <v>0.26190476190476097</v>
      </c>
      <c r="AH20" s="1">
        <f t="shared" si="0"/>
        <v>0.96490026333491519</v>
      </c>
      <c r="AI20" s="1">
        <f t="shared" si="0"/>
        <v>0.92157785385886415</v>
      </c>
      <c r="AJ20" s="2">
        <f t="shared" si="1"/>
        <v>0</v>
      </c>
      <c r="AK20" t="b">
        <f t="shared" si="2"/>
        <v>0</v>
      </c>
      <c r="AL20" t="b">
        <f t="shared" si="3"/>
        <v>0</v>
      </c>
      <c r="AM20" t="b">
        <f t="shared" si="4"/>
        <v>0</v>
      </c>
      <c r="AN20" t="b">
        <f t="shared" si="5"/>
        <v>0</v>
      </c>
    </row>
    <row r="21" spans="1:40" x14ac:dyDescent="0.2">
      <c r="A21" t="s">
        <v>52</v>
      </c>
      <c r="B21">
        <v>295028.79166666599</v>
      </c>
      <c r="C21">
        <v>313123.66666666599</v>
      </c>
      <c r="D21">
        <v>286017.84375</v>
      </c>
      <c r="E21">
        <v>281266.171875</v>
      </c>
      <c r="F21">
        <v>55249.099238630202</v>
      </c>
      <c r="G21">
        <v>34819.784501217997</v>
      </c>
      <c r="H21">
        <v>38057.814625466897</v>
      </c>
      <c r="I21">
        <v>38644.637752554001</v>
      </c>
      <c r="J21">
        <v>704393.234375</v>
      </c>
      <c r="K21">
        <v>664484</v>
      </c>
      <c r="L21">
        <v>463038.9609375</v>
      </c>
      <c r="M21">
        <v>467230.359375</v>
      </c>
      <c r="N21">
        <v>26311.496823779202</v>
      </c>
      <c r="O21">
        <v>38206.7335940208</v>
      </c>
      <c r="P21">
        <v>27037.3420595317</v>
      </c>
      <c r="Q21">
        <v>33639.487924683999</v>
      </c>
      <c r="R21" s="4">
        <v>0.41884103547422902</v>
      </c>
      <c r="S21" s="4">
        <v>0.47122830145897598</v>
      </c>
      <c r="T21" s="4">
        <v>0.61769714403925902</v>
      </c>
      <c r="U21" s="4">
        <v>0.60198607866843501</v>
      </c>
      <c r="V21">
        <v>7.9980143415888397E-2</v>
      </c>
      <c r="W21">
        <v>5.8991700029003898E-2</v>
      </c>
      <c r="X21">
        <v>8.9757031739243098E-2</v>
      </c>
      <c r="Y21">
        <v>9.3377953157270696E-2</v>
      </c>
      <c r="Z21" s="5">
        <v>2.13640548552757E-3</v>
      </c>
      <c r="AA21" s="5">
        <v>8.2992888664665395E-5</v>
      </c>
      <c r="AB21" s="5">
        <v>3.9117531532324402E-3</v>
      </c>
      <c r="AC21" s="5">
        <v>2.5375595089826299E-3</v>
      </c>
      <c r="AD21" s="5">
        <v>5.7142857142857099E-2</v>
      </c>
      <c r="AE21" s="5">
        <v>5.7142857142857099E-2</v>
      </c>
      <c r="AF21" s="5">
        <v>5.7142857142857099E-2</v>
      </c>
      <c r="AG21" s="5">
        <v>5.7142857142857099E-2</v>
      </c>
      <c r="AH21" s="1">
        <f t="shared" si="0"/>
        <v>1.4747770436100582</v>
      </c>
      <c r="AI21" s="1">
        <f t="shared" si="0"/>
        <v>1.2774828608651436</v>
      </c>
      <c r="AJ21" s="2">
        <f t="shared" si="1"/>
        <v>2</v>
      </c>
      <c r="AK21" t="b">
        <f t="shared" si="2"/>
        <v>0</v>
      </c>
      <c r="AL21" t="b">
        <f t="shared" si="3"/>
        <v>0</v>
      </c>
      <c r="AM21" t="b">
        <f t="shared" si="4"/>
        <v>0</v>
      </c>
      <c r="AN21" t="b">
        <f t="shared" si="5"/>
        <v>0</v>
      </c>
    </row>
    <row r="22" spans="1:40" x14ac:dyDescent="0.2">
      <c r="A22" t="s">
        <v>53</v>
      </c>
      <c r="B22">
        <v>420599.1875</v>
      </c>
      <c r="C22">
        <v>403300.30208333302</v>
      </c>
      <c r="D22">
        <v>353766.35416666599</v>
      </c>
      <c r="E22">
        <v>350985.21875</v>
      </c>
      <c r="F22">
        <v>74979.571018987597</v>
      </c>
      <c r="G22">
        <v>52300.009601497499</v>
      </c>
      <c r="H22">
        <v>39408.712898863501</v>
      </c>
      <c r="I22">
        <v>7699.2099637189804</v>
      </c>
      <c r="J22">
        <v>666642.140625</v>
      </c>
      <c r="K22">
        <v>653876.671875</v>
      </c>
      <c r="L22">
        <v>441845.4765625</v>
      </c>
      <c r="M22">
        <v>452547.671875</v>
      </c>
      <c r="N22">
        <v>66983.072552580794</v>
      </c>
      <c r="O22">
        <v>89488.768940640701</v>
      </c>
      <c r="P22">
        <v>32312.803804890002</v>
      </c>
      <c r="Q22">
        <v>34467.309804921999</v>
      </c>
      <c r="R22" s="4">
        <v>0.63092199227860601</v>
      </c>
      <c r="S22" s="4">
        <v>0.61678343857544904</v>
      </c>
      <c r="T22" s="4">
        <v>0.80065627675748197</v>
      </c>
      <c r="U22" s="4">
        <v>0.775576233318789</v>
      </c>
      <c r="V22">
        <v>0.12910880173227801</v>
      </c>
      <c r="W22">
        <v>0.116288211622445</v>
      </c>
      <c r="X22">
        <v>0.106693657627963</v>
      </c>
      <c r="Y22">
        <v>6.1471274004540499E-2</v>
      </c>
      <c r="Z22" s="5">
        <v>1.0114874713055499E-2</v>
      </c>
      <c r="AA22" s="5">
        <v>6.0775677794235204E-3</v>
      </c>
      <c r="AB22" s="5">
        <v>3.5917801916889799E-2</v>
      </c>
      <c r="AC22" s="5">
        <v>7.5915164858958899E-3</v>
      </c>
      <c r="AD22" s="5">
        <v>5.7142857142857099E-2</v>
      </c>
      <c r="AE22" s="5">
        <v>5.7142857142857099E-2</v>
      </c>
      <c r="AF22" s="5">
        <v>5.7142857142857099E-2</v>
      </c>
      <c r="AG22" s="5">
        <v>5.7142857142857099E-2</v>
      </c>
      <c r="AH22" s="1">
        <f t="shared" si="0"/>
        <v>1.2690257853682865</v>
      </c>
      <c r="AI22" s="1">
        <f t="shared" si="0"/>
        <v>1.2574530780367499</v>
      </c>
      <c r="AJ22" s="2">
        <f t="shared" si="1"/>
        <v>2</v>
      </c>
      <c r="AK22" t="b">
        <f t="shared" si="2"/>
        <v>0</v>
      </c>
      <c r="AL22" t="b">
        <f t="shared" si="3"/>
        <v>0</v>
      </c>
      <c r="AM22" t="b">
        <f t="shared" si="4"/>
        <v>0</v>
      </c>
      <c r="AN22" t="b">
        <f t="shared" si="5"/>
        <v>0</v>
      </c>
    </row>
    <row r="23" spans="1:40" x14ac:dyDescent="0.2">
      <c r="A23" t="s">
        <v>54</v>
      </c>
      <c r="B23">
        <v>482993.67708333302</v>
      </c>
      <c r="C23">
        <v>478217.69791666599</v>
      </c>
      <c r="D23">
        <v>359210.875</v>
      </c>
      <c r="E23">
        <v>351983.63541666599</v>
      </c>
      <c r="F23">
        <v>100286.890513757</v>
      </c>
      <c r="G23">
        <v>123015.41536528</v>
      </c>
      <c r="H23">
        <v>92808.340113994302</v>
      </c>
      <c r="I23">
        <v>34372.365771883997</v>
      </c>
      <c r="J23">
        <v>683245.734375</v>
      </c>
      <c r="K23">
        <v>683801.125</v>
      </c>
      <c r="L23">
        <v>438502.859375</v>
      </c>
      <c r="M23">
        <v>443328.46875</v>
      </c>
      <c r="N23">
        <v>100035.822513976</v>
      </c>
      <c r="O23">
        <v>92871.969523306703</v>
      </c>
      <c r="P23">
        <v>53424.1630275508</v>
      </c>
      <c r="Q23">
        <v>32130.377030697298</v>
      </c>
      <c r="R23" s="4">
        <v>0.70691063666156995</v>
      </c>
      <c r="S23" s="4">
        <v>0.69935201980936501</v>
      </c>
      <c r="T23" s="4">
        <v>0.81917567313468498</v>
      </c>
      <c r="U23" s="4">
        <v>0.793956761696609</v>
      </c>
      <c r="V23">
        <v>0.179601756274964</v>
      </c>
      <c r="W23">
        <v>0.20343491679981501</v>
      </c>
      <c r="X23">
        <v>0.23399901965916201</v>
      </c>
      <c r="Y23">
        <v>9.6552590771562002E-2</v>
      </c>
      <c r="Z23" s="5">
        <v>5.3022002655982198E-2</v>
      </c>
      <c r="AA23" s="5">
        <v>7.90096291702235E-2</v>
      </c>
      <c r="AB23" s="5">
        <v>0.27739675346426002</v>
      </c>
      <c r="AC23" s="5">
        <v>2.08764717860489E-2</v>
      </c>
      <c r="AD23" s="5">
        <v>0.114285714285714</v>
      </c>
      <c r="AE23" s="5">
        <v>0.114285714285714</v>
      </c>
      <c r="AF23" s="5">
        <v>0.22857142857142801</v>
      </c>
      <c r="AG23" s="5">
        <v>5.7142857142857099E-2</v>
      </c>
      <c r="AH23" s="1">
        <f t="shared" si="0"/>
        <v>1.1588107897248423</v>
      </c>
      <c r="AI23" s="1">
        <f t="shared" si="0"/>
        <v>1.1352748533035368</v>
      </c>
      <c r="AJ23" s="2">
        <f t="shared" si="1"/>
        <v>2</v>
      </c>
      <c r="AK23" t="b">
        <f t="shared" si="2"/>
        <v>0</v>
      </c>
      <c r="AL23" t="b">
        <f t="shared" si="3"/>
        <v>0</v>
      </c>
      <c r="AM23" t="b">
        <f t="shared" si="4"/>
        <v>0</v>
      </c>
      <c r="AN23" t="b">
        <f t="shared" si="5"/>
        <v>0</v>
      </c>
    </row>
    <row r="24" spans="1:40" x14ac:dyDescent="0.2">
      <c r="A24" t="s">
        <v>55</v>
      </c>
      <c r="B24">
        <v>549127.82291666605</v>
      </c>
      <c r="C24">
        <v>594295.44791666605</v>
      </c>
      <c r="D24">
        <v>386845.11458333302</v>
      </c>
      <c r="E24">
        <v>389119.25</v>
      </c>
      <c r="F24">
        <v>148205.47482261501</v>
      </c>
      <c r="G24">
        <v>126833.887523949</v>
      </c>
      <c r="H24">
        <v>68003.190805999693</v>
      </c>
      <c r="I24">
        <v>52033.678205764903</v>
      </c>
      <c r="J24">
        <v>735951.015625</v>
      </c>
      <c r="K24">
        <v>715056.046875</v>
      </c>
      <c r="L24">
        <v>480689.859375</v>
      </c>
      <c r="M24">
        <v>461395.375</v>
      </c>
      <c r="N24">
        <v>74164.1719524785</v>
      </c>
      <c r="O24">
        <v>33376.0044562244</v>
      </c>
      <c r="P24">
        <v>69619.930192052605</v>
      </c>
      <c r="Q24">
        <v>48954.225377521303</v>
      </c>
      <c r="R24" s="4">
        <v>0.74614724520805797</v>
      </c>
      <c r="S24" s="4">
        <v>0.83111729564963199</v>
      </c>
      <c r="T24" s="4">
        <v>0.80477069994011297</v>
      </c>
      <c r="U24" s="4">
        <v>0.84335316538446004</v>
      </c>
      <c r="V24">
        <v>0.214959313708176</v>
      </c>
      <c r="W24">
        <v>0.18156876705385</v>
      </c>
      <c r="X24">
        <v>0.18330151211228701</v>
      </c>
      <c r="Y24">
        <v>0.143961095709954</v>
      </c>
      <c r="Z24" s="5">
        <v>0.14689844066581101</v>
      </c>
      <c r="AA24" s="5">
        <v>0.237373725475059</v>
      </c>
      <c r="AB24" s="5">
        <v>0.13993009602529599</v>
      </c>
      <c r="AC24" s="5">
        <v>0.130907406630456</v>
      </c>
      <c r="AD24" s="5">
        <v>0.22857142857142801</v>
      </c>
      <c r="AE24" s="5">
        <v>0.4</v>
      </c>
      <c r="AF24" s="5">
        <v>0.114285714285714</v>
      </c>
      <c r="AG24" s="5">
        <v>0.22857142857142801</v>
      </c>
      <c r="AH24" s="1">
        <f t="shared" si="0"/>
        <v>1.0785682117149789</v>
      </c>
      <c r="AI24" s="1">
        <f t="shared" si="0"/>
        <v>1.0147221936047714</v>
      </c>
      <c r="AJ24" s="2">
        <f t="shared" si="1"/>
        <v>2</v>
      </c>
      <c r="AK24" t="b">
        <f t="shared" si="2"/>
        <v>0</v>
      </c>
      <c r="AL24" t="b">
        <f t="shared" si="3"/>
        <v>0</v>
      </c>
      <c r="AM24" t="b">
        <f t="shared" si="4"/>
        <v>0</v>
      </c>
      <c r="AN24" t="b">
        <f t="shared" si="5"/>
        <v>0</v>
      </c>
    </row>
    <row r="25" spans="1:40" x14ac:dyDescent="0.2">
      <c r="A25" t="s">
        <v>56</v>
      </c>
      <c r="B25">
        <v>571398.30208333302</v>
      </c>
      <c r="C25">
        <v>599259.26041666605</v>
      </c>
      <c r="D25">
        <v>411384.85416666599</v>
      </c>
      <c r="E25">
        <v>386204.80208333302</v>
      </c>
      <c r="F25">
        <v>121685.54968263301</v>
      </c>
      <c r="G25">
        <v>132119.4681078</v>
      </c>
      <c r="H25">
        <v>74470.377427836793</v>
      </c>
      <c r="I25">
        <v>39916.226191480899</v>
      </c>
      <c r="J25">
        <v>677977.8125</v>
      </c>
      <c r="K25">
        <v>700387.9375</v>
      </c>
      <c r="L25">
        <v>471558.96875</v>
      </c>
      <c r="M25">
        <v>476283.8828125</v>
      </c>
      <c r="N25">
        <v>71003.381701339007</v>
      </c>
      <c r="O25">
        <v>37994.071881039003</v>
      </c>
      <c r="P25">
        <v>67941.308530854498</v>
      </c>
      <c r="Q25">
        <v>31770.144640476599</v>
      </c>
      <c r="R25" s="4">
        <v>0.84279793755541699</v>
      </c>
      <c r="S25" s="4">
        <v>0.85561048146501895</v>
      </c>
      <c r="T25" s="4">
        <v>0.87239323484220399</v>
      </c>
      <c r="U25" s="4">
        <v>0.810871028855225</v>
      </c>
      <c r="V25">
        <v>0.200012084769912</v>
      </c>
      <c r="W25">
        <v>0.19426381297718101</v>
      </c>
      <c r="X25">
        <v>0.201838020253234</v>
      </c>
      <c r="Y25">
        <v>9.9746116281338199E-2</v>
      </c>
      <c r="Z25" s="5">
        <v>0.26813948428099799</v>
      </c>
      <c r="AA25" s="5">
        <v>0.31471159831476098</v>
      </c>
      <c r="AB25" s="5">
        <v>0.33122272632243999</v>
      </c>
      <c r="AC25" s="5">
        <v>3.5020236728645099E-2</v>
      </c>
      <c r="AD25" s="5">
        <v>0.4</v>
      </c>
      <c r="AE25" s="5">
        <v>0.4</v>
      </c>
      <c r="AF25" s="5">
        <v>0.22857142857142801</v>
      </c>
      <c r="AG25" s="5">
        <v>5.7142857142857099E-2</v>
      </c>
      <c r="AH25" s="1">
        <f t="shared" si="0"/>
        <v>1.0351155312181113</v>
      </c>
      <c r="AI25" s="1">
        <f t="shared" si="0"/>
        <v>0.94771049025347509</v>
      </c>
      <c r="AJ25" s="2">
        <f t="shared" si="1"/>
        <v>1</v>
      </c>
      <c r="AK25" t="b">
        <f t="shared" si="2"/>
        <v>0</v>
      </c>
      <c r="AL25" t="b">
        <f t="shared" si="3"/>
        <v>0</v>
      </c>
      <c r="AM25" t="b">
        <f t="shared" si="4"/>
        <v>0</v>
      </c>
      <c r="AN25" t="b">
        <f t="shared" si="5"/>
        <v>0</v>
      </c>
    </row>
    <row r="26" spans="1:40" x14ac:dyDescent="0.2">
      <c r="A26" t="s">
        <v>57</v>
      </c>
      <c r="B26">
        <v>547011.32291666605</v>
      </c>
      <c r="C26">
        <v>578853.26041666605</v>
      </c>
      <c r="D26">
        <v>376825.04166666599</v>
      </c>
      <c r="E26">
        <v>368943.875</v>
      </c>
      <c r="F26">
        <v>114561.564177141</v>
      </c>
      <c r="G26">
        <v>102455.90134008101</v>
      </c>
      <c r="H26">
        <v>42036.598681474599</v>
      </c>
      <c r="I26">
        <v>10656.385653691101</v>
      </c>
      <c r="J26">
        <v>607542.8046875</v>
      </c>
      <c r="K26">
        <v>673920.703125</v>
      </c>
      <c r="L26">
        <v>432417.5390625</v>
      </c>
      <c r="M26">
        <v>442088.5</v>
      </c>
      <c r="N26">
        <v>73890.764747508103</v>
      </c>
      <c r="O26">
        <v>29355.8322904413</v>
      </c>
      <c r="P26">
        <v>32126.290156793999</v>
      </c>
      <c r="Q26">
        <v>38251.844808274604</v>
      </c>
      <c r="R26" s="4">
        <v>0.90036672098854198</v>
      </c>
      <c r="S26" s="4">
        <v>0.85893378513599306</v>
      </c>
      <c r="T26" s="4">
        <v>0.871437921976152</v>
      </c>
      <c r="U26" s="4">
        <v>0.83454755099940303</v>
      </c>
      <c r="V26">
        <v>0.21805548478831699</v>
      </c>
      <c r="W26">
        <v>0.156565901142075</v>
      </c>
      <c r="X26">
        <v>0.116799133707521</v>
      </c>
      <c r="Y26">
        <v>7.6126498150747998E-2</v>
      </c>
      <c r="Z26" s="5">
        <v>0.47884090436241999</v>
      </c>
      <c r="AA26" s="5">
        <v>0.24557887901470299</v>
      </c>
      <c r="AB26" s="5">
        <v>0.135173199658495</v>
      </c>
      <c r="AC26" s="5">
        <v>2.6356912946836099E-2</v>
      </c>
      <c r="AD26" s="5">
        <v>0.628571428571428</v>
      </c>
      <c r="AE26" s="5">
        <v>0.4</v>
      </c>
      <c r="AF26" s="5">
        <v>0.114285714285714</v>
      </c>
      <c r="AG26" s="5">
        <v>5.7142857142857099E-2</v>
      </c>
      <c r="AH26" s="1">
        <f t="shared" si="0"/>
        <v>0.96786998193288609</v>
      </c>
      <c r="AI26" s="1">
        <f t="shared" si="0"/>
        <v>0.97160871471282384</v>
      </c>
      <c r="AJ26" s="2">
        <f t="shared" si="1"/>
        <v>0</v>
      </c>
      <c r="AK26" t="b">
        <f t="shared" si="2"/>
        <v>0</v>
      </c>
      <c r="AL26" t="b">
        <f t="shared" si="3"/>
        <v>0</v>
      </c>
      <c r="AM26" t="b">
        <f t="shared" si="4"/>
        <v>0</v>
      </c>
      <c r="AN26" t="b">
        <f t="shared" si="5"/>
        <v>0</v>
      </c>
    </row>
    <row r="27" spans="1:40" x14ac:dyDescent="0.2">
      <c r="A27" t="s">
        <v>58</v>
      </c>
      <c r="B27">
        <v>314083.15625</v>
      </c>
      <c r="C27">
        <v>334591.32291666599</v>
      </c>
      <c r="D27">
        <v>266180.13020833302</v>
      </c>
      <c r="E27">
        <v>341839.97916666599</v>
      </c>
      <c r="F27">
        <v>13703.642941644001</v>
      </c>
      <c r="G27">
        <v>16977.206504476399</v>
      </c>
      <c r="H27">
        <v>16204.354695022899</v>
      </c>
      <c r="I27">
        <v>26867.4510455294</v>
      </c>
      <c r="J27">
        <v>542472.765625</v>
      </c>
      <c r="K27">
        <v>602355.1875</v>
      </c>
      <c r="L27">
        <v>388898.6015625</v>
      </c>
      <c r="M27">
        <v>406343.6953125</v>
      </c>
      <c r="N27">
        <v>105931.75147612</v>
      </c>
      <c r="O27">
        <v>84593.155853765595</v>
      </c>
      <c r="P27">
        <v>87688.3926260562</v>
      </c>
      <c r="Q27">
        <v>20490.1370268356</v>
      </c>
      <c r="R27" s="4">
        <v>0.57898419266842804</v>
      </c>
      <c r="S27" s="4">
        <v>0.55547180444373001</v>
      </c>
      <c r="T27" s="4">
        <v>0.68444609761744102</v>
      </c>
      <c r="U27" s="4">
        <v>0.84125823314121595</v>
      </c>
      <c r="V27">
        <v>0.11584927075565001</v>
      </c>
      <c r="W27">
        <v>8.2944431035873206E-2</v>
      </c>
      <c r="X27">
        <v>0.159854068005087</v>
      </c>
      <c r="Y27">
        <v>7.8558230609897403E-2</v>
      </c>
      <c r="Z27" s="5">
        <v>2.1670516399966699E-2</v>
      </c>
      <c r="AA27" s="5">
        <v>6.3592869217180999E-3</v>
      </c>
      <c r="AB27" s="5">
        <v>6.5001743679874602E-2</v>
      </c>
      <c r="AC27" s="5">
        <v>2.9482857018890699E-2</v>
      </c>
      <c r="AD27" s="5">
        <v>5.7142857142857099E-2</v>
      </c>
      <c r="AE27" s="5">
        <v>5.7142857142857099E-2</v>
      </c>
      <c r="AF27" s="5">
        <v>0.114285714285714</v>
      </c>
      <c r="AG27" s="5">
        <v>5.7142857142857099E-2</v>
      </c>
      <c r="AH27" s="1">
        <f t="shared" si="0"/>
        <v>1.1821498864467423</v>
      </c>
      <c r="AI27" s="1">
        <f t="shared" si="0"/>
        <v>1.5144931325248507</v>
      </c>
      <c r="AJ27" s="2">
        <f t="shared" si="1"/>
        <v>2</v>
      </c>
      <c r="AK27" t="b">
        <f t="shared" si="2"/>
        <v>0</v>
      </c>
      <c r="AL27" t="b">
        <f t="shared" si="3"/>
        <v>0</v>
      </c>
      <c r="AM27" t="b">
        <f t="shared" si="4"/>
        <v>0</v>
      </c>
      <c r="AN27" t="b">
        <f t="shared" si="5"/>
        <v>1</v>
      </c>
    </row>
    <row r="28" spans="1:40" x14ac:dyDescent="0.2">
      <c r="A28" t="s">
        <v>59</v>
      </c>
      <c r="B28">
        <v>541419.85416666605</v>
      </c>
      <c r="C28">
        <v>511675.94791666599</v>
      </c>
      <c r="D28">
        <v>399308.625</v>
      </c>
      <c r="E28">
        <v>369987.04166666599</v>
      </c>
      <c r="F28">
        <v>7313.4935506476304</v>
      </c>
      <c r="G28">
        <v>46146.949189141</v>
      </c>
      <c r="H28">
        <v>49474.424460742099</v>
      </c>
      <c r="I28">
        <v>16606.5185349575</v>
      </c>
      <c r="J28">
        <v>565686.4140625</v>
      </c>
      <c r="K28">
        <v>612053.140625</v>
      </c>
      <c r="L28">
        <v>381662.3515625</v>
      </c>
      <c r="M28">
        <v>423958.8359375</v>
      </c>
      <c r="N28">
        <v>104694.964275399</v>
      </c>
      <c r="O28">
        <v>92842.895266911204</v>
      </c>
      <c r="P28">
        <v>80160.118656131497</v>
      </c>
      <c r="Q28">
        <v>33980.040570240497</v>
      </c>
      <c r="R28" s="4">
        <v>0.95710245236126101</v>
      </c>
      <c r="S28" s="4">
        <v>0.83599921960071499</v>
      </c>
      <c r="T28" s="4">
        <v>1.04623530029948</v>
      </c>
      <c r="U28" s="4">
        <v>0.87269567303277096</v>
      </c>
      <c r="V28">
        <v>0.177607844322165</v>
      </c>
      <c r="W28">
        <v>0.14753426969667</v>
      </c>
      <c r="X28">
        <v>0.25512570903667497</v>
      </c>
      <c r="Y28">
        <v>8.0166978282636706E-2</v>
      </c>
      <c r="Z28" s="5">
        <v>0.675107814263741</v>
      </c>
      <c r="AA28" s="5">
        <v>0.12517808679536299</v>
      </c>
      <c r="AB28" s="5">
        <v>0.73481468030699804</v>
      </c>
      <c r="AC28" s="5">
        <v>4.4052611628959001E-2</v>
      </c>
      <c r="AD28" s="5">
        <v>0.4</v>
      </c>
      <c r="AE28" s="5">
        <v>0.22857142857142801</v>
      </c>
      <c r="AF28" s="5">
        <v>1</v>
      </c>
      <c r="AG28" s="5">
        <v>0.114285714285714</v>
      </c>
      <c r="AH28" s="1">
        <f t="shared" si="0"/>
        <v>1.0931278022727033</v>
      </c>
      <c r="AI28" s="1">
        <f t="shared" si="0"/>
        <v>1.0438953202008761</v>
      </c>
      <c r="AJ28" s="2">
        <f t="shared" si="1"/>
        <v>0</v>
      </c>
      <c r="AK28" t="b">
        <f t="shared" si="2"/>
        <v>0</v>
      </c>
      <c r="AL28" t="b">
        <f t="shared" si="3"/>
        <v>1</v>
      </c>
      <c r="AM28" t="b">
        <f t="shared" si="4"/>
        <v>0</v>
      </c>
      <c r="AN28" t="b">
        <f t="shared" si="5"/>
        <v>0</v>
      </c>
    </row>
    <row r="29" spans="1:40" x14ac:dyDescent="0.2">
      <c r="A29" t="s">
        <v>60</v>
      </c>
      <c r="B29">
        <v>625012.47916666605</v>
      </c>
      <c r="C29">
        <v>688812.125</v>
      </c>
      <c r="D29">
        <v>483847.08333333302</v>
      </c>
      <c r="E29">
        <v>465195.59375</v>
      </c>
      <c r="F29">
        <v>96996.850940836201</v>
      </c>
      <c r="G29">
        <v>155789.90528098101</v>
      </c>
      <c r="H29">
        <v>39178.345405606698</v>
      </c>
      <c r="I29">
        <v>48952.311457481403</v>
      </c>
      <c r="J29">
        <v>663006.36979166605</v>
      </c>
      <c r="K29">
        <v>656486.07291666605</v>
      </c>
      <c r="L29">
        <v>456503.82291666599</v>
      </c>
      <c r="M29">
        <v>475398.11458333302</v>
      </c>
      <c r="N29">
        <v>123775.185680304</v>
      </c>
      <c r="O29">
        <v>83014.305358713405</v>
      </c>
      <c r="P29">
        <v>58657.1137826005</v>
      </c>
      <c r="Q29">
        <v>37695.259166468299</v>
      </c>
      <c r="R29" s="4">
        <v>0.94269453152171201</v>
      </c>
      <c r="S29" s="4">
        <v>1.0492410325472901</v>
      </c>
      <c r="T29" s="4">
        <v>1.05989711157721</v>
      </c>
      <c r="U29" s="4">
        <v>0.97853899601121597</v>
      </c>
      <c r="V29">
        <v>0.22885711205015899</v>
      </c>
      <c r="W29">
        <v>0.27188087781538001</v>
      </c>
      <c r="X29">
        <v>0.160974492785291</v>
      </c>
      <c r="Y29">
        <v>0.128931458618783</v>
      </c>
      <c r="Z29" s="5">
        <v>0.63506946265623998</v>
      </c>
      <c r="AA29" s="5">
        <v>0.76202052997765202</v>
      </c>
      <c r="AB29" s="5">
        <v>0.43833468700003803</v>
      </c>
      <c r="AC29" s="5">
        <v>0.77051635015578501</v>
      </c>
      <c r="AD29" s="5">
        <v>0.71428571428571397</v>
      </c>
      <c r="AE29" s="5">
        <v>1</v>
      </c>
      <c r="AF29" s="5">
        <v>0.71428571428571397</v>
      </c>
      <c r="AG29" s="5">
        <v>0.54761904761904701</v>
      </c>
      <c r="AH29" s="1">
        <f t="shared" si="0"/>
        <v>1.1243272090125609</v>
      </c>
      <c r="AI29" s="1">
        <f t="shared" si="0"/>
        <v>0.93261602020612222</v>
      </c>
      <c r="AJ29" s="2">
        <f t="shared" si="1"/>
        <v>0</v>
      </c>
      <c r="AK29" t="b">
        <f t="shared" si="2"/>
        <v>0</v>
      </c>
      <c r="AL29" t="b">
        <f t="shared" si="3"/>
        <v>0</v>
      </c>
      <c r="AM29" t="b">
        <f t="shared" si="4"/>
        <v>0</v>
      </c>
      <c r="AN29" t="b">
        <f t="shared" si="5"/>
        <v>0</v>
      </c>
    </row>
    <row r="30" spans="1:40" x14ac:dyDescent="0.2">
      <c r="A30" t="s">
        <v>61</v>
      </c>
      <c r="B30">
        <v>437197.42708333302</v>
      </c>
      <c r="C30">
        <v>473598.36458333302</v>
      </c>
      <c r="D30">
        <v>332951.64583333302</v>
      </c>
      <c r="E30">
        <v>340868.83333333302</v>
      </c>
      <c r="F30">
        <v>82947.944489973001</v>
      </c>
      <c r="G30">
        <v>90814.593267546603</v>
      </c>
      <c r="H30">
        <v>66007.904252749606</v>
      </c>
      <c r="I30">
        <v>20452.268989925298</v>
      </c>
      <c r="J30">
        <v>679025.859375</v>
      </c>
      <c r="K30">
        <v>704083.046875</v>
      </c>
      <c r="L30">
        <v>460057.609375</v>
      </c>
      <c r="M30">
        <v>484655.7421875</v>
      </c>
      <c r="N30">
        <v>78989.221661855598</v>
      </c>
      <c r="O30">
        <v>22754.9998996543</v>
      </c>
      <c r="P30">
        <v>41507.306459267798</v>
      </c>
      <c r="Q30">
        <v>23598.1439613408</v>
      </c>
      <c r="R30" s="4">
        <v>0.64385976034218395</v>
      </c>
      <c r="S30" s="4">
        <v>0.67264560151725095</v>
      </c>
      <c r="T30" s="4">
        <v>0.72371728898399601</v>
      </c>
      <c r="U30" s="4">
        <v>0.70332156139287105</v>
      </c>
      <c r="V30">
        <v>0.14329052824136701</v>
      </c>
      <c r="W30">
        <v>0.13080192144238401</v>
      </c>
      <c r="X30">
        <v>0.15763644730877399</v>
      </c>
      <c r="Y30">
        <v>5.4346401336228201E-2</v>
      </c>
      <c r="Z30" s="5">
        <v>1.523313268936E-2</v>
      </c>
      <c r="AA30" s="5">
        <v>4.25949753037854E-2</v>
      </c>
      <c r="AB30" s="5">
        <v>5.6916743483397099E-2</v>
      </c>
      <c r="AC30" s="5">
        <v>4.2636993312854298E-4</v>
      </c>
      <c r="AD30" s="5">
        <v>5.7142857142857099E-2</v>
      </c>
      <c r="AE30" s="5">
        <v>5.7142857142857099E-2</v>
      </c>
      <c r="AF30" s="5">
        <v>5.7142857142857099E-2</v>
      </c>
      <c r="AG30" s="5">
        <v>5.7142857142857099E-2</v>
      </c>
      <c r="AH30" s="1">
        <f t="shared" si="0"/>
        <v>1.124029382732928</v>
      </c>
      <c r="AI30" s="1">
        <f t="shared" si="0"/>
        <v>1.0456049363980466</v>
      </c>
      <c r="AJ30" s="2">
        <f t="shared" si="1"/>
        <v>2</v>
      </c>
      <c r="AK30" t="b">
        <f t="shared" si="2"/>
        <v>0</v>
      </c>
      <c r="AL30" t="b">
        <f t="shared" si="3"/>
        <v>0</v>
      </c>
      <c r="AM30" t="b">
        <f t="shared" si="4"/>
        <v>0</v>
      </c>
      <c r="AN30" t="b">
        <f t="shared" si="5"/>
        <v>0</v>
      </c>
    </row>
    <row r="31" spans="1:40" x14ac:dyDescent="0.2">
      <c r="A31" t="s">
        <v>62</v>
      </c>
      <c r="B31">
        <v>578764.69791666605</v>
      </c>
      <c r="C31">
        <v>631593.58333333302</v>
      </c>
      <c r="D31">
        <v>372328.32291666599</v>
      </c>
      <c r="E31">
        <v>423203.21875</v>
      </c>
      <c r="F31">
        <v>184052.34741887101</v>
      </c>
      <c r="G31">
        <v>127278.796846791</v>
      </c>
      <c r="H31">
        <v>83792.948864673701</v>
      </c>
      <c r="I31">
        <v>30170.351770667501</v>
      </c>
      <c r="J31">
        <v>662879.875</v>
      </c>
      <c r="K31">
        <v>746748.09375</v>
      </c>
      <c r="L31">
        <v>458113.3515625</v>
      </c>
      <c r="M31">
        <v>472847.1171875</v>
      </c>
      <c r="N31">
        <v>96959.4971868086</v>
      </c>
      <c r="O31">
        <v>73932.363059672498</v>
      </c>
      <c r="P31">
        <v>77426.560405161101</v>
      </c>
      <c r="Q31">
        <v>24289.801897563899</v>
      </c>
      <c r="R31" s="4">
        <v>0.87310645524827002</v>
      </c>
      <c r="S31" s="4">
        <v>0.84579202627972305</v>
      </c>
      <c r="T31" s="4">
        <v>0.81274278875906103</v>
      </c>
      <c r="U31" s="4">
        <v>0.89501067758902098</v>
      </c>
      <c r="V31">
        <v>0.30561797070691399</v>
      </c>
      <c r="W31">
        <v>0.18990336154637699</v>
      </c>
      <c r="X31">
        <v>0.22874493186584299</v>
      </c>
      <c r="Y31">
        <v>7.8644550224348103E-2</v>
      </c>
      <c r="Z31" s="5">
        <v>0.52618136591047004</v>
      </c>
      <c r="AA31" s="5">
        <v>0.25569908827579002</v>
      </c>
      <c r="AB31" s="5">
        <v>0.23482296232483199</v>
      </c>
      <c r="AC31" s="5">
        <v>8.2721449689866097E-2</v>
      </c>
      <c r="AD31" s="5">
        <v>0.628571428571428</v>
      </c>
      <c r="AE31" s="5">
        <v>0.4</v>
      </c>
      <c r="AF31" s="5">
        <v>0.4</v>
      </c>
      <c r="AG31" s="5">
        <v>0.114285714285714</v>
      </c>
      <c r="AH31" s="1">
        <f t="shared" si="0"/>
        <v>0.93086333730971627</v>
      </c>
      <c r="AI31" s="1">
        <f t="shared" si="0"/>
        <v>1.0581923803725009</v>
      </c>
      <c r="AJ31" s="2">
        <f t="shared" si="1"/>
        <v>1</v>
      </c>
      <c r="AK31" t="b">
        <f t="shared" si="2"/>
        <v>0</v>
      </c>
      <c r="AL31" t="b">
        <f t="shared" si="3"/>
        <v>0</v>
      </c>
      <c r="AM31" t="b">
        <f t="shared" si="4"/>
        <v>0</v>
      </c>
      <c r="AN31" t="b">
        <f t="shared" si="5"/>
        <v>0</v>
      </c>
    </row>
    <row r="32" spans="1:40" x14ac:dyDescent="0.2">
      <c r="A32" t="s">
        <v>63</v>
      </c>
      <c r="B32">
        <v>607568.59375</v>
      </c>
      <c r="C32">
        <v>552751.67708333302</v>
      </c>
      <c r="D32">
        <v>398103.92708333302</v>
      </c>
      <c r="E32">
        <v>421763.98958333302</v>
      </c>
      <c r="F32">
        <v>220000.797251585</v>
      </c>
      <c r="G32">
        <v>142785.679065156</v>
      </c>
      <c r="H32">
        <v>135268.43286797099</v>
      </c>
      <c r="I32">
        <v>82423.874943297094</v>
      </c>
      <c r="J32">
        <v>706722.859375</v>
      </c>
      <c r="K32">
        <v>768602.8125</v>
      </c>
      <c r="L32">
        <v>506128.7578125</v>
      </c>
      <c r="M32">
        <v>483263.9609375</v>
      </c>
      <c r="N32">
        <v>102190.71827878599</v>
      </c>
      <c r="O32">
        <v>55015.108298127401</v>
      </c>
      <c r="P32">
        <v>77219.889991991295</v>
      </c>
      <c r="Q32">
        <v>35035.314310462898</v>
      </c>
      <c r="R32" s="4">
        <v>0.85969851645567397</v>
      </c>
      <c r="S32" s="4">
        <v>0.71916426546166601</v>
      </c>
      <c r="T32" s="4">
        <v>0.78656650296645303</v>
      </c>
      <c r="U32" s="4">
        <v>0.87274041450378204</v>
      </c>
      <c r="V32">
        <v>0.33520001671377803</v>
      </c>
      <c r="W32">
        <v>0.19277302822630399</v>
      </c>
      <c r="X32">
        <v>0.29296736638238502</v>
      </c>
      <c r="Y32">
        <v>0.181914325932687</v>
      </c>
      <c r="Z32" s="5">
        <v>0.52748650428641697</v>
      </c>
      <c r="AA32" s="5">
        <v>0.107964034105288</v>
      </c>
      <c r="AB32" s="5">
        <v>0.30371221442382501</v>
      </c>
      <c r="AC32" s="5">
        <v>0.32561000029732401</v>
      </c>
      <c r="AD32" s="5">
        <v>0.628571428571428</v>
      </c>
      <c r="AE32" s="5">
        <v>5.7142857142857099E-2</v>
      </c>
      <c r="AF32" s="5">
        <v>0.22857142857142801</v>
      </c>
      <c r="AG32" s="5">
        <v>0.4</v>
      </c>
      <c r="AH32" s="1">
        <f t="shared" si="0"/>
        <v>0.91493295371646532</v>
      </c>
      <c r="AI32" s="1">
        <f t="shared" si="0"/>
        <v>1.213548081318429</v>
      </c>
      <c r="AJ32" s="2">
        <f t="shared" si="1"/>
        <v>1</v>
      </c>
      <c r="AK32" t="b">
        <f t="shared" si="2"/>
        <v>1</v>
      </c>
      <c r="AL32" t="b">
        <f t="shared" si="3"/>
        <v>0</v>
      </c>
      <c r="AM32" t="b">
        <f t="shared" si="4"/>
        <v>0</v>
      </c>
      <c r="AN32" t="b">
        <f t="shared" si="5"/>
        <v>0</v>
      </c>
    </row>
    <row r="33" spans="1:40" x14ac:dyDescent="0.2">
      <c r="A33" t="s">
        <v>64</v>
      </c>
      <c r="B33">
        <v>557603.5625</v>
      </c>
      <c r="C33">
        <v>635333.22916666605</v>
      </c>
      <c r="D33">
        <v>418694.82291666599</v>
      </c>
      <c r="E33">
        <v>436224.33333333302</v>
      </c>
      <c r="F33">
        <v>126297.944486425</v>
      </c>
      <c r="G33">
        <v>95838.065452028197</v>
      </c>
      <c r="H33">
        <v>87538.926531673307</v>
      </c>
      <c r="I33">
        <v>47734.138612756797</v>
      </c>
      <c r="J33">
        <v>747934.078125</v>
      </c>
      <c r="K33">
        <v>749151.4375</v>
      </c>
      <c r="L33">
        <v>542720.890625</v>
      </c>
      <c r="M33">
        <v>496913.21875</v>
      </c>
      <c r="N33">
        <v>67336.366075034603</v>
      </c>
      <c r="O33">
        <v>17701.1510063758</v>
      </c>
      <c r="P33">
        <v>39192.891233926697</v>
      </c>
      <c r="Q33">
        <v>32046.873464783399</v>
      </c>
      <c r="R33" s="4">
        <v>0.74552501190727805</v>
      </c>
      <c r="S33" s="4">
        <v>0.84807049331286399</v>
      </c>
      <c r="T33" s="4">
        <v>0.77147356983899296</v>
      </c>
      <c r="U33" s="4">
        <v>0.87786824111998596</v>
      </c>
      <c r="V33">
        <v>0.18171278149044501</v>
      </c>
      <c r="W33">
        <v>0.129488702247608</v>
      </c>
      <c r="X33">
        <v>0.170647003543166</v>
      </c>
      <c r="Y33">
        <v>0.111503714828601</v>
      </c>
      <c r="Z33" s="5">
        <v>0.102861121690172</v>
      </c>
      <c r="AA33" s="5">
        <v>0.173060828302355</v>
      </c>
      <c r="AB33" s="5">
        <v>0.11937072761909701</v>
      </c>
      <c r="AC33" s="5">
        <v>0.143959432501651</v>
      </c>
      <c r="AD33" s="5">
        <v>0.114285714285714</v>
      </c>
      <c r="AE33" s="5">
        <v>0.114285714285714</v>
      </c>
      <c r="AF33" s="5">
        <v>0.114285714285714</v>
      </c>
      <c r="AG33" s="5">
        <v>0.22857142857142801</v>
      </c>
      <c r="AH33" s="1">
        <f t="shared" si="0"/>
        <v>1.0348057510040216</v>
      </c>
      <c r="AI33" s="1">
        <f t="shared" si="0"/>
        <v>1.0351359327344609</v>
      </c>
      <c r="AJ33" s="2">
        <f t="shared" si="1"/>
        <v>2</v>
      </c>
      <c r="AK33" t="b">
        <f t="shared" si="2"/>
        <v>0</v>
      </c>
      <c r="AL33" t="b">
        <f t="shared" si="3"/>
        <v>0</v>
      </c>
      <c r="AM33" t="b">
        <f t="shared" si="4"/>
        <v>0</v>
      </c>
      <c r="AN33" t="b">
        <f t="shared" si="5"/>
        <v>0</v>
      </c>
    </row>
    <row r="34" spans="1:40" x14ac:dyDescent="0.2">
      <c r="A34" t="s">
        <v>65</v>
      </c>
      <c r="B34">
        <v>530441.29166666605</v>
      </c>
      <c r="C34">
        <v>498576</v>
      </c>
      <c r="D34">
        <v>389163.03125</v>
      </c>
      <c r="E34">
        <v>392884.1875</v>
      </c>
      <c r="F34">
        <v>133795.43268478499</v>
      </c>
      <c r="G34">
        <v>71996.806340872907</v>
      </c>
      <c r="H34">
        <v>58901.799742779302</v>
      </c>
      <c r="I34">
        <v>69563.151178920903</v>
      </c>
      <c r="J34">
        <v>669678.9375</v>
      </c>
      <c r="K34">
        <v>761786.21875</v>
      </c>
      <c r="L34">
        <v>499939.8046875</v>
      </c>
      <c r="M34">
        <v>485470.96875</v>
      </c>
      <c r="N34">
        <v>101309.025056717</v>
      </c>
      <c r="O34">
        <v>43589.950215686004</v>
      </c>
      <c r="P34">
        <v>70730.810990390295</v>
      </c>
      <c r="Q34">
        <v>24708.116259739701</v>
      </c>
      <c r="R34" s="4">
        <v>0.79208298479100103</v>
      </c>
      <c r="S34" s="4">
        <v>0.65448282960290804</v>
      </c>
      <c r="T34" s="4">
        <v>0.77841977694345799</v>
      </c>
      <c r="U34" s="4">
        <v>0.80928461801043505</v>
      </c>
      <c r="V34">
        <v>0.23296899802191101</v>
      </c>
      <c r="W34">
        <v>0.101659911520239</v>
      </c>
      <c r="X34">
        <v>0.16127491809550701</v>
      </c>
      <c r="Y34">
        <v>0.149092384969261</v>
      </c>
      <c r="Z34" s="5">
        <v>0.21301830782138301</v>
      </c>
      <c r="AA34" s="5">
        <v>1.0304286002704799E-2</v>
      </c>
      <c r="AB34" s="5">
        <v>7.49827636464626E-2</v>
      </c>
      <c r="AC34" s="5">
        <v>0.13773461851445401</v>
      </c>
      <c r="AD34" s="5">
        <v>0.22857142857142801</v>
      </c>
      <c r="AE34" s="5">
        <v>5.7142857142857099E-2</v>
      </c>
      <c r="AF34" s="5">
        <v>0.22857142857142801</v>
      </c>
      <c r="AG34" s="5">
        <v>0.114285714285714</v>
      </c>
      <c r="AH34" s="1">
        <f t="shared" ref="AH34:AI65" si="6">T34/R34</f>
        <v>0.98275028234428208</v>
      </c>
      <c r="AI34" s="1">
        <f t="shared" si="6"/>
        <v>1.2365253623253176</v>
      </c>
      <c r="AJ34" s="2">
        <f t="shared" si="1"/>
        <v>2</v>
      </c>
      <c r="AK34" t="b">
        <f t="shared" si="2"/>
        <v>1</v>
      </c>
      <c r="AL34" t="b">
        <f t="shared" si="3"/>
        <v>0</v>
      </c>
      <c r="AM34" t="b">
        <f t="shared" si="4"/>
        <v>0</v>
      </c>
      <c r="AN34" t="b">
        <f t="shared" si="5"/>
        <v>0</v>
      </c>
    </row>
    <row r="35" spans="1:40" x14ac:dyDescent="0.2">
      <c r="A35" t="s">
        <v>66</v>
      </c>
      <c r="B35">
        <v>425082.27083333302</v>
      </c>
      <c r="C35">
        <v>431465.84375</v>
      </c>
      <c r="D35">
        <v>341088.75</v>
      </c>
      <c r="E35">
        <v>338227.82291666599</v>
      </c>
      <c r="F35">
        <v>64465.1085038444</v>
      </c>
      <c r="G35">
        <v>60403.560636969203</v>
      </c>
      <c r="H35">
        <v>14308.558474294399</v>
      </c>
      <c r="I35">
        <v>12815.2311708085</v>
      </c>
      <c r="J35">
        <v>598727.9375</v>
      </c>
      <c r="K35">
        <v>700739.703125</v>
      </c>
      <c r="L35">
        <v>437661.3515625</v>
      </c>
      <c r="M35">
        <v>448465.7421875</v>
      </c>
      <c r="N35">
        <v>36285.851151216302</v>
      </c>
      <c r="O35">
        <v>88743.522825529901</v>
      </c>
      <c r="P35">
        <v>6760.8610716818202</v>
      </c>
      <c r="Q35">
        <v>42152.897375776702</v>
      </c>
      <c r="R35" s="4">
        <v>0.70997567377308701</v>
      </c>
      <c r="S35" s="4">
        <v>0.61572912427517101</v>
      </c>
      <c r="T35" s="4">
        <v>0.77934400371948498</v>
      </c>
      <c r="U35" s="4">
        <v>0.75418876203760499</v>
      </c>
      <c r="V35">
        <v>0.115949403801086</v>
      </c>
      <c r="W35">
        <v>0.116236354371989</v>
      </c>
      <c r="X35">
        <v>3.4839429284400501E-2</v>
      </c>
      <c r="Y35">
        <v>7.64317169225395E-2</v>
      </c>
      <c r="Z35" s="5">
        <v>2.5519628460432101E-2</v>
      </c>
      <c r="AA35" s="5">
        <v>5.0270045190678797E-3</v>
      </c>
      <c r="AB35" s="5">
        <v>2.77128922280255E-3</v>
      </c>
      <c r="AC35" s="5">
        <v>9.5631270688258108E-3</v>
      </c>
      <c r="AD35" s="5">
        <v>5.7142857142857099E-2</v>
      </c>
      <c r="AE35" s="5">
        <v>5.7142857142857099E-2</v>
      </c>
      <c r="AF35" s="5">
        <v>5.7142857142857099E-2</v>
      </c>
      <c r="AG35" s="5">
        <v>5.7142857142857099E-2</v>
      </c>
      <c r="AH35" s="1">
        <f t="shared" si="6"/>
        <v>1.0977052207686886</v>
      </c>
      <c r="AI35" s="1">
        <f t="shared" si="6"/>
        <v>1.2248710225059225</v>
      </c>
      <c r="AJ35" s="2">
        <f t="shared" si="1"/>
        <v>2</v>
      </c>
      <c r="AK35" t="b">
        <f t="shared" si="2"/>
        <v>0</v>
      </c>
      <c r="AL35" t="b">
        <f t="shared" si="3"/>
        <v>0</v>
      </c>
      <c r="AM35" t="b">
        <f t="shared" si="4"/>
        <v>0</v>
      </c>
      <c r="AN35" t="b">
        <f t="shared" si="5"/>
        <v>0</v>
      </c>
    </row>
    <row r="36" spans="1:40" x14ac:dyDescent="0.2">
      <c r="A36" t="s">
        <v>67</v>
      </c>
      <c r="B36">
        <v>621573.51041666605</v>
      </c>
      <c r="C36">
        <v>604185.125</v>
      </c>
      <c r="D36">
        <v>424311.58333333302</v>
      </c>
      <c r="E36">
        <v>430924.80208333302</v>
      </c>
      <c r="F36">
        <v>98056.223737110893</v>
      </c>
      <c r="G36">
        <v>63581.906307558304</v>
      </c>
      <c r="H36">
        <v>28858.186476682498</v>
      </c>
      <c r="I36">
        <v>21179.254186394901</v>
      </c>
      <c r="J36">
        <v>579135.6953125</v>
      </c>
      <c r="K36">
        <v>628141.484375</v>
      </c>
      <c r="L36">
        <v>398008.3203125</v>
      </c>
      <c r="M36">
        <v>426843.1171875</v>
      </c>
      <c r="N36">
        <v>119466.240885087</v>
      </c>
      <c r="O36">
        <v>115579.792603155</v>
      </c>
      <c r="P36">
        <v>88987.032878824903</v>
      </c>
      <c r="Q36">
        <v>52582.133820262898</v>
      </c>
      <c r="R36" s="4">
        <v>1.07327784394513</v>
      </c>
      <c r="S36" s="4">
        <v>0.96186152328589303</v>
      </c>
      <c r="T36" s="4">
        <v>1.0660872189812001</v>
      </c>
      <c r="U36" s="4">
        <v>1.0095624943485699</v>
      </c>
      <c r="V36">
        <v>0.27872085811112601</v>
      </c>
      <c r="W36">
        <v>0.20388652213833899</v>
      </c>
      <c r="X36">
        <v>0.24914071113370101</v>
      </c>
      <c r="Y36">
        <v>0.13389916973954499</v>
      </c>
      <c r="Z36" s="5">
        <v>0.62854692225626896</v>
      </c>
      <c r="AA36" s="5">
        <v>0.74138089991489997</v>
      </c>
      <c r="AB36" s="5">
        <v>0.61087203556626302</v>
      </c>
      <c r="AC36" s="5">
        <v>0.89462633010854797</v>
      </c>
      <c r="AD36" s="5">
        <v>0.628571428571428</v>
      </c>
      <c r="AE36" s="5">
        <v>0.628571428571428</v>
      </c>
      <c r="AF36" s="5">
        <v>1</v>
      </c>
      <c r="AG36" s="5">
        <v>0.628571428571428</v>
      </c>
      <c r="AH36" s="1">
        <f t="shared" si="6"/>
        <v>0.99330031360984883</v>
      </c>
      <c r="AI36" s="1">
        <f t="shared" si="6"/>
        <v>1.0495923476590703</v>
      </c>
      <c r="AJ36" s="2">
        <f t="shared" si="1"/>
        <v>0</v>
      </c>
      <c r="AK36" t="b">
        <f t="shared" si="2"/>
        <v>0</v>
      </c>
      <c r="AL36" t="b">
        <f t="shared" si="3"/>
        <v>0</v>
      </c>
      <c r="AM36" t="b">
        <f t="shared" si="4"/>
        <v>0</v>
      </c>
      <c r="AN36" t="b">
        <f t="shared" si="5"/>
        <v>0</v>
      </c>
    </row>
    <row r="37" spans="1:40" x14ac:dyDescent="0.2">
      <c r="A37" t="s">
        <v>68</v>
      </c>
      <c r="B37">
        <v>636808.4375</v>
      </c>
      <c r="C37">
        <v>575840.52083333302</v>
      </c>
      <c r="D37">
        <v>407618.94791666599</v>
      </c>
      <c r="E37">
        <v>395842.41666666599</v>
      </c>
      <c r="F37">
        <v>36431.594790088697</v>
      </c>
      <c r="G37">
        <v>31180.436562120602</v>
      </c>
      <c r="H37">
        <v>54641.244259397703</v>
      </c>
      <c r="I37">
        <v>3049.8246194346798</v>
      </c>
      <c r="J37">
        <v>580796.0546875</v>
      </c>
      <c r="K37">
        <v>655304.96875</v>
      </c>
      <c r="L37">
        <v>402649.3046875</v>
      </c>
      <c r="M37">
        <v>450543.5703125</v>
      </c>
      <c r="N37">
        <v>118850.54556282899</v>
      </c>
      <c r="O37">
        <v>119030.268763846</v>
      </c>
      <c r="P37">
        <v>91507.524241706997</v>
      </c>
      <c r="Q37">
        <v>57767.000209322199</v>
      </c>
      <c r="R37" s="4">
        <v>1.0964407081632701</v>
      </c>
      <c r="S37" s="4">
        <v>0.87873669252310704</v>
      </c>
      <c r="T37" s="4">
        <v>1.0123423613832401</v>
      </c>
      <c r="U37" s="4">
        <v>0.87858853782356205</v>
      </c>
      <c r="V37">
        <v>0.2329722802858</v>
      </c>
      <c r="W37">
        <v>0.166555809702566</v>
      </c>
      <c r="X37">
        <v>0.26710896266211398</v>
      </c>
      <c r="Y37">
        <v>0.112852515385523</v>
      </c>
      <c r="Z37" s="5">
        <v>0.42807407716747298</v>
      </c>
      <c r="AA37" s="5">
        <v>0.27881370580439802</v>
      </c>
      <c r="AB37" s="5">
        <v>0.93230250001453996</v>
      </c>
      <c r="AC37" s="5">
        <v>0.15442322150830401</v>
      </c>
      <c r="AD37" s="5">
        <v>0.85714285714285698</v>
      </c>
      <c r="AE37" s="5">
        <v>0.4</v>
      </c>
      <c r="AF37" s="5">
        <v>1</v>
      </c>
      <c r="AG37" s="5">
        <v>0.4</v>
      </c>
      <c r="AH37" s="1">
        <f t="shared" si="6"/>
        <v>0.92329877379242009</v>
      </c>
      <c r="AI37" s="1">
        <f t="shared" si="6"/>
        <v>0.99983140034915396</v>
      </c>
      <c r="AJ37" s="2">
        <f t="shared" si="1"/>
        <v>0</v>
      </c>
      <c r="AK37" t="b">
        <f t="shared" si="2"/>
        <v>1</v>
      </c>
      <c r="AL37" t="b">
        <f t="shared" si="3"/>
        <v>0</v>
      </c>
      <c r="AM37" t="b">
        <f t="shared" si="4"/>
        <v>0</v>
      </c>
      <c r="AN37" t="b">
        <f t="shared" si="5"/>
        <v>0</v>
      </c>
    </row>
    <row r="38" spans="1:40" x14ac:dyDescent="0.2">
      <c r="A38" t="s">
        <v>69</v>
      </c>
      <c r="B38">
        <v>620429.14583333302</v>
      </c>
      <c r="C38">
        <v>554874.98958333302</v>
      </c>
      <c r="D38">
        <v>426880.57291666599</v>
      </c>
      <c r="E38">
        <v>449357.34375</v>
      </c>
      <c r="F38">
        <v>156463.26159707599</v>
      </c>
      <c r="G38">
        <v>46022.105219686397</v>
      </c>
      <c r="H38">
        <v>80440.893395619802</v>
      </c>
      <c r="I38">
        <v>26923.829171259498</v>
      </c>
      <c r="J38">
        <v>693715.98750000005</v>
      </c>
      <c r="K38">
        <v>695732.0625</v>
      </c>
      <c r="L38">
        <v>471055.25</v>
      </c>
      <c r="M38">
        <v>500856.1875</v>
      </c>
      <c r="N38">
        <v>114666.914598526</v>
      </c>
      <c r="O38">
        <v>101643.854577159</v>
      </c>
      <c r="P38">
        <v>51139.158317872701</v>
      </c>
      <c r="Q38">
        <v>77793.667434079995</v>
      </c>
      <c r="R38" s="4">
        <v>0.89435612990443403</v>
      </c>
      <c r="S38" s="4">
        <v>0.79754120801832795</v>
      </c>
      <c r="T38" s="4">
        <v>0.90622187719310299</v>
      </c>
      <c r="U38" s="4">
        <v>0.89717838166869002</v>
      </c>
      <c r="V38">
        <v>0.26967406235284302</v>
      </c>
      <c r="W38">
        <v>0.13398548216710801</v>
      </c>
      <c r="X38">
        <v>0.197080085438612</v>
      </c>
      <c r="Y38">
        <v>0.14935983028486199</v>
      </c>
      <c r="Z38" s="5">
        <v>0.52674042610077099</v>
      </c>
      <c r="AA38" s="5">
        <v>3.7768277663664397E-2</v>
      </c>
      <c r="AB38" s="5">
        <v>0.45621094982843902</v>
      </c>
      <c r="AC38" s="5">
        <v>0.23105294853854</v>
      </c>
      <c r="AD38" s="5">
        <v>0.57142857142857095</v>
      </c>
      <c r="AE38" s="5">
        <v>0.14285714285714199</v>
      </c>
      <c r="AF38" s="5">
        <v>0.39285714285714202</v>
      </c>
      <c r="AG38" s="5">
        <v>0.39285714285714202</v>
      </c>
      <c r="AH38" s="1">
        <f t="shared" si="6"/>
        <v>1.013267362845645</v>
      </c>
      <c r="AI38" s="1">
        <f t="shared" si="6"/>
        <v>1.1249304395166404</v>
      </c>
      <c r="AJ38" s="2">
        <f t="shared" si="1"/>
        <v>0</v>
      </c>
      <c r="AK38" t="b">
        <f t="shared" si="2"/>
        <v>0</v>
      </c>
      <c r="AL38" t="b">
        <f t="shared" si="3"/>
        <v>0</v>
      </c>
      <c r="AM38" t="b">
        <f t="shared" si="4"/>
        <v>0</v>
      </c>
      <c r="AN38" t="b">
        <f t="shared" si="5"/>
        <v>0</v>
      </c>
    </row>
    <row r="39" spans="1:40" x14ac:dyDescent="0.2">
      <c r="A39" t="s">
        <v>70</v>
      </c>
      <c r="B39">
        <v>515617</v>
      </c>
      <c r="C39">
        <v>425270.08333333302</v>
      </c>
      <c r="D39">
        <v>399539.25</v>
      </c>
      <c r="E39">
        <v>377168.55208333302</v>
      </c>
      <c r="F39">
        <v>93100.241806268896</v>
      </c>
      <c r="G39">
        <v>24037.958299252699</v>
      </c>
      <c r="H39">
        <v>90300.377117482494</v>
      </c>
      <c r="I39">
        <v>44083.547399572999</v>
      </c>
      <c r="J39">
        <v>700373.328125</v>
      </c>
      <c r="K39">
        <v>742985.828125</v>
      </c>
      <c r="L39">
        <v>484526.5703125</v>
      </c>
      <c r="M39">
        <v>517414.828125</v>
      </c>
      <c r="N39">
        <v>96324.524190706899</v>
      </c>
      <c r="O39">
        <v>46525.365386248101</v>
      </c>
      <c r="P39">
        <v>53671.4524820242</v>
      </c>
      <c r="Q39">
        <v>72412.050351357699</v>
      </c>
      <c r="R39" s="4">
        <v>0.73620307812175001</v>
      </c>
      <c r="S39" s="4">
        <v>0.572379804883419</v>
      </c>
      <c r="T39" s="4">
        <v>0.82459719338469495</v>
      </c>
      <c r="U39" s="4">
        <v>0.72894809267471306</v>
      </c>
      <c r="V39">
        <v>0.16709957324097799</v>
      </c>
      <c r="W39">
        <v>4.8284422314937597E-2</v>
      </c>
      <c r="X39">
        <v>0.207548500074238</v>
      </c>
      <c r="Y39">
        <v>0.13291445925003501</v>
      </c>
      <c r="Z39" s="5">
        <v>5.5385529722853398E-2</v>
      </c>
      <c r="AA39" s="5">
        <v>1.27335143529383E-4</v>
      </c>
      <c r="AB39" s="5">
        <v>0.241462059437525</v>
      </c>
      <c r="AC39" s="5">
        <v>2.5535756548936601E-2</v>
      </c>
      <c r="AD39" s="5">
        <v>0.114285714285714</v>
      </c>
      <c r="AE39" s="5">
        <v>5.7142857142857099E-2</v>
      </c>
      <c r="AF39" s="5">
        <v>0.114285714285714</v>
      </c>
      <c r="AG39" s="5">
        <v>5.7142857142857099E-2</v>
      </c>
      <c r="AH39" s="1">
        <f t="shared" si="6"/>
        <v>1.1200675708779455</v>
      </c>
      <c r="AI39" s="1">
        <f t="shared" si="6"/>
        <v>1.273539154343825</v>
      </c>
      <c r="AJ39" s="2">
        <f t="shared" si="1"/>
        <v>2</v>
      </c>
      <c r="AK39" t="b">
        <f t="shared" si="2"/>
        <v>1</v>
      </c>
      <c r="AL39" t="b">
        <f t="shared" si="3"/>
        <v>0</v>
      </c>
      <c r="AM39" t="b">
        <f t="shared" si="4"/>
        <v>0</v>
      </c>
      <c r="AN39" t="b">
        <f t="shared" si="5"/>
        <v>0</v>
      </c>
    </row>
    <row r="40" spans="1:40" x14ac:dyDescent="0.2">
      <c r="A40" t="s">
        <v>71</v>
      </c>
      <c r="B40">
        <v>397539.53125</v>
      </c>
      <c r="C40">
        <v>415198.45833333302</v>
      </c>
      <c r="D40">
        <v>352328.10416666599</v>
      </c>
      <c r="E40">
        <v>368304.54166666599</v>
      </c>
      <c r="F40">
        <v>49032.565444123204</v>
      </c>
      <c r="G40">
        <v>69235.585436167094</v>
      </c>
      <c r="H40">
        <v>70040.153900101694</v>
      </c>
      <c r="I40">
        <v>48284.754319805303</v>
      </c>
      <c r="J40">
        <v>703694.0625</v>
      </c>
      <c r="K40">
        <v>770907.625</v>
      </c>
      <c r="L40">
        <v>487507.921875</v>
      </c>
      <c r="M40">
        <v>465139.3984375</v>
      </c>
      <c r="N40">
        <v>97651.395421243898</v>
      </c>
      <c r="O40">
        <v>69944.992957300899</v>
      </c>
      <c r="P40">
        <v>67995.281397590807</v>
      </c>
      <c r="Q40">
        <v>14371.227345462101</v>
      </c>
      <c r="R40" s="4">
        <v>0.56493233698415601</v>
      </c>
      <c r="S40" s="4">
        <v>0.53858392999204396</v>
      </c>
      <c r="T40" s="4">
        <v>0.72271257216001805</v>
      </c>
      <c r="U40" s="4">
        <v>0.79181540609950096</v>
      </c>
      <c r="V40">
        <v>0.104885591672235</v>
      </c>
      <c r="W40">
        <v>0.102243916356239</v>
      </c>
      <c r="X40">
        <v>0.17550426297660299</v>
      </c>
      <c r="Y40">
        <v>0.106650894379414</v>
      </c>
      <c r="Z40" s="5">
        <v>3.7648480937464198E-3</v>
      </c>
      <c r="AA40" s="5">
        <v>1.70479137268621E-3</v>
      </c>
      <c r="AB40" s="5">
        <v>5.7585954873311203E-2</v>
      </c>
      <c r="AC40" s="5">
        <v>6.55680221528913E-2</v>
      </c>
      <c r="AD40" s="5">
        <v>5.7142857142857099E-2</v>
      </c>
      <c r="AE40" s="5">
        <v>5.7142857142857099E-2</v>
      </c>
      <c r="AF40" s="5">
        <v>0.114285714285714</v>
      </c>
      <c r="AG40" s="5">
        <v>5.7142857142857099E-2</v>
      </c>
      <c r="AH40" s="1">
        <f t="shared" si="6"/>
        <v>1.2792905005547366</v>
      </c>
      <c r="AI40" s="1">
        <f t="shared" si="6"/>
        <v>1.4701801557859289</v>
      </c>
      <c r="AJ40" s="2">
        <f t="shared" si="1"/>
        <v>2</v>
      </c>
      <c r="AK40" t="b">
        <f t="shared" si="2"/>
        <v>0</v>
      </c>
      <c r="AL40" t="b">
        <f t="shared" si="3"/>
        <v>0</v>
      </c>
      <c r="AM40" t="b">
        <f t="shared" si="4"/>
        <v>0</v>
      </c>
      <c r="AN40" t="b">
        <f t="shared" si="5"/>
        <v>0</v>
      </c>
    </row>
    <row r="41" spans="1:40" x14ac:dyDescent="0.2">
      <c r="A41" t="s">
        <v>72</v>
      </c>
      <c r="B41">
        <v>554085.79166666605</v>
      </c>
      <c r="C41">
        <v>558018.125</v>
      </c>
      <c r="D41">
        <v>377431.29166666599</v>
      </c>
      <c r="E41">
        <v>440499.16666666599</v>
      </c>
      <c r="F41">
        <v>174119.11786138301</v>
      </c>
      <c r="G41">
        <v>176982.89332066799</v>
      </c>
      <c r="H41">
        <v>84063.111352634805</v>
      </c>
      <c r="I41">
        <v>74216.072059874001</v>
      </c>
      <c r="J41">
        <v>742172.8125</v>
      </c>
      <c r="K41">
        <v>787656.453125</v>
      </c>
      <c r="L41">
        <v>531884.3984375</v>
      </c>
      <c r="M41">
        <v>487063.453125</v>
      </c>
      <c r="N41">
        <v>56515.871744300501</v>
      </c>
      <c r="O41">
        <v>47765.4692238321</v>
      </c>
      <c r="P41">
        <v>44901.541455909697</v>
      </c>
      <c r="Q41">
        <v>35705.768241300902</v>
      </c>
      <c r="R41" s="4">
        <v>0.74657247252191195</v>
      </c>
      <c r="S41" s="4">
        <v>0.70845369549894699</v>
      </c>
      <c r="T41" s="4">
        <v>0.70961151102652098</v>
      </c>
      <c r="U41" s="4">
        <v>0.904397905119801</v>
      </c>
      <c r="V41">
        <v>0.24139714969082701</v>
      </c>
      <c r="W41">
        <v>0.22876594040105599</v>
      </c>
      <c r="X41">
        <v>0.16901986232334901</v>
      </c>
      <c r="Y41">
        <v>0.166173610542969</v>
      </c>
      <c r="Z41" s="5">
        <v>0.19580154244881301</v>
      </c>
      <c r="AA41" s="5">
        <v>0.14739226268028699</v>
      </c>
      <c r="AB41" s="5">
        <v>6.6820749179024003E-2</v>
      </c>
      <c r="AC41" s="5">
        <v>0.39704313275323699</v>
      </c>
      <c r="AD41" s="5">
        <v>0.114285714285714</v>
      </c>
      <c r="AE41" s="5">
        <v>0.22857142857142801</v>
      </c>
      <c r="AF41" s="5">
        <v>0.114285714285714</v>
      </c>
      <c r="AG41" s="5">
        <v>0.4</v>
      </c>
      <c r="AH41" s="1">
        <f t="shared" si="6"/>
        <v>0.95049246676543364</v>
      </c>
      <c r="AI41" s="1">
        <f t="shared" si="6"/>
        <v>1.276580122124785</v>
      </c>
      <c r="AJ41" s="2">
        <f t="shared" si="1"/>
        <v>2</v>
      </c>
      <c r="AK41" t="b">
        <f t="shared" si="2"/>
        <v>0</v>
      </c>
      <c r="AL41" t="b">
        <f t="shared" si="3"/>
        <v>0</v>
      </c>
      <c r="AM41" t="b">
        <f t="shared" si="4"/>
        <v>0</v>
      </c>
      <c r="AN41" t="b">
        <f t="shared" si="5"/>
        <v>1</v>
      </c>
    </row>
    <row r="42" spans="1:40" x14ac:dyDescent="0.2">
      <c r="A42" t="s">
        <v>73</v>
      </c>
      <c r="B42">
        <v>514287.76041666599</v>
      </c>
      <c r="C42">
        <v>629669.72916666605</v>
      </c>
      <c r="D42">
        <v>414489.0625</v>
      </c>
      <c r="E42">
        <v>451888.38541666599</v>
      </c>
      <c r="F42">
        <v>136956.85515595501</v>
      </c>
      <c r="G42">
        <v>138151.73731442299</v>
      </c>
      <c r="H42">
        <v>136393.26882340899</v>
      </c>
      <c r="I42">
        <v>52462.739650415497</v>
      </c>
      <c r="J42">
        <v>738611.234375</v>
      </c>
      <c r="K42">
        <v>754974</v>
      </c>
      <c r="L42">
        <v>535961.21875</v>
      </c>
      <c r="M42">
        <v>493024.6953125</v>
      </c>
      <c r="N42">
        <v>57824.701487069302</v>
      </c>
      <c r="O42">
        <v>12087.6374420184</v>
      </c>
      <c r="P42">
        <v>43946.937016491902</v>
      </c>
      <c r="Q42">
        <v>29287.404044141102</v>
      </c>
      <c r="R42" s="4">
        <v>0.69629019500610201</v>
      </c>
      <c r="S42" s="4">
        <v>0.83402836278688597</v>
      </c>
      <c r="T42" s="4">
        <v>0.77335644445823004</v>
      </c>
      <c r="U42" s="4">
        <v>0.91656338863561504</v>
      </c>
      <c r="V42">
        <v>0.19327147364922601</v>
      </c>
      <c r="W42">
        <v>0.18347530938567</v>
      </c>
      <c r="X42">
        <v>0.26226509738547699</v>
      </c>
      <c r="Y42">
        <v>0.119530608544475</v>
      </c>
      <c r="Z42" s="5">
        <v>9.0759987720936797E-2</v>
      </c>
      <c r="AA42" s="5">
        <v>0.25635924690816903</v>
      </c>
      <c r="AB42" s="5">
        <v>0.25922554459545699</v>
      </c>
      <c r="AC42" s="5">
        <v>0.31040849767926199</v>
      </c>
      <c r="AD42" s="5">
        <v>5.7142857142857099E-2</v>
      </c>
      <c r="AE42" s="5">
        <v>0.628571428571428</v>
      </c>
      <c r="AF42" s="5">
        <v>0.4</v>
      </c>
      <c r="AG42" s="5">
        <v>0.4</v>
      </c>
      <c r="AH42" s="1">
        <f t="shared" si="6"/>
        <v>1.1106812217159725</v>
      </c>
      <c r="AI42" s="1">
        <f t="shared" si="6"/>
        <v>1.0989594953017428</v>
      </c>
      <c r="AJ42" s="2">
        <f t="shared" si="1"/>
        <v>2</v>
      </c>
      <c r="AK42" t="b">
        <f t="shared" si="2"/>
        <v>0</v>
      </c>
      <c r="AL42" t="b">
        <f t="shared" si="3"/>
        <v>0</v>
      </c>
      <c r="AM42" t="b">
        <f t="shared" si="4"/>
        <v>1</v>
      </c>
      <c r="AN42" t="b">
        <f t="shared" si="5"/>
        <v>1</v>
      </c>
    </row>
    <row r="43" spans="1:40" x14ac:dyDescent="0.2">
      <c r="A43" t="s">
        <v>74</v>
      </c>
      <c r="B43">
        <v>567155.55208333302</v>
      </c>
      <c r="C43">
        <v>573219.95833333302</v>
      </c>
      <c r="D43">
        <v>421268.67708333302</v>
      </c>
      <c r="E43">
        <v>432576.15625</v>
      </c>
      <c r="F43">
        <v>216847.50905043201</v>
      </c>
      <c r="G43">
        <v>147869.306653067</v>
      </c>
      <c r="H43">
        <v>67099.603299356299</v>
      </c>
      <c r="I43">
        <v>35274.7082891104</v>
      </c>
      <c r="J43">
        <v>712133.78125</v>
      </c>
      <c r="K43">
        <v>754024.5</v>
      </c>
      <c r="L43">
        <v>506789.984375</v>
      </c>
      <c r="M43">
        <v>483347.1640625</v>
      </c>
      <c r="N43">
        <v>102091.39155317799</v>
      </c>
      <c r="O43">
        <v>55423.082022966497</v>
      </c>
      <c r="P43">
        <v>60903.107438560502</v>
      </c>
      <c r="Q43">
        <v>17561.164259653699</v>
      </c>
      <c r="R43" s="4">
        <v>0.79641714382346995</v>
      </c>
      <c r="S43" s="4">
        <v>0.76021396961681398</v>
      </c>
      <c r="T43" s="4">
        <v>0.831249018472344</v>
      </c>
      <c r="U43" s="4">
        <v>0.89495954132476296</v>
      </c>
      <c r="V43">
        <v>0.32520513310563798</v>
      </c>
      <c r="W43">
        <v>0.20391227965086201</v>
      </c>
      <c r="X43">
        <v>0.16585847983343499</v>
      </c>
      <c r="Y43">
        <v>7.9896072690976899E-2</v>
      </c>
      <c r="Z43" s="5">
        <v>0.37079631134862101</v>
      </c>
      <c r="AA43" s="5">
        <v>0.15871662943206699</v>
      </c>
      <c r="AB43" s="5">
        <v>0.15467556969315499</v>
      </c>
      <c r="AC43" s="5">
        <v>0.114047389618204</v>
      </c>
      <c r="AD43" s="5">
        <v>0.628571428571428</v>
      </c>
      <c r="AE43" s="5">
        <v>0.114285714285714</v>
      </c>
      <c r="AF43" s="5">
        <v>0.22857142857142801</v>
      </c>
      <c r="AG43" s="5">
        <v>0.114285714285714</v>
      </c>
      <c r="AH43" s="1">
        <f t="shared" si="6"/>
        <v>1.0437357167898871</v>
      </c>
      <c r="AI43" s="1">
        <f t="shared" si="6"/>
        <v>1.1772469029684729</v>
      </c>
      <c r="AJ43" s="2">
        <f t="shared" si="1"/>
        <v>2</v>
      </c>
      <c r="AK43" t="b">
        <f t="shared" si="2"/>
        <v>0</v>
      </c>
      <c r="AL43" t="b">
        <f t="shared" si="3"/>
        <v>0</v>
      </c>
      <c r="AM43" t="b">
        <f t="shared" si="4"/>
        <v>0</v>
      </c>
      <c r="AN43" t="b">
        <f t="shared" si="5"/>
        <v>0</v>
      </c>
    </row>
    <row r="44" spans="1:40" x14ac:dyDescent="0.2">
      <c r="A44" t="s">
        <v>75</v>
      </c>
      <c r="B44">
        <v>456859.01041666599</v>
      </c>
      <c r="C44">
        <v>419488.875</v>
      </c>
      <c r="D44">
        <v>319995.73958333302</v>
      </c>
      <c r="E44">
        <v>329756.94791666599</v>
      </c>
      <c r="F44">
        <v>94868.541950083207</v>
      </c>
      <c r="G44">
        <v>29205.065446818098</v>
      </c>
      <c r="H44">
        <v>11071.5521309001</v>
      </c>
      <c r="I44">
        <v>29912.946075411499</v>
      </c>
      <c r="J44">
        <v>659076</v>
      </c>
      <c r="K44">
        <v>684428.78125</v>
      </c>
      <c r="L44">
        <v>464909.5078125</v>
      </c>
      <c r="M44">
        <v>458804.4921875</v>
      </c>
      <c r="N44">
        <v>100923.46198799901</v>
      </c>
      <c r="O44">
        <v>93056.596197870793</v>
      </c>
      <c r="P44">
        <v>44975.427409684897</v>
      </c>
      <c r="Q44">
        <v>41299.607905491997</v>
      </c>
      <c r="R44" s="4">
        <v>0.69318107534892204</v>
      </c>
      <c r="S44" s="4">
        <v>0.61290361611308997</v>
      </c>
      <c r="T44" s="4">
        <v>0.68829682810528503</v>
      </c>
      <c r="U44" s="4">
        <v>0.718730861470956</v>
      </c>
      <c r="V44">
        <v>0.178846808080348</v>
      </c>
      <c r="W44">
        <v>9.3621520149429496E-2</v>
      </c>
      <c r="X44">
        <v>7.0716450173852904E-2</v>
      </c>
      <c r="Y44">
        <v>9.1850069610289103E-2</v>
      </c>
      <c r="Z44" s="5">
        <v>4.5669434515826897E-2</v>
      </c>
      <c r="AA44" s="5">
        <v>7.0721706427188096E-3</v>
      </c>
      <c r="AB44" s="5">
        <v>5.4399551627834801E-3</v>
      </c>
      <c r="AC44" s="5">
        <v>4.9177187219594598E-3</v>
      </c>
      <c r="AD44" s="5">
        <v>5.7142857142857099E-2</v>
      </c>
      <c r="AE44" s="5">
        <v>5.7142857142857099E-2</v>
      </c>
      <c r="AF44" s="5">
        <v>5.7142857142857099E-2</v>
      </c>
      <c r="AG44" s="5">
        <v>5.7142857142857099E-2</v>
      </c>
      <c r="AH44" s="1">
        <f t="shared" si="6"/>
        <v>0.99295386527801777</v>
      </c>
      <c r="AI44" s="1">
        <f t="shared" si="6"/>
        <v>1.1726653956277839</v>
      </c>
      <c r="AJ44" s="2">
        <f t="shared" si="1"/>
        <v>2</v>
      </c>
      <c r="AK44" t="b">
        <f t="shared" si="2"/>
        <v>0</v>
      </c>
      <c r="AL44" t="b">
        <f t="shared" si="3"/>
        <v>0</v>
      </c>
      <c r="AM44" t="b">
        <f t="shared" si="4"/>
        <v>0</v>
      </c>
      <c r="AN44" t="b">
        <f t="shared" si="5"/>
        <v>0</v>
      </c>
    </row>
    <row r="45" spans="1:40" x14ac:dyDescent="0.2">
      <c r="A45" t="s">
        <v>76</v>
      </c>
      <c r="B45">
        <v>315091.29166666599</v>
      </c>
      <c r="C45">
        <v>318775.45833333302</v>
      </c>
      <c r="D45">
        <v>346582.89583333302</v>
      </c>
      <c r="E45">
        <v>360278.375</v>
      </c>
      <c r="F45">
        <v>26905.312916542</v>
      </c>
      <c r="G45">
        <v>17661.373193923799</v>
      </c>
      <c r="H45">
        <v>17852.605285334601</v>
      </c>
      <c r="I45">
        <v>17265.7169768194</v>
      </c>
      <c r="J45">
        <v>680007.484375</v>
      </c>
      <c r="K45">
        <v>674972.390625</v>
      </c>
      <c r="L45">
        <v>470251.1328125</v>
      </c>
      <c r="M45">
        <v>458665.828125</v>
      </c>
      <c r="N45">
        <v>72240.673095674298</v>
      </c>
      <c r="O45">
        <v>67796.434470919805</v>
      </c>
      <c r="P45">
        <v>44002.8317625575</v>
      </c>
      <c r="Q45">
        <v>41338.912885138401</v>
      </c>
      <c r="R45" s="4">
        <v>0.46336444657851</v>
      </c>
      <c r="S45" s="4">
        <v>0.47227925580505398</v>
      </c>
      <c r="T45" s="4">
        <v>0.73701661016843001</v>
      </c>
      <c r="U45" s="4">
        <v>0.78549207921766795</v>
      </c>
      <c r="V45">
        <v>6.3155692703142793E-2</v>
      </c>
      <c r="W45">
        <v>5.4175252382584901E-2</v>
      </c>
      <c r="X45">
        <v>7.8723694120114499E-2</v>
      </c>
      <c r="Y45">
        <v>8.0181027907351696E-2</v>
      </c>
      <c r="Z45" s="5">
        <v>7.4376779673302005E-4</v>
      </c>
      <c r="AA45" s="5">
        <v>1.0157241801011701E-3</v>
      </c>
      <c r="AB45" s="5">
        <v>6.3251104921408603E-3</v>
      </c>
      <c r="AC45" s="5">
        <v>1.1394120397539099E-2</v>
      </c>
      <c r="AD45" s="5">
        <v>5.7142857142857099E-2</v>
      </c>
      <c r="AE45" s="5">
        <v>5.7142857142857099E-2</v>
      </c>
      <c r="AF45" s="5">
        <v>5.7142857142857099E-2</v>
      </c>
      <c r="AG45" s="5">
        <v>5.7142857142857099E-2</v>
      </c>
      <c r="AH45" s="1">
        <f t="shared" si="6"/>
        <v>1.5905765226714559</v>
      </c>
      <c r="AI45" s="1">
        <f t="shared" si="6"/>
        <v>1.6631941156905292</v>
      </c>
      <c r="AJ45" s="2">
        <f t="shared" si="1"/>
        <v>2</v>
      </c>
      <c r="AK45" t="b">
        <f t="shared" si="2"/>
        <v>0</v>
      </c>
      <c r="AL45" t="b">
        <f t="shared" si="3"/>
        <v>0</v>
      </c>
      <c r="AM45" t="b">
        <f t="shared" si="4"/>
        <v>0</v>
      </c>
      <c r="AN45" t="b">
        <f t="shared" si="5"/>
        <v>0</v>
      </c>
    </row>
    <row r="46" spans="1:40" x14ac:dyDescent="0.2">
      <c r="A46" t="s">
        <v>77</v>
      </c>
      <c r="B46">
        <v>589081.54166666605</v>
      </c>
      <c r="C46">
        <v>502009.125</v>
      </c>
      <c r="D46">
        <v>421856.4375</v>
      </c>
      <c r="E46">
        <v>421400.04166666599</v>
      </c>
      <c r="F46">
        <v>64639.259319218902</v>
      </c>
      <c r="G46">
        <v>53733.322943284802</v>
      </c>
      <c r="H46">
        <v>38308.093557927998</v>
      </c>
      <c r="I46">
        <v>29873.778697975798</v>
      </c>
      <c r="J46">
        <v>663344.03125</v>
      </c>
      <c r="K46">
        <v>715693.171875</v>
      </c>
      <c r="L46">
        <v>477253.109375</v>
      </c>
      <c r="M46">
        <v>485948.2734375</v>
      </c>
      <c r="N46">
        <v>53758.900384525899</v>
      </c>
      <c r="O46">
        <v>25643.9599688462</v>
      </c>
      <c r="P46">
        <v>40744.449061676001</v>
      </c>
      <c r="Q46">
        <v>17716.259616716001</v>
      </c>
      <c r="R46" s="4">
        <v>0.88804830361796705</v>
      </c>
      <c r="S46" s="4">
        <v>0.70143064755643403</v>
      </c>
      <c r="T46" s="4">
        <v>0.88392601161353002</v>
      </c>
      <c r="U46" s="4">
        <v>0.86717057082180304</v>
      </c>
      <c r="V46">
        <v>0.12114058211187299</v>
      </c>
      <c r="W46">
        <v>7.9173713911205895E-2</v>
      </c>
      <c r="X46">
        <v>0.110170942124758</v>
      </c>
      <c r="Y46">
        <v>6.9128001965672606E-2</v>
      </c>
      <c r="Z46" s="5">
        <v>0.183281757994635</v>
      </c>
      <c r="AA46" s="5">
        <v>1.0811941349405701E-2</v>
      </c>
      <c r="AB46" s="5">
        <v>0.12959990706959401</v>
      </c>
      <c r="AC46" s="5">
        <v>4.3619221350994899E-2</v>
      </c>
      <c r="AD46" s="5">
        <v>0.114285714285714</v>
      </c>
      <c r="AE46" s="5">
        <v>5.7142857142857099E-2</v>
      </c>
      <c r="AF46" s="5">
        <v>0.22857142857142801</v>
      </c>
      <c r="AG46" s="5">
        <v>5.7142857142857099E-2</v>
      </c>
      <c r="AH46" s="1">
        <f t="shared" si="6"/>
        <v>0.99535803177862903</v>
      </c>
      <c r="AI46" s="1">
        <f t="shared" si="6"/>
        <v>1.2362883969252774</v>
      </c>
      <c r="AJ46" s="2">
        <f t="shared" si="1"/>
        <v>0</v>
      </c>
      <c r="AK46" t="b">
        <f t="shared" si="2"/>
        <v>1</v>
      </c>
      <c r="AL46" t="b">
        <f t="shared" si="3"/>
        <v>0</v>
      </c>
      <c r="AM46" t="b">
        <f t="shared" si="4"/>
        <v>0</v>
      </c>
      <c r="AN46" t="b">
        <f t="shared" si="5"/>
        <v>0</v>
      </c>
    </row>
    <row r="47" spans="1:40" x14ac:dyDescent="0.2">
      <c r="A47" t="s">
        <v>78</v>
      </c>
      <c r="B47">
        <v>574007.19791666605</v>
      </c>
      <c r="C47">
        <v>563240.75</v>
      </c>
      <c r="D47">
        <v>371159.625</v>
      </c>
      <c r="E47">
        <v>383395.44791666599</v>
      </c>
      <c r="F47">
        <v>77374.447154680907</v>
      </c>
      <c r="G47">
        <v>84861.994556488396</v>
      </c>
      <c r="H47">
        <v>69543.174527106603</v>
      </c>
      <c r="I47">
        <v>39189.5079590518</v>
      </c>
      <c r="J47">
        <v>664075.79166666605</v>
      </c>
      <c r="K47">
        <v>686995.33333333302</v>
      </c>
      <c r="L47">
        <v>500386.95833333302</v>
      </c>
      <c r="M47">
        <v>481731.5625</v>
      </c>
      <c r="N47">
        <v>33423.954476936102</v>
      </c>
      <c r="O47">
        <v>40790.488409587699</v>
      </c>
      <c r="P47">
        <v>14642.007850792501</v>
      </c>
      <c r="Q47">
        <v>21832.544770128101</v>
      </c>
      <c r="R47" s="4">
        <v>0.86437000884499904</v>
      </c>
      <c r="S47" s="4">
        <v>0.81986110046356397</v>
      </c>
      <c r="T47" s="4">
        <v>0.74174520102650499</v>
      </c>
      <c r="U47" s="4">
        <v>0.79586947952297904</v>
      </c>
      <c r="V47">
        <v>0.12437168380680801</v>
      </c>
      <c r="W47">
        <v>0.132772112356973</v>
      </c>
      <c r="X47">
        <v>0.14066338842286799</v>
      </c>
      <c r="Y47">
        <v>8.8989073486191297E-2</v>
      </c>
      <c r="Z47" s="5">
        <v>0.170625916795137</v>
      </c>
      <c r="AA47" s="5">
        <v>0.111039894070385</v>
      </c>
      <c r="AB47" s="5">
        <v>7.8668241188021598E-2</v>
      </c>
      <c r="AC47" s="5">
        <v>2.97379977041385E-2</v>
      </c>
      <c r="AD47" s="5">
        <v>0.2</v>
      </c>
      <c r="AE47" s="5">
        <v>0.2</v>
      </c>
      <c r="AF47" s="5">
        <v>0.1</v>
      </c>
      <c r="AG47" s="5">
        <v>0.1</v>
      </c>
      <c r="AH47" s="1">
        <f t="shared" si="6"/>
        <v>0.85813389339786383</v>
      </c>
      <c r="AI47" s="1">
        <f t="shared" si="6"/>
        <v>0.97073696882676874</v>
      </c>
      <c r="AJ47" s="2">
        <f t="shared" si="1"/>
        <v>1</v>
      </c>
      <c r="AK47" t="b">
        <f t="shared" si="2"/>
        <v>0</v>
      </c>
      <c r="AL47" t="b">
        <f t="shared" si="3"/>
        <v>0</v>
      </c>
      <c r="AM47" t="b">
        <f t="shared" si="4"/>
        <v>0</v>
      </c>
      <c r="AN47" t="b">
        <f t="shared" si="5"/>
        <v>0</v>
      </c>
    </row>
    <row r="48" spans="1:40" x14ac:dyDescent="0.2">
      <c r="A48" t="s">
        <v>79</v>
      </c>
      <c r="B48">
        <v>611250.8125</v>
      </c>
      <c r="C48">
        <v>623242.375</v>
      </c>
      <c r="D48">
        <v>435821.46875</v>
      </c>
      <c r="E48">
        <v>483637.86458333302</v>
      </c>
      <c r="F48">
        <v>137645.73887271699</v>
      </c>
      <c r="G48">
        <v>118607.255496228</v>
      </c>
      <c r="H48">
        <v>98035.923903009098</v>
      </c>
      <c r="I48">
        <v>47310.099382028697</v>
      </c>
      <c r="J48">
        <v>723970.875</v>
      </c>
      <c r="K48">
        <v>776912.640625</v>
      </c>
      <c r="L48">
        <v>503385.3359375</v>
      </c>
      <c r="M48">
        <v>523166.6015625</v>
      </c>
      <c r="N48">
        <v>84095.953183622201</v>
      </c>
      <c r="O48">
        <v>86477.518191573297</v>
      </c>
      <c r="P48">
        <v>17087.4807107413</v>
      </c>
      <c r="Q48">
        <v>72422.299608470101</v>
      </c>
      <c r="R48" s="4">
        <v>0.84430304257750699</v>
      </c>
      <c r="S48" s="4">
        <v>0.80220393183282801</v>
      </c>
      <c r="T48" s="4">
        <v>0.865781018309423</v>
      </c>
      <c r="U48" s="4">
        <v>0.924443309528725</v>
      </c>
      <c r="V48">
        <v>0.213930748050707</v>
      </c>
      <c r="W48">
        <v>0.176860790063435</v>
      </c>
      <c r="X48">
        <v>0.19695821828439999</v>
      </c>
      <c r="Y48">
        <v>0.15669807999100599</v>
      </c>
      <c r="Z48" s="5">
        <v>0.29581337061471602</v>
      </c>
      <c r="AA48" s="5">
        <v>0.139880105692652</v>
      </c>
      <c r="AB48" s="5">
        <v>0.35469779388025002</v>
      </c>
      <c r="AC48" s="5">
        <v>0.42357094835359599</v>
      </c>
      <c r="AD48" s="5">
        <v>0.22857142857142801</v>
      </c>
      <c r="AE48" s="5">
        <v>0.22857142857142801</v>
      </c>
      <c r="AF48" s="5">
        <v>0.628571428571428</v>
      </c>
      <c r="AG48" s="5">
        <v>0.4</v>
      </c>
      <c r="AH48" s="1">
        <f t="shared" si="6"/>
        <v>1.0254387046460802</v>
      </c>
      <c r="AI48" s="1">
        <f t="shared" si="6"/>
        <v>1.1523794297749348</v>
      </c>
      <c r="AJ48" s="2">
        <f t="shared" si="1"/>
        <v>1</v>
      </c>
      <c r="AK48" t="b">
        <f t="shared" si="2"/>
        <v>0</v>
      </c>
      <c r="AL48" t="b">
        <f t="shared" si="3"/>
        <v>0</v>
      </c>
      <c r="AM48" t="b">
        <f t="shared" si="4"/>
        <v>0</v>
      </c>
      <c r="AN48" t="b">
        <f t="shared" si="5"/>
        <v>0</v>
      </c>
    </row>
    <row r="49" spans="1:40" x14ac:dyDescent="0.2">
      <c r="A49" t="s">
        <v>80</v>
      </c>
      <c r="B49">
        <v>515218.05208333302</v>
      </c>
      <c r="C49">
        <v>504409.76041666599</v>
      </c>
      <c r="D49">
        <v>390087.48958333302</v>
      </c>
      <c r="E49">
        <v>384594.3125</v>
      </c>
      <c r="F49">
        <v>128961.07314115</v>
      </c>
      <c r="G49">
        <v>112348.26896041</v>
      </c>
      <c r="H49">
        <v>89457.921615756699</v>
      </c>
      <c r="I49">
        <v>43457.839602594198</v>
      </c>
      <c r="J49">
        <v>753710.65625</v>
      </c>
      <c r="K49">
        <v>801711.484375</v>
      </c>
      <c r="L49">
        <v>500247.8046875</v>
      </c>
      <c r="M49">
        <v>542291.765625</v>
      </c>
      <c r="N49">
        <v>48746.977593875003</v>
      </c>
      <c r="O49">
        <v>61776.8372913532</v>
      </c>
      <c r="P49">
        <v>22407.1538997182</v>
      </c>
      <c r="Q49">
        <v>62443.014540975797</v>
      </c>
      <c r="R49" s="4">
        <v>0.68357538507779703</v>
      </c>
      <c r="S49" s="4">
        <v>0.62916619039066801</v>
      </c>
      <c r="T49" s="4">
        <v>0.77978850867125105</v>
      </c>
      <c r="U49" s="4">
        <v>0.70920182986136404</v>
      </c>
      <c r="V49">
        <v>0.176721108652587</v>
      </c>
      <c r="W49">
        <v>0.14828482999889001</v>
      </c>
      <c r="X49">
        <v>0.182206377161995</v>
      </c>
      <c r="Y49">
        <v>0.114414607908844</v>
      </c>
      <c r="Z49" s="5">
        <v>7.2881209788239407E-2</v>
      </c>
      <c r="AA49" s="5">
        <v>2.7164331204456799E-2</v>
      </c>
      <c r="AB49" s="5">
        <v>0.161351048319786</v>
      </c>
      <c r="AC49" s="5">
        <v>1.09966115758041E-2</v>
      </c>
      <c r="AD49" s="5">
        <v>5.7142857142857099E-2</v>
      </c>
      <c r="AE49" s="5">
        <v>5.7142857142857099E-2</v>
      </c>
      <c r="AF49" s="5">
        <v>0.114285714285714</v>
      </c>
      <c r="AG49" s="5">
        <v>5.7142857142857099E-2</v>
      </c>
      <c r="AH49" s="1">
        <f t="shared" si="6"/>
        <v>1.1407498363658957</v>
      </c>
      <c r="AI49" s="1">
        <f t="shared" si="6"/>
        <v>1.1272090596937505</v>
      </c>
      <c r="AJ49" s="2">
        <f t="shared" si="1"/>
        <v>2</v>
      </c>
      <c r="AK49" t="b">
        <f t="shared" si="2"/>
        <v>0</v>
      </c>
      <c r="AL49" t="b">
        <f t="shared" si="3"/>
        <v>0</v>
      </c>
      <c r="AM49" t="b">
        <f t="shared" si="4"/>
        <v>0</v>
      </c>
      <c r="AN49" t="b">
        <f t="shared" si="5"/>
        <v>0</v>
      </c>
    </row>
    <row r="50" spans="1:40" x14ac:dyDescent="0.2">
      <c r="A50" t="s">
        <v>81</v>
      </c>
      <c r="B50">
        <v>575425.96875</v>
      </c>
      <c r="C50">
        <v>597314.02083333302</v>
      </c>
      <c r="D50">
        <v>367850.09375</v>
      </c>
      <c r="E50">
        <v>476189.73958333302</v>
      </c>
      <c r="F50">
        <v>183817.34672432399</v>
      </c>
      <c r="G50">
        <v>78257.311376286394</v>
      </c>
      <c r="H50">
        <v>107260.25803798799</v>
      </c>
      <c r="I50">
        <v>61541.469859479002</v>
      </c>
      <c r="J50">
        <v>742662.515625</v>
      </c>
      <c r="K50">
        <v>760374.015625</v>
      </c>
      <c r="L50">
        <v>489749.953125</v>
      </c>
      <c r="M50">
        <v>482698.3515625</v>
      </c>
      <c r="N50">
        <v>40387.282135727699</v>
      </c>
      <c r="O50">
        <v>32508.913773738601</v>
      </c>
      <c r="P50">
        <v>21338.563717360499</v>
      </c>
      <c r="Q50">
        <v>43719.812820782099</v>
      </c>
      <c r="R50" s="4">
        <v>0.77481488111156405</v>
      </c>
      <c r="S50" s="4">
        <v>0.785552910224533</v>
      </c>
      <c r="T50" s="4">
        <v>0.75109776203717704</v>
      </c>
      <c r="U50" s="4">
        <v>0.98651619182435901</v>
      </c>
      <c r="V50">
        <v>0.25107221256311502</v>
      </c>
      <c r="W50">
        <v>0.10826080805137001</v>
      </c>
      <c r="X50">
        <v>0.22144175581922901</v>
      </c>
      <c r="Y50">
        <v>0.15568802515365801</v>
      </c>
      <c r="Z50" s="5">
        <v>0.253436742003667</v>
      </c>
      <c r="AA50" s="5">
        <v>5.5123746763487698E-2</v>
      </c>
      <c r="AB50" s="5">
        <v>0.18472631807642501</v>
      </c>
      <c r="AC50" s="5">
        <v>0.88466606211266896</v>
      </c>
      <c r="AD50" s="5">
        <v>0.4</v>
      </c>
      <c r="AE50" s="5">
        <v>5.7142857142857099E-2</v>
      </c>
      <c r="AF50" s="5">
        <v>0.22857142857142801</v>
      </c>
      <c r="AG50" s="5">
        <v>0.628571428571428</v>
      </c>
      <c r="AH50" s="1">
        <f t="shared" si="6"/>
        <v>0.96938995410056916</v>
      </c>
      <c r="AI50" s="1">
        <f t="shared" si="6"/>
        <v>1.2558239922278247</v>
      </c>
      <c r="AJ50" s="2">
        <f t="shared" si="1"/>
        <v>2</v>
      </c>
      <c r="AK50" t="b">
        <f t="shared" si="2"/>
        <v>0</v>
      </c>
      <c r="AL50" t="b">
        <f t="shared" si="3"/>
        <v>0</v>
      </c>
      <c r="AM50" t="b">
        <f t="shared" si="4"/>
        <v>0</v>
      </c>
      <c r="AN50" t="b">
        <f t="shared" si="5"/>
        <v>1</v>
      </c>
    </row>
    <row r="51" spans="1:40" x14ac:dyDescent="0.2">
      <c r="A51" t="s">
        <v>82</v>
      </c>
      <c r="B51">
        <v>558602.94791666605</v>
      </c>
      <c r="C51">
        <v>553288.8125</v>
      </c>
      <c r="D51">
        <v>371960.48958333302</v>
      </c>
      <c r="E51">
        <v>423543.80208333302</v>
      </c>
      <c r="F51">
        <v>182509.05502527501</v>
      </c>
      <c r="G51">
        <v>161608.54287650701</v>
      </c>
      <c r="H51">
        <v>111770.30568762</v>
      </c>
      <c r="I51">
        <v>49031.146965687301</v>
      </c>
      <c r="J51">
        <v>763318.125</v>
      </c>
      <c r="K51">
        <v>751386.1875</v>
      </c>
      <c r="L51">
        <v>512308.2109375</v>
      </c>
      <c r="M51">
        <v>489966.7109375</v>
      </c>
      <c r="N51">
        <v>19713.682951254999</v>
      </c>
      <c r="O51">
        <v>35156.254761221899</v>
      </c>
      <c r="P51">
        <v>29656.583710158899</v>
      </c>
      <c r="Q51">
        <v>44172.4687935369</v>
      </c>
      <c r="R51" s="4">
        <v>0.73180883516511097</v>
      </c>
      <c r="S51" s="4">
        <v>0.73635744402075498</v>
      </c>
      <c r="T51" s="4">
        <v>0.72604826868314798</v>
      </c>
      <c r="U51" s="4">
        <v>0.86443383321476297</v>
      </c>
      <c r="V51">
        <v>0.239845415636597</v>
      </c>
      <c r="W51">
        <v>0.21782252226836701</v>
      </c>
      <c r="X51">
        <v>0.222181584223166</v>
      </c>
      <c r="Y51">
        <v>0.126836521561045</v>
      </c>
      <c r="Z51" s="5">
        <v>0.19054293527334601</v>
      </c>
      <c r="AA51" s="5">
        <v>0.163682921619482</v>
      </c>
      <c r="AB51" s="5">
        <v>0.15577871378291699</v>
      </c>
      <c r="AC51" s="5">
        <v>0.135392343557242</v>
      </c>
      <c r="AD51" s="5">
        <v>0.4</v>
      </c>
      <c r="AE51" s="5">
        <v>0.22857142857142801</v>
      </c>
      <c r="AF51" s="5">
        <v>0.114285714285714</v>
      </c>
      <c r="AG51" s="5">
        <v>0.22857142857142801</v>
      </c>
      <c r="AH51" s="1">
        <f t="shared" si="6"/>
        <v>0.99212831793611334</v>
      </c>
      <c r="AI51" s="1">
        <f t="shared" si="6"/>
        <v>1.1739323615643356</v>
      </c>
      <c r="AJ51" s="2">
        <f t="shared" si="1"/>
        <v>2</v>
      </c>
      <c r="AK51" t="b">
        <f t="shared" si="2"/>
        <v>0</v>
      </c>
      <c r="AL51" t="b">
        <f t="shared" si="3"/>
        <v>0</v>
      </c>
      <c r="AM51" t="b">
        <f t="shared" si="4"/>
        <v>0</v>
      </c>
      <c r="AN51" t="b">
        <f t="shared" si="5"/>
        <v>1</v>
      </c>
    </row>
    <row r="52" spans="1:40" x14ac:dyDescent="0.2">
      <c r="A52" t="s">
        <v>83</v>
      </c>
      <c r="B52">
        <v>627170.8125</v>
      </c>
      <c r="C52">
        <v>551078.90625</v>
      </c>
      <c r="D52">
        <v>423773.44791666599</v>
      </c>
      <c r="E52">
        <v>475175.76041666599</v>
      </c>
      <c r="F52">
        <v>211839.34022911501</v>
      </c>
      <c r="G52">
        <v>163305.86161447299</v>
      </c>
      <c r="H52">
        <v>125242.31253583</v>
      </c>
      <c r="I52">
        <v>19872.485012857898</v>
      </c>
      <c r="J52">
        <v>763229.796875</v>
      </c>
      <c r="K52">
        <v>763714.4375</v>
      </c>
      <c r="L52">
        <v>513996.3046875</v>
      </c>
      <c r="M52">
        <v>507598.6328125</v>
      </c>
      <c r="N52">
        <v>24355.066337319699</v>
      </c>
      <c r="O52">
        <v>43198.433343174402</v>
      </c>
      <c r="P52">
        <v>26140.334022443702</v>
      </c>
      <c r="Q52">
        <v>26962.324572601599</v>
      </c>
      <c r="R52" s="4">
        <v>0.82173260932410397</v>
      </c>
      <c r="S52" s="4">
        <v>0.72157717491100803</v>
      </c>
      <c r="T52" s="4">
        <v>0.82446788829408502</v>
      </c>
      <c r="U52" s="4">
        <v>0.93612498084129003</v>
      </c>
      <c r="V52">
        <v>0.27879232929721798</v>
      </c>
      <c r="W52">
        <v>0.21769148558760101</v>
      </c>
      <c r="X52">
        <v>0.247245204620899</v>
      </c>
      <c r="Y52">
        <v>6.3287056933447702E-2</v>
      </c>
      <c r="Z52" s="5">
        <v>0.38170500379886801</v>
      </c>
      <c r="AA52" s="5">
        <v>0.146742467099618</v>
      </c>
      <c r="AB52" s="5">
        <v>0.33780030631421198</v>
      </c>
      <c r="AC52" s="5">
        <v>0.126615149172212</v>
      </c>
      <c r="AD52" s="5">
        <v>0.628571428571428</v>
      </c>
      <c r="AE52" s="5">
        <v>0.114285714285714</v>
      </c>
      <c r="AF52" s="5">
        <v>0.628571428571428</v>
      </c>
      <c r="AG52" s="5">
        <v>0.114285714285714</v>
      </c>
      <c r="AH52" s="1">
        <f t="shared" si="6"/>
        <v>1.0033286727810777</v>
      </c>
      <c r="AI52" s="1">
        <f t="shared" si="6"/>
        <v>1.2973317524306975</v>
      </c>
      <c r="AJ52" s="2">
        <f t="shared" si="1"/>
        <v>2</v>
      </c>
      <c r="AK52" t="b">
        <f t="shared" si="2"/>
        <v>0</v>
      </c>
      <c r="AL52" t="b">
        <f t="shared" si="3"/>
        <v>0</v>
      </c>
      <c r="AM52" t="b">
        <f t="shared" si="4"/>
        <v>0</v>
      </c>
      <c r="AN52" t="b">
        <f t="shared" si="5"/>
        <v>0</v>
      </c>
    </row>
    <row r="53" spans="1:40" x14ac:dyDescent="0.2">
      <c r="A53" t="s">
        <v>84</v>
      </c>
      <c r="B53">
        <v>551973.16666666605</v>
      </c>
      <c r="C53">
        <v>588844.11458333302</v>
      </c>
      <c r="D53">
        <v>403073.57291666599</v>
      </c>
      <c r="E53">
        <v>408206.70833333302</v>
      </c>
      <c r="F53">
        <v>110843.695650247</v>
      </c>
      <c r="G53">
        <v>112376.47655844899</v>
      </c>
      <c r="H53">
        <v>90908.718183612204</v>
      </c>
      <c r="I53">
        <v>35170.345461762801</v>
      </c>
      <c r="J53">
        <v>727063.875</v>
      </c>
      <c r="K53">
        <v>747024.71875</v>
      </c>
      <c r="L53">
        <v>510044.2890625</v>
      </c>
      <c r="M53">
        <v>506115.6171875</v>
      </c>
      <c r="N53">
        <v>78145.322319221304</v>
      </c>
      <c r="O53">
        <v>59504.232141733701</v>
      </c>
      <c r="P53">
        <v>22178.892819087701</v>
      </c>
      <c r="Q53">
        <v>24277.358809674501</v>
      </c>
      <c r="R53" s="4">
        <v>0.75918111963225599</v>
      </c>
      <c r="S53" s="4">
        <v>0.78825251668867002</v>
      </c>
      <c r="T53" s="4">
        <v>0.79027171083033998</v>
      </c>
      <c r="U53" s="4">
        <v>0.80654833494716105</v>
      </c>
      <c r="V53">
        <v>0.17291703309643</v>
      </c>
      <c r="W53">
        <v>0.163009724785324</v>
      </c>
      <c r="X53">
        <v>0.181519437610556</v>
      </c>
      <c r="Y53">
        <v>7.9534668468163497E-2</v>
      </c>
      <c r="Z53" s="5">
        <v>9.0269169198596899E-2</v>
      </c>
      <c r="AA53" s="5">
        <v>0.118281662572919</v>
      </c>
      <c r="AB53" s="5">
        <v>0.17370489268973999</v>
      </c>
      <c r="AC53" s="5">
        <v>2.0069748547446999E-2</v>
      </c>
      <c r="AD53" s="5">
        <v>0.114285714285714</v>
      </c>
      <c r="AE53" s="5">
        <v>0.114285714285714</v>
      </c>
      <c r="AF53" s="5">
        <v>0.114285714285714</v>
      </c>
      <c r="AG53" s="5">
        <v>5.7142857142857099E-2</v>
      </c>
      <c r="AH53" s="1">
        <f t="shared" si="6"/>
        <v>1.0409527982112412</v>
      </c>
      <c r="AI53" s="1">
        <f t="shared" si="6"/>
        <v>1.023210605575164</v>
      </c>
      <c r="AJ53" s="2">
        <f t="shared" si="1"/>
        <v>2</v>
      </c>
      <c r="AK53" t="b">
        <f t="shared" si="2"/>
        <v>0</v>
      </c>
      <c r="AL53" t="b">
        <f t="shared" si="3"/>
        <v>0</v>
      </c>
      <c r="AM53" t="b">
        <f t="shared" si="4"/>
        <v>0</v>
      </c>
      <c r="AN53" t="b">
        <f t="shared" si="5"/>
        <v>0</v>
      </c>
    </row>
    <row r="54" spans="1:40" x14ac:dyDescent="0.2">
      <c r="A54" t="s">
        <v>85</v>
      </c>
      <c r="B54">
        <v>545880.57291666605</v>
      </c>
      <c r="C54">
        <v>553185.66666666605</v>
      </c>
      <c r="D54">
        <v>369569.58333333302</v>
      </c>
      <c r="E54">
        <v>408691.3125</v>
      </c>
      <c r="F54">
        <v>107626.42870494899</v>
      </c>
      <c r="G54">
        <v>98394.104868435403</v>
      </c>
      <c r="H54">
        <v>64365.987931809301</v>
      </c>
      <c r="I54">
        <v>82094.158243899496</v>
      </c>
      <c r="J54">
        <v>696703.03125</v>
      </c>
      <c r="K54">
        <v>690642.546875</v>
      </c>
      <c r="L54">
        <v>485633.71875</v>
      </c>
      <c r="M54">
        <v>494747.0859375</v>
      </c>
      <c r="N54">
        <v>62767.229290394498</v>
      </c>
      <c r="O54">
        <v>39851.868394626603</v>
      </c>
      <c r="P54">
        <v>45567.598300313301</v>
      </c>
      <c r="Q54">
        <v>52632.085823130197</v>
      </c>
      <c r="R54" s="4">
        <v>0.78351973284408805</v>
      </c>
      <c r="S54" s="4">
        <v>0.80097247001318606</v>
      </c>
      <c r="T54" s="4">
        <v>0.76100478419123996</v>
      </c>
      <c r="U54" s="4">
        <v>0.82606108073495299</v>
      </c>
      <c r="V54">
        <v>0.16984322751431999</v>
      </c>
      <c r="W54">
        <v>0.14977684985929801</v>
      </c>
      <c r="X54">
        <v>0.150551386282015</v>
      </c>
      <c r="Y54">
        <v>0.18776528817013699</v>
      </c>
      <c r="Z54" s="5">
        <v>0.11825891415069099</v>
      </c>
      <c r="AA54" s="5">
        <v>0.12426511678570799</v>
      </c>
      <c r="AB54" s="5">
        <v>6.5476683938023694E-2</v>
      </c>
      <c r="AC54" s="5">
        <v>0.20446977304500799</v>
      </c>
      <c r="AD54" s="5">
        <v>0.114285714285714</v>
      </c>
      <c r="AE54" s="5">
        <v>0.114285714285714</v>
      </c>
      <c r="AF54" s="5">
        <v>5.7142857142857099E-2</v>
      </c>
      <c r="AG54" s="5">
        <v>0.114285714285714</v>
      </c>
      <c r="AH54" s="1">
        <f t="shared" si="6"/>
        <v>0.97126435020197721</v>
      </c>
      <c r="AI54" s="1">
        <f t="shared" si="6"/>
        <v>1.0313226879337738</v>
      </c>
      <c r="AJ54" s="2">
        <f t="shared" si="1"/>
        <v>2</v>
      </c>
      <c r="AK54" t="b">
        <f t="shared" si="2"/>
        <v>0</v>
      </c>
      <c r="AL54" t="b">
        <f t="shared" si="3"/>
        <v>0</v>
      </c>
      <c r="AM54" t="b">
        <f t="shared" si="4"/>
        <v>0</v>
      </c>
      <c r="AN54" t="b">
        <f t="shared" si="5"/>
        <v>0</v>
      </c>
    </row>
    <row r="55" spans="1:40" x14ac:dyDescent="0.2">
      <c r="A55" t="s">
        <v>86</v>
      </c>
      <c r="B55">
        <v>656915.6875</v>
      </c>
      <c r="C55">
        <v>585001.33333333302</v>
      </c>
      <c r="D55">
        <v>420875.55208333302</v>
      </c>
      <c r="E55">
        <v>392342.17708333302</v>
      </c>
      <c r="F55">
        <v>67322.282057442702</v>
      </c>
      <c r="G55">
        <v>78571.725706474594</v>
      </c>
      <c r="H55">
        <v>71312.667709777103</v>
      </c>
      <c r="I55">
        <v>16102.9362012369</v>
      </c>
      <c r="J55">
        <v>719907.9375</v>
      </c>
      <c r="K55">
        <v>697454.03125</v>
      </c>
      <c r="L55">
        <v>469454.15625</v>
      </c>
      <c r="M55">
        <v>491868.640625</v>
      </c>
      <c r="N55">
        <v>29681.694718934399</v>
      </c>
      <c r="O55">
        <v>40977.472159270597</v>
      </c>
      <c r="P55">
        <v>44211.634017787503</v>
      </c>
      <c r="Q55">
        <v>52387.737313141202</v>
      </c>
      <c r="R55" s="4">
        <v>0.91249957568359197</v>
      </c>
      <c r="S55" s="4">
        <v>0.83876686795382704</v>
      </c>
      <c r="T55" s="4">
        <v>0.89652109046235096</v>
      </c>
      <c r="U55" s="4">
        <v>0.79765641612117799</v>
      </c>
      <c r="V55">
        <v>0.10079935652784</v>
      </c>
      <c r="W55">
        <v>0.122962118285041</v>
      </c>
      <c r="X55">
        <v>0.17379280331923699</v>
      </c>
      <c r="Y55">
        <v>9.1046110209586695E-2</v>
      </c>
      <c r="Z55" s="5">
        <v>0.241045967618676</v>
      </c>
      <c r="AA55" s="5">
        <v>0.114621592815962</v>
      </c>
      <c r="AB55" s="5">
        <v>0.37178006174949702</v>
      </c>
      <c r="AC55" s="5">
        <v>2.6206631557777801E-2</v>
      </c>
      <c r="AD55" s="5">
        <v>0.22857142857142801</v>
      </c>
      <c r="AE55" s="5">
        <v>0.114285714285714</v>
      </c>
      <c r="AF55" s="5">
        <v>0.4</v>
      </c>
      <c r="AG55" s="5">
        <v>5.7142857142857099E-2</v>
      </c>
      <c r="AH55" s="1">
        <f t="shared" si="6"/>
        <v>0.98248932312185366</v>
      </c>
      <c r="AI55" s="1">
        <f t="shared" si="6"/>
        <v>0.95098703417680519</v>
      </c>
      <c r="AJ55" s="2">
        <f t="shared" si="1"/>
        <v>0</v>
      </c>
      <c r="AK55" t="b">
        <f t="shared" si="2"/>
        <v>0</v>
      </c>
      <c r="AL55" t="b">
        <f t="shared" si="3"/>
        <v>0</v>
      </c>
      <c r="AM55" t="b">
        <f t="shared" si="4"/>
        <v>0</v>
      </c>
      <c r="AN55" t="b">
        <f t="shared" si="5"/>
        <v>0</v>
      </c>
    </row>
    <row r="56" spans="1:40" x14ac:dyDescent="0.2">
      <c r="A56" t="s">
        <v>87</v>
      </c>
      <c r="B56">
        <v>497999.92708333302</v>
      </c>
      <c r="C56">
        <v>435426.375</v>
      </c>
      <c r="D56">
        <v>392677.88541666599</v>
      </c>
      <c r="E56">
        <v>436688.48958333302</v>
      </c>
      <c r="F56">
        <v>88193.987605771399</v>
      </c>
      <c r="G56">
        <v>67634.528851986994</v>
      </c>
      <c r="H56">
        <v>48208.497852916902</v>
      </c>
      <c r="I56">
        <v>175289.475872407</v>
      </c>
      <c r="J56">
        <v>670101.515625</v>
      </c>
      <c r="K56">
        <v>697585.40625</v>
      </c>
      <c r="L56">
        <v>472126.0625</v>
      </c>
      <c r="M56">
        <v>495887.0703125</v>
      </c>
      <c r="N56">
        <v>81673.237401211896</v>
      </c>
      <c r="O56">
        <v>41295.523553826402</v>
      </c>
      <c r="P56">
        <v>45846.160566395098</v>
      </c>
      <c r="Q56">
        <v>33302.346852443399</v>
      </c>
      <c r="R56" s="4">
        <v>0.74317087108637703</v>
      </c>
      <c r="S56" s="4">
        <v>0.62419077448984395</v>
      </c>
      <c r="T56" s="4">
        <v>0.83172253473438895</v>
      </c>
      <c r="U56" s="4">
        <v>0.88062084237876803</v>
      </c>
      <c r="V56">
        <v>0.15977019972856299</v>
      </c>
      <c r="W56">
        <v>0.103757725836439</v>
      </c>
      <c r="X56">
        <v>0.13018954644909</v>
      </c>
      <c r="Y56">
        <v>0.35839973506433098</v>
      </c>
      <c r="Z56" s="5">
        <v>5.4540064464802397E-2</v>
      </c>
      <c r="AA56" s="5">
        <v>8.6104091780616707E-3</v>
      </c>
      <c r="AB56" s="5">
        <v>8.7414830913010694E-2</v>
      </c>
      <c r="AC56" s="5">
        <v>0.61947249082275602</v>
      </c>
      <c r="AD56" s="5">
        <v>0.114285714285714</v>
      </c>
      <c r="AE56" s="5">
        <v>5.7142857142857099E-2</v>
      </c>
      <c r="AF56" s="5">
        <v>0.114285714285714</v>
      </c>
      <c r="AG56" s="5">
        <v>0.628571428571428</v>
      </c>
      <c r="AH56" s="1">
        <f t="shared" si="6"/>
        <v>1.1191538407830302</v>
      </c>
      <c r="AI56" s="1">
        <f t="shared" si="6"/>
        <v>1.4108200222896701</v>
      </c>
      <c r="AJ56" s="2">
        <f t="shared" si="1"/>
        <v>2</v>
      </c>
      <c r="AK56" t="b">
        <f t="shared" si="2"/>
        <v>1</v>
      </c>
      <c r="AL56" t="b">
        <f t="shared" si="3"/>
        <v>0</v>
      </c>
      <c r="AM56" t="b">
        <f t="shared" si="4"/>
        <v>0</v>
      </c>
      <c r="AN56" t="b">
        <f t="shared" si="5"/>
        <v>0</v>
      </c>
    </row>
    <row r="57" spans="1:40" x14ac:dyDescent="0.2">
      <c r="A57" t="s">
        <v>88</v>
      </c>
      <c r="B57">
        <v>585402.23958333302</v>
      </c>
      <c r="C57">
        <v>625095.1875</v>
      </c>
      <c r="D57">
        <v>443944.9375</v>
      </c>
      <c r="E57">
        <v>460146.15625</v>
      </c>
      <c r="F57">
        <v>136873.908677</v>
      </c>
      <c r="G57">
        <v>82433.330843424003</v>
      </c>
      <c r="H57">
        <v>20095.4707369508</v>
      </c>
      <c r="I57">
        <v>58839.669962101398</v>
      </c>
      <c r="J57">
        <v>744839.59375</v>
      </c>
      <c r="K57">
        <v>739596.5</v>
      </c>
      <c r="L57">
        <v>480205.25</v>
      </c>
      <c r="M57">
        <v>443001.515625</v>
      </c>
      <c r="N57">
        <v>88065.7743735759</v>
      </c>
      <c r="O57">
        <v>61106.4002631884</v>
      </c>
      <c r="P57">
        <v>32245.9253774071</v>
      </c>
      <c r="Q57">
        <v>50754.1139186613</v>
      </c>
      <c r="R57" s="4">
        <v>0.78594404016043595</v>
      </c>
      <c r="S57" s="4">
        <v>0.84518408010313695</v>
      </c>
      <c r="T57" s="4">
        <v>0.92448997069482197</v>
      </c>
      <c r="U57" s="4">
        <v>1.03870108796538</v>
      </c>
      <c r="V57">
        <v>0.20592233699823501</v>
      </c>
      <c r="W57">
        <v>0.13152548870358899</v>
      </c>
      <c r="X57">
        <v>7.4867390238569004E-2</v>
      </c>
      <c r="Y57">
        <v>0.17833369761716</v>
      </c>
      <c r="Z57" s="5">
        <v>0.21220948926236</v>
      </c>
      <c r="AA57" s="5">
        <v>0.178671221039293</v>
      </c>
      <c r="AB57" s="5">
        <v>0.32564069458061601</v>
      </c>
      <c r="AC57" s="5">
        <v>0.75510286427347895</v>
      </c>
      <c r="AD57" s="5">
        <v>0.4</v>
      </c>
      <c r="AE57" s="5">
        <v>0.2</v>
      </c>
      <c r="AF57" s="5">
        <v>0.4</v>
      </c>
      <c r="AG57" s="5">
        <v>1</v>
      </c>
      <c r="AH57" s="1">
        <f t="shared" si="6"/>
        <v>1.1762796375504094</v>
      </c>
      <c r="AI57" s="1">
        <f t="shared" si="6"/>
        <v>1.2289643314609384</v>
      </c>
      <c r="AJ57" s="2">
        <f t="shared" si="1"/>
        <v>1</v>
      </c>
      <c r="AK57" t="b">
        <f t="shared" si="2"/>
        <v>0</v>
      </c>
      <c r="AL57" t="b">
        <f t="shared" si="3"/>
        <v>0</v>
      </c>
      <c r="AM57" t="b">
        <f t="shared" si="4"/>
        <v>0</v>
      </c>
      <c r="AN57" t="b">
        <f t="shared" si="5"/>
        <v>0</v>
      </c>
    </row>
    <row r="58" spans="1:40" x14ac:dyDescent="0.2">
      <c r="A58" t="s">
        <v>89</v>
      </c>
      <c r="B58">
        <v>674814.03125</v>
      </c>
      <c r="C58">
        <v>588522.97916666605</v>
      </c>
      <c r="D58">
        <v>417328.58333333302</v>
      </c>
      <c r="E58">
        <v>412397.85416666599</v>
      </c>
      <c r="F58">
        <v>197922.56803972699</v>
      </c>
      <c r="G58">
        <v>45531.5116709336</v>
      </c>
      <c r="H58">
        <v>45329.676998317598</v>
      </c>
      <c r="I58">
        <v>27949.7011289318</v>
      </c>
      <c r="J58">
        <v>783887.609375</v>
      </c>
      <c r="K58">
        <v>764215.8125</v>
      </c>
      <c r="L58">
        <v>484536.0546875</v>
      </c>
      <c r="M58">
        <v>489993.7109375</v>
      </c>
      <c r="N58">
        <v>72876.504164050304</v>
      </c>
      <c r="O58">
        <v>92965.501451339194</v>
      </c>
      <c r="P58">
        <v>21286.402866593999</v>
      </c>
      <c r="Q58">
        <v>61969.166362850301</v>
      </c>
      <c r="R58" s="4">
        <v>0.86085559100498399</v>
      </c>
      <c r="S58" s="4">
        <v>0.77010049980700501</v>
      </c>
      <c r="T58" s="4">
        <v>0.86129521074027804</v>
      </c>
      <c r="U58" s="4">
        <v>0.84163907609677202</v>
      </c>
      <c r="V58">
        <v>0.26486892905940801</v>
      </c>
      <c r="W58">
        <v>0.111022076596129</v>
      </c>
      <c r="X58">
        <v>0.10091496528046</v>
      </c>
      <c r="Y58">
        <v>0.120762015310314</v>
      </c>
      <c r="Z58" s="5">
        <v>0.44470318192712699</v>
      </c>
      <c r="AA58" s="5">
        <v>2.5122048803394501E-2</v>
      </c>
      <c r="AB58" s="5">
        <v>0.108495020037217</v>
      </c>
      <c r="AC58" s="5">
        <v>8.4834918132257894E-2</v>
      </c>
      <c r="AD58" s="5">
        <v>0.628571428571428</v>
      </c>
      <c r="AE58" s="5">
        <v>5.7142857142857099E-2</v>
      </c>
      <c r="AF58" s="5">
        <v>0.114285714285714</v>
      </c>
      <c r="AG58" s="5">
        <v>0.22857142857142801</v>
      </c>
      <c r="AH58" s="1">
        <f t="shared" si="6"/>
        <v>1.0005106776791457</v>
      </c>
      <c r="AI58" s="1">
        <f t="shared" si="6"/>
        <v>1.0928951173355883</v>
      </c>
      <c r="AJ58" s="2">
        <f t="shared" si="1"/>
        <v>0</v>
      </c>
      <c r="AK58" t="b">
        <f t="shared" si="2"/>
        <v>0</v>
      </c>
      <c r="AL58" t="b">
        <f t="shared" si="3"/>
        <v>0</v>
      </c>
      <c r="AM58" t="b">
        <f t="shared" si="4"/>
        <v>0</v>
      </c>
      <c r="AN58" t="b">
        <f t="shared" si="5"/>
        <v>0</v>
      </c>
    </row>
    <row r="59" spans="1:40" x14ac:dyDescent="0.2">
      <c r="A59" t="s">
        <v>90</v>
      </c>
      <c r="B59">
        <v>509658.70833333302</v>
      </c>
      <c r="C59">
        <v>446032.25</v>
      </c>
      <c r="D59">
        <v>333158.92708333302</v>
      </c>
      <c r="E59">
        <v>358918.9375</v>
      </c>
      <c r="F59">
        <v>117213.471240382</v>
      </c>
      <c r="G59">
        <v>71893.467577325704</v>
      </c>
      <c r="H59">
        <v>39716.884436006003</v>
      </c>
      <c r="I59">
        <v>13960.920532341301</v>
      </c>
      <c r="J59">
        <v>764091.734375</v>
      </c>
      <c r="K59">
        <v>759463.171875</v>
      </c>
      <c r="L59">
        <v>488102</v>
      </c>
      <c r="M59">
        <v>514075.1328125</v>
      </c>
      <c r="N59">
        <v>75942.447828320801</v>
      </c>
      <c r="O59">
        <v>94137.860642668995</v>
      </c>
      <c r="P59">
        <v>15853.058990125501</v>
      </c>
      <c r="Q59">
        <v>52059.101519420699</v>
      </c>
      <c r="R59" s="4">
        <v>0.66701246120692004</v>
      </c>
      <c r="S59" s="4">
        <v>0.58729938003288995</v>
      </c>
      <c r="T59" s="4">
        <v>0.68256005319243296</v>
      </c>
      <c r="U59" s="4">
        <v>0.69818381514849404</v>
      </c>
      <c r="V59">
        <v>0.167114191017876</v>
      </c>
      <c r="W59">
        <v>0.119418077730164</v>
      </c>
      <c r="X59">
        <v>8.4335896729345994E-2</v>
      </c>
      <c r="Y59">
        <v>7.5739569009858093E-2</v>
      </c>
      <c r="Z59" s="5">
        <v>4.1509126253839998E-2</v>
      </c>
      <c r="AA59" s="5">
        <v>4.1914836758550197E-3</v>
      </c>
      <c r="AB59" s="5">
        <v>1.34252812952312E-2</v>
      </c>
      <c r="AC59" s="5">
        <v>6.6729530511393199E-3</v>
      </c>
      <c r="AD59" s="5">
        <v>5.7142857142857099E-2</v>
      </c>
      <c r="AE59" s="5">
        <v>5.7142857142857099E-2</v>
      </c>
      <c r="AF59" s="5">
        <v>5.7142857142857099E-2</v>
      </c>
      <c r="AG59" s="5">
        <v>5.7142857142857099E-2</v>
      </c>
      <c r="AH59" s="1">
        <f t="shared" si="6"/>
        <v>1.0233092976364797</v>
      </c>
      <c r="AI59" s="1">
        <f t="shared" si="6"/>
        <v>1.1888039369450625</v>
      </c>
      <c r="AJ59" s="2">
        <f t="shared" si="1"/>
        <v>2</v>
      </c>
      <c r="AK59" t="b">
        <f t="shared" si="2"/>
        <v>0</v>
      </c>
      <c r="AL59" t="b">
        <f t="shared" si="3"/>
        <v>0</v>
      </c>
      <c r="AM59" t="b">
        <f t="shared" si="4"/>
        <v>0</v>
      </c>
      <c r="AN59" t="b">
        <f t="shared" si="5"/>
        <v>0</v>
      </c>
    </row>
    <row r="60" spans="1:40" x14ac:dyDescent="0.2">
      <c r="A60" t="s">
        <v>91</v>
      </c>
      <c r="B60">
        <v>591732.30208333302</v>
      </c>
      <c r="C60">
        <v>622993.27083333302</v>
      </c>
      <c r="D60">
        <v>372798.34375</v>
      </c>
      <c r="E60">
        <v>431806.42708333302</v>
      </c>
      <c r="F60">
        <v>203618.18405200701</v>
      </c>
      <c r="G60">
        <v>138508.74206362601</v>
      </c>
      <c r="H60">
        <v>106297.683936236</v>
      </c>
      <c r="I60">
        <v>18745.811525468001</v>
      </c>
      <c r="J60">
        <v>725669.921875</v>
      </c>
      <c r="K60">
        <v>726179.34375</v>
      </c>
      <c r="L60">
        <v>474729.3515625</v>
      </c>
      <c r="M60">
        <v>496081.21875</v>
      </c>
      <c r="N60">
        <v>32111.023264238898</v>
      </c>
      <c r="O60">
        <v>33826.367117239402</v>
      </c>
      <c r="P60">
        <v>45379.308222638399</v>
      </c>
      <c r="Q60">
        <v>51530.089396401898</v>
      </c>
      <c r="R60" s="4">
        <v>0.81542900462844503</v>
      </c>
      <c r="S60" s="4">
        <v>0.85790552457219105</v>
      </c>
      <c r="T60" s="4">
        <v>0.78528606357072805</v>
      </c>
      <c r="U60" s="4">
        <v>0.87043494243014596</v>
      </c>
      <c r="V60">
        <v>0.28290391504594498</v>
      </c>
      <c r="W60">
        <v>0.19487769209335501</v>
      </c>
      <c r="X60">
        <v>0.23615985111886101</v>
      </c>
      <c r="Y60">
        <v>9.7994578659035395E-2</v>
      </c>
      <c r="Z60" s="5">
        <v>0.372541911230312</v>
      </c>
      <c r="AA60" s="5">
        <v>0.32502035211584901</v>
      </c>
      <c r="AB60" s="5">
        <v>0.232536519388888</v>
      </c>
      <c r="AC60" s="5">
        <v>8.3493966681063597E-2</v>
      </c>
      <c r="AD60" s="5">
        <v>0.628571428571428</v>
      </c>
      <c r="AE60" s="5">
        <v>0.628571428571428</v>
      </c>
      <c r="AF60" s="5">
        <v>0.22857142857142801</v>
      </c>
      <c r="AG60" s="5">
        <v>0.22857142857142801</v>
      </c>
      <c r="AH60" s="1">
        <f t="shared" si="6"/>
        <v>0.96303425450085411</v>
      </c>
      <c r="AI60" s="1">
        <f t="shared" si="6"/>
        <v>1.0146046592533635</v>
      </c>
      <c r="AJ60" s="2">
        <f t="shared" si="1"/>
        <v>2</v>
      </c>
      <c r="AK60" t="b">
        <f t="shared" si="2"/>
        <v>0</v>
      </c>
      <c r="AL60" t="b">
        <f t="shared" si="3"/>
        <v>0</v>
      </c>
      <c r="AM60" t="b">
        <f t="shared" si="4"/>
        <v>0</v>
      </c>
      <c r="AN60" t="b">
        <f t="shared" si="5"/>
        <v>0</v>
      </c>
    </row>
    <row r="61" spans="1:40" x14ac:dyDescent="0.2">
      <c r="A61" t="s">
        <v>92</v>
      </c>
      <c r="B61">
        <v>352640.47916666599</v>
      </c>
      <c r="C61">
        <v>340728.70833333302</v>
      </c>
      <c r="D61">
        <v>310918.61979166599</v>
      </c>
      <c r="E61">
        <v>316057.58333333302</v>
      </c>
      <c r="F61">
        <v>60875.890624310799</v>
      </c>
      <c r="G61">
        <v>46966.791173603197</v>
      </c>
      <c r="H61">
        <v>75237.528566325404</v>
      </c>
      <c r="I61">
        <v>16570.000075859902</v>
      </c>
      <c r="J61">
        <v>736150.265625</v>
      </c>
      <c r="K61">
        <v>718146.140625</v>
      </c>
      <c r="L61">
        <v>482055.3671875</v>
      </c>
      <c r="M61">
        <v>505407.6953125</v>
      </c>
      <c r="N61">
        <v>23749.044242192998</v>
      </c>
      <c r="O61">
        <v>11462.086337770999</v>
      </c>
      <c r="P61">
        <v>56998.967416087798</v>
      </c>
      <c r="Q61">
        <v>40070.388873541102</v>
      </c>
      <c r="R61" s="4">
        <v>0.479033283873464</v>
      </c>
      <c r="S61" s="4">
        <v>0.47445594852991602</v>
      </c>
      <c r="T61" s="4">
        <v>0.64498528790517895</v>
      </c>
      <c r="U61" s="4">
        <v>0.62535174328501397</v>
      </c>
      <c r="V61">
        <v>8.4126580463586995E-2</v>
      </c>
      <c r="W61">
        <v>6.5837002068823897E-2</v>
      </c>
      <c r="X61">
        <v>0.17371266079407399</v>
      </c>
      <c r="Y61">
        <v>5.9439503797083501E-2</v>
      </c>
      <c r="Z61" s="5">
        <v>4.3496545232060198E-3</v>
      </c>
      <c r="AA61" s="5">
        <v>3.77499568978335E-3</v>
      </c>
      <c r="AB61" s="5">
        <v>3.4574317569419401E-2</v>
      </c>
      <c r="AC61" s="5">
        <v>8.3638659558492995E-4</v>
      </c>
      <c r="AD61" s="5">
        <v>5.7142857142857099E-2</v>
      </c>
      <c r="AE61" s="5">
        <v>5.7142857142857099E-2</v>
      </c>
      <c r="AF61" s="5">
        <v>5.7142857142857099E-2</v>
      </c>
      <c r="AG61" s="5">
        <v>5.7142857142857099E-2</v>
      </c>
      <c r="AH61" s="1">
        <f t="shared" si="6"/>
        <v>1.3464310510740021</v>
      </c>
      <c r="AI61" s="1">
        <f t="shared" si="6"/>
        <v>1.3180396309133502</v>
      </c>
      <c r="AJ61" s="2">
        <f t="shared" si="1"/>
        <v>2</v>
      </c>
      <c r="AK61" t="b">
        <f t="shared" si="2"/>
        <v>0</v>
      </c>
      <c r="AL61" t="b">
        <f t="shared" si="3"/>
        <v>0</v>
      </c>
      <c r="AM61" t="b">
        <f t="shared" si="4"/>
        <v>0</v>
      </c>
      <c r="AN61" t="b">
        <f t="shared" si="5"/>
        <v>0</v>
      </c>
    </row>
    <row r="62" spans="1:40" x14ac:dyDescent="0.2">
      <c r="A62" t="s">
        <v>93</v>
      </c>
      <c r="B62">
        <v>578816.27083333302</v>
      </c>
      <c r="C62">
        <v>578526.3125</v>
      </c>
      <c r="D62">
        <v>377556.82291666599</v>
      </c>
      <c r="E62">
        <v>445170.08333333302</v>
      </c>
      <c r="F62">
        <v>115300.167837492</v>
      </c>
      <c r="G62">
        <v>90361.123952402195</v>
      </c>
      <c r="H62">
        <v>58596.892010226402</v>
      </c>
      <c r="I62">
        <v>47563.8537722533</v>
      </c>
      <c r="J62">
        <v>728818.390625</v>
      </c>
      <c r="K62">
        <v>745000.1875</v>
      </c>
      <c r="L62">
        <v>508106.59375</v>
      </c>
      <c r="M62">
        <v>506002.5</v>
      </c>
      <c r="N62">
        <v>23202.893350828701</v>
      </c>
      <c r="O62">
        <v>55245.072631077397</v>
      </c>
      <c r="P62">
        <v>33118.961931359001</v>
      </c>
      <c r="Q62">
        <v>31000.293415708598</v>
      </c>
      <c r="R62" s="4">
        <v>0.794184502310607</v>
      </c>
      <c r="S62" s="4">
        <v>0.77654519046681403</v>
      </c>
      <c r="T62" s="4">
        <v>0.74306617461932201</v>
      </c>
      <c r="U62" s="4">
        <v>0.87977842665467698</v>
      </c>
      <c r="V62">
        <v>0.16020921618424999</v>
      </c>
      <c r="W62">
        <v>0.13426551853487501</v>
      </c>
      <c r="X62">
        <v>0.125081854094102</v>
      </c>
      <c r="Y62">
        <v>0.10835606760443001</v>
      </c>
      <c r="Z62" s="5">
        <v>0.14926971179000401</v>
      </c>
      <c r="AA62" s="5">
        <v>6.3875977846205897E-2</v>
      </c>
      <c r="AB62" s="5">
        <v>4.1318287603986197E-2</v>
      </c>
      <c r="AC62" s="5">
        <v>0.142002658238505</v>
      </c>
      <c r="AD62" s="5">
        <v>0.114285714285714</v>
      </c>
      <c r="AE62" s="5">
        <v>5.7142857142857099E-2</v>
      </c>
      <c r="AF62" s="5">
        <v>5.7142857142857099E-2</v>
      </c>
      <c r="AG62" s="5">
        <v>0.22857142857142801</v>
      </c>
      <c r="AH62" s="1">
        <f t="shared" si="6"/>
        <v>0.93563419137170156</v>
      </c>
      <c r="AI62" s="1">
        <f t="shared" si="6"/>
        <v>1.1329391224814684</v>
      </c>
      <c r="AJ62" s="2">
        <f t="shared" si="1"/>
        <v>2</v>
      </c>
      <c r="AK62" t="b">
        <f t="shared" si="2"/>
        <v>0</v>
      </c>
      <c r="AL62" t="b">
        <f t="shared" si="3"/>
        <v>0</v>
      </c>
      <c r="AM62" t="b">
        <f t="shared" si="4"/>
        <v>0</v>
      </c>
      <c r="AN62" t="b">
        <f t="shared" si="5"/>
        <v>1</v>
      </c>
    </row>
    <row r="63" spans="1:40" x14ac:dyDescent="0.2">
      <c r="A63" t="s">
        <v>94</v>
      </c>
      <c r="B63">
        <v>621452.86458333302</v>
      </c>
      <c r="C63">
        <v>574305.92708333302</v>
      </c>
      <c r="D63">
        <v>402520.85416666599</v>
      </c>
      <c r="E63">
        <v>419181.375</v>
      </c>
      <c r="F63">
        <v>135295.55055546999</v>
      </c>
      <c r="G63">
        <v>109708.163365617</v>
      </c>
      <c r="H63">
        <v>97028.752644021006</v>
      </c>
      <c r="I63">
        <v>17543.723095783302</v>
      </c>
      <c r="J63">
        <v>696594.265625</v>
      </c>
      <c r="K63">
        <v>749846.96875</v>
      </c>
      <c r="L63">
        <v>498469.9375</v>
      </c>
      <c r="M63">
        <v>512719.1171875</v>
      </c>
      <c r="N63">
        <v>56056.504532591302</v>
      </c>
      <c r="O63">
        <v>51300.6002690245</v>
      </c>
      <c r="P63">
        <v>33709.9082138249</v>
      </c>
      <c r="Q63">
        <v>19591.403623088601</v>
      </c>
      <c r="R63" s="4">
        <v>0.89213031925514297</v>
      </c>
      <c r="S63" s="4">
        <v>0.76589751111577498</v>
      </c>
      <c r="T63" s="4">
        <v>0.80751279843564605</v>
      </c>
      <c r="U63" s="4">
        <v>0.81756533148091304</v>
      </c>
      <c r="V63">
        <v>0.20706796134741401</v>
      </c>
      <c r="W63">
        <v>0.155407463189251</v>
      </c>
      <c r="X63">
        <v>0.202168372536215</v>
      </c>
      <c r="Y63">
        <v>4.6332829841112699E-2</v>
      </c>
      <c r="Z63" s="5">
        <v>0.44330002945351499</v>
      </c>
      <c r="AA63" s="5">
        <v>9.3127218759493702E-2</v>
      </c>
      <c r="AB63" s="5">
        <v>0.22318685417672099</v>
      </c>
      <c r="AC63" s="5">
        <v>1.4442448189707299E-3</v>
      </c>
      <c r="AD63" s="5">
        <v>0.628571428571428</v>
      </c>
      <c r="AE63" s="5">
        <v>5.7142857142857099E-2</v>
      </c>
      <c r="AF63" s="5">
        <v>0.22857142857142801</v>
      </c>
      <c r="AG63" s="5">
        <v>5.7142857142857099E-2</v>
      </c>
      <c r="AH63" s="1">
        <f t="shared" si="6"/>
        <v>0.90515116570621013</v>
      </c>
      <c r="AI63" s="1">
        <f t="shared" si="6"/>
        <v>1.0674604886623373</v>
      </c>
      <c r="AJ63" s="2">
        <f t="shared" si="1"/>
        <v>1</v>
      </c>
      <c r="AK63" t="b">
        <f t="shared" si="2"/>
        <v>0</v>
      </c>
      <c r="AL63" t="b">
        <f t="shared" si="3"/>
        <v>0</v>
      </c>
      <c r="AM63" t="b">
        <f t="shared" si="4"/>
        <v>0</v>
      </c>
      <c r="AN63" t="b">
        <f t="shared" si="5"/>
        <v>0</v>
      </c>
    </row>
    <row r="64" spans="1:40" x14ac:dyDescent="0.2">
      <c r="A64" t="s">
        <v>95</v>
      </c>
      <c r="B64">
        <v>457211.28125</v>
      </c>
      <c r="C64">
        <v>436883.11458333302</v>
      </c>
      <c r="D64">
        <v>346324.05208333302</v>
      </c>
      <c r="E64">
        <v>365765.70833333302</v>
      </c>
      <c r="F64">
        <v>39976.462426088801</v>
      </c>
      <c r="G64">
        <v>44699.104743926597</v>
      </c>
      <c r="H64">
        <v>24026.151424698699</v>
      </c>
      <c r="I64">
        <v>20566.0825526599</v>
      </c>
      <c r="J64">
        <v>688459.609375</v>
      </c>
      <c r="K64">
        <v>715800.453125</v>
      </c>
      <c r="L64">
        <v>461702.640625</v>
      </c>
      <c r="M64">
        <v>505617.890625</v>
      </c>
      <c r="N64">
        <v>57086.982547226296</v>
      </c>
      <c r="O64">
        <v>11796.085846935301</v>
      </c>
      <c r="P64">
        <v>37525.687014503499</v>
      </c>
      <c r="Q64">
        <v>35564.053187582896</v>
      </c>
      <c r="R64" s="4">
        <v>0.66410763249432603</v>
      </c>
      <c r="S64" s="4">
        <v>0.61034204808898096</v>
      </c>
      <c r="T64" s="4">
        <v>0.75010195223167797</v>
      </c>
      <c r="U64" s="4">
        <v>0.72340341414977605</v>
      </c>
      <c r="V64">
        <v>8.0026095611445303E-2</v>
      </c>
      <c r="W64">
        <v>6.3251165178900795E-2</v>
      </c>
      <c r="X64">
        <v>8.01548701308714E-2</v>
      </c>
      <c r="Y64">
        <v>6.5142210430261097E-2</v>
      </c>
      <c r="Z64" s="5">
        <v>1.48315946271077E-3</v>
      </c>
      <c r="AA64" s="5">
        <v>6.2367940623680304E-3</v>
      </c>
      <c r="AB64" s="5">
        <v>4.4115747159508504E-3</v>
      </c>
      <c r="AC64" s="5">
        <v>1.4244050840339401E-3</v>
      </c>
      <c r="AD64" s="5">
        <v>5.7142857142857099E-2</v>
      </c>
      <c r="AE64" s="5">
        <v>5.7142857142857099E-2</v>
      </c>
      <c r="AF64" s="5">
        <v>5.7142857142857099E-2</v>
      </c>
      <c r="AG64" s="5">
        <v>5.7142857142857099E-2</v>
      </c>
      <c r="AH64" s="1">
        <f t="shared" si="6"/>
        <v>1.1294885279579838</v>
      </c>
      <c r="AI64" s="1">
        <f t="shared" si="6"/>
        <v>1.1852426297922571</v>
      </c>
      <c r="AJ64" s="2">
        <f t="shared" si="1"/>
        <v>2</v>
      </c>
      <c r="AK64" t="b">
        <f t="shared" si="2"/>
        <v>0</v>
      </c>
      <c r="AL64" t="b">
        <f t="shared" si="3"/>
        <v>0</v>
      </c>
      <c r="AM64" t="b">
        <f t="shared" si="4"/>
        <v>0</v>
      </c>
      <c r="AN64" t="b">
        <f t="shared" si="5"/>
        <v>0</v>
      </c>
    </row>
    <row r="65" spans="1:40" x14ac:dyDescent="0.2">
      <c r="A65" t="s">
        <v>96</v>
      </c>
      <c r="B65">
        <v>670839.85416666605</v>
      </c>
      <c r="C65">
        <v>619859.875</v>
      </c>
      <c r="D65">
        <v>506997.26041666599</v>
      </c>
      <c r="E65">
        <v>444557.02083333302</v>
      </c>
      <c r="F65">
        <v>31756.788529453399</v>
      </c>
      <c r="G65">
        <v>77049.409081704405</v>
      </c>
      <c r="H65">
        <v>46669.974225295802</v>
      </c>
      <c r="I65">
        <v>57708.858780370501</v>
      </c>
      <c r="J65">
        <v>719975.078125</v>
      </c>
      <c r="K65">
        <v>726088.109375</v>
      </c>
      <c r="L65">
        <v>448484.71875</v>
      </c>
      <c r="M65">
        <v>482238.5546875</v>
      </c>
      <c r="N65">
        <v>32669.7370819077</v>
      </c>
      <c r="O65">
        <v>22068.329323280599</v>
      </c>
      <c r="P65">
        <v>11673.8072672942</v>
      </c>
      <c r="Q65">
        <v>58489.461740585102</v>
      </c>
      <c r="R65" s="4">
        <v>0.93175427115297604</v>
      </c>
      <c r="S65" s="4">
        <v>0.85369787357289295</v>
      </c>
      <c r="T65" s="4">
        <v>1.13046719145693</v>
      </c>
      <c r="U65" s="4">
        <v>0.92186121684404698</v>
      </c>
      <c r="V65">
        <v>6.1098978551558998E-2</v>
      </c>
      <c r="W65">
        <v>0.109241922849711</v>
      </c>
      <c r="X65">
        <v>0.108141773886169</v>
      </c>
      <c r="Y65">
        <v>0.16377456124179099</v>
      </c>
      <c r="Z65" s="5">
        <v>0.107692355360928</v>
      </c>
      <c r="AA65" s="5">
        <v>0.132323178389322</v>
      </c>
      <c r="AB65" s="5">
        <v>0.15673233354937899</v>
      </c>
      <c r="AC65" s="5">
        <v>0.43828341319847502</v>
      </c>
      <c r="AD65" s="5">
        <v>0.114285714285714</v>
      </c>
      <c r="AE65" s="5">
        <v>5.7142857142857099E-2</v>
      </c>
      <c r="AF65" s="5">
        <v>5.7142857142857099E-2</v>
      </c>
      <c r="AG65" s="5">
        <v>0.4</v>
      </c>
      <c r="AH65" s="1">
        <f t="shared" si="6"/>
        <v>1.2132675174733158</v>
      </c>
      <c r="AI65" s="1">
        <f t="shared" si="6"/>
        <v>1.0798448085455303</v>
      </c>
      <c r="AJ65" s="2">
        <f t="shared" si="1"/>
        <v>0</v>
      </c>
      <c r="AK65" t="b">
        <f t="shared" si="2"/>
        <v>0</v>
      </c>
      <c r="AL65" t="b">
        <f t="shared" si="3"/>
        <v>1</v>
      </c>
      <c r="AM65" t="b">
        <f t="shared" si="4"/>
        <v>0</v>
      </c>
      <c r="AN65" t="b">
        <f t="shared" si="5"/>
        <v>0</v>
      </c>
    </row>
    <row r="66" spans="1:40" x14ac:dyDescent="0.2">
      <c r="A66" t="s">
        <v>97</v>
      </c>
      <c r="B66">
        <v>649329.375</v>
      </c>
      <c r="C66">
        <v>623096.41666666605</v>
      </c>
      <c r="D66">
        <v>409526.22916666599</v>
      </c>
      <c r="E66">
        <v>352857.47916666599</v>
      </c>
      <c r="F66">
        <v>41726.700303133199</v>
      </c>
      <c r="G66">
        <v>59122.687352641296</v>
      </c>
      <c r="H66">
        <v>40532.821762126601</v>
      </c>
      <c r="I66">
        <v>32340.628800492701</v>
      </c>
      <c r="J66">
        <v>669108.21875</v>
      </c>
      <c r="K66">
        <v>693852.328125</v>
      </c>
      <c r="L66">
        <v>444643.6328125</v>
      </c>
      <c r="M66">
        <v>477831.1171875</v>
      </c>
      <c r="N66">
        <v>80126.306996823507</v>
      </c>
      <c r="O66">
        <v>58739.926056014701</v>
      </c>
      <c r="P66">
        <v>14813.070934900001</v>
      </c>
      <c r="Q66">
        <v>53946.044381013802</v>
      </c>
      <c r="R66" s="4">
        <v>0.97043999282066795</v>
      </c>
      <c r="S66" s="4">
        <v>0.898024538377586</v>
      </c>
      <c r="T66" s="4">
        <v>0.92102123801097602</v>
      </c>
      <c r="U66" s="4">
        <v>0.73845646814208199</v>
      </c>
      <c r="V66">
        <v>0.13188626315862301</v>
      </c>
      <c r="W66">
        <v>0.114194480520615</v>
      </c>
      <c r="X66">
        <v>9.6183405253831095E-2</v>
      </c>
      <c r="Y66">
        <v>0.107384527228836</v>
      </c>
      <c r="Z66" s="5">
        <v>0.691078186364392</v>
      </c>
      <c r="AA66" s="5">
        <v>0.18423084329098899</v>
      </c>
      <c r="AB66" s="5">
        <v>0.26870097411652799</v>
      </c>
      <c r="AC66" s="5">
        <v>1.30772623516844E-2</v>
      </c>
      <c r="AD66" s="5">
        <v>0.628571428571428</v>
      </c>
      <c r="AE66" s="5">
        <v>0.22857142857142801</v>
      </c>
      <c r="AF66" s="5">
        <v>0.4</v>
      </c>
      <c r="AG66" s="5">
        <v>5.7142857142857099E-2</v>
      </c>
      <c r="AH66" s="1">
        <f t="shared" ref="AH66:AI96" si="7">T66/R66</f>
        <v>0.94907592929465734</v>
      </c>
      <c r="AI66" s="1">
        <f t="shared" si="7"/>
        <v>0.82231212687819499</v>
      </c>
      <c r="AJ66" s="2">
        <f t="shared" ref="AJ66:AJ96" si="8">(R66&lt;0.85)+(T66&lt;0.85)</f>
        <v>0</v>
      </c>
      <c r="AK66" t="b">
        <f t="shared" si="2"/>
        <v>0</v>
      </c>
      <c r="AL66" t="b">
        <f t="shared" si="3"/>
        <v>1</v>
      </c>
      <c r="AM66" t="b">
        <f t="shared" si="4"/>
        <v>0</v>
      </c>
      <c r="AN66" t="b">
        <f t="shared" si="5"/>
        <v>0</v>
      </c>
    </row>
    <row r="67" spans="1:40" x14ac:dyDescent="0.2">
      <c r="A67" t="s">
        <v>98</v>
      </c>
      <c r="B67">
        <v>596425.58333333302</v>
      </c>
      <c r="C67">
        <v>636137.02083333302</v>
      </c>
      <c r="D67">
        <v>401116.65625</v>
      </c>
      <c r="E67">
        <v>440411.58333333302</v>
      </c>
      <c r="F67">
        <v>89711.4095965835</v>
      </c>
      <c r="G67">
        <v>55390.121745609897</v>
      </c>
      <c r="H67">
        <v>100596.84160448</v>
      </c>
      <c r="I67">
        <v>8016.3165884234704</v>
      </c>
      <c r="J67">
        <v>782201</v>
      </c>
      <c r="K67">
        <v>723982.5625</v>
      </c>
      <c r="L67">
        <v>427853.1875</v>
      </c>
      <c r="M67">
        <v>441952.03125</v>
      </c>
      <c r="N67">
        <v>35228.766945494899</v>
      </c>
      <c r="O67">
        <v>83187.842437734304</v>
      </c>
      <c r="P67">
        <v>41791.071428296702</v>
      </c>
      <c r="Q67">
        <v>49269.918882037702</v>
      </c>
      <c r="R67" s="4">
        <v>0.76249657483605005</v>
      </c>
      <c r="S67" s="4">
        <v>0.87866345652949795</v>
      </c>
      <c r="T67" s="4">
        <v>0.93751003374259001</v>
      </c>
      <c r="U67" s="4">
        <v>0.99651444544262002</v>
      </c>
      <c r="V67">
        <v>0.11972197010188999</v>
      </c>
      <c r="W67">
        <v>0.126675010349135</v>
      </c>
      <c r="X67">
        <v>0.25232304967265501</v>
      </c>
      <c r="Y67">
        <v>0.112564927503967</v>
      </c>
      <c r="Z67" s="5">
        <v>5.4690305738968499E-2</v>
      </c>
      <c r="AA67" s="5">
        <v>0.34580700317386898</v>
      </c>
      <c r="AB67" s="5">
        <v>0.71099830228309902</v>
      </c>
      <c r="AC67" s="5">
        <v>0.97192781426906205</v>
      </c>
      <c r="AD67" s="5">
        <v>0.2</v>
      </c>
      <c r="AE67" s="5">
        <v>0.4</v>
      </c>
      <c r="AF67" s="5">
        <v>0.8</v>
      </c>
      <c r="AG67" s="5">
        <v>1</v>
      </c>
      <c r="AH67" s="1">
        <f t="shared" si="7"/>
        <v>1.2295268787852207</v>
      </c>
      <c r="AI67" s="1">
        <f t="shared" si="7"/>
        <v>1.1341252877166466</v>
      </c>
      <c r="AJ67" s="2">
        <f t="shared" si="8"/>
        <v>1</v>
      </c>
      <c r="AK67" t="b">
        <f t="shared" ref="AK67:AK96" si="9">(S67/R67&lt;0.85)</f>
        <v>0</v>
      </c>
      <c r="AL67" t="b">
        <f t="shared" ref="AL67:AL96" si="10">(U67/T67&lt;0.85)</f>
        <v>0</v>
      </c>
      <c r="AM67" t="b">
        <f t="shared" ref="AM67:AM96" si="11">(S67/R67&gt;1.15)</f>
        <v>1</v>
      </c>
      <c r="AN67" t="b">
        <f t="shared" ref="AN67:AN96" si="12">(U67/T67&gt;1.15)</f>
        <v>0</v>
      </c>
    </row>
    <row r="68" spans="1:40" x14ac:dyDescent="0.2">
      <c r="A68" t="s">
        <v>99</v>
      </c>
      <c r="B68">
        <v>659148.02083333302</v>
      </c>
      <c r="C68">
        <v>593802.08333333302</v>
      </c>
      <c r="D68">
        <v>439778.09375</v>
      </c>
      <c r="E68">
        <v>421683.21875</v>
      </c>
      <c r="F68">
        <v>63732.376406036099</v>
      </c>
      <c r="G68">
        <v>44511.2071618509</v>
      </c>
      <c r="H68">
        <v>74984.692619384805</v>
      </c>
      <c r="I68">
        <v>18610.831129035399</v>
      </c>
      <c r="J68">
        <v>766214.09375</v>
      </c>
      <c r="K68">
        <v>691924.109375</v>
      </c>
      <c r="L68">
        <v>455102.8046875</v>
      </c>
      <c r="M68">
        <v>472597.5234375</v>
      </c>
      <c r="N68">
        <v>89981.980640649999</v>
      </c>
      <c r="O68">
        <v>65261.895306693397</v>
      </c>
      <c r="P68">
        <v>39824.314011132301</v>
      </c>
      <c r="Q68">
        <v>56511.004123064202</v>
      </c>
      <c r="R68" s="4">
        <v>0.86026611388383001</v>
      </c>
      <c r="S68" s="4">
        <v>0.85818961254248205</v>
      </c>
      <c r="T68" s="4">
        <v>0.966326924862564</v>
      </c>
      <c r="U68" s="4">
        <v>0.89226709374782898</v>
      </c>
      <c r="V68">
        <v>0.13086297629362501</v>
      </c>
      <c r="W68">
        <v>0.103393539255994</v>
      </c>
      <c r="X68">
        <v>0.185196104657432</v>
      </c>
      <c r="Y68">
        <v>0.11372861857729499</v>
      </c>
      <c r="Z68" s="5">
        <v>0.124809811517999</v>
      </c>
      <c r="AA68" s="5">
        <v>6.4624082404453997E-2</v>
      </c>
      <c r="AB68" s="5">
        <v>0.76988618670837905</v>
      </c>
      <c r="AC68" s="5">
        <v>0.170952071030121</v>
      </c>
      <c r="AD68" s="5">
        <v>0.114285714285714</v>
      </c>
      <c r="AE68" s="5">
        <v>0.114285714285714</v>
      </c>
      <c r="AF68" s="5">
        <v>1</v>
      </c>
      <c r="AG68" s="5">
        <v>0.22857142857142801</v>
      </c>
      <c r="AH68" s="1">
        <f t="shared" si="7"/>
        <v>1.1232883746866453</v>
      </c>
      <c r="AI68" s="1">
        <f t="shared" si="7"/>
        <v>1.0397085687210645</v>
      </c>
      <c r="AJ68" s="2">
        <f t="shared" si="8"/>
        <v>0</v>
      </c>
      <c r="AK68" t="b">
        <f t="shared" si="9"/>
        <v>0</v>
      </c>
      <c r="AL68" t="b">
        <f t="shared" si="10"/>
        <v>0</v>
      </c>
      <c r="AM68" t="b">
        <f t="shared" si="11"/>
        <v>0</v>
      </c>
      <c r="AN68" t="b">
        <f t="shared" si="12"/>
        <v>0</v>
      </c>
    </row>
    <row r="69" spans="1:40" x14ac:dyDescent="0.2">
      <c r="A69" t="s">
        <v>100</v>
      </c>
      <c r="B69">
        <v>507957.69791666599</v>
      </c>
      <c r="C69">
        <v>512257.86458333302</v>
      </c>
      <c r="D69">
        <v>349967.35416666599</v>
      </c>
      <c r="E69">
        <v>332247.125</v>
      </c>
      <c r="F69">
        <v>136550.251643998</v>
      </c>
      <c r="G69">
        <v>68606.375395487601</v>
      </c>
      <c r="H69">
        <v>63610.1540338743</v>
      </c>
      <c r="I69">
        <v>44266.945922611703</v>
      </c>
      <c r="J69">
        <v>692286.109375</v>
      </c>
      <c r="K69">
        <v>651071.21875</v>
      </c>
      <c r="L69">
        <v>486210.2890625</v>
      </c>
      <c r="M69">
        <v>473360.9140625</v>
      </c>
      <c r="N69">
        <v>114676.48112721099</v>
      </c>
      <c r="O69">
        <v>46312.497001026102</v>
      </c>
      <c r="P69">
        <v>12232.1684369868</v>
      </c>
      <c r="Q69">
        <v>48505.588949348501</v>
      </c>
      <c r="R69" s="4">
        <v>0.73373954935373997</v>
      </c>
      <c r="S69" s="4">
        <v>0.78679236592092605</v>
      </c>
      <c r="T69" s="4">
        <v>0.71978598980590403</v>
      </c>
      <c r="U69" s="4">
        <v>0.70188964726422598</v>
      </c>
      <c r="V69">
        <v>0.23168620609339799</v>
      </c>
      <c r="W69">
        <v>0.11931505270836</v>
      </c>
      <c r="X69">
        <v>0.132075772936431</v>
      </c>
      <c r="Y69">
        <v>0.11797550796275399</v>
      </c>
      <c r="Z69" s="5">
        <v>0.13269608750522699</v>
      </c>
      <c r="AA69" s="5">
        <v>4.9192601993230098E-2</v>
      </c>
      <c r="AB69" s="5">
        <v>6.1914403042637497E-2</v>
      </c>
      <c r="AC69" s="5">
        <v>1.16960671755796E-2</v>
      </c>
      <c r="AD69" s="5">
        <v>0.22857142857142801</v>
      </c>
      <c r="AE69" s="5">
        <v>5.7142857142857099E-2</v>
      </c>
      <c r="AF69" s="5">
        <v>5.7142857142857099E-2</v>
      </c>
      <c r="AG69" s="5">
        <v>5.7142857142857099E-2</v>
      </c>
      <c r="AH69" s="1">
        <f t="shared" si="7"/>
        <v>0.98098295292910698</v>
      </c>
      <c r="AI69" s="1">
        <f t="shared" si="7"/>
        <v>0.89209005789307194</v>
      </c>
      <c r="AJ69" s="2">
        <f t="shared" si="8"/>
        <v>2</v>
      </c>
      <c r="AK69" t="b">
        <f t="shared" si="9"/>
        <v>0</v>
      </c>
      <c r="AL69" t="b">
        <f t="shared" si="10"/>
        <v>0</v>
      </c>
      <c r="AM69" t="b">
        <f t="shared" si="11"/>
        <v>0</v>
      </c>
      <c r="AN69" t="b">
        <f t="shared" si="12"/>
        <v>0</v>
      </c>
    </row>
    <row r="70" spans="1:40" x14ac:dyDescent="0.2">
      <c r="A70" t="s">
        <v>101</v>
      </c>
      <c r="B70">
        <v>424885.70833333302</v>
      </c>
      <c r="C70">
        <v>417998.08333333302</v>
      </c>
      <c r="D70">
        <v>326647.88541666599</v>
      </c>
      <c r="E70">
        <v>331074.53125</v>
      </c>
      <c r="F70">
        <v>112687.280584477</v>
      </c>
      <c r="G70">
        <v>78373.629488903898</v>
      </c>
      <c r="H70">
        <v>53435.646655921097</v>
      </c>
      <c r="I70">
        <v>29446.741120357801</v>
      </c>
      <c r="J70">
        <v>648063.625</v>
      </c>
      <c r="K70">
        <v>689553.609375</v>
      </c>
      <c r="L70">
        <v>455398.3828125</v>
      </c>
      <c r="M70">
        <v>467725.1796875</v>
      </c>
      <c r="N70">
        <v>75929.460265608097</v>
      </c>
      <c r="O70">
        <v>67942.880165057504</v>
      </c>
      <c r="P70">
        <v>42072.4479389435</v>
      </c>
      <c r="Q70">
        <v>43520.721966648103</v>
      </c>
      <c r="R70" s="4">
        <v>0.65562344798064098</v>
      </c>
      <c r="S70" s="4">
        <v>0.60618649173948902</v>
      </c>
      <c r="T70" s="4">
        <v>0.71727941456295496</v>
      </c>
      <c r="U70" s="4">
        <v>0.70783987184782304</v>
      </c>
      <c r="V70">
        <v>0.190094423704041</v>
      </c>
      <c r="W70">
        <v>0.12839687604197</v>
      </c>
      <c r="X70">
        <v>0.13475728310808099</v>
      </c>
      <c r="Y70">
        <v>9.1112791024040199E-2</v>
      </c>
      <c r="Z70" s="5">
        <v>5.2020941551568098E-2</v>
      </c>
      <c r="AA70" s="5">
        <v>8.4648154454377705E-3</v>
      </c>
      <c r="AB70" s="5">
        <v>2.88988478474832E-2</v>
      </c>
      <c r="AC70" s="5">
        <v>4.31181964187205E-3</v>
      </c>
      <c r="AD70" s="5">
        <v>5.7142857142857099E-2</v>
      </c>
      <c r="AE70" s="5">
        <v>5.7142857142857099E-2</v>
      </c>
      <c r="AF70" s="5">
        <v>5.7142857142857099E-2</v>
      </c>
      <c r="AG70" s="5">
        <v>5.7142857142857099E-2</v>
      </c>
      <c r="AH70" s="1">
        <f t="shared" si="7"/>
        <v>1.094041735041994</v>
      </c>
      <c r="AI70" s="1">
        <f t="shared" si="7"/>
        <v>1.1676932453849862</v>
      </c>
      <c r="AJ70" s="2">
        <f t="shared" si="8"/>
        <v>2</v>
      </c>
      <c r="AK70" t="b">
        <f t="shared" si="9"/>
        <v>0</v>
      </c>
      <c r="AL70" t="b">
        <f t="shared" si="10"/>
        <v>0</v>
      </c>
      <c r="AM70" t="b">
        <f t="shared" si="11"/>
        <v>0</v>
      </c>
      <c r="AN70" t="b">
        <f t="shared" si="12"/>
        <v>0</v>
      </c>
    </row>
    <row r="71" spans="1:40" x14ac:dyDescent="0.2">
      <c r="A71" t="s">
        <v>102</v>
      </c>
      <c r="B71">
        <v>538867.39583333302</v>
      </c>
      <c r="C71">
        <v>487898.125</v>
      </c>
      <c r="D71">
        <v>343824.15625</v>
      </c>
      <c r="E71">
        <v>380395.375</v>
      </c>
      <c r="F71">
        <v>122288.638663217</v>
      </c>
      <c r="G71">
        <v>71204.199723647995</v>
      </c>
      <c r="H71">
        <v>106759.235008255</v>
      </c>
      <c r="I71">
        <v>52028.517913894102</v>
      </c>
      <c r="J71">
        <v>660062</v>
      </c>
      <c r="K71">
        <v>700987.125</v>
      </c>
      <c r="L71">
        <v>435999.5390625</v>
      </c>
      <c r="M71">
        <v>500001.8515625</v>
      </c>
      <c r="N71">
        <v>73581.737269242905</v>
      </c>
      <c r="O71">
        <v>52575.854249256401</v>
      </c>
      <c r="P71">
        <v>21120.546306231699</v>
      </c>
      <c r="Q71">
        <v>44822.454015812102</v>
      </c>
      <c r="R71" s="4">
        <v>0.81638906016909496</v>
      </c>
      <c r="S71" s="4">
        <v>0.69601581484110697</v>
      </c>
      <c r="T71" s="4">
        <v>0.78858834802738897</v>
      </c>
      <c r="U71" s="4">
        <v>0.76078793270718603</v>
      </c>
      <c r="V71">
        <v>0.20641451424656199</v>
      </c>
      <c r="W71">
        <v>0.114206165607821</v>
      </c>
      <c r="X71">
        <v>0.24782279218540201</v>
      </c>
      <c r="Y71">
        <v>0.12441501641089101</v>
      </c>
      <c r="Z71" s="5">
        <v>0.222938614992955</v>
      </c>
      <c r="AA71" s="5">
        <v>1.53660827127422E-2</v>
      </c>
      <c r="AB71" s="5">
        <v>0.27179077313580002</v>
      </c>
      <c r="AC71" s="5">
        <v>3.2979262264434497E-2</v>
      </c>
      <c r="AD71" s="5">
        <v>0.22857142857142801</v>
      </c>
      <c r="AE71" s="5">
        <v>5.7142857142857099E-2</v>
      </c>
      <c r="AF71" s="5">
        <v>0.628571428571428</v>
      </c>
      <c r="AG71" s="5">
        <v>5.7142857142857099E-2</v>
      </c>
      <c r="AH71" s="1">
        <f t="shared" si="7"/>
        <v>0.96594673606240178</v>
      </c>
      <c r="AI71" s="1">
        <f t="shared" si="7"/>
        <v>1.0930612731563663</v>
      </c>
      <c r="AJ71" s="2">
        <f t="shared" si="8"/>
        <v>2</v>
      </c>
      <c r="AK71" t="b">
        <f t="shared" si="9"/>
        <v>0</v>
      </c>
      <c r="AL71" t="b">
        <f t="shared" si="10"/>
        <v>0</v>
      </c>
      <c r="AM71" t="b">
        <f t="shared" si="11"/>
        <v>0</v>
      </c>
      <c r="AN71" t="b">
        <f t="shared" si="12"/>
        <v>0</v>
      </c>
    </row>
    <row r="72" spans="1:40" x14ac:dyDescent="0.2">
      <c r="A72" t="s">
        <v>103</v>
      </c>
      <c r="B72">
        <v>649455.89583333302</v>
      </c>
      <c r="C72">
        <v>546102.4375</v>
      </c>
      <c r="D72">
        <v>336841.14583333302</v>
      </c>
      <c r="E72">
        <v>375292.39583333302</v>
      </c>
      <c r="F72">
        <v>153124.85073865499</v>
      </c>
      <c r="G72">
        <v>68976.850371043794</v>
      </c>
      <c r="H72">
        <v>75021.677570925996</v>
      </c>
      <c r="I72">
        <v>51706.9303504278</v>
      </c>
      <c r="J72">
        <v>685145.46875</v>
      </c>
      <c r="K72">
        <v>695463.796875</v>
      </c>
      <c r="L72">
        <v>460270.71875</v>
      </c>
      <c r="M72">
        <v>509688.140625</v>
      </c>
      <c r="N72">
        <v>47044.484375011198</v>
      </c>
      <c r="O72">
        <v>45831.902222828903</v>
      </c>
      <c r="P72">
        <v>41567.859843005303</v>
      </c>
      <c r="Q72">
        <v>29373.673417236401</v>
      </c>
      <c r="R72" s="4">
        <v>0.94790949580126405</v>
      </c>
      <c r="S72" s="4">
        <v>0.78523488922623796</v>
      </c>
      <c r="T72" s="4">
        <v>0.73183266306430295</v>
      </c>
      <c r="U72" s="4">
        <v>0.73631769295854999</v>
      </c>
      <c r="V72">
        <v>0.23277708591554999</v>
      </c>
      <c r="W72">
        <v>0.111869273625197</v>
      </c>
      <c r="X72">
        <v>0.175885083500323</v>
      </c>
      <c r="Y72">
        <v>0.109965528586664</v>
      </c>
      <c r="Z72" s="5">
        <v>0.72985077981091795</v>
      </c>
      <c r="AA72" s="5">
        <v>4.1368088598293898E-2</v>
      </c>
      <c r="AB72" s="5">
        <v>8.4715804378512297E-2</v>
      </c>
      <c r="AC72" s="5">
        <v>2.7828191179915199E-2</v>
      </c>
      <c r="AD72" s="5">
        <v>0.628571428571428</v>
      </c>
      <c r="AE72" s="5">
        <v>5.7142857142857099E-2</v>
      </c>
      <c r="AF72" s="5">
        <v>5.7142857142857099E-2</v>
      </c>
      <c r="AG72" s="5">
        <v>5.7142857142857099E-2</v>
      </c>
      <c r="AH72" s="1">
        <f t="shared" si="7"/>
        <v>0.77204908939717687</v>
      </c>
      <c r="AI72" s="1">
        <f t="shared" si="7"/>
        <v>0.93770374070376517</v>
      </c>
      <c r="AJ72" s="2">
        <f t="shared" si="8"/>
        <v>1</v>
      </c>
      <c r="AK72" t="b">
        <f t="shared" si="9"/>
        <v>1</v>
      </c>
      <c r="AL72" t="b">
        <f t="shared" si="10"/>
        <v>0</v>
      </c>
      <c r="AM72" t="b">
        <f t="shared" si="11"/>
        <v>0</v>
      </c>
      <c r="AN72" t="b">
        <f t="shared" si="12"/>
        <v>0</v>
      </c>
    </row>
    <row r="73" spans="1:40" x14ac:dyDescent="0.2">
      <c r="A73" t="s">
        <v>104</v>
      </c>
      <c r="B73">
        <v>520954.48958333302</v>
      </c>
      <c r="C73">
        <v>525149.54166666605</v>
      </c>
      <c r="D73">
        <v>398672.21875</v>
      </c>
      <c r="E73">
        <v>424203.57291666599</v>
      </c>
      <c r="F73">
        <v>99618.2118196706</v>
      </c>
      <c r="G73">
        <v>51036.127747071099</v>
      </c>
      <c r="H73">
        <v>70502.696857999501</v>
      </c>
      <c r="I73">
        <v>72579.010167054599</v>
      </c>
      <c r="J73">
        <v>685339.59375</v>
      </c>
      <c r="K73">
        <v>701033.84375</v>
      </c>
      <c r="L73">
        <v>461589.5234375</v>
      </c>
      <c r="M73">
        <v>489905.4140625</v>
      </c>
      <c r="N73">
        <v>50726.280175968801</v>
      </c>
      <c r="O73">
        <v>42367.384158311703</v>
      </c>
      <c r="P73">
        <v>40464.491497041898</v>
      </c>
      <c r="Q73">
        <v>38921.271680493701</v>
      </c>
      <c r="R73" s="4">
        <v>0.76014065776180495</v>
      </c>
      <c r="S73" s="4">
        <v>0.74910725972588399</v>
      </c>
      <c r="T73" s="4">
        <v>0.863694253242688</v>
      </c>
      <c r="U73" s="4">
        <v>0.865888722067784</v>
      </c>
      <c r="V73">
        <v>0.15586488499421899</v>
      </c>
      <c r="W73">
        <v>8.5730037911161294E-2</v>
      </c>
      <c r="X73">
        <v>0.17047535741799399</v>
      </c>
      <c r="Y73">
        <v>0.16334151337609201</v>
      </c>
      <c r="Z73" s="5">
        <v>8.5722265313378301E-2</v>
      </c>
      <c r="AA73" s="5">
        <v>8.8743856564653806E-3</v>
      </c>
      <c r="AB73" s="5">
        <v>0.26063024435096099</v>
      </c>
      <c r="AC73" s="5">
        <v>0.25412393873320799</v>
      </c>
      <c r="AD73" s="5">
        <v>0.114285714285714</v>
      </c>
      <c r="AE73" s="5">
        <v>5.7142857142857099E-2</v>
      </c>
      <c r="AF73" s="5">
        <v>0.4</v>
      </c>
      <c r="AG73" s="5">
        <v>0.4</v>
      </c>
      <c r="AH73" s="1">
        <f t="shared" si="7"/>
        <v>1.1362295180812869</v>
      </c>
      <c r="AI73" s="1">
        <f t="shared" si="7"/>
        <v>1.1558941804737457</v>
      </c>
      <c r="AJ73" s="2">
        <f t="shared" si="8"/>
        <v>1</v>
      </c>
      <c r="AK73" t="b">
        <f t="shared" si="9"/>
        <v>0</v>
      </c>
      <c r="AL73" t="b">
        <f t="shared" si="10"/>
        <v>0</v>
      </c>
      <c r="AM73" t="b">
        <f t="shared" si="11"/>
        <v>0</v>
      </c>
      <c r="AN73" t="b">
        <f t="shared" si="12"/>
        <v>0</v>
      </c>
    </row>
    <row r="74" spans="1:40" x14ac:dyDescent="0.2">
      <c r="A74" t="s">
        <v>105</v>
      </c>
      <c r="B74">
        <v>412105.92708333302</v>
      </c>
      <c r="C74">
        <v>414553.28125</v>
      </c>
      <c r="D74">
        <v>368794.98958333302</v>
      </c>
      <c r="E74">
        <v>393525.47916666599</v>
      </c>
      <c r="F74">
        <v>46453.378126268901</v>
      </c>
      <c r="G74">
        <v>60073.026670182</v>
      </c>
      <c r="H74">
        <v>32648.654545900499</v>
      </c>
      <c r="I74">
        <v>32961.080348415402</v>
      </c>
      <c r="J74">
        <v>638238.6484375</v>
      </c>
      <c r="K74">
        <v>700160.96875</v>
      </c>
      <c r="L74">
        <v>445058.1796875</v>
      </c>
      <c r="M74">
        <v>485133.7890625</v>
      </c>
      <c r="N74">
        <v>118971.827746305</v>
      </c>
      <c r="O74">
        <v>43740.416800917301</v>
      </c>
      <c r="P74">
        <v>11299.6395254535</v>
      </c>
      <c r="Q74">
        <v>50737.138300756698</v>
      </c>
      <c r="R74" s="4">
        <v>0.64569252910682795</v>
      </c>
      <c r="S74" s="4">
        <v>0.59208282059781703</v>
      </c>
      <c r="T74" s="4">
        <v>0.82864444788383496</v>
      </c>
      <c r="U74" s="4">
        <v>0.81116897655621401</v>
      </c>
      <c r="V74">
        <v>0.140656696850776</v>
      </c>
      <c r="W74">
        <v>9.3432337380964098E-2</v>
      </c>
      <c r="X74">
        <v>7.6315414266801898E-2</v>
      </c>
      <c r="Y74">
        <v>0.108688315624592</v>
      </c>
      <c r="Z74" s="5">
        <v>2.4786999333727602E-2</v>
      </c>
      <c r="AA74" s="5">
        <v>3.4904846001744001E-3</v>
      </c>
      <c r="AB74" s="5">
        <v>4.60707868131707E-2</v>
      </c>
      <c r="AC74" s="5">
        <v>3.4506199042214303E-2</v>
      </c>
      <c r="AD74" s="5">
        <v>5.7142857142857099E-2</v>
      </c>
      <c r="AE74" s="5">
        <v>5.7142857142857099E-2</v>
      </c>
      <c r="AF74" s="5">
        <v>5.7142857142857099E-2</v>
      </c>
      <c r="AG74" s="5">
        <v>5.7142857142857099E-2</v>
      </c>
      <c r="AH74" s="1">
        <f t="shared" si="7"/>
        <v>1.2833421644665461</v>
      </c>
      <c r="AI74" s="1">
        <f t="shared" si="7"/>
        <v>1.3700261996069891</v>
      </c>
      <c r="AJ74" s="2">
        <f t="shared" si="8"/>
        <v>2</v>
      </c>
      <c r="AK74" t="b">
        <f t="shared" si="9"/>
        <v>0</v>
      </c>
      <c r="AL74" t="b">
        <f t="shared" si="10"/>
        <v>0</v>
      </c>
      <c r="AM74" t="b">
        <f t="shared" si="11"/>
        <v>0</v>
      </c>
      <c r="AN74" t="b">
        <f t="shared" si="12"/>
        <v>0</v>
      </c>
    </row>
    <row r="75" spans="1:40" x14ac:dyDescent="0.2">
      <c r="A75" t="s">
        <v>106</v>
      </c>
      <c r="B75">
        <v>400489.01041666599</v>
      </c>
      <c r="C75">
        <v>421303.70833333302</v>
      </c>
      <c r="D75">
        <v>330263.92708333302</v>
      </c>
      <c r="E75">
        <v>308161.8125</v>
      </c>
      <c r="F75">
        <v>27131.193753223099</v>
      </c>
      <c r="G75">
        <v>29439.365450054898</v>
      </c>
      <c r="H75">
        <v>24804.167383018001</v>
      </c>
      <c r="I75">
        <v>25606.348975945901</v>
      </c>
      <c r="J75">
        <v>633240.8046875</v>
      </c>
      <c r="K75">
        <v>696452.703125</v>
      </c>
      <c r="L75">
        <v>452463.015625</v>
      </c>
      <c r="M75">
        <v>464670.8515625</v>
      </c>
      <c r="N75">
        <v>121853.066416902</v>
      </c>
      <c r="O75">
        <v>76513.607260295496</v>
      </c>
      <c r="P75">
        <v>19259.213768365102</v>
      </c>
      <c r="Q75">
        <v>57549.591247164703</v>
      </c>
      <c r="R75" s="4">
        <v>0.63244346771731597</v>
      </c>
      <c r="S75" s="4">
        <v>0.60492795338855498</v>
      </c>
      <c r="T75" s="4">
        <v>0.72992469147368899</v>
      </c>
      <c r="U75" s="4">
        <v>0.66318300677517505</v>
      </c>
      <c r="V75">
        <v>0.129021294542808</v>
      </c>
      <c r="W75">
        <v>7.8762466480432794E-2</v>
      </c>
      <c r="X75">
        <v>6.3012522871473103E-2</v>
      </c>
      <c r="Y75">
        <v>9.8908728091922304E-2</v>
      </c>
      <c r="Z75" s="5">
        <v>2.78564022570068E-2</v>
      </c>
      <c r="AA75" s="5">
        <v>2.6231176883845398E-3</v>
      </c>
      <c r="AB75" s="5">
        <v>2.7697229562252202E-3</v>
      </c>
      <c r="AC75" s="5">
        <v>6.8397019663748101E-3</v>
      </c>
      <c r="AD75" s="5">
        <v>5.7142857142857099E-2</v>
      </c>
      <c r="AE75" s="5">
        <v>5.7142857142857099E-2</v>
      </c>
      <c r="AF75" s="5">
        <v>5.7142857142857099E-2</v>
      </c>
      <c r="AG75" s="5">
        <v>5.7142857142857099E-2</v>
      </c>
      <c r="AH75" s="1">
        <f t="shared" si="7"/>
        <v>1.1541342882522179</v>
      </c>
      <c r="AI75" s="1">
        <f t="shared" si="7"/>
        <v>1.0963008124526226</v>
      </c>
      <c r="AJ75" s="2">
        <f t="shared" si="8"/>
        <v>2</v>
      </c>
      <c r="AK75" t="b">
        <f t="shared" si="9"/>
        <v>0</v>
      </c>
      <c r="AL75" t="b">
        <f t="shared" si="10"/>
        <v>0</v>
      </c>
      <c r="AM75" t="b">
        <f t="shared" si="11"/>
        <v>0</v>
      </c>
      <c r="AN75" t="b">
        <f t="shared" si="12"/>
        <v>0</v>
      </c>
    </row>
    <row r="76" spans="1:40" x14ac:dyDescent="0.2">
      <c r="A76" t="s">
        <v>107</v>
      </c>
      <c r="B76">
        <v>593211.39583333302</v>
      </c>
      <c r="C76">
        <v>624363.39583333302</v>
      </c>
      <c r="D76">
        <v>416155.98958333302</v>
      </c>
      <c r="E76">
        <v>466706.82291666599</v>
      </c>
      <c r="F76">
        <v>36479.5374370137</v>
      </c>
      <c r="G76">
        <v>26574.419011341801</v>
      </c>
      <c r="H76">
        <v>20319.1357137704</v>
      </c>
      <c r="I76">
        <v>27907.109701226698</v>
      </c>
      <c r="J76">
        <v>626606.65625</v>
      </c>
      <c r="K76">
        <v>671729.765625</v>
      </c>
      <c r="L76">
        <v>443505.828125</v>
      </c>
      <c r="M76">
        <v>434660.3046875</v>
      </c>
      <c r="N76">
        <v>77891.445075965399</v>
      </c>
      <c r="O76">
        <v>71793.414855112307</v>
      </c>
      <c r="P76">
        <v>32567.197546461801</v>
      </c>
      <c r="Q76">
        <v>23393.786229703201</v>
      </c>
      <c r="R76" s="4">
        <v>0.94670458718628303</v>
      </c>
      <c r="S76" s="4">
        <v>0.929485974545738</v>
      </c>
      <c r="T76" s="4">
        <v>0.93833262877898804</v>
      </c>
      <c r="U76" s="4">
        <v>1.07372773148034</v>
      </c>
      <c r="V76">
        <v>0.131294673373235</v>
      </c>
      <c r="W76">
        <v>0.10692949882967299</v>
      </c>
      <c r="X76">
        <v>8.2744273098256799E-2</v>
      </c>
      <c r="Y76">
        <v>8.6381525214104998E-2</v>
      </c>
      <c r="Z76" s="5">
        <v>0.48872549868085302</v>
      </c>
      <c r="AA76" s="5">
        <v>0.291807339934258</v>
      </c>
      <c r="AB76" s="5">
        <v>0.23189893393864999</v>
      </c>
      <c r="AC76" s="5">
        <v>0.18395293282911601</v>
      </c>
      <c r="AD76" s="5">
        <v>0.628571428571428</v>
      </c>
      <c r="AE76" s="5">
        <v>0.628571428571428</v>
      </c>
      <c r="AF76" s="5">
        <v>0.4</v>
      </c>
      <c r="AG76" s="5">
        <v>0.4</v>
      </c>
      <c r="AH76" s="1">
        <f t="shared" si="7"/>
        <v>0.99115673619774314</v>
      </c>
      <c r="AI76" s="1">
        <f t="shared" si="7"/>
        <v>1.1551844362203489</v>
      </c>
      <c r="AJ76" s="2">
        <f t="shared" si="8"/>
        <v>0</v>
      </c>
      <c r="AK76" t="b">
        <f t="shared" si="9"/>
        <v>0</v>
      </c>
      <c r="AL76" t="b">
        <f t="shared" si="10"/>
        <v>0</v>
      </c>
      <c r="AM76" t="b">
        <f t="shared" si="11"/>
        <v>0</v>
      </c>
      <c r="AN76" t="b">
        <f t="shared" si="12"/>
        <v>0</v>
      </c>
    </row>
    <row r="77" spans="1:40" x14ac:dyDescent="0.2">
      <c r="A77" t="s">
        <v>108</v>
      </c>
      <c r="B77">
        <v>571547.1875</v>
      </c>
      <c r="C77">
        <v>548871.89583333302</v>
      </c>
      <c r="D77">
        <v>536086.28125</v>
      </c>
      <c r="E77">
        <v>584652.9375</v>
      </c>
      <c r="F77">
        <v>65630.140837600498</v>
      </c>
      <c r="G77">
        <v>30008.7778033578</v>
      </c>
      <c r="H77">
        <v>101627.082238474</v>
      </c>
      <c r="I77">
        <v>42110.668561624901</v>
      </c>
      <c r="J77">
        <v>670427.7421875</v>
      </c>
      <c r="K77">
        <v>638467.09375</v>
      </c>
      <c r="L77">
        <v>484696.6015625</v>
      </c>
      <c r="M77">
        <v>487877.2109375</v>
      </c>
      <c r="N77">
        <v>121535.317060773</v>
      </c>
      <c r="O77">
        <v>56411.884159277397</v>
      </c>
      <c r="P77">
        <v>67536.652944218295</v>
      </c>
      <c r="Q77">
        <v>23081.156195460699</v>
      </c>
      <c r="R77" s="4">
        <v>0.85251124250188604</v>
      </c>
      <c r="S77" s="4">
        <v>0.85967139294456896</v>
      </c>
      <c r="T77" s="4">
        <v>1.1060244274910001</v>
      </c>
      <c r="U77" s="4">
        <v>1.1983608260294301</v>
      </c>
      <c r="V77">
        <v>0.18293908474446299</v>
      </c>
      <c r="W77">
        <v>8.9322455692322306E-2</v>
      </c>
      <c r="X77">
        <v>0.26021611088485402</v>
      </c>
      <c r="Y77">
        <v>0.103268059315492</v>
      </c>
      <c r="Z77" s="5">
        <v>0.22918917203275499</v>
      </c>
      <c r="AA77" s="5">
        <v>4.5381441177225597E-2</v>
      </c>
      <c r="AB77" s="5">
        <v>0.49831775751776097</v>
      </c>
      <c r="AC77" s="5">
        <v>3.8857161532366603E-2</v>
      </c>
      <c r="AD77" s="5">
        <v>0.4</v>
      </c>
      <c r="AE77" s="5">
        <v>0.114285714285714</v>
      </c>
      <c r="AF77" s="5">
        <v>0.4</v>
      </c>
      <c r="AG77" s="5">
        <v>5.7142857142857099E-2</v>
      </c>
      <c r="AH77" s="1">
        <f t="shared" si="7"/>
        <v>1.2973722484235193</v>
      </c>
      <c r="AI77" s="1">
        <f t="shared" si="7"/>
        <v>1.3939754606987365</v>
      </c>
      <c r="AJ77" s="2">
        <f t="shared" si="8"/>
        <v>0</v>
      </c>
      <c r="AK77" t="b">
        <f t="shared" si="9"/>
        <v>0</v>
      </c>
      <c r="AL77" t="b">
        <f t="shared" si="10"/>
        <v>0</v>
      </c>
      <c r="AM77" t="b">
        <f t="shared" si="11"/>
        <v>0</v>
      </c>
      <c r="AN77" t="b">
        <f t="shared" si="12"/>
        <v>0</v>
      </c>
    </row>
    <row r="78" spans="1:40" x14ac:dyDescent="0.2">
      <c r="A78" t="s">
        <v>109</v>
      </c>
      <c r="B78">
        <v>476762.89583333302</v>
      </c>
      <c r="C78">
        <v>532505.25</v>
      </c>
      <c r="D78">
        <v>553897.96875</v>
      </c>
      <c r="E78">
        <v>536044.41666666605</v>
      </c>
      <c r="F78">
        <v>101665.104573908</v>
      </c>
      <c r="G78">
        <v>60379.056037313399</v>
      </c>
      <c r="H78">
        <v>71559.132717769404</v>
      </c>
      <c r="I78">
        <v>55504.358524675103</v>
      </c>
      <c r="J78">
        <v>532431.30208333302</v>
      </c>
      <c r="K78">
        <v>597952.35416666605</v>
      </c>
      <c r="L78">
        <v>349892.4375</v>
      </c>
      <c r="M78">
        <v>408324.4375</v>
      </c>
      <c r="N78">
        <v>109810.33323926901</v>
      </c>
      <c r="O78">
        <v>43234.727434519998</v>
      </c>
      <c r="P78">
        <v>72342.631299368702</v>
      </c>
      <c r="Q78">
        <v>28864.255732230198</v>
      </c>
      <c r="R78" s="4">
        <v>0.89544490334776095</v>
      </c>
      <c r="S78" s="4">
        <v>0.89054796137080705</v>
      </c>
      <c r="T78" s="4">
        <v>1.58305213084235</v>
      </c>
      <c r="U78" s="4">
        <v>1.31279043681206</v>
      </c>
      <c r="V78">
        <v>0.26564353466339602</v>
      </c>
      <c r="W78">
        <v>0.119759737810283</v>
      </c>
      <c r="X78">
        <v>0.38594963879324301</v>
      </c>
      <c r="Y78">
        <v>0.164588715582239</v>
      </c>
      <c r="Z78" s="5">
        <v>0.554650981509899</v>
      </c>
      <c r="AA78" s="5">
        <v>0.208796844338106</v>
      </c>
      <c r="AB78" s="5">
        <v>2.5529828207111999E-2</v>
      </c>
      <c r="AC78" s="5">
        <v>3.8309322567426897E-2</v>
      </c>
      <c r="AD78" s="5">
        <v>0.4</v>
      </c>
      <c r="AE78" s="5">
        <v>0.4</v>
      </c>
      <c r="AF78" s="5">
        <v>0.1</v>
      </c>
      <c r="AG78" s="5">
        <v>0.1</v>
      </c>
      <c r="AH78" s="1">
        <f t="shared" si="7"/>
        <v>1.7678945124639849</v>
      </c>
      <c r="AI78" s="1">
        <f t="shared" si="7"/>
        <v>1.4741378272219066</v>
      </c>
      <c r="AJ78" s="2">
        <f t="shared" si="8"/>
        <v>0</v>
      </c>
      <c r="AK78" t="b">
        <f t="shared" si="9"/>
        <v>0</v>
      </c>
      <c r="AL78" t="b">
        <f t="shared" si="10"/>
        <v>1</v>
      </c>
      <c r="AM78" t="b">
        <f t="shared" si="11"/>
        <v>0</v>
      </c>
      <c r="AN78" t="b">
        <f t="shared" si="12"/>
        <v>0</v>
      </c>
    </row>
    <row r="79" spans="1:40" x14ac:dyDescent="0.2">
      <c r="A79" t="s">
        <v>110</v>
      </c>
      <c r="B79">
        <v>558842.33333333302</v>
      </c>
      <c r="C79">
        <v>461529.90625</v>
      </c>
      <c r="D79">
        <v>517352.0625</v>
      </c>
      <c r="E79">
        <v>550371.45833333302</v>
      </c>
      <c r="F79">
        <v>42969.172603436898</v>
      </c>
      <c r="G79">
        <v>44280.694615397202</v>
      </c>
      <c r="H79">
        <v>144820.82655476301</v>
      </c>
      <c r="I79">
        <v>31974.883329129701</v>
      </c>
      <c r="J79">
        <v>562093.46875</v>
      </c>
      <c r="K79">
        <v>549157.265625</v>
      </c>
      <c r="L79">
        <v>374614.3984375</v>
      </c>
      <c r="M79">
        <v>409691.40625</v>
      </c>
      <c r="N79">
        <v>41554.146791869702</v>
      </c>
      <c r="O79">
        <v>15809.294281550399</v>
      </c>
      <c r="P79">
        <v>27333.931750095198</v>
      </c>
      <c r="Q79">
        <v>34521.655116460097</v>
      </c>
      <c r="R79" s="4">
        <v>0.99421602349535099</v>
      </c>
      <c r="S79" s="4">
        <v>0.84043303283027504</v>
      </c>
      <c r="T79" s="4">
        <v>1.3810255683119801</v>
      </c>
      <c r="U79" s="4">
        <v>1.3433805296796599</v>
      </c>
      <c r="V79">
        <v>0.106047406044655</v>
      </c>
      <c r="W79">
        <v>8.4185547328020194E-2</v>
      </c>
      <c r="X79">
        <v>0.39950353008112299</v>
      </c>
      <c r="Y79">
        <v>0.13749441579529501</v>
      </c>
      <c r="Z79" s="5">
        <v>0.92442485824686504</v>
      </c>
      <c r="AA79" s="5">
        <v>6.4439613115965605E-2</v>
      </c>
      <c r="AB79" s="5">
        <v>0.227706926943604</v>
      </c>
      <c r="AC79" s="5">
        <v>3.2248377036871198E-3</v>
      </c>
      <c r="AD79" s="5">
        <v>0.628571428571428</v>
      </c>
      <c r="AE79" s="5">
        <v>5.7142857142857099E-2</v>
      </c>
      <c r="AF79" s="5">
        <v>5.7142857142857099E-2</v>
      </c>
      <c r="AG79" s="5">
        <v>5.7142857142857099E-2</v>
      </c>
      <c r="AH79" s="1">
        <f t="shared" si="7"/>
        <v>1.3890598578935878</v>
      </c>
      <c r="AI79" s="1">
        <f t="shared" si="7"/>
        <v>1.5984385158632322</v>
      </c>
      <c r="AJ79" s="2">
        <f t="shared" si="8"/>
        <v>0</v>
      </c>
      <c r="AK79" t="b">
        <f t="shared" si="9"/>
        <v>1</v>
      </c>
      <c r="AL79" t="b">
        <f t="shared" si="10"/>
        <v>0</v>
      </c>
      <c r="AM79" t="b">
        <f t="shared" si="11"/>
        <v>0</v>
      </c>
      <c r="AN79" t="b">
        <f t="shared" si="12"/>
        <v>0</v>
      </c>
    </row>
    <row r="80" spans="1:40" x14ac:dyDescent="0.2">
      <c r="A80" t="s">
        <v>111</v>
      </c>
      <c r="B80">
        <v>590813.6875</v>
      </c>
      <c r="C80">
        <v>567872.75</v>
      </c>
      <c r="D80">
        <v>577577.5</v>
      </c>
      <c r="E80">
        <v>589938.875</v>
      </c>
      <c r="F80">
        <v>93493.786874345096</v>
      </c>
      <c r="G80">
        <v>16524.6997870091</v>
      </c>
      <c r="H80">
        <v>145959.79718066001</v>
      </c>
      <c r="I80">
        <v>32580.4679706645</v>
      </c>
      <c r="J80">
        <v>629146.453125</v>
      </c>
      <c r="K80">
        <v>585596.140625</v>
      </c>
      <c r="L80">
        <v>428341.453125</v>
      </c>
      <c r="M80">
        <v>435828.0234375</v>
      </c>
      <c r="N80">
        <v>88507.595030713404</v>
      </c>
      <c r="O80">
        <v>57337.910474113298</v>
      </c>
      <c r="P80">
        <v>58745.951429865003</v>
      </c>
      <c r="Q80">
        <v>29061.429058464499</v>
      </c>
      <c r="R80" s="4">
        <v>0.93907179253002304</v>
      </c>
      <c r="S80" s="4">
        <v>0.96973444769276596</v>
      </c>
      <c r="T80" s="4">
        <v>1.3484043997755399</v>
      </c>
      <c r="U80" s="4">
        <v>1.35360473231386</v>
      </c>
      <c r="V80">
        <v>0.19883561010877401</v>
      </c>
      <c r="W80">
        <v>9.9054804358126802E-2</v>
      </c>
      <c r="X80">
        <v>0.38770305586804099</v>
      </c>
      <c r="Y80">
        <v>0.11719712082915799</v>
      </c>
      <c r="Z80" s="5">
        <v>0.61017944926728596</v>
      </c>
      <c r="AA80" s="5">
        <v>0.59196658805360702</v>
      </c>
      <c r="AB80" s="5">
        <v>0.211307078877048</v>
      </c>
      <c r="AC80" s="5">
        <v>2.6299353838705698E-3</v>
      </c>
      <c r="AD80" s="5">
        <v>0.628571428571428</v>
      </c>
      <c r="AE80" s="5">
        <v>1</v>
      </c>
      <c r="AF80" s="5">
        <v>0.22857142857142801</v>
      </c>
      <c r="AG80" s="5">
        <v>5.7142857142857099E-2</v>
      </c>
      <c r="AH80" s="1">
        <f t="shared" si="7"/>
        <v>1.4358906427619378</v>
      </c>
      <c r="AI80" s="1">
        <f t="shared" si="7"/>
        <v>1.395850931700338</v>
      </c>
      <c r="AJ80" s="2">
        <f t="shared" si="8"/>
        <v>0</v>
      </c>
      <c r="AK80" t="b">
        <f t="shared" si="9"/>
        <v>0</v>
      </c>
      <c r="AL80" t="b">
        <f t="shared" si="10"/>
        <v>0</v>
      </c>
      <c r="AM80" t="b">
        <f t="shared" si="11"/>
        <v>0</v>
      </c>
      <c r="AN80" t="b">
        <f t="shared" si="12"/>
        <v>0</v>
      </c>
    </row>
    <row r="81" spans="1:40" x14ac:dyDescent="0.2">
      <c r="A81" t="s">
        <v>112</v>
      </c>
      <c r="B81">
        <v>586304.796875</v>
      </c>
      <c r="C81">
        <v>551256.2421875</v>
      </c>
      <c r="D81">
        <v>539882.59375</v>
      </c>
      <c r="E81">
        <v>568264.171875</v>
      </c>
      <c r="F81">
        <v>34657.353054634397</v>
      </c>
      <c r="G81">
        <v>59290.257704968601</v>
      </c>
      <c r="H81">
        <v>111176.587111769</v>
      </c>
      <c r="I81">
        <v>68518.022267665598</v>
      </c>
      <c r="J81">
        <v>605515.3515625</v>
      </c>
      <c r="K81">
        <v>609666.59375</v>
      </c>
      <c r="L81">
        <v>415775.9921875</v>
      </c>
      <c r="M81">
        <v>453959.8828125</v>
      </c>
      <c r="N81">
        <v>138388.756506498</v>
      </c>
      <c r="O81">
        <v>73710.047026170403</v>
      </c>
      <c r="P81">
        <v>28055.167959618899</v>
      </c>
      <c r="Q81">
        <v>37012.396076114303</v>
      </c>
      <c r="R81" s="4">
        <v>0.96827404187535704</v>
      </c>
      <c r="S81" s="4">
        <v>0.90419296028141605</v>
      </c>
      <c r="T81" s="4">
        <v>1.2984939099286199</v>
      </c>
      <c r="U81" s="4">
        <v>1.2517938112820199</v>
      </c>
      <c r="V81">
        <v>0.228578166245784</v>
      </c>
      <c r="W81">
        <v>0.14631558692516899</v>
      </c>
      <c r="X81">
        <v>0.28138446062231898</v>
      </c>
      <c r="Y81">
        <v>0.18220229797124099</v>
      </c>
      <c r="Z81" s="5">
        <v>0.80332970201795595</v>
      </c>
      <c r="AA81" s="5">
        <v>0.26503179985867897</v>
      </c>
      <c r="AB81" s="5">
        <v>0.108876900092297</v>
      </c>
      <c r="AC81" s="5">
        <v>3.5747047843124297E-2</v>
      </c>
      <c r="AD81" s="5">
        <v>1</v>
      </c>
      <c r="AE81" s="5">
        <v>0.34285714285714203</v>
      </c>
      <c r="AF81" s="5">
        <v>0.114285714285714</v>
      </c>
      <c r="AG81" s="5">
        <v>5.7142857142857099E-2</v>
      </c>
      <c r="AH81" s="1">
        <f t="shared" si="7"/>
        <v>1.3410396786158718</v>
      </c>
      <c r="AI81" s="1">
        <f t="shared" si="7"/>
        <v>1.3844321580345178</v>
      </c>
      <c r="AJ81" s="2">
        <f t="shared" si="8"/>
        <v>0</v>
      </c>
      <c r="AK81" t="b">
        <f t="shared" si="9"/>
        <v>0</v>
      </c>
      <c r="AL81" t="b">
        <f t="shared" si="10"/>
        <v>0</v>
      </c>
      <c r="AM81" t="b">
        <f t="shared" si="11"/>
        <v>0</v>
      </c>
      <c r="AN81" t="b">
        <f t="shared" si="12"/>
        <v>0</v>
      </c>
    </row>
    <row r="82" spans="1:40" x14ac:dyDescent="0.2">
      <c r="A82" t="s">
        <v>113</v>
      </c>
      <c r="B82">
        <v>572775.25</v>
      </c>
      <c r="C82">
        <v>630964.9375</v>
      </c>
      <c r="D82">
        <v>566162.01041666605</v>
      </c>
      <c r="E82">
        <v>627392.66666666605</v>
      </c>
      <c r="F82">
        <v>45008.999628242702</v>
      </c>
      <c r="G82">
        <v>18953.224298688699</v>
      </c>
      <c r="H82">
        <v>57544.085291466501</v>
      </c>
      <c r="I82">
        <v>50793.097768296597</v>
      </c>
      <c r="J82">
        <v>548537.640625</v>
      </c>
      <c r="K82">
        <v>567402.234375</v>
      </c>
      <c r="L82">
        <v>385407.1015625</v>
      </c>
      <c r="M82">
        <v>411529.84375</v>
      </c>
      <c r="N82">
        <v>130617.821482011</v>
      </c>
      <c r="O82">
        <v>40282.620871403102</v>
      </c>
      <c r="P82">
        <v>93280.512769920897</v>
      </c>
      <c r="Q82">
        <v>46637.567576142603</v>
      </c>
      <c r="R82" s="4">
        <v>1.0441858636125301</v>
      </c>
      <c r="S82" s="4">
        <v>1.1120240620747901</v>
      </c>
      <c r="T82" s="4">
        <v>1.46899734883285</v>
      </c>
      <c r="U82" s="4">
        <v>1.5245374696271099</v>
      </c>
      <c r="V82">
        <v>0.261830666470795</v>
      </c>
      <c r="W82">
        <v>8.5723819288216499E-2</v>
      </c>
      <c r="X82">
        <v>0.38562098148523799</v>
      </c>
      <c r="Y82">
        <v>0.21232949443778201</v>
      </c>
      <c r="Z82" s="5">
        <v>0.74810387530000899</v>
      </c>
      <c r="AA82" s="5">
        <v>4.45593745744697E-2</v>
      </c>
      <c r="AB82" s="5">
        <v>2.57745526627354E-2</v>
      </c>
      <c r="AC82" s="5">
        <v>3.8507717247460399E-3</v>
      </c>
      <c r="AD82" s="5">
        <v>0.4</v>
      </c>
      <c r="AE82" s="5">
        <v>0.114285714285714</v>
      </c>
      <c r="AF82" s="5">
        <v>0.114285714285714</v>
      </c>
      <c r="AG82" s="5">
        <v>5.7142857142857099E-2</v>
      </c>
      <c r="AH82" s="1">
        <f t="shared" si="7"/>
        <v>1.4068351239219192</v>
      </c>
      <c r="AI82" s="1">
        <f t="shared" si="7"/>
        <v>1.3709572675816577</v>
      </c>
      <c r="AJ82" s="2">
        <f t="shared" si="8"/>
        <v>0</v>
      </c>
      <c r="AK82" t="b">
        <f t="shared" si="9"/>
        <v>0</v>
      </c>
      <c r="AL82" t="b">
        <f t="shared" si="10"/>
        <v>0</v>
      </c>
      <c r="AM82" t="b">
        <f t="shared" si="11"/>
        <v>0</v>
      </c>
      <c r="AN82" t="b">
        <f t="shared" si="12"/>
        <v>0</v>
      </c>
    </row>
    <row r="83" spans="1:40" x14ac:dyDescent="0.2">
      <c r="A83" t="s">
        <v>114</v>
      </c>
      <c r="B83">
        <v>572085.3125</v>
      </c>
      <c r="C83">
        <v>582275.66666666605</v>
      </c>
      <c r="D83">
        <v>576581.04166666605</v>
      </c>
      <c r="E83">
        <v>618873.16666666605</v>
      </c>
      <c r="F83">
        <v>27348.8119648133</v>
      </c>
      <c r="G83">
        <v>38646.4099775094</v>
      </c>
      <c r="H83">
        <v>25887.083865735302</v>
      </c>
      <c r="I83">
        <v>50219.500640015802</v>
      </c>
      <c r="J83">
        <v>679636.75</v>
      </c>
      <c r="K83">
        <v>599215.4375</v>
      </c>
      <c r="L83">
        <v>356486.1875</v>
      </c>
      <c r="M83">
        <v>384606.484375</v>
      </c>
      <c r="N83">
        <v>218502.62451271599</v>
      </c>
      <c r="O83">
        <v>60697.692543662597</v>
      </c>
      <c r="P83">
        <v>29411.664621716202</v>
      </c>
      <c r="Q83">
        <v>29318.790565424701</v>
      </c>
      <c r="R83" s="4">
        <v>0.84175158641730297</v>
      </c>
      <c r="S83" s="4">
        <v>0.97173008274952299</v>
      </c>
      <c r="T83" s="4">
        <v>1.6174007910661801</v>
      </c>
      <c r="U83" s="4">
        <v>1.60910746908586</v>
      </c>
      <c r="V83">
        <v>0.27359782534402999</v>
      </c>
      <c r="W83">
        <v>0.117679225519676</v>
      </c>
      <c r="X83">
        <v>0.15192173015476701</v>
      </c>
      <c r="Y83">
        <v>0.17915293007326399</v>
      </c>
      <c r="Z83" s="5">
        <v>0.61248201148742598</v>
      </c>
      <c r="AA83" s="5">
        <v>0.76774200477226096</v>
      </c>
      <c r="AB83" s="5">
        <v>1.26999036123296E-2</v>
      </c>
      <c r="AC83" s="5">
        <v>7.1675641731077204E-3</v>
      </c>
      <c r="AD83" s="5">
        <v>1</v>
      </c>
      <c r="AE83" s="5">
        <v>0.8</v>
      </c>
      <c r="AF83" s="5">
        <v>0.2</v>
      </c>
      <c r="AG83" s="5">
        <v>0.2</v>
      </c>
      <c r="AH83" s="1">
        <f t="shared" si="7"/>
        <v>1.9214704399313656</v>
      </c>
      <c r="AI83" s="1">
        <f t="shared" si="7"/>
        <v>1.6559201960001788</v>
      </c>
      <c r="AJ83" s="2">
        <f t="shared" si="8"/>
        <v>1</v>
      </c>
      <c r="AK83" t="b">
        <f t="shared" si="9"/>
        <v>0</v>
      </c>
      <c r="AL83" t="b">
        <f t="shared" si="10"/>
        <v>0</v>
      </c>
      <c r="AM83" t="b">
        <f t="shared" si="11"/>
        <v>1</v>
      </c>
      <c r="AN83" t="b">
        <f t="shared" si="12"/>
        <v>0</v>
      </c>
    </row>
    <row r="84" spans="1:40" x14ac:dyDescent="0.2">
      <c r="A84" t="s">
        <v>115</v>
      </c>
      <c r="B84">
        <v>616917.20833333302</v>
      </c>
      <c r="C84">
        <v>656788.22916666605</v>
      </c>
      <c r="D84">
        <v>601399.125</v>
      </c>
      <c r="E84">
        <v>646190.125</v>
      </c>
      <c r="F84">
        <v>44872.125734480003</v>
      </c>
      <c r="G84">
        <v>36753.246971161199</v>
      </c>
      <c r="H84">
        <v>27583.5498197776</v>
      </c>
      <c r="I84">
        <v>40236.156905347198</v>
      </c>
      <c r="J84">
        <v>636575.390625</v>
      </c>
      <c r="K84">
        <v>639223.921875</v>
      </c>
      <c r="L84">
        <v>420892.0859375</v>
      </c>
      <c r="M84">
        <v>465062.7734375</v>
      </c>
      <c r="N84">
        <v>157382.89447793501</v>
      </c>
      <c r="O84">
        <v>72349.918187428004</v>
      </c>
      <c r="P84">
        <v>89405.775734037801</v>
      </c>
      <c r="Q84">
        <v>55215.347612380101</v>
      </c>
      <c r="R84" s="4">
        <v>0.96911884659511205</v>
      </c>
      <c r="S84" s="4">
        <v>1.0274775500268201</v>
      </c>
      <c r="T84" s="4">
        <v>1.4288677432849199</v>
      </c>
      <c r="U84" s="4">
        <v>1.38946860920237</v>
      </c>
      <c r="V84">
        <v>0.249752739633504</v>
      </c>
      <c r="W84">
        <v>0.12973112625104999</v>
      </c>
      <c r="X84">
        <v>0.31051433085227897</v>
      </c>
      <c r="Y84">
        <v>0.18627777325985101</v>
      </c>
      <c r="Z84" s="5">
        <v>0.82524413446428602</v>
      </c>
      <c r="AA84" s="5">
        <v>0.69417891965369205</v>
      </c>
      <c r="AB84" s="5">
        <v>2.1743210038562801E-2</v>
      </c>
      <c r="AC84" s="5">
        <v>4.0449034098143802E-3</v>
      </c>
      <c r="AD84" s="5">
        <v>1</v>
      </c>
      <c r="AE84" s="5">
        <v>1</v>
      </c>
      <c r="AF84" s="5">
        <v>5.7142857142857099E-2</v>
      </c>
      <c r="AG84" s="5">
        <v>5.7142857142857099E-2</v>
      </c>
      <c r="AH84" s="1">
        <f t="shared" si="7"/>
        <v>1.4743988813189248</v>
      </c>
      <c r="AI84" s="1">
        <f t="shared" si="7"/>
        <v>1.3523104316645176</v>
      </c>
      <c r="AJ84" s="2">
        <f t="shared" si="8"/>
        <v>0</v>
      </c>
      <c r="AK84" t="b">
        <f t="shared" si="9"/>
        <v>0</v>
      </c>
      <c r="AL84" t="b">
        <f t="shared" si="10"/>
        <v>0</v>
      </c>
      <c r="AM84" t="b">
        <f t="shared" si="11"/>
        <v>0</v>
      </c>
      <c r="AN84" t="b">
        <f t="shared" si="12"/>
        <v>0</v>
      </c>
    </row>
    <row r="85" spans="1:40" x14ac:dyDescent="0.2">
      <c r="A85" t="s">
        <v>116</v>
      </c>
      <c r="B85">
        <v>611498.97916666605</v>
      </c>
      <c r="C85">
        <v>609220.91666666605</v>
      </c>
      <c r="D85">
        <v>578099.08333333302</v>
      </c>
      <c r="E85">
        <v>581040.79166666605</v>
      </c>
      <c r="F85">
        <v>49619.294210877997</v>
      </c>
      <c r="G85">
        <v>19849.848382836899</v>
      </c>
      <c r="H85">
        <v>10843.167183605199</v>
      </c>
      <c r="I85">
        <v>39432.551320574399</v>
      </c>
      <c r="J85">
        <v>635171.1875</v>
      </c>
      <c r="K85">
        <v>593430.8515625</v>
      </c>
      <c r="L85">
        <v>442634.3984375</v>
      </c>
      <c r="M85">
        <v>488653.7421875</v>
      </c>
      <c r="N85">
        <v>148603.41383900499</v>
      </c>
      <c r="O85">
        <v>99825.414728799995</v>
      </c>
      <c r="P85">
        <v>92700.244193304505</v>
      </c>
      <c r="Q85">
        <v>33952.330250490799</v>
      </c>
      <c r="R85" s="4">
        <v>0.96273097898771798</v>
      </c>
      <c r="S85" s="4">
        <v>1.0266080960613799</v>
      </c>
      <c r="T85" s="4">
        <v>1.3060419284493501</v>
      </c>
      <c r="U85" s="4">
        <v>1.18906444687313</v>
      </c>
      <c r="V85">
        <v>0.23840117832771501</v>
      </c>
      <c r="W85">
        <v>0.17590298184047801</v>
      </c>
      <c r="X85">
        <v>0.27461715107815099</v>
      </c>
      <c r="Y85">
        <v>0.11548852074438901</v>
      </c>
      <c r="Z85" s="5">
        <v>0.78167997115242804</v>
      </c>
      <c r="AA85" s="5">
        <v>0.77622776156606199</v>
      </c>
      <c r="AB85" s="5">
        <v>6.0046022406319198E-2</v>
      </c>
      <c r="AC85" s="5">
        <v>3.1112626633648399E-2</v>
      </c>
      <c r="AD85" s="5">
        <v>0.628571428571428</v>
      </c>
      <c r="AE85" s="5">
        <v>0.85714285714285698</v>
      </c>
      <c r="AF85" s="5">
        <v>5.7142857142857099E-2</v>
      </c>
      <c r="AG85" s="5">
        <v>5.7142857142857099E-2</v>
      </c>
      <c r="AH85" s="1">
        <f t="shared" si="7"/>
        <v>1.3566011242544755</v>
      </c>
      <c r="AI85" s="1">
        <f t="shared" si="7"/>
        <v>1.1582457331429781</v>
      </c>
      <c r="AJ85" s="2">
        <f t="shared" si="8"/>
        <v>0</v>
      </c>
      <c r="AK85" t="b">
        <f t="shared" si="9"/>
        <v>0</v>
      </c>
      <c r="AL85" t="b">
        <f t="shared" si="10"/>
        <v>0</v>
      </c>
      <c r="AM85" t="b">
        <f t="shared" si="11"/>
        <v>0</v>
      </c>
      <c r="AN85" t="b">
        <f t="shared" si="12"/>
        <v>0</v>
      </c>
    </row>
    <row r="86" spans="1:40" x14ac:dyDescent="0.2">
      <c r="A86" t="s">
        <v>117</v>
      </c>
      <c r="B86">
        <v>602190.25</v>
      </c>
      <c r="C86">
        <v>586088.765625</v>
      </c>
      <c r="D86">
        <v>612596.875</v>
      </c>
      <c r="E86">
        <v>617036.421875</v>
      </c>
      <c r="F86">
        <v>26038.347754591901</v>
      </c>
      <c r="G86">
        <v>35736.634479556902</v>
      </c>
      <c r="H86">
        <v>28858.6984253394</v>
      </c>
      <c r="I86">
        <v>43652.182721276396</v>
      </c>
      <c r="J86">
        <v>527080.6796875</v>
      </c>
      <c r="K86">
        <v>548698.1953125</v>
      </c>
      <c r="L86">
        <v>396211.46875</v>
      </c>
      <c r="M86">
        <v>455633.3828125</v>
      </c>
      <c r="N86">
        <v>111229.492973577</v>
      </c>
      <c r="O86">
        <v>69832.256622941204</v>
      </c>
      <c r="P86">
        <v>82966.336779754696</v>
      </c>
      <c r="Q86">
        <v>68511.948461019303</v>
      </c>
      <c r="R86" s="4">
        <v>1.14250108798719</v>
      </c>
      <c r="S86" s="4">
        <v>1.0681441466947099</v>
      </c>
      <c r="T86" s="4">
        <v>1.54613615030546</v>
      </c>
      <c r="U86" s="4">
        <v>1.35423883576353</v>
      </c>
      <c r="V86">
        <v>0.24611030785916299</v>
      </c>
      <c r="W86">
        <v>0.15073824837357599</v>
      </c>
      <c r="X86">
        <v>0.33185151298197002</v>
      </c>
      <c r="Y86">
        <v>0.22504374807077299</v>
      </c>
      <c r="Z86" s="5">
        <v>0.2717933059564</v>
      </c>
      <c r="AA86" s="5">
        <v>0.38909305054855298</v>
      </c>
      <c r="AB86" s="5">
        <v>9.5211430267352695E-3</v>
      </c>
      <c r="AC86" s="5">
        <v>1.02203904396E-2</v>
      </c>
      <c r="AD86" s="5">
        <v>0.34285714285714203</v>
      </c>
      <c r="AE86" s="5">
        <v>0.48571428571428499</v>
      </c>
      <c r="AF86" s="5">
        <v>2.8571428571428501E-2</v>
      </c>
      <c r="AG86" s="5">
        <v>2.8571428571428501E-2</v>
      </c>
      <c r="AH86" s="1">
        <f t="shared" si="7"/>
        <v>1.3532907465579549</v>
      </c>
      <c r="AI86" s="1">
        <f t="shared" si="7"/>
        <v>1.2678427719274763</v>
      </c>
      <c r="AJ86" s="2">
        <f t="shared" si="8"/>
        <v>0</v>
      </c>
      <c r="AK86" t="b">
        <f t="shared" si="9"/>
        <v>0</v>
      </c>
      <c r="AL86" t="b">
        <f t="shared" si="10"/>
        <v>0</v>
      </c>
      <c r="AM86" t="b">
        <f t="shared" si="11"/>
        <v>0</v>
      </c>
      <c r="AN86" t="b">
        <f t="shared" si="12"/>
        <v>0</v>
      </c>
    </row>
    <row r="87" spans="1:40" x14ac:dyDescent="0.2">
      <c r="A87" t="s">
        <v>118</v>
      </c>
      <c r="B87">
        <v>252833.02604166599</v>
      </c>
      <c r="C87">
        <v>256213.59375</v>
      </c>
      <c r="D87">
        <v>291265.80208333302</v>
      </c>
      <c r="E87">
        <v>297515.07291666599</v>
      </c>
      <c r="F87">
        <v>27744.657564725301</v>
      </c>
      <c r="G87">
        <v>33508.4393702874</v>
      </c>
      <c r="H87">
        <v>40065.823302894903</v>
      </c>
      <c r="I87">
        <v>24554.280225152699</v>
      </c>
      <c r="J87">
        <v>616430.64583333302</v>
      </c>
      <c r="K87">
        <v>586397.72916666605</v>
      </c>
      <c r="L87">
        <v>399544.125</v>
      </c>
      <c r="M87">
        <v>434480.51041666599</v>
      </c>
      <c r="N87">
        <v>31840.3369956018</v>
      </c>
      <c r="O87">
        <v>54089.276485672097</v>
      </c>
      <c r="P87">
        <v>29110.449976997599</v>
      </c>
      <c r="Q87">
        <v>17713.9405499444</v>
      </c>
      <c r="R87" s="4">
        <v>0.41015648354060902</v>
      </c>
      <c r="S87" s="4">
        <v>0.43692801149504201</v>
      </c>
      <c r="T87" s="4">
        <v>0.72899533207585798</v>
      </c>
      <c r="U87" s="4">
        <v>0.68476045710623401</v>
      </c>
      <c r="V87">
        <v>4.9745402158759701E-2</v>
      </c>
      <c r="W87">
        <v>6.9925483195355298E-2</v>
      </c>
      <c r="X87">
        <v>0.113476616589787</v>
      </c>
      <c r="Y87">
        <v>6.3033775847245899E-2</v>
      </c>
      <c r="Z87" s="5">
        <v>1.3287808652891699E-4</v>
      </c>
      <c r="AA87" s="5">
        <v>1.8817202663430699E-3</v>
      </c>
      <c r="AB87" s="5">
        <v>2.27958522565729E-2</v>
      </c>
      <c r="AC87" s="5">
        <v>2.0995813819230601E-3</v>
      </c>
      <c r="AD87" s="5">
        <v>0.1</v>
      </c>
      <c r="AE87" s="5">
        <v>0.1</v>
      </c>
      <c r="AF87" s="5">
        <v>0.1</v>
      </c>
      <c r="AG87" s="5">
        <v>0.1</v>
      </c>
      <c r="AH87" s="1">
        <f t="shared" si="7"/>
        <v>1.7773590357097968</v>
      </c>
      <c r="AI87" s="1">
        <f t="shared" si="7"/>
        <v>1.5672157405591385</v>
      </c>
      <c r="AJ87" s="2">
        <f t="shared" si="8"/>
        <v>2</v>
      </c>
      <c r="AK87" t="b">
        <f t="shared" si="9"/>
        <v>0</v>
      </c>
      <c r="AL87" t="b">
        <f t="shared" si="10"/>
        <v>0</v>
      </c>
      <c r="AM87" t="b">
        <f t="shared" si="11"/>
        <v>0</v>
      </c>
      <c r="AN87" t="b">
        <f t="shared" si="12"/>
        <v>0</v>
      </c>
    </row>
    <row r="88" spans="1:40" x14ac:dyDescent="0.2">
      <c r="A88" t="s">
        <v>119</v>
      </c>
      <c r="B88">
        <v>256268.078125</v>
      </c>
      <c r="C88">
        <v>309381.109375</v>
      </c>
      <c r="D88">
        <v>266019.56770833302</v>
      </c>
      <c r="E88">
        <v>266002.05208333302</v>
      </c>
      <c r="F88">
        <v>32107.979137911399</v>
      </c>
      <c r="G88">
        <v>101630.359667746</v>
      </c>
      <c r="H88">
        <v>33438.790730616398</v>
      </c>
      <c r="I88">
        <v>13235.9741064721</v>
      </c>
      <c r="J88">
        <v>719594.84375</v>
      </c>
      <c r="K88">
        <v>683207.0625</v>
      </c>
      <c r="L88">
        <v>511047.796875</v>
      </c>
      <c r="M88">
        <v>496165.140625</v>
      </c>
      <c r="N88">
        <v>64683.786051732597</v>
      </c>
      <c r="O88">
        <v>42338.1069118921</v>
      </c>
      <c r="P88">
        <v>28971.9546892527</v>
      </c>
      <c r="Q88">
        <v>19195.628915088899</v>
      </c>
      <c r="R88" s="4">
        <v>0.35612828573022898</v>
      </c>
      <c r="S88" s="4">
        <v>0.45283652110226802</v>
      </c>
      <c r="T88" s="4">
        <v>0.52053754919796702</v>
      </c>
      <c r="U88" s="4">
        <v>0.53611596281887197</v>
      </c>
      <c r="V88">
        <v>5.4915161744220203E-2</v>
      </c>
      <c r="W88">
        <v>0.151378618866299</v>
      </c>
      <c r="X88">
        <v>7.1778551946851399E-2</v>
      </c>
      <c r="Y88">
        <v>3.3791087345203197E-2</v>
      </c>
      <c r="Z88" s="5">
        <v>3.4946499284489903E-2</v>
      </c>
      <c r="AA88" s="5">
        <v>1.3060552867938001E-2</v>
      </c>
      <c r="AB88" s="5">
        <v>5.7639480425439602E-3</v>
      </c>
      <c r="AC88" s="5">
        <v>9.4790643671106602E-3</v>
      </c>
      <c r="AD88" s="5">
        <v>0.2</v>
      </c>
      <c r="AE88" s="5">
        <v>0.2</v>
      </c>
      <c r="AF88" s="5">
        <v>0.2</v>
      </c>
      <c r="AG88" s="5">
        <v>0.2</v>
      </c>
      <c r="AH88" s="1">
        <f t="shared" si="7"/>
        <v>1.4616574140709504</v>
      </c>
      <c r="AI88" s="1">
        <f t="shared" si="7"/>
        <v>1.1839061953613856</v>
      </c>
      <c r="AJ88" s="2">
        <f t="shared" si="8"/>
        <v>2</v>
      </c>
      <c r="AK88" t="b">
        <f t="shared" si="9"/>
        <v>0</v>
      </c>
      <c r="AL88" t="b">
        <f t="shared" si="10"/>
        <v>0</v>
      </c>
      <c r="AM88" t="b">
        <f t="shared" si="11"/>
        <v>1</v>
      </c>
      <c r="AN88" t="b">
        <f t="shared" si="12"/>
        <v>0</v>
      </c>
    </row>
    <row r="89" spans="1:40" x14ac:dyDescent="0.2">
      <c r="A89" t="s">
        <v>120</v>
      </c>
      <c r="B89">
        <v>303149.34375</v>
      </c>
      <c r="C89">
        <v>267406.24479166599</v>
      </c>
      <c r="D89">
        <v>263173.234375</v>
      </c>
      <c r="E89">
        <v>308336</v>
      </c>
      <c r="F89">
        <v>32366.213184873901</v>
      </c>
      <c r="G89">
        <v>10947.638604321101</v>
      </c>
      <c r="H89">
        <v>40074.815823754703</v>
      </c>
      <c r="I89">
        <v>69234.121059812707</v>
      </c>
      <c r="J89">
        <v>605566.92708333302</v>
      </c>
      <c r="K89">
        <v>573290</v>
      </c>
      <c r="L89">
        <v>369863.44791666599</v>
      </c>
      <c r="M89">
        <v>400191.23958333302</v>
      </c>
      <c r="N89">
        <v>201169.22636262301</v>
      </c>
      <c r="O89">
        <v>60448.4746031498</v>
      </c>
      <c r="P89">
        <v>30706.493759469198</v>
      </c>
      <c r="Q89">
        <v>15861.886721434001</v>
      </c>
      <c r="R89" s="4">
        <v>0.50060419450265403</v>
      </c>
      <c r="S89" s="4">
        <v>0.46644149521475398</v>
      </c>
      <c r="T89" s="4">
        <v>0.71154161314771203</v>
      </c>
      <c r="U89" s="4">
        <v>0.77047163831229704</v>
      </c>
      <c r="V89">
        <v>0.174678458986783</v>
      </c>
      <c r="W89">
        <v>5.2759401992804301E-2</v>
      </c>
      <c r="X89">
        <v>0.123407489596898</v>
      </c>
      <c r="Y89">
        <v>0.17567720399403799</v>
      </c>
      <c r="Z89" s="5">
        <v>0.11777208309271101</v>
      </c>
      <c r="AA89" s="5">
        <v>1.08234582313945E-2</v>
      </c>
      <c r="AB89" s="5">
        <v>2.4166256854632601E-2</v>
      </c>
      <c r="AC89" s="5">
        <v>0.14231064708400301</v>
      </c>
      <c r="AD89" s="5">
        <v>0.1</v>
      </c>
      <c r="AE89" s="5">
        <v>0.1</v>
      </c>
      <c r="AF89" s="5">
        <v>0.1</v>
      </c>
      <c r="AG89" s="5">
        <v>0.2</v>
      </c>
      <c r="AH89" s="1">
        <f t="shared" si="7"/>
        <v>1.421365663654941</v>
      </c>
      <c r="AI89" s="1">
        <f t="shared" si="7"/>
        <v>1.6518076676637974</v>
      </c>
      <c r="AJ89" s="2">
        <f t="shared" si="8"/>
        <v>2</v>
      </c>
      <c r="AK89" t="b">
        <f t="shared" si="9"/>
        <v>0</v>
      </c>
      <c r="AL89" t="b">
        <f t="shared" si="10"/>
        <v>0</v>
      </c>
      <c r="AM89" t="b">
        <f t="shared" si="11"/>
        <v>0</v>
      </c>
      <c r="AN89" t="b">
        <f t="shared" si="12"/>
        <v>0</v>
      </c>
    </row>
    <row r="90" spans="1:40" x14ac:dyDescent="0.2">
      <c r="A90" t="s">
        <v>121</v>
      </c>
      <c r="B90">
        <v>247492.63020833299</v>
      </c>
      <c r="C90">
        <v>262444.375</v>
      </c>
      <c r="D90">
        <v>233079.96875</v>
      </c>
      <c r="E90">
        <v>281489.97916666599</v>
      </c>
      <c r="F90">
        <v>33428.620526836399</v>
      </c>
      <c r="G90">
        <v>21504.4213368827</v>
      </c>
      <c r="H90">
        <v>24297.198180266201</v>
      </c>
      <c r="I90">
        <v>12472.8715360896</v>
      </c>
      <c r="J90">
        <v>545875.953125</v>
      </c>
      <c r="K90">
        <v>586400.390625</v>
      </c>
      <c r="L90">
        <v>407555.1953125</v>
      </c>
      <c r="M90">
        <v>452033.140625</v>
      </c>
      <c r="N90">
        <v>88306.277102167805</v>
      </c>
      <c r="O90">
        <v>42775.496877117701</v>
      </c>
      <c r="P90">
        <v>60952.4005286795</v>
      </c>
      <c r="Q90">
        <v>57683.5599753067</v>
      </c>
      <c r="R90" s="4">
        <v>0.45338621126558398</v>
      </c>
      <c r="S90" s="4">
        <v>0.44755150098089103</v>
      </c>
      <c r="T90" s="4">
        <v>0.57189792065166001</v>
      </c>
      <c r="U90" s="4">
        <v>0.62271978284040597</v>
      </c>
      <c r="V90">
        <v>9.5548564786418294E-2</v>
      </c>
      <c r="W90">
        <v>4.9098453834643403E-2</v>
      </c>
      <c r="X90">
        <v>0.104257905605672</v>
      </c>
      <c r="Y90">
        <v>8.4119012105209195E-2</v>
      </c>
      <c r="Z90" s="5">
        <v>3.35953400544632E-3</v>
      </c>
      <c r="AA90" s="5">
        <v>8.3330895417828795E-5</v>
      </c>
      <c r="AB90" s="5">
        <v>5.9734206053253898E-3</v>
      </c>
      <c r="AC90" s="5">
        <v>7.6189603563539899E-3</v>
      </c>
      <c r="AD90" s="5">
        <v>5.7142857142857099E-2</v>
      </c>
      <c r="AE90" s="5">
        <v>5.7142857142857099E-2</v>
      </c>
      <c r="AF90" s="5">
        <v>5.7142857142857099E-2</v>
      </c>
      <c r="AG90" s="5">
        <v>5.7142857142857099E-2</v>
      </c>
      <c r="AH90" s="1">
        <f t="shared" si="7"/>
        <v>1.2613923988893752</v>
      </c>
      <c r="AI90" s="1">
        <f t="shared" si="7"/>
        <v>1.3913924575732661</v>
      </c>
      <c r="AJ90" s="2">
        <f t="shared" si="8"/>
        <v>2</v>
      </c>
      <c r="AK90" t="b">
        <f t="shared" si="9"/>
        <v>0</v>
      </c>
      <c r="AL90" t="b">
        <f t="shared" si="10"/>
        <v>0</v>
      </c>
      <c r="AM90" t="b">
        <f t="shared" si="11"/>
        <v>0</v>
      </c>
      <c r="AN90" t="b">
        <f t="shared" si="12"/>
        <v>0</v>
      </c>
    </row>
    <row r="91" spans="1:40" x14ac:dyDescent="0.2">
      <c r="A91" t="s">
        <v>122</v>
      </c>
      <c r="B91">
        <v>261982.87890625</v>
      </c>
      <c r="C91">
        <v>286323.39453125</v>
      </c>
      <c r="D91">
        <v>271888.8515625</v>
      </c>
      <c r="E91">
        <v>269701.55078125</v>
      </c>
      <c r="F91">
        <v>28002.553913220501</v>
      </c>
      <c r="G91">
        <v>35998.442392634999</v>
      </c>
      <c r="H91">
        <v>42043.5171344708</v>
      </c>
      <c r="I91">
        <v>16998.703138681802</v>
      </c>
      <c r="J91">
        <v>680100.171875</v>
      </c>
      <c r="K91">
        <v>640282.8984375</v>
      </c>
      <c r="L91">
        <v>441645.5</v>
      </c>
      <c r="M91">
        <v>458125.7421875</v>
      </c>
      <c r="N91">
        <v>68438.180828850396</v>
      </c>
      <c r="O91">
        <v>97344.179168975606</v>
      </c>
      <c r="P91">
        <v>33433.001374221101</v>
      </c>
      <c r="Q91">
        <v>30957.0878237535</v>
      </c>
      <c r="R91" s="4">
        <v>0.38521219335083701</v>
      </c>
      <c r="S91" s="4">
        <v>0.44718263634710897</v>
      </c>
      <c r="T91" s="4">
        <v>0.615626903393106</v>
      </c>
      <c r="U91" s="4">
        <v>0.58870638766870997</v>
      </c>
      <c r="V91">
        <v>5.6550318776501102E-2</v>
      </c>
      <c r="W91">
        <v>8.82222469942123E-2</v>
      </c>
      <c r="X91">
        <v>0.10599265665202599</v>
      </c>
      <c r="Y91">
        <v>5.43993494739171E-2</v>
      </c>
      <c r="Z91" s="5">
        <v>3.59588644841921E-4</v>
      </c>
      <c r="AA91" s="5">
        <v>2.88966610264486E-3</v>
      </c>
      <c r="AB91" s="5">
        <v>8.8733307877419704E-4</v>
      </c>
      <c r="AC91" s="5">
        <v>1.8923401204666199E-4</v>
      </c>
      <c r="AD91" s="5">
        <v>2.8571428571428501E-2</v>
      </c>
      <c r="AE91" s="5">
        <v>2.8571428571428501E-2</v>
      </c>
      <c r="AF91" s="5">
        <v>2.8571428571428501E-2</v>
      </c>
      <c r="AG91" s="5">
        <v>2.8571428571428501E-2</v>
      </c>
      <c r="AH91" s="1">
        <f t="shared" si="7"/>
        <v>1.5981500949852223</v>
      </c>
      <c r="AI91" s="1">
        <f t="shared" si="7"/>
        <v>1.3164786371797952</v>
      </c>
      <c r="AJ91" s="2">
        <f t="shared" si="8"/>
        <v>2</v>
      </c>
      <c r="AK91" t="b">
        <f t="shared" si="9"/>
        <v>0</v>
      </c>
      <c r="AL91" t="b">
        <f t="shared" si="10"/>
        <v>0</v>
      </c>
      <c r="AM91" t="b">
        <f t="shared" si="11"/>
        <v>1</v>
      </c>
      <c r="AN91" t="b">
        <f t="shared" si="12"/>
        <v>0</v>
      </c>
    </row>
    <row r="92" spans="1:40" x14ac:dyDescent="0.2">
      <c r="A92" t="s">
        <v>123</v>
      </c>
      <c r="B92">
        <v>268050.4375</v>
      </c>
      <c r="C92">
        <v>247394.33854166599</v>
      </c>
      <c r="D92">
        <v>256619.375</v>
      </c>
      <c r="E92">
        <v>253331.25520833299</v>
      </c>
      <c r="F92">
        <v>25309.320190087499</v>
      </c>
      <c r="G92">
        <v>24068.379762211</v>
      </c>
      <c r="H92">
        <v>18166.4429345641</v>
      </c>
      <c r="I92">
        <v>7975.2552223061302</v>
      </c>
      <c r="J92">
        <v>609471.0234375</v>
      </c>
      <c r="K92">
        <v>574150.9609375</v>
      </c>
      <c r="L92">
        <v>401864.734375</v>
      </c>
      <c r="M92">
        <v>436994.2890625</v>
      </c>
      <c r="N92">
        <v>77057.548908078694</v>
      </c>
      <c r="O92">
        <v>62168.085939615499</v>
      </c>
      <c r="P92">
        <v>69251.467647957805</v>
      </c>
      <c r="Q92">
        <v>39297.777336064799</v>
      </c>
      <c r="R92" s="4">
        <v>0.43980833738109198</v>
      </c>
      <c r="S92" s="4">
        <v>0.43088726724015203</v>
      </c>
      <c r="T92" s="4">
        <v>0.63857152183086396</v>
      </c>
      <c r="U92" s="4">
        <v>0.57971296547562201</v>
      </c>
      <c r="V92">
        <v>6.9401368855453893E-2</v>
      </c>
      <c r="W92">
        <v>6.2721926787715501E-2</v>
      </c>
      <c r="X92">
        <v>0.11896543932467001</v>
      </c>
      <c r="Y92">
        <v>5.52342986265906E-2</v>
      </c>
      <c r="Z92" s="5">
        <v>1.4307673264688E-3</v>
      </c>
      <c r="AA92" s="5">
        <v>6.0192511136152298E-4</v>
      </c>
      <c r="AB92" s="5">
        <v>2.03426291843881E-2</v>
      </c>
      <c r="AC92" s="5">
        <v>1.84125380591503E-3</v>
      </c>
      <c r="AD92" s="5">
        <v>5.7142857142857099E-2</v>
      </c>
      <c r="AE92" s="5">
        <v>5.7142857142857099E-2</v>
      </c>
      <c r="AF92" s="5">
        <v>5.7142857142857099E-2</v>
      </c>
      <c r="AG92" s="5">
        <v>5.7142857142857099E-2</v>
      </c>
      <c r="AH92" s="1">
        <f t="shared" si="7"/>
        <v>1.4519313699993472</v>
      </c>
      <c r="AI92" s="1">
        <f t="shared" si="7"/>
        <v>1.3453935856325108</v>
      </c>
      <c r="AJ92" s="2">
        <f t="shared" si="8"/>
        <v>2</v>
      </c>
      <c r="AK92" t="b">
        <f t="shared" si="9"/>
        <v>0</v>
      </c>
      <c r="AL92" t="b">
        <f t="shared" si="10"/>
        <v>0</v>
      </c>
      <c r="AM92" t="b">
        <f t="shared" si="11"/>
        <v>0</v>
      </c>
      <c r="AN92" t="b">
        <f t="shared" si="12"/>
        <v>0</v>
      </c>
    </row>
    <row r="93" spans="1:40" x14ac:dyDescent="0.2">
      <c r="A93" t="s">
        <v>124</v>
      </c>
      <c r="B93">
        <v>261634.75520833299</v>
      </c>
      <c r="C93">
        <v>247972.36458333299</v>
      </c>
      <c r="D93">
        <v>248953.25520833299</v>
      </c>
      <c r="E93">
        <v>275480.08333333302</v>
      </c>
      <c r="F93">
        <v>8696.7795936412203</v>
      </c>
      <c r="G93">
        <v>30957.5669034112</v>
      </c>
      <c r="H93">
        <v>12883.9408459146</v>
      </c>
      <c r="I93">
        <v>1520.9568471177099</v>
      </c>
      <c r="J93">
        <v>599862.09375</v>
      </c>
      <c r="K93">
        <v>568987.4140625</v>
      </c>
      <c r="L93">
        <v>404970.1484375</v>
      </c>
      <c r="M93">
        <v>438653.1953125</v>
      </c>
      <c r="N93">
        <v>118940.83838683</v>
      </c>
      <c r="O93">
        <v>49274.701392274001</v>
      </c>
      <c r="P93">
        <v>77887.945400858807</v>
      </c>
      <c r="Q93">
        <v>38674.813361949396</v>
      </c>
      <c r="R93" s="4">
        <v>0.43615817357742998</v>
      </c>
      <c r="S93" s="4">
        <v>0.43581344411968798</v>
      </c>
      <c r="T93" s="4">
        <v>0.61474470690956295</v>
      </c>
      <c r="U93" s="4">
        <v>0.62801339709170201</v>
      </c>
      <c r="V93">
        <v>8.7688390648435005E-2</v>
      </c>
      <c r="W93">
        <v>6.6216982470134703E-2</v>
      </c>
      <c r="X93">
        <v>0.12243946097080299</v>
      </c>
      <c r="Y93">
        <v>5.5478625209288902E-2</v>
      </c>
      <c r="Z93" s="5">
        <v>1.0473256731712901E-2</v>
      </c>
      <c r="AA93" s="5">
        <v>1.4256394680291101E-4</v>
      </c>
      <c r="AB93" s="5">
        <v>2.5718522655611701E-2</v>
      </c>
      <c r="AC93" s="5">
        <v>3.4493379139488799E-3</v>
      </c>
      <c r="AD93" s="5">
        <v>5.7142857142857099E-2</v>
      </c>
      <c r="AE93" s="5">
        <v>5.7142857142857099E-2</v>
      </c>
      <c r="AF93" s="5">
        <v>5.7142857142857099E-2</v>
      </c>
      <c r="AG93" s="5">
        <v>5.7142857142857099E-2</v>
      </c>
      <c r="AH93" s="1">
        <f t="shared" si="7"/>
        <v>1.4094535976876035</v>
      </c>
      <c r="AI93" s="1">
        <f t="shared" si="7"/>
        <v>1.44101428160447</v>
      </c>
      <c r="AJ93" s="2">
        <f t="shared" si="8"/>
        <v>2</v>
      </c>
      <c r="AK93" t="b">
        <f t="shared" si="9"/>
        <v>0</v>
      </c>
      <c r="AL93" t="b">
        <f t="shared" si="10"/>
        <v>0</v>
      </c>
      <c r="AM93" t="b">
        <f t="shared" si="11"/>
        <v>0</v>
      </c>
      <c r="AN93" t="b">
        <f t="shared" si="12"/>
        <v>0</v>
      </c>
    </row>
    <row r="94" spans="1:40" x14ac:dyDescent="0.2">
      <c r="A94" t="s">
        <v>125</v>
      </c>
      <c r="B94">
        <v>228872.265625</v>
      </c>
      <c r="C94">
        <v>223962.953125</v>
      </c>
      <c r="D94">
        <v>230102.27083333299</v>
      </c>
      <c r="E94">
        <v>237468.67708333299</v>
      </c>
      <c r="F94">
        <v>25209.527885178701</v>
      </c>
      <c r="G94">
        <v>4896.5112559343897</v>
      </c>
      <c r="H94">
        <v>17767.384295931599</v>
      </c>
      <c r="I94">
        <v>37429.469602741003</v>
      </c>
      <c r="J94">
        <v>592673.2734375</v>
      </c>
      <c r="K94">
        <v>628535.578125</v>
      </c>
      <c r="L94">
        <v>422953.125</v>
      </c>
      <c r="M94">
        <v>453186.265625</v>
      </c>
      <c r="N94">
        <v>68910.565851761799</v>
      </c>
      <c r="O94">
        <v>72145.565636307394</v>
      </c>
      <c r="P94">
        <v>46213.393310322397</v>
      </c>
      <c r="Q94">
        <v>10309.930154564199</v>
      </c>
      <c r="R94" s="4">
        <v>0.386169371697061</v>
      </c>
      <c r="S94" s="4">
        <v>0.35632502108012598</v>
      </c>
      <c r="T94" s="4">
        <v>0.54403728742596003</v>
      </c>
      <c r="U94" s="4">
        <v>0.52399795646020797</v>
      </c>
      <c r="V94">
        <v>6.1848838533702197E-2</v>
      </c>
      <c r="W94">
        <v>4.1635573871357801E-2</v>
      </c>
      <c r="X94">
        <v>7.2788696179734699E-2</v>
      </c>
      <c r="Y94">
        <v>8.3447666515288704E-2</v>
      </c>
      <c r="Z94" s="5">
        <v>6.4418709866570804E-4</v>
      </c>
      <c r="AA94" s="5">
        <v>1.4498617499545401E-3</v>
      </c>
      <c r="AB94" s="5">
        <v>1.4898094710459899E-3</v>
      </c>
      <c r="AC94" s="5">
        <v>7.2306096352620104E-3</v>
      </c>
      <c r="AD94" s="5">
        <v>5.7142857142857099E-2</v>
      </c>
      <c r="AE94" s="5">
        <v>5.7142857142857099E-2</v>
      </c>
      <c r="AF94" s="5">
        <v>5.7142857142857099E-2</v>
      </c>
      <c r="AG94" s="5">
        <v>5.7142857142857099E-2</v>
      </c>
      <c r="AH94" s="1">
        <f t="shared" si="7"/>
        <v>1.4088048594717189</v>
      </c>
      <c r="AI94" s="1">
        <f t="shared" si="7"/>
        <v>1.4705617777606972</v>
      </c>
      <c r="AJ94" s="2">
        <f t="shared" si="8"/>
        <v>2</v>
      </c>
      <c r="AK94" t="b">
        <f t="shared" si="9"/>
        <v>0</v>
      </c>
      <c r="AL94" t="b">
        <f t="shared" si="10"/>
        <v>0</v>
      </c>
      <c r="AM94" t="b">
        <f t="shared" si="11"/>
        <v>0</v>
      </c>
      <c r="AN94" t="b">
        <f t="shared" si="12"/>
        <v>0</v>
      </c>
    </row>
    <row r="95" spans="1:40" x14ac:dyDescent="0.2">
      <c r="A95" t="s">
        <v>126</v>
      </c>
      <c r="B95">
        <v>253524.90104166599</v>
      </c>
      <c r="C95">
        <v>244348.52604166599</v>
      </c>
      <c r="D95">
        <v>246903.90104166599</v>
      </c>
      <c r="E95">
        <v>240608.88541666599</v>
      </c>
      <c r="F95">
        <v>5405.6835659127</v>
      </c>
      <c r="G95">
        <v>39095.3778858347</v>
      </c>
      <c r="H95">
        <v>7948.7380042641298</v>
      </c>
      <c r="I95">
        <v>6590.4367827841497</v>
      </c>
      <c r="J95">
        <v>674341.09375</v>
      </c>
      <c r="K95">
        <v>621554.78125</v>
      </c>
      <c r="L95">
        <v>445796.03125</v>
      </c>
      <c r="M95">
        <v>457274.765625</v>
      </c>
      <c r="N95">
        <v>111404.595266877</v>
      </c>
      <c r="O95">
        <v>68038.310213049306</v>
      </c>
      <c r="P95">
        <v>47191.491626474701</v>
      </c>
      <c r="Q95">
        <v>38160.479045978303</v>
      </c>
      <c r="R95" s="4">
        <v>0.37595944158143801</v>
      </c>
      <c r="S95" s="4">
        <v>0.39312468251030203</v>
      </c>
      <c r="T95" s="4">
        <v>0.553849482126062</v>
      </c>
      <c r="U95" s="4">
        <v>0.52618010768165602</v>
      </c>
      <c r="V95">
        <v>6.2625590777223406E-2</v>
      </c>
      <c r="W95">
        <v>7.6211471326835298E-2</v>
      </c>
      <c r="X95">
        <v>6.1281247985069197E-2</v>
      </c>
      <c r="Y95">
        <v>4.6215508460600102E-2</v>
      </c>
      <c r="Z95" s="5">
        <v>4.7272407465271003E-3</v>
      </c>
      <c r="AA95" s="5">
        <v>3.0207977031452101E-4</v>
      </c>
      <c r="AB95" s="5">
        <v>2.8125409756679901E-3</v>
      </c>
      <c r="AC95" s="5">
        <v>1.0898565562116999E-3</v>
      </c>
      <c r="AD95" s="5">
        <v>5.7142857142857099E-2</v>
      </c>
      <c r="AE95" s="5">
        <v>5.7142857142857099E-2</v>
      </c>
      <c r="AF95" s="5">
        <v>5.7142857142857099E-2</v>
      </c>
      <c r="AG95" s="5">
        <v>5.7142857142857099E-2</v>
      </c>
      <c r="AH95" s="1">
        <f t="shared" si="7"/>
        <v>1.4731628491529465</v>
      </c>
      <c r="AI95" s="1">
        <f t="shared" si="7"/>
        <v>1.3384560448398384</v>
      </c>
      <c r="AJ95" s="2">
        <f t="shared" si="8"/>
        <v>2</v>
      </c>
      <c r="AK95" t="b">
        <f t="shared" si="9"/>
        <v>0</v>
      </c>
      <c r="AL95" t="b">
        <f t="shared" si="10"/>
        <v>0</v>
      </c>
      <c r="AM95" t="b">
        <f t="shared" si="11"/>
        <v>0</v>
      </c>
      <c r="AN95" t="b">
        <f t="shared" si="12"/>
        <v>0</v>
      </c>
    </row>
    <row r="96" spans="1:40" x14ac:dyDescent="0.2">
      <c r="A96" t="s">
        <v>127</v>
      </c>
      <c r="B96">
        <v>272523.06640625</v>
      </c>
      <c r="C96">
        <v>240020.15234375</v>
      </c>
      <c r="D96">
        <v>218563.92578125</v>
      </c>
      <c r="E96">
        <v>240748.5234375</v>
      </c>
      <c r="F96">
        <v>42629.809604933202</v>
      </c>
      <c r="G96">
        <v>27083.452144448001</v>
      </c>
      <c r="H96">
        <v>28771.1479590702</v>
      </c>
      <c r="I96">
        <v>31717.092286537099</v>
      </c>
      <c r="J96">
        <v>600824.98958333302</v>
      </c>
      <c r="K96">
        <v>598905.04166666605</v>
      </c>
      <c r="L96">
        <v>408763.3125</v>
      </c>
      <c r="M96">
        <v>458392.625</v>
      </c>
      <c r="N96">
        <v>156084.276680226</v>
      </c>
      <c r="O96">
        <v>82243.739742103906</v>
      </c>
      <c r="P96">
        <v>32506.129510372601</v>
      </c>
      <c r="Q96">
        <v>43773.774082912998</v>
      </c>
      <c r="R96" s="4">
        <v>0.45358144406617001</v>
      </c>
      <c r="S96" s="4">
        <v>0.400764955452384</v>
      </c>
      <c r="T96" s="4">
        <v>0.53469555387569101</v>
      </c>
      <c r="U96" s="4">
        <v>0.52520156369771398</v>
      </c>
      <c r="V96">
        <v>0.137545587918041</v>
      </c>
      <c r="W96">
        <v>7.1230504891917207E-2</v>
      </c>
      <c r="X96">
        <v>8.2232426678218895E-2</v>
      </c>
      <c r="Y96">
        <v>8.5457103197902604E-2</v>
      </c>
      <c r="Z96" s="5">
        <v>6.0768361901460198E-2</v>
      </c>
      <c r="AA96" s="5">
        <v>1.19626109335574E-2</v>
      </c>
      <c r="AB96" s="5">
        <v>1.1708613376465199E-3</v>
      </c>
      <c r="AC96" s="5">
        <v>3.0317472925055198E-3</v>
      </c>
      <c r="AD96" s="5">
        <v>5.7142857142857099E-2</v>
      </c>
      <c r="AE96" s="5">
        <v>5.7142857142857099E-2</v>
      </c>
      <c r="AF96" s="5">
        <v>5.7142857142857099E-2</v>
      </c>
      <c r="AG96" s="5">
        <v>5.7142857142857099E-2</v>
      </c>
      <c r="AH96" s="1">
        <f t="shared" si="7"/>
        <v>1.1788303090231527</v>
      </c>
      <c r="AI96" s="1">
        <f t="shared" si="7"/>
        <v>1.3104977282878085</v>
      </c>
      <c r="AJ96" s="2">
        <f t="shared" si="8"/>
        <v>2</v>
      </c>
      <c r="AK96" t="b">
        <f t="shared" si="9"/>
        <v>0</v>
      </c>
      <c r="AL96" t="b">
        <f t="shared" si="10"/>
        <v>0</v>
      </c>
      <c r="AM96" t="b">
        <f t="shared" si="11"/>
        <v>0</v>
      </c>
      <c r="AN96" t="b">
        <f t="shared" si="12"/>
        <v>0</v>
      </c>
    </row>
  </sheetData>
  <conditionalFormatting sqref="R2:U96">
    <cfRule type="cellIs" dxfId="4" priority="5" operator="greaterThanOrEqual">
      <formula>1.15</formula>
    </cfRule>
    <cfRule type="cellIs" dxfId="3" priority="6" operator="lessThanOrEqual">
      <formula>0.85</formula>
    </cfRule>
  </conditionalFormatting>
  <conditionalFormatting sqref="Z2:AG96">
    <cfRule type="cellIs" dxfId="2" priority="4" operator="lessThanOrEqual">
      <formula>0.05</formula>
    </cfRule>
  </conditionalFormatting>
  <conditionalFormatting sqref="AH2:AI96">
    <cfRule type="colorScale" priority="2">
      <colorScale>
        <cfvo type="num" val="0.5"/>
        <cfvo type="num" val="1"/>
        <cfvo type="num" val="1.5"/>
        <color rgb="FFF5CCEC"/>
        <color theme="0" tint="-0.14999847407452621"/>
        <color rgb="FF9BFFA5"/>
      </colorScale>
    </cfRule>
  </conditionalFormatting>
  <conditionalFormatting sqref="AH1:AN1">
    <cfRule type="cellIs" dxfId="1" priority="3" operator="lessThanOrEqual">
      <formula>0.05</formula>
    </cfRule>
  </conditionalFormatting>
  <conditionalFormatting sqref="AK2:AN96">
    <cfRule type="containsText" dxfId="0" priority="1" operator="containsText" text="TRUE">
      <formula>NOT(ISERROR(SEARCH("TRUE",AK2)))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cal27_drugs_vs_ctrl_plot CTB</vt:lpstr>
      <vt:lpstr>cal27_drugs_vs_ctrl_plot 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Serebriiskii, Ilya</cp:lastModifiedBy>
  <dcterms:created xsi:type="dcterms:W3CDTF">2023-11-07T01:40:09Z</dcterms:created>
  <dcterms:modified xsi:type="dcterms:W3CDTF">2023-11-08T01:35:44Z</dcterms:modified>
</cp:coreProperties>
</file>