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Work/Flavi CBD screen/CBD_synergy_2022/run2 set2 total area/"/>
    </mc:Choice>
  </mc:AlternateContent>
  <xr:revisionPtr revIDLastSave="0" documentId="13_ncr:40009_{EAC62A44-5849-274D-A2BA-934C16B6BE3E}" xr6:coauthVersionLast="47" xr6:coauthVersionMax="47" xr10:uidLastSave="{00000000-0000-0000-0000-000000000000}"/>
  <bookViews>
    <workbookView xWindow="7180" yWindow="6460" windowWidth="26440" windowHeight="15440"/>
  </bookViews>
  <sheets>
    <sheet name="run2 set2 fadu_data_all_drugs_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96" i="1" l="1"/>
  <c r="AM96" i="1"/>
  <c r="AL96" i="1"/>
  <c r="AK96" i="1"/>
  <c r="AJ96" i="1"/>
  <c r="AI96" i="1"/>
  <c r="AH96" i="1"/>
  <c r="AN95" i="1"/>
  <c r="AM95" i="1"/>
  <c r="AL95" i="1"/>
  <c r="AK95" i="1"/>
  <c r="AJ95" i="1"/>
  <c r="AI95" i="1"/>
  <c r="AH95" i="1"/>
  <c r="AN94" i="1"/>
  <c r="AM94" i="1"/>
  <c r="AL94" i="1"/>
  <c r="AK94" i="1"/>
  <c r="AJ94" i="1"/>
  <c r="AI94" i="1"/>
  <c r="AH94" i="1"/>
  <c r="AN93" i="1"/>
  <c r="AM93" i="1"/>
  <c r="AL93" i="1"/>
  <c r="AK93" i="1"/>
  <c r="AJ93" i="1"/>
  <c r="AI93" i="1"/>
  <c r="AH93" i="1"/>
  <c r="AN92" i="1"/>
  <c r="AM92" i="1"/>
  <c r="AL92" i="1"/>
  <c r="AK92" i="1"/>
  <c r="AJ92" i="1"/>
  <c r="AI92" i="1"/>
  <c r="AH92" i="1"/>
  <c r="AN91" i="1"/>
  <c r="AM91" i="1"/>
  <c r="AL91" i="1"/>
  <c r="AK91" i="1"/>
  <c r="AJ91" i="1"/>
  <c r="AI91" i="1"/>
  <c r="AH91" i="1"/>
  <c r="AN90" i="1"/>
  <c r="AM90" i="1"/>
  <c r="AL90" i="1"/>
  <c r="AK90" i="1"/>
  <c r="AJ90" i="1"/>
  <c r="AI90" i="1"/>
  <c r="AH90" i="1"/>
  <c r="AN89" i="1"/>
  <c r="AM89" i="1"/>
  <c r="AL89" i="1"/>
  <c r="AK89" i="1"/>
  <c r="AJ89" i="1"/>
  <c r="AI89" i="1"/>
  <c r="AH89" i="1"/>
  <c r="AN88" i="1"/>
  <c r="AM88" i="1"/>
  <c r="AL88" i="1"/>
  <c r="AK88" i="1"/>
  <c r="AJ88" i="1"/>
  <c r="AI88" i="1"/>
  <c r="AH88" i="1"/>
  <c r="AN87" i="1"/>
  <c r="AM87" i="1"/>
  <c r="AL87" i="1"/>
  <c r="AK87" i="1"/>
  <c r="AJ87" i="1"/>
  <c r="AI87" i="1"/>
  <c r="AH87" i="1"/>
  <c r="AN86" i="1"/>
  <c r="AM86" i="1"/>
  <c r="AL86" i="1"/>
  <c r="AK86" i="1"/>
  <c r="AJ86" i="1"/>
  <c r="AI86" i="1"/>
  <c r="AH86" i="1"/>
  <c r="AN85" i="1"/>
  <c r="AM85" i="1"/>
  <c r="AL85" i="1"/>
  <c r="AK85" i="1"/>
  <c r="AJ85" i="1"/>
  <c r="AI85" i="1"/>
  <c r="AH85" i="1"/>
  <c r="AN84" i="1"/>
  <c r="AM84" i="1"/>
  <c r="AL84" i="1"/>
  <c r="AK84" i="1"/>
  <c r="AJ84" i="1"/>
  <c r="AI84" i="1"/>
  <c r="AH84" i="1"/>
  <c r="AN83" i="1"/>
  <c r="AM83" i="1"/>
  <c r="AL83" i="1"/>
  <c r="AK83" i="1"/>
  <c r="AJ83" i="1"/>
  <c r="AI83" i="1"/>
  <c r="AH83" i="1"/>
  <c r="AN82" i="1"/>
  <c r="AM82" i="1"/>
  <c r="AL82" i="1"/>
  <c r="AK82" i="1"/>
  <c r="AJ82" i="1"/>
  <c r="AI82" i="1"/>
  <c r="AH82" i="1"/>
  <c r="AN81" i="1"/>
  <c r="AM81" i="1"/>
  <c r="AL81" i="1"/>
  <c r="AK81" i="1"/>
  <c r="AJ81" i="1"/>
  <c r="AI81" i="1"/>
  <c r="AH81" i="1"/>
  <c r="AN80" i="1"/>
  <c r="AM80" i="1"/>
  <c r="AL80" i="1"/>
  <c r="AK80" i="1"/>
  <c r="AJ80" i="1"/>
  <c r="AI80" i="1"/>
  <c r="AH80" i="1"/>
  <c r="AN79" i="1"/>
  <c r="AM79" i="1"/>
  <c r="AL79" i="1"/>
  <c r="AK79" i="1"/>
  <c r="AJ79" i="1"/>
  <c r="AI79" i="1"/>
  <c r="AH79" i="1"/>
  <c r="AN78" i="1"/>
  <c r="AM78" i="1"/>
  <c r="AL78" i="1"/>
  <c r="AK78" i="1"/>
  <c r="AJ78" i="1"/>
  <c r="AI78" i="1"/>
  <c r="AH78" i="1"/>
  <c r="AN77" i="1"/>
  <c r="AM77" i="1"/>
  <c r="AL77" i="1"/>
  <c r="AK77" i="1"/>
  <c r="AJ77" i="1"/>
  <c r="AI77" i="1"/>
  <c r="AH77" i="1"/>
  <c r="AN76" i="1"/>
  <c r="AM76" i="1"/>
  <c r="AL76" i="1"/>
  <c r="AK76" i="1"/>
  <c r="AJ76" i="1"/>
  <c r="AI76" i="1"/>
  <c r="AH76" i="1"/>
  <c r="AN75" i="1"/>
  <c r="AM75" i="1"/>
  <c r="AL75" i="1"/>
  <c r="AK75" i="1"/>
  <c r="AJ75" i="1"/>
  <c r="AI75" i="1"/>
  <c r="AH75" i="1"/>
  <c r="AN74" i="1"/>
  <c r="AM74" i="1"/>
  <c r="AL74" i="1"/>
  <c r="AK74" i="1"/>
  <c r="AJ74" i="1"/>
  <c r="AI74" i="1"/>
  <c r="AH74" i="1"/>
  <c r="AN73" i="1"/>
  <c r="AM73" i="1"/>
  <c r="AL73" i="1"/>
  <c r="AK73" i="1"/>
  <c r="AJ73" i="1"/>
  <c r="AI73" i="1"/>
  <c r="AH73" i="1"/>
  <c r="AN72" i="1"/>
  <c r="AM72" i="1"/>
  <c r="AL72" i="1"/>
  <c r="AK72" i="1"/>
  <c r="AJ72" i="1"/>
  <c r="AI72" i="1"/>
  <c r="AH72" i="1"/>
  <c r="AN71" i="1"/>
  <c r="AM71" i="1"/>
  <c r="AL71" i="1"/>
  <c r="AK71" i="1"/>
  <c r="AJ71" i="1"/>
  <c r="AI71" i="1"/>
  <c r="AH71" i="1"/>
  <c r="AN70" i="1"/>
  <c r="AM70" i="1"/>
  <c r="AL70" i="1"/>
  <c r="AK70" i="1"/>
  <c r="AJ70" i="1"/>
  <c r="AI70" i="1"/>
  <c r="AH70" i="1"/>
  <c r="AN69" i="1"/>
  <c r="AM69" i="1"/>
  <c r="AL69" i="1"/>
  <c r="AK69" i="1"/>
  <c r="AJ69" i="1"/>
  <c r="AI69" i="1"/>
  <c r="AH69" i="1"/>
  <c r="AN68" i="1"/>
  <c r="AM68" i="1"/>
  <c r="AL68" i="1"/>
  <c r="AK68" i="1"/>
  <c r="AJ68" i="1"/>
  <c r="AI68" i="1"/>
  <c r="AH68" i="1"/>
  <c r="AN67" i="1"/>
  <c r="AM67" i="1"/>
  <c r="AL67" i="1"/>
  <c r="AK67" i="1"/>
  <c r="AJ67" i="1"/>
  <c r="AI67" i="1"/>
  <c r="AH67" i="1"/>
  <c r="AN66" i="1"/>
  <c r="AM66" i="1"/>
  <c r="AL66" i="1"/>
  <c r="AK66" i="1"/>
  <c r="AJ66" i="1"/>
  <c r="AI66" i="1"/>
  <c r="AH66" i="1"/>
  <c r="AN65" i="1"/>
  <c r="AM65" i="1"/>
  <c r="AL65" i="1"/>
  <c r="AK65" i="1"/>
  <c r="AJ65" i="1"/>
  <c r="AI65" i="1"/>
  <c r="AH65" i="1"/>
  <c r="AN64" i="1"/>
  <c r="AM64" i="1"/>
  <c r="AL64" i="1"/>
  <c r="AK64" i="1"/>
  <c r="AJ64" i="1"/>
  <c r="AI64" i="1"/>
  <c r="AH64" i="1"/>
  <c r="AN63" i="1"/>
  <c r="AM63" i="1"/>
  <c r="AL63" i="1"/>
  <c r="AK63" i="1"/>
  <c r="AJ63" i="1"/>
  <c r="AI63" i="1"/>
  <c r="AH63" i="1"/>
  <c r="AN62" i="1"/>
  <c r="AM62" i="1"/>
  <c r="AL62" i="1"/>
  <c r="AK62" i="1"/>
  <c r="AJ62" i="1"/>
  <c r="AI62" i="1"/>
  <c r="AH62" i="1"/>
  <c r="AN61" i="1"/>
  <c r="AM61" i="1"/>
  <c r="AL61" i="1"/>
  <c r="AK61" i="1"/>
  <c r="AJ61" i="1"/>
  <c r="AI61" i="1"/>
  <c r="AH61" i="1"/>
  <c r="AN60" i="1"/>
  <c r="AM60" i="1"/>
  <c r="AL60" i="1"/>
  <c r="AK60" i="1"/>
  <c r="AJ60" i="1"/>
  <c r="AI60" i="1"/>
  <c r="AH60" i="1"/>
  <c r="AN59" i="1"/>
  <c r="AM59" i="1"/>
  <c r="AL59" i="1"/>
  <c r="AK59" i="1"/>
  <c r="AJ59" i="1"/>
  <c r="AI59" i="1"/>
  <c r="AH59" i="1"/>
  <c r="AN58" i="1"/>
  <c r="AM58" i="1"/>
  <c r="AL58" i="1"/>
  <c r="AK58" i="1"/>
  <c r="AJ58" i="1"/>
  <c r="AI58" i="1"/>
  <c r="AH58" i="1"/>
  <c r="AN57" i="1"/>
  <c r="AM57" i="1"/>
  <c r="AL57" i="1"/>
  <c r="AK57" i="1"/>
  <c r="AJ57" i="1"/>
  <c r="AI57" i="1"/>
  <c r="AH57" i="1"/>
  <c r="AN56" i="1"/>
  <c r="AM56" i="1"/>
  <c r="AL56" i="1"/>
  <c r="AK56" i="1"/>
  <c r="AJ56" i="1"/>
  <c r="AI56" i="1"/>
  <c r="AH56" i="1"/>
  <c r="AN55" i="1"/>
  <c r="AM55" i="1"/>
  <c r="AL55" i="1"/>
  <c r="AK55" i="1"/>
  <c r="AJ55" i="1"/>
  <c r="AI55" i="1"/>
  <c r="AH55" i="1"/>
  <c r="AN54" i="1"/>
  <c r="AM54" i="1"/>
  <c r="AL54" i="1"/>
  <c r="AK54" i="1"/>
  <c r="AJ54" i="1"/>
  <c r="AI54" i="1"/>
  <c r="AH54" i="1"/>
  <c r="AN53" i="1"/>
  <c r="AM53" i="1"/>
  <c r="AL53" i="1"/>
  <c r="AK53" i="1"/>
  <c r="AJ53" i="1"/>
  <c r="AI53" i="1"/>
  <c r="AH53" i="1"/>
  <c r="AN52" i="1"/>
  <c r="AM52" i="1"/>
  <c r="AL52" i="1"/>
  <c r="AK52" i="1"/>
  <c r="AJ52" i="1"/>
  <c r="AI52" i="1"/>
  <c r="AH52" i="1"/>
  <c r="AN51" i="1"/>
  <c r="AM51" i="1"/>
  <c r="AL51" i="1"/>
  <c r="AK51" i="1"/>
  <c r="AJ51" i="1"/>
  <c r="AI51" i="1"/>
  <c r="AH51" i="1"/>
  <c r="AN50" i="1"/>
  <c r="AM50" i="1"/>
  <c r="AL50" i="1"/>
  <c r="AK50" i="1"/>
  <c r="AJ50" i="1"/>
  <c r="AI50" i="1"/>
  <c r="AH50" i="1"/>
  <c r="AN49" i="1"/>
  <c r="AM49" i="1"/>
  <c r="AL49" i="1"/>
  <c r="AK49" i="1"/>
  <c r="AJ49" i="1"/>
  <c r="AI49" i="1"/>
  <c r="AH49" i="1"/>
  <c r="AN48" i="1"/>
  <c r="AM48" i="1"/>
  <c r="AL48" i="1"/>
  <c r="AK48" i="1"/>
  <c r="AJ48" i="1"/>
  <c r="AI48" i="1"/>
  <c r="AH48" i="1"/>
  <c r="AN47" i="1"/>
  <c r="AM47" i="1"/>
  <c r="AL47" i="1"/>
  <c r="AK47" i="1"/>
  <c r="AJ47" i="1"/>
  <c r="AI47" i="1"/>
  <c r="AH47" i="1"/>
  <c r="AN46" i="1"/>
  <c r="AM46" i="1"/>
  <c r="AL46" i="1"/>
  <c r="AK46" i="1"/>
  <c r="AJ46" i="1"/>
  <c r="AI46" i="1"/>
  <c r="AH46" i="1"/>
  <c r="AN45" i="1"/>
  <c r="AM45" i="1"/>
  <c r="AL45" i="1"/>
  <c r="AK45" i="1"/>
  <c r="AJ45" i="1"/>
  <c r="AI45" i="1"/>
  <c r="AH45" i="1"/>
  <c r="AN44" i="1"/>
  <c r="AM44" i="1"/>
  <c r="AL44" i="1"/>
  <c r="AK44" i="1"/>
  <c r="AJ44" i="1"/>
  <c r="AI44" i="1"/>
  <c r="AH44" i="1"/>
  <c r="AN43" i="1"/>
  <c r="AM43" i="1"/>
  <c r="AL43" i="1"/>
  <c r="AK43" i="1"/>
  <c r="AJ43" i="1"/>
  <c r="AI43" i="1"/>
  <c r="AH43" i="1"/>
  <c r="AN42" i="1"/>
  <c r="AM42" i="1"/>
  <c r="AL42" i="1"/>
  <c r="AK42" i="1"/>
  <c r="AJ42" i="1"/>
  <c r="AI42" i="1"/>
  <c r="AH42" i="1"/>
  <c r="AN41" i="1"/>
  <c r="AM41" i="1"/>
  <c r="AL41" i="1"/>
  <c r="AK41" i="1"/>
  <c r="AJ41" i="1"/>
  <c r="AI41" i="1"/>
  <c r="AH41" i="1"/>
  <c r="AN40" i="1"/>
  <c r="AM40" i="1"/>
  <c r="AL40" i="1"/>
  <c r="AK40" i="1"/>
  <c r="AJ40" i="1"/>
  <c r="AI40" i="1"/>
  <c r="AH40" i="1"/>
  <c r="AN39" i="1"/>
  <c r="AM39" i="1"/>
  <c r="AL39" i="1"/>
  <c r="AK39" i="1"/>
  <c r="AJ39" i="1"/>
  <c r="AI39" i="1"/>
  <c r="AH39" i="1"/>
  <c r="AN38" i="1"/>
  <c r="AM38" i="1"/>
  <c r="AL38" i="1"/>
  <c r="AK38" i="1"/>
  <c r="AJ38" i="1"/>
  <c r="AI38" i="1"/>
  <c r="AH38" i="1"/>
  <c r="AN37" i="1"/>
  <c r="AM37" i="1"/>
  <c r="AL37" i="1"/>
  <c r="AK37" i="1"/>
  <c r="AJ37" i="1"/>
  <c r="AI37" i="1"/>
  <c r="AH37" i="1"/>
  <c r="AN36" i="1"/>
  <c r="AM36" i="1"/>
  <c r="AL36" i="1"/>
  <c r="AK36" i="1"/>
  <c r="AJ36" i="1"/>
  <c r="AI36" i="1"/>
  <c r="AH36" i="1"/>
  <c r="AN35" i="1"/>
  <c r="AM35" i="1"/>
  <c r="AL35" i="1"/>
  <c r="AK35" i="1"/>
  <c r="AJ35" i="1"/>
  <c r="AI35" i="1"/>
  <c r="AH35" i="1"/>
  <c r="AN34" i="1"/>
  <c r="AM34" i="1"/>
  <c r="AL34" i="1"/>
  <c r="AK34" i="1"/>
  <c r="AJ34" i="1"/>
  <c r="AI34" i="1"/>
  <c r="AH34" i="1"/>
  <c r="AN33" i="1"/>
  <c r="AM33" i="1"/>
  <c r="AL33" i="1"/>
  <c r="AK33" i="1"/>
  <c r="AJ33" i="1"/>
  <c r="AI33" i="1"/>
  <c r="AH33" i="1"/>
  <c r="AN32" i="1"/>
  <c r="AM32" i="1"/>
  <c r="AL32" i="1"/>
  <c r="AK32" i="1"/>
  <c r="AJ32" i="1"/>
  <c r="AI32" i="1"/>
  <c r="AH32" i="1"/>
  <c r="AN31" i="1"/>
  <c r="AM31" i="1"/>
  <c r="AL31" i="1"/>
  <c r="AK31" i="1"/>
  <c r="AJ31" i="1"/>
  <c r="AI31" i="1"/>
  <c r="AH31" i="1"/>
  <c r="AN30" i="1"/>
  <c r="AM30" i="1"/>
  <c r="AL30" i="1"/>
  <c r="AK30" i="1"/>
  <c r="AJ30" i="1"/>
  <c r="AI30" i="1"/>
  <c r="AH30" i="1"/>
  <c r="AN29" i="1"/>
  <c r="AM29" i="1"/>
  <c r="AL29" i="1"/>
  <c r="AK29" i="1"/>
  <c r="AJ29" i="1"/>
  <c r="AI29" i="1"/>
  <c r="AH29" i="1"/>
  <c r="AN28" i="1"/>
  <c r="AM28" i="1"/>
  <c r="AL28" i="1"/>
  <c r="AK28" i="1"/>
  <c r="AJ28" i="1"/>
  <c r="AI28" i="1"/>
  <c r="AH28" i="1"/>
  <c r="AN27" i="1"/>
  <c r="AM27" i="1"/>
  <c r="AL27" i="1"/>
  <c r="AK27" i="1"/>
  <c r="AJ27" i="1"/>
  <c r="AI27" i="1"/>
  <c r="AH27" i="1"/>
  <c r="AN26" i="1"/>
  <c r="AM26" i="1"/>
  <c r="AL26" i="1"/>
  <c r="AK26" i="1"/>
  <c r="AJ26" i="1"/>
  <c r="AI26" i="1"/>
  <c r="AH26" i="1"/>
  <c r="AN25" i="1"/>
  <c r="AM25" i="1"/>
  <c r="AL25" i="1"/>
  <c r="AK25" i="1"/>
  <c r="AJ25" i="1"/>
  <c r="AI25" i="1"/>
  <c r="AH25" i="1"/>
  <c r="AN24" i="1"/>
  <c r="AM24" i="1"/>
  <c r="AL24" i="1"/>
  <c r="AK24" i="1"/>
  <c r="AJ24" i="1"/>
  <c r="AI24" i="1"/>
  <c r="AH24" i="1"/>
  <c r="AN23" i="1"/>
  <c r="AM23" i="1"/>
  <c r="AL23" i="1"/>
  <c r="AK23" i="1"/>
  <c r="AJ23" i="1"/>
  <c r="AI23" i="1"/>
  <c r="AH23" i="1"/>
  <c r="AN22" i="1"/>
  <c r="AM22" i="1"/>
  <c r="AL22" i="1"/>
  <c r="AK22" i="1"/>
  <c r="AJ22" i="1"/>
  <c r="AI22" i="1"/>
  <c r="AH22" i="1"/>
  <c r="AN21" i="1"/>
  <c r="AM21" i="1"/>
  <c r="AL21" i="1"/>
  <c r="AK21" i="1"/>
  <c r="AJ21" i="1"/>
  <c r="AI21" i="1"/>
  <c r="AH21" i="1"/>
  <c r="AN20" i="1"/>
  <c r="AM20" i="1"/>
  <c r="AL20" i="1"/>
  <c r="AK20" i="1"/>
  <c r="AJ20" i="1"/>
  <c r="AI20" i="1"/>
  <c r="AH20" i="1"/>
  <c r="AN19" i="1"/>
  <c r="AM19" i="1"/>
  <c r="AL19" i="1"/>
  <c r="AK19" i="1"/>
  <c r="AJ19" i="1"/>
  <c r="AI19" i="1"/>
  <c r="AH19" i="1"/>
  <c r="AN18" i="1"/>
  <c r="AM18" i="1"/>
  <c r="AL18" i="1"/>
  <c r="AK18" i="1"/>
  <c r="AJ18" i="1"/>
  <c r="AI18" i="1"/>
  <c r="AH18" i="1"/>
  <c r="AN17" i="1"/>
  <c r="AM17" i="1"/>
  <c r="AL17" i="1"/>
  <c r="AK17" i="1"/>
  <c r="AJ17" i="1"/>
  <c r="AI17" i="1"/>
  <c r="AH17" i="1"/>
  <c r="AN16" i="1"/>
  <c r="AM16" i="1"/>
  <c r="AL16" i="1"/>
  <c r="AK16" i="1"/>
  <c r="AJ16" i="1"/>
  <c r="AI16" i="1"/>
  <c r="AH16" i="1"/>
  <c r="AN15" i="1"/>
  <c r="AM15" i="1"/>
  <c r="AL15" i="1"/>
  <c r="AK15" i="1"/>
  <c r="AJ15" i="1"/>
  <c r="AI15" i="1"/>
  <c r="AH15" i="1"/>
  <c r="AN14" i="1"/>
  <c r="AM14" i="1"/>
  <c r="AL14" i="1"/>
  <c r="AK14" i="1"/>
  <c r="AJ14" i="1"/>
  <c r="AI14" i="1"/>
  <c r="AH14" i="1"/>
  <c r="AN13" i="1"/>
  <c r="AM13" i="1"/>
  <c r="AL13" i="1"/>
  <c r="AK13" i="1"/>
  <c r="AJ13" i="1"/>
  <c r="AI13" i="1"/>
  <c r="AH13" i="1"/>
  <c r="AN12" i="1"/>
  <c r="AM12" i="1"/>
  <c r="AL12" i="1"/>
  <c r="AK12" i="1"/>
  <c r="AJ12" i="1"/>
  <c r="AI12" i="1"/>
  <c r="AH12" i="1"/>
  <c r="AP5" i="1" s="1"/>
  <c r="AN11" i="1"/>
  <c r="AM11" i="1"/>
  <c r="AL11" i="1"/>
  <c r="AK11" i="1"/>
  <c r="AJ11" i="1"/>
  <c r="AI11" i="1"/>
  <c r="AH11" i="1"/>
  <c r="AN10" i="1"/>
  <c r="AM10" i="1"/>
  <c r="AL10" i="1"/>
  <c r="AK10" i="1"/>
  <c r="AJ10" i="1"/>
  <c r="AI10" i="1"/>
  <c r="AH10" i="1"/>
  <c r="AN9" i="1"/>
  <c r="AM9" i="1"/>
  <c r="AL9" i="1"/>
  <c r="AK9" i="1"/>
  <c r="AJ9" i="1"/>
  <c r="AI9" i="1"/>
  <c r="AH9" i="1"/>
  <c r="AN8" i="1"/>
  <c r="AM8" i="1"/>
  <c r="AL8" i="1"/>
  <c r="AK8" i="1"/>
  <c r="AJ8" i="1"/>
  <c r="AI8" i="1"/>
  <c r="AH8" i="1"/>
  <c r="AN7" i="1"/>
  <c r="AM7" i="1"/>
  <c r="AL7" i="1"/>
  <c r="AK7" i="1"/>
  <c r="AJ7" i="1"/>
  <c r="AI7" i="1"/>
  <c r="AH7" i="1"/>
  <c r="AN6" i="1"/>
  <c r="AM6" i="1"/>
  <c r="AL6" i="1"/>
  <c r="AK6" i="1"/>
  <c r="AJ6" i="1"/>
  <c r="AI6" i="1"/>
  <c r="AH6" i="1"/>
  <c r="AN5" i="1"/>
  <c r="AM5" i="1"/>
  <c r="AL5" i="1"/>
  <c r="AK5" i="1"/>
  <c r="AJ5" i="1"/>
  <c r="AI5" i="1"/>
  <c r="AH5" i="1"/>
  <c r="AP4" i="1"/>
  <c r="AN4" i="1"/>
  <c r="AM4" i="1"/>
  <c r="AL4" i="1"/>
  <c r="AK4" i="1"/>
  <c r="AJ4" i="1"/>
  <c r="AI4" i="1"/>
  <c r="AH4" i="1"/>
  <c r="AP3" i="1"/>
  <c r="AN3" i="1"/>
  <c r="AM3" i="1"/>
  <c r="AL3" i="1"/>
  <c r="AK3" i="1"/>
  <c r="AJ3" i="1"/>
  <c r="AI3" i="1"/>
  <c r="AH3" i="1"/>
  <c r="AN2" i="1"/>
  <c r="AM2" i="1"/>
  <c r="AL2" i="1"/>
  <c r="AK2" i="1"/>
  <c r="AJ2" i="1"/>
  <c r="AI2" i="1"/>
  <c r="AH2" i="1"/>
  <c r="AP8" i="1" l="1"/>
  <c r="AQ8" i="1" s="1"/>
  <c r="AP6" i="1"/>
  <c r="AP7" i="1"/>
  <c r="AQ7" i="1" s="1"/>
</calcChain>
</file>

<file path=xl/sharedStrings.xml><?xml version="1.0" encoding="utf-8"?>
<sst xmlns="http://schemas.openxmlformats.org/spreadsheetml/2006/main" count="141" uniqueCount="141">
  <si>
    <t>drugs</t>
  </si>
  <si>
    <t>drug_avg_1</t>
  </si>
  <si>
    <t>drug_avg_2</t>
  </si>
  <si>
    <t>drug_avg_3</t>
  </si>
  <si>
    <t>drug_avg_4</t>
  </si>
  <si>
    <t>drug_sd_1</t>
  </si>
  <si>
    <t>drug_sd_2</t>
  </si>
  <si>
    <t>drug_sd_3</t>
  </si>
  <si>
    <t>drug_sd_4</t>
  </si>
  <si>
    <t>ctrl_avg_1</t>
  </si>
  <si>
    <t>ctrl_avg_2</t>
  </si>
  <si>
    <t>ctrl_avg_3</t>
  </si>
  <si>
    <t>ctrl_avg_4</t>
  </si>
  <si>
    <t>ctrl_sd_1</t>
  </si>
  <si>
    <t>ctrl_sd_2</t>
  </si>
  <si>
    <t>ctrl_sd_3</t>
  </si>
  <si>
    <t>ctrl_sd_4</t>
  </si>
  <si>
    <t>drug_to_ctlr_1</t>
  </si>
  <si>
    <t>drug_to_ctlr_2</t>
  </si>
  <si>
    <t>drug_to_ctlr_3</t>
  </si>
  <si>
    <t>drug_to_ctlr_4</t>
  </si>
  <si>
    <t>d_t_c_SD_1</t>
  </si>
  <si>
    <t>d_t_c_SD_2</t>
  </si>
  <si>
    <t>d_t_c_SD_3</t>
  </si>
  <si>
    <t>d_t_c_SD_4</t>
  </si>
  <si>
    <t>ttest_pval_1</t>
  </si>
  <si>
    <t>ttest_pval_2</t>
  </si>
  <si>
    <t>ttest_pval_3</t>
  </si>
  <si>
    <t>ttest_pval_4</t>
  </si>
  <si>
    <t>wilcox_pval_1</t>
  </si>
  <si>
    <t>wilcox_pval_2</t>
  </si>
  <si>
    <t>wilcox_pval_3</t>
  </si>
  <si>
    <t>wilcox_pval_4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</si>
  <si>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</si>
  <si>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</si>
  <si>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</si>
  <si>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</si>
  <si>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</si>
  <si>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</si>
  <si>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</si>
  <si>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</si>
  <si>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</si>
  <si>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</si>
  <si>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</si>
  <si>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</si>
  <si>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</si>
  <si>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</si>
  <si>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</si>
  <si>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</si>
  <si>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</si>
  <si>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</si>
  <si>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</si>
  <si>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</si>
  <si>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</si>
  <si>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</si>
  <si>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</si>
  <si>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</si>
  <si>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</si>
  <si>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</si>
  <si>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</si>
  <si>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</si>
  <si>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</si>
  <si>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</si>
  <si>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</si>
  <si>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</si>
  <si>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</si>
  <si>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</si>
  <si>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</si>
  <si>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</si>
  <si>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</si>
  <si>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</si>
  <si>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</si>
  <si>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</si>
  <si>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</si>
  <si>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</si>
  <si>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</si>
  <si>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</si>
  <si>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</si>
  <si>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</si>
  <si>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</si>
  <si>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</si>
  <si>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</si>
  <si>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</si>
  <si>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</si>
  <si>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</si>
  <si>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</si>
  <si>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</si>
  <si>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</si>
  <si>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</si>
  <si>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</si>
  <si>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</si>
  <si>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</si>
  <si>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</si>
  <si>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</si>
  <si>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</si>
  <si>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</si>
  <si>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</si>
  <si>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</si>
  <si>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</si>
  <si>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</si>
  <si>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</si>
  <si>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</si>
  <si>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</si>
  <si>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</si>
  <si>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</si>
  <si>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</si>
  <si>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</si>
  <si>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</si>
  <si>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</si>
  <si>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</si>
  <si>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</si>
  <si>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</si>
  <si>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</si>
  <si>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</si>
  <si>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</si>
  <si>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</si>
  <si>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</si>
  <si>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</si>
  <si>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</si>
  <si>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</si>
  <si>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</si>
  <si>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</si>
  <si>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</si>
  <si>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</si>
  <si>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</si>
  <si>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</si>
  <si>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</si>
  <si>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</si>
  <si>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High:low</t>
  </si>
  <si>
    <t>High:low (CBD)</t>
  </si>
  <si>
    <t>both conc work</t>
  </si>
  <si>
    <t>CBD1 sens</t>
  </si>
  <si>
    <t>CBD2 sens</t>
  </si>
  <si>
    <t>CBD1 helps</t>
  </si>
  <si>
    <t>CBD2 helps</t>
  </si>
  <si>
    <t xml:space="preserve"> Inhibiting below threshold:</t>
  </si>
  <si>
    <t>Moderately inhibiting:</t>
  </si>
  <si>
    <t>Of these, higher conc not inhibiting stronger</t>
  </si>
  <si>
    <t>Of these, higher conc  inhibiting stronger</t>
  </si>
  <si>
    <t>Overall, higher conc  inhibiting less</t>
  </si>
  <si>
    <t>In background, fluctuated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</si>
</sst>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0"/>
    <numFmt numFmtId="166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quotePrefix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6"/>
  <sheetViews>
    <sheetView tabSelected="1" topLeftCell="A2" workbookViewId="0">
      <selection activeCell="Z1" sqref="Z1:AC96"/>
    </sheetView>
  </sheetViews>
  <sheetFormatPr baseColWidth="10" defaultRowHeight="16" x14ac:dyDescent="0.2"/>
  <cols>
    <col min="1" max="1" width="14.1640625" customWidth="1"/>
    <col min="2" max="17" width="0" hidden="1" customWidth="1"/>
    <col min="30" max="30" width="14.1640625" customWidth="1"/>
    <col min="31" max="33" width="0" hidden="1" customWidth="1"/>
    <col min="34" max="35" width="12" customWidth="1"/>
    <col min="41" max="41" width="37.6640625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</row>
    <row r="2" spans="1:43" x14ac:dyDescent="0.2">
      <c r="A2" t="s">
        <v>33</v>
      </c>
      <c r="B2">
        <v>553085.4375</v>
      </c>
      <c r="C2">
        <v>506483.44791666599</v>
      </c>
      <c r="D2">
        <v>652442.35416666605</v>
      </c>
      <c r="E2">
        <v>503651.71875</v>
      </c>
      <c r="F2">
        <v>21035.0353239096</v>
      </c>
      <c r="G2">
        <v>32911.590424971902</v>
      </c>
      <c r="H2">
        <v>42352.725143021897</v>
      </c>
      <c r="I2">
        <v>32793.529811489803</v>
      </c>
      <c r="J2">
        <v>794601.484375</v>
      </c>
      <c r="K2">
        <v>669168.0625</v>
      </c>
      <c r="L2">
        <v>803209.09375</v>
      </c>
      <c r="M2">
        <v>593750.5</v>
      </c>
      <c r="N2">
        <v>30652.2249972106</v>
      </c>
      <c r="O2">
        <v>15189.3590694309</v>
      </c>
      <c r="P2">
        <v>70784.390323503103</v>
      </c>
      <c r="Q2">
        <v>33675.855800457801</v>
      </c>
      <c r="R2" s="4">
        <v>0.69605386898444199</v>
      </c>
      <c r="S2" s="4">
        <v>0.75688526739374395</v>
      </c>
      <c r="T2" s="4">
        <v>0.81229453107977401</v>
      </c>
      <c r="U2" s="4">
        <v>0.84825481199594699</v>
      </c>
      <c r="V2">
        <v>3.7706092697496203E-2</v>
      </c>
      <c r="W2">
        <v>5.2097216569060897E-2</v>
      </c>
      <c r="X2">
        <v>8.8908996637885596E-2</v>
      </c>
      <c r="Y2">
        <v>7.32469337242692E-2</v>
      </c>
      <c r="Z2" s="5">
        <v>6.1977454096760201E-5</v>
      </c>
      <c r="AA2" s="5">
        <v>6.4442410152818598E-3</v>
      </c>
      <c r="AB2" s="5">
        <v>1.7898345618152098E-2</v>
      </c>
      <c r="AC2" s="5">
        <v>1.9246271143265398E-2</v>
      </c>
      <c r="AD2">
        <v>5.7142857142857099E-2</v>
      </c>
      <c r="AE2">
        <v>5.7142857142857099E-2</v>
      </c>
      <c r="AF2">
        <v>5.7142857142857099E-2</v>
      </c>
      <c r="AG2">
        <v>5.7142857142857099E-2</v>
      </c>
      <c r="AH2" s="1">
        <f t="shared" ref="AH2:AI33" si="0">T2/R2</f>
        <v>1.1669995201160648</v>
      </c>
      <c r="AI2" s="1">
        <f t="shared" si="0"/>
        <v>1.1207178267808338</v>
      </c>
      <c r="AJ2" s="2">
        <f t="shared" ref="AJ2:AJ65" si="1">(R2&lt;0.85)+(T2&lt;0.85)</f>
        <v>2</v>
      </c>
      <c r="AK2" t="b">
        <f>(S2/R2&lt;0.85)</f>
        <v>0</v>
      </c>
      <c r="AL2" t="b">
        <f>(U2/T2&lt;0.85)</f>
        <v>0</v>
      </c>
      <c r="AM2" t="b">
        <f>(S2/R2&gt;1.15)</f>
        <v>0</v>
      </c>
      <c r="AN2" t="b">
        <f>(U2/T2&gt;1.15)</f>
        <v>0</v>
      </c>
    </row>
    <row r="3" spans="1:43" x14ac:dyDescent="0.2">
      <c r="A3" t="s">
        <v>34</v>
      </c>
      <c r="B3">
        <v>585418.79166666605</v>
      </c>
      <c r="C3">
        <v>500518.33333333302</v>
      </c>
      <c r="D3">
        <v>725809.5625</v>
      </c>
      <c r="E3">
        <v>580142.625</v>
      </c>
      <c r="F3">
        <v>51695.237160868899</v>
      </c>
      <c r="G3">
        <v>59815.050134592697</v>
      </c>
      <c r="H3">
        <v>45586.799502261303</v>
      </c>
      <c r="I3">
        <v>39982.085806684998</v>
      </c>
      <c r="J3">
        <v>832417.5625</v>
      </c>
      <c r="K3">
        <v>635899.5625</v>
      </c>
      <c r="L3">
        <v>818686.5625</v>
      </c>
      <c r="M3">
        <v>574772.03125</v>
      </c>
      <c r="N3">
        <v>72573.462545343005</v>
      </c>
      <c r="O3">
        <v>20403.212617747198</v>
      </c>
      <c r="P3">
        <v>11192.439686011199</v>
      </c>
      <c r="Q3">
        <v>66.070289867118007</v>
      </c>
      <c r="R3" s="4">
        <v>0.70327539691555496</v>
      </c>
      <c r="S3" s="4">
        <v>0.78710281127663595</v>
      </c>
      <c r="T3" s="4">
        <v>0.88655365282119103</v>
      </c>
      <c r="U3" s="4">
        <v>1.0093438675822799</v>
      </c>
      <c r="V3">
        <v>8.7270683452408904E-2</v>
      </c>
      <c r="W3">
        <v>9.7394932173952606E-2</v>
      </c>
      <c r="X3">
        <v>5.6986668635832897E-2</v>
      </c>
      <c r="Y3">
        <v>6.9561737955692801E-2</v>
      </c>
      <c r="Z3" s="5">
        <v>7.0160563049571703E-2</v>
      </c>
      <c r="AA3" s="5">
        <v>4.5767001421094897E-2</v>
      </c>
      <c r="AB3" s="5">
        <v>6.2132686440845998E-2</v>
      </c>
      <c r="AC3" s="5">
        <v>0.83766838321887704</v>
      </c>
      <c r="AD3">
        <v>0.2</v>
      </c>
      <c r="AE3">
        <v>0.2</v>
      </c>
      <c r="AF3">
        <v>0.2</v>
      </c>
      <c r="AG3">
        <v>0.79999999999999905</v>
      </c>
      <c r="AH3" s="1">
        <f t="shared" si="0"/>
        <v>1.2606066651975356</v>
      </c>
      <c r="AI3" s="1">
        <f t="shared" si="0"/>
        <v>1.2823532747204671</v>
      </c>
      <c r="AJ3" s="2">
        <f t="shared" si="1"/>
        <v>1</v>
      </c>
      <c r="AK3" t="b">
        <f t="shared" ref="AK3:AK66" si="2">(S3/R3&lt;0.85)</f>
        <v>0</v>
      </c>
      <c r="AL3" t="b">
        <f t="shared" ref="AL3:AL66" si="3">(U3/T3&lt;0.85)</f>
        <v>0</v>
      </c>
      <c r="AM3" t="b">
        <f t="shared" ref="AM3:AM66" si="4">(S3/R3&gt;1.15)</f>
        <v>0</v>
      </c>
      <c r="AN3" t="b">
        <f t="shared" ref="AN3:AN66" si="5">(U3/T3&gt;1.15)</f>
        <v>0</v>
      </c>
      <c r="AO3" t="s">
        <v>135</v>
      </c>
      <c r="AP3">
        <f>COUNTIFS(R1:R76,"&lt;0.85")</f>
        <v>46</v>
      </c>
    </row>
    <row r="4" spans="1:43" x14ac:dyDescent="0.2">
      <c r="A4" t="s">
        <v>35</v>
      </c>
      <c r="B4">
        <v>724733.3125</v>
      </c>
      <c r="C4">
        <v>568200.66666666605</v>
      </c>
      <c r="D4">
        <v>627431.60416666605</v>
      </c>
      <c r="E4">
        <v>507876.9375</v>
      </c>
      <c r="F4">
        <v>37036.537590906803</v>
      </c>
      <c r="G4">
        <v>34946.889357969703</v>
      </c>
      <c r="H4">
        <v>32014.517152765799</v>
      </c>
      <c r="I4">
        <v>31977.900468755699</v>
      </c>
      <c r="J4">
        <v>895549.1875</v>
      </c>
      <c r="K4">
        <v>633968.4375</v>
      </c>
      <c r="L4">
        <v>888944.21875</v>
      </c>
      <c r="M4">
        <v>593562.21875</v>
      </c>
      <c r="N4">
        <v>16708.137744309199</v>
      </c>
      <c r="O4">
        <v>17672.1894521094</v>
      </c>
      <c r="P4">
        <v>88166.8906432855</v>
      </c>
      <c r="Q4">
        <v>26507.267712166202</v>
      </c>
      <c r="R4" s="4">
        <v>0.80926131430385495</v>
      </c>
      <c r="S4" s="4">
        <v>0.89626018119658601</v>
      </c>
      <c r="T4" s="4">
        <v>0.70581662035997805</v>
      </c>
      <c r="U4" s="4">
        <v>0.85564229234393097</v>
      </c>
      <c r="V4">
        <v>4.4026079406265399E-2</v>
      </c>
      <c r="W4">
        <v>6.0521427059787698E-2</v>
      </c>
      <c r="X4">
        <v>7.8724682250136693E-2</v>
      </c>
      <c r="Y4">
        <v>6.60497190104197E-2</v>
      </c>
      <c r="Z4" s="5">
        <v>6.9110873778690596E-3</v>
      </c>
      <c r="AA4" s="5">
        <v>7.0613171767956603E-2</v>
      </c>
      <c r="AB4" s="5">
        <v>0.12541781166631599</v>
      </c>
      <c r="AC4" s="5">
        <v>5.6630061766700497E-2</v>
      </c>
      <c r="AD4">
        <v>0.2</v>
      </c>
      <c r="AE4">
        <v>0.2</v>
      </c>
      <c r="AF4">
        <v>0.2</v>
      </c>
      <c r="AG4">
        <v>0.2</v>
      </c>
      <c r="AH4" s="1">
        <f t="shared" si="0"/>
        <v>0.87217392934090465</v>
      </c>
      <c r="AI4" s="1">
        <f t="shared" si="0"/>
        <v>0.95468069461880301</v>
      </c>
      <c r="AJ4" s="2">
        <f t="shared" si="1"/>
        <v>2</v>
      </c>
      <c r="AK4" t="b">
        <f t="shared" si="2"/>
        <v>0</v>
      </c>
      <c r="AL4" t="b">
        <f t="shared" si="3"/>
        <v>0</v>
      </c>
      <c r="AM4" t="b">
        <f t="shared" si="4"/>
        <v>0</v>
      </c>
      <c r="AN4" t="b">
        <f t="shared" si="5"/>
        <v>1</v>
      </c>
      <c r="AO4" t="s">
        <v>136</v>
      </c>
      <c r="AP4">
        <f>COUNTIFS(R:R,"&lt;0.85", R:R,"&gt;0.65")</f>
        <v>24</v>
      </c>
    </row>
    <row r="5" spans="1:43" x14ac:dyDescent="0.2">
      <c r="A5" t="s">
        <v>36</v>
      </c>
      <c r="B5">
        <v>908483.6875</v>
      </c>
      <c r="C5">
        <v>617611.02083333302</v>
      </c>
      <c r="D5">
        <v>846799.58333333302</v>
      </c>
      <c r="E5">
        <v>574319.55208333302</v>
      </c>
      <c r="F5">
        <v>63736.973635518902</v>
      </c>
      <c r="G5">
        <v>52994.6091644564</v>
      </c>
      <c r="H5">
        <v>54379.161511022998</v>
      </c>
      <c r="I5">
        <v>95599.007240154198</v>
      </c>
      <c r="J5">
        <v>943844.84375</v>
      </c>
      <c r="K5">
        <v>657028.09375</v>
      </c>
      <c r="L5">
        <v>934276.78125</v>
      </c>
      <c r="M5">
        <v>627169.375</v>
      </c>
      <c r="N5">
        <v>51592.2343281496</v>
      </c>
      <c r="O5">
        <v>14939.089160302001</v>
      </c>
      <c r="P5">
        <v>24056.965938659599</v>
      </c>
      <c r="Q5">
        <v>21020.428449375398</v>
      </c>
      <c r="R5" s="4">
        <v>0.96253499027498302</v>
      </c>
      <c r="S5" s="4">
        <v>0.94000702056483898</v>
      </c>
      <c r="T5" s="4">
        <v>0.90636907641049502</v>
      </c>
      <c r="U5" s="4">
        <v>0.91573277487175297</v>
      </c>
      <c r="V5">
        <v>8.5606051252751794E-2</v>
      </c>
      <c r="W5">
        <v>8.34418324545112E-2</v>
      </c>
      <c r="X5">
        <v>6.2709241979516495E-2</v>
      </c>
      <c r="Y5">
        <v>0.155488586636261</v>
      </c>
      <c r="Z5" s="5">
        <v>0.54921661525734</v>
      </c>
      <c r="AA5" s="5">
        <v>0.32805596748546001</v>
      </c>
      <c r="AB5" s="5">
        <v>9.6041152850515205E-2</v>
      </c>
      <c r="AC5" s="5">
        <v>0.44241422166274702</v>
      </c>
      <c r="AD5">
        <v>0.8</v>
      </c>
      <c r="AE5">
        <v>0.8</v>
      </c>
      <c r="AF5">
        <v>0.2</v>
      </c>
      <c r="AG5">
        <v>0.8</v>
      </c>
      <c r="AH5" s="1">
        <f t="shared" si="0"/>
        <v>0.94164792508120443</v>
      </c>
      <c r="AI5" s="1">
        <f t="shared" si="0"/>
        <v>0.97417652723646686</v>
      </c>
      <c r="AJ5" s="2">
        <f t="shared" si="1"/>
        <v>0</v>
      </c>
      <c r="AK5" t="b">
        <f t="shared" si="2"/>
        <v>0</v>
      </c>
      <c r="AL5" t="b">
        <f t="shared" si="3"/>
        <v>0</v>
      </c>
      <c r="AM5" t="b">
        <f t="shared" si="4"/>
        <v>0</v>
      </c>
      <c r="AN5" t="b">
        <f t="shared" si="5"/>
        <v>0</v>
      </c>
      <c r="AO5" t="s">
        <v>137</v>
      </c>
      <c r="AP5">
        <f>COUNTIFS(R:R,"&lt;0.85", R:R,"&gt;0.65",AH:AH,"&gt;0.95")</f>
        <v>18</v>
      </c>
    </row>
    <row r="6" spans="1:43" x14ac:dyDescent="0.2">
      <c r="A6" t="s">
        <v>37</v>
      </c>
      <c r="B6">
        <v>639012.54166666605</v>
      </c>
      <c r="C6">
        <v>516228.11458333302</v>
      </c>
      <c r="D6">
        <v>723230.85416666605</v>
      </c>
      <c r="E6">
        <v>532693.07291666605</v>
      </c>
      <c r="F6">
        <v>97748.186776108094</v>
      </c>
      <c r="G6">
        <v>67770.156119354797</v>
      </c>
      <c r="H6">
        <v>69547.711350686994</v>
      </c>
      <c r="I6">
        <v>32451.941707880102</v>
      </c>
      <c r="J6">
        <v>975887.25</v>
      </c>
      <c r="K6">
        <v>664574.53125</v>
      </c>
      <c r="L6">
        <v>917584.15625</v>
      </c>
      <c r="M6">
        <v>653761.40625</v>
      </c>
      <c r="N6">
        <v>6277.4288383312196</v>
      </c>
      <c r="O6">
        <v>4266.8149002010996</v>
      </c>
      <c r="P6">
        <v>450.02927205141299</v>
      </c>
      <c r="Q6">
        <v>16586.382795423699</v>
      </c>
      <c r="R6" s="4">
        <v>0.65480160916813501</v>
      </c>
      <c r="S6" s="4">
        <v>0.776779864874385</v>
      </c>
      <c r="T6" s="4">
        <v>0.78819021584066995</v>
      </c>
      <c r="U6" s="4">
        <v>0.81481266380071904</v>
      </c>
      <c r="V6">
        <v>0.100251924177686</v>
      </c>
      <c r="W6">
        <v>0.102097133082917</v>
      </c>
      <c r="X6">
        <v>7.5795353938177407E-2</v>
      </c>
      <c r="Y6">
        <v>5.3771355592300202E-2</v>
      </c>
      <c r="Z6" s="5">
        <v>2.6324554964677199E-2</v>
      </c>
      <c r="AA6" s="5">
        <v>6.2240521735821799E-2</v>
      </c>
      <c r="AB6" s="5">
        <v>4.01240506602943E-2</v>
      </c>
      <c r="AC6" s="5">
        <v>1.2348144963049401E-2</v>
      </c>
      <c r="AD6">
        <v>0.2</v>
      </c>
      <c r="AE6">
        <v>0.2</v>
      </c>
      <c r="AF6">
        <v>0.2</v>
      </c>
      <c r="AG6">
        <v>0.2</v>
      </c>
      <c r="AH6" s="1">
        <f t="shared" si="0"/>
        <v>1.2037084283314343</v>
      </c>
      <c r="AI6" s="1">
        <f t="shared" si="0"/>
        <v>1.0489621328334566</v>
      </c>
      <c r="AJ6" s="2">
        <f t="shared" si="1"/>
        <v>2</v>
      </c>
      <c r="AK6" t="b">
        <f t="shared" si="2"/>
        <v>0</v>
      </c>
      <c r="AL6" t="b">
        <f t="shared" si="3"/>
        <v>0</v>
      </c>
      <c r="AM6" t="b">
        <f t="shared" si="4"/>
        <v>1</v>
      </c>
      <c r="AN6" t="b">
        <f t="shared" si="5"/>
        <v>0</v>
      </c>
      <c r="AO6" t="s">
        <v>138</v>
      </c>
      <c r="AP6">
        <f>COUNTIFS(R:R,"&lt;0.85", R:R,"&gt;0.65",AH:AH,"&lt;0.85")</f>
        <v>3</v>
      </c>
    </row>
    <row r="7" spans="1:43" x14ac:dyDescent="0.2">
      <c r="A7" t="s">
        <v>38</v>
      </c>
      <c r="B7">
        <v>604120.875</v>
      </c>
      <c r="C7">
        <v>505737.08333333302</v>
      </c>
      <c r="D7">
        <v>718950.16666666605</v>
      </c>
      <c r="E7">
        <v>482777.65625</v>
      </c>
      <c r="F7">
        <v>39715.872427773997</v>
      </c>
      <c r="G7">
        <v>22931.8672215527</v>
      </c>
      <c r="H7">
        <v>70743.039959809495</v>
      </c>
      <c r="I7">
        <v>34561.9757340578</v>
      </c>
      <c r="J7">
        <v>937699.71875</v>
      </c>
      <c r="K7">
        <v>648238.0625</v>
      </c>
      <c r="L7">
        <v>942377.90625</v>
      </c>
      <c r="M7">
        <v>656200.46875</v>
      </c>
      <c r="N7">
        <v>47727.8957689651</v>
      </c>
      <c r="O7">
        <v>18836.440767333101</v>
      </c>
      <c r="P7">
        <v>34613.628240036502</v>
      </c>
      <c r="Q7">
        <v>13137.027528447999</v>
      </c>
      <c r="R7" s="4">
        <v>0.64425835149585298</v>
      </c>
      <c r="S7" s="4">
        <v>0.78017184208977697</v>
      </c>
      <c r="T7" s="4">
        <v>0.76291067723306605</v>
      </c>
      <c r="U7" s="4">
        <v>0.73571671957145302</v>
      </c>
      <c r="V7">
        <v>5.3565179605000603E-2</v>
      </c>
      <c r="W7">
        <v>4.2016371069882603E-2</v>
      </c>
      <c r="X7">
        <v>8.0128164939907098E-2</v>
      </c>
      <c r="Y7">
        <v>5.4690527085009703E-2</v>
      </c>
      <c r="Z7" s="5">
        <v>1.6217729227773502E-2</v>
      </c>
      <c r="AA7" s="5">
        <v>7.1638608683379399E-3</v>
      </c>
      <c r="AB7" s="5">
        <v>1.9188249962173099E-2</v>
      </c>
      <c r="AC7" s="5">
        <v>6.1018311528400803E-3</v>
      </c>
      <c r="AD7">
        <v>0.2</v>
      </c>
      <c r="AE7">
        <v>0.2</v>
      </c>
      <c r="AF7">
        <v>0.2</v>
      </c>
      <c r="AG7">
        <v>0.2</v>
      </c>
      <c r="AH7" s="1">
        <f t="shared" si="0"/>
        <v>1.1841688593740749</v>
      </c>
      <c r="AI7" s="1">
        <f t="shared" si="0"/>
        <v>0.94301880672949445</v>
      </c>
      <c r="AJ7" s="2">
        <f t="shared" si="1"/>
        <v>2</v>
      </c>
      <c r="AK7" t="b">
        <f t="shared" si="2"/>
        <v>0</v>
      </c>
      <c r="AL7" t="b">
        <f t="shared" si="3"/>
        <v>0</v>
      </c>
      <c r="AM7" t="b">
        <f t="shared" si="4"/>
        <v>1</v>
      </c>
      <c r="AN7" t="b">
        <f t="shared" si="5"/>
        <v>0</v>
      </c>
      <c r="AO7" t="s">
        <v>139</v>
      </c>
      <c r="AP7">
        <f>COUNTIFS(AH1:AH76,"&gt;=1.15")</f>
        <v>19</v>
      </c>
      <c r="AQ7" s="3">
        <f>AP7/75</f>
        <v>0.25333333333333335</v>
      </c>
    </row>
    <row r="8" spans="1:43" x14ac:dyDescent="0.2">
      <c r="A8" t="s">
        <v>39</v>
      </c>
      <c r="B8">
        <v>903487.79166666605</v>
      </c>
      <c r="C8">
        <v>648580.08333333302</v>
      </c>
      <c r="D8">
        <v>885217.72916666605</v>
      </c>
      <c r="E8">
        <v>598791.16666666605</v>
      </c>
      <c r="F8">
        <v>80358.154350668294</v>
      </c>
      <c r="G8">
        <v>24392.9668104107</v>
      </c>
      <c r="H8">
        <v>33562.774265658503</v>
      </c>
      <c r="I8">
        <v>24004.732384529099</v>
      </c>
      <c r="J8">
        <v>901869.5</v>
      </c>
      <c r="K8">
        <v>656925.9375</v>
      </c>
      <c r="L8">
        <v>903664.875</v>
      </c>
      <c r="M8">
        <v>652234.5625</v>
      </c>
      <c r="N8">
        <v>2943.6855300795901</v>
      </c>
      <c r="O8">
        <v>31122.951420535199</v>
      </c>
      <c r="P8">
        <v>89362.122074359897</v>
      </c>
      <c r="Q8">
        <v>7528.3891225978696</v>
      </c>
      <c r="R8" s="4">
        <v>1.00179437453718</v>
      </c>
      <c r="S8" s="4">
        <v>0.98729559347522799</v>
      </c>
      <c r="T8" s="4">
        <v>0.97958629759363602</v>
      </c>
      <c r="U8" s="4">
        <v>0.91806107970039696</v>
      </c>
      <c r="V8">
        <v>8.9161731779340905E-2</v>
      </c>
      <c r="W8">
        <v>5.97215434809448E-2</v>
      </c>
      <c r="X8">
        <v>0.103745882153245</v>
      </c>
      <c r="Y8">
        <v>3.8298979187780302E-2</v>
      </c>
      <c r="Z8" s="5">
        <v>0.97535651818490698</v>
      </c>
      <c r="AA8" s="5">
        <v>0.78209208732461899</v>
      </c>
      <c r="AB8" s="5">
        <v>0.82076139749280896</v>
      </c>
      <c r="AC8" s="5">
        <v>4.8514004186220802E-2</v>
      </c>
      <c r="AD8">
        <v>0.8</v>
      </c>
      <c r="AE8">
        <v>0.8</v>
      </c>
      <c r="AF8">
        <v>1</v>
      </c>
      <c r="AG8">
        <v>0.2</v>
      </c>
      <c r="AH8" s="1">
        <f t="shared" si="0"/>
        <v>0.97783170128719887</v>
      </c>
      <c r="AI8" s="1">
        <f t="shared" si="0"/>
        <v>0.92987458443815274</v>
      </c>
      <c r="AJ8" s="2">
        <f t="shared" si="1"/>
        <v>0</v>
      </c>
      <c r="AK8" t="b">
        <f t="shared" si="2"/>
        <v>0</v>
      </c>
      <c r="AL8" t="b">
        <f t="shared" si="3"/>
        <v>0</v>
      </c>
      <c r="AM8" t="b">
        <f t="shared" si="4"/>
        <v>0</v>
      </c>
      <c r="AN8" t="b">
        <f t="shared" si="5"/>
        <v>0</v>
      </c>
      <c r="AO8" t="s">
        <v>140</v>
      </c>
      <c r="AP8">
        <f>COUNTIFS(AH77:AH86,"&gt;=1.15")</f>
        <v>0</v>
      </c>
      <c r="AQ8" s="3">
        <f>AP8/10</f>
        <v>0</v>
      </c>
    </row>
    <row r="9" spans="1:43" x14ac:dyDescent="0.2">
      <c r="A9" t="s">
        <v>40</v>
      </c>
      <c r="B9">
        <v>830889.29166666605</v>
      </c>
      <c r="C9">
        <v>632427.52083333302</v>
      </c>
      <c r="D9">
        <v>567859.10416666605</v>
      </c>
      <c r="E9">
        <v>501021.41666666599</v>
      </c>
      <c r="F9">
        <v>20473.236554700801</v>
      </c>
      <c r="G9">
        <v>18913.9852509093</v>
      </c>
      <c r="H9">
        <v>29453.803599963201</v>
      </c>
      <c r="I9">
        <v>20707.682699579302</v>
      </c>
      <c r="J9">
        <v>899318</v>
      </c>
      <c r="K9">
        <v>661919.40625</v>
      </c>
      <c r="L9">
        <v>853045.4375</v>
      </c>
      <c r="M9">
        <v>653232.96875</v>
      </c>
      <c r="N9">
        <v>664.68037431535402</v>
      </c>
      <c r="O9">
        <v>24061.120190999001</v>
      </c>
      <c r="P9">
        <v>17775.427042162701</v>
      </c>
      <c r="Q9">
        <v>6116.4294630898103</v>
      </c>
      <c r="R9" s="4">
        <v>0.92391044287634205</v>
      </c>
      <c r="S9" s="4">
        <v>0.95544489988026104</v>
      </c>
      <c r="T9" s="4">
        <v>0.66568447494529404</v>
      </c>
      <c r="U9" s="4">
        <v>0.76698733933377605</v>
      </c>
      <c r="V9">
        <v>2.2775530659772499E-2</v>
      </c>
      <c r="W9">
        <v>4.4974844954152E-2</v>
      </c>
      <c r="X9">
        <v>3.7209983936980197E-2</v>
      </c>
      <c r="Y9">
        <v>3.2503596876421098E-2</v>
      </c>
      <c r="Z9" s="5">
        <v>2.8402542902688802E-2</v>
      </c>
      <c r="AA9" s="5">
        <v>0.29223282291664698</v>
      </c>
      <c r="AB9" s="5">
        <v>8.89675580905592E-4</v>
      </c>
      <c r="AC9" s="5">
        <v>2.98685553992867E-3</v>
      </c>
      <c r="AD9">
        <v>0.2</v>
      </c>
      <c r="AE9">
        <v>0.4</v>
      </c>
      <c r="AF9">
        <v>0.2</v>
      </c>
      <c r="AG9">
        <v>0.2</v>
      </c>
      <c r="AH9" s="1">
        <f t="shared" si="0"/>
        <v>0.72050757741504445</v>
      </c>
      <c r="AI9" s="1">
        <f t="shared" si="0"/>
        <v>0.80275412996594253</v>
      </c>
      <c r="AJ9" s="2">
        <f t="shared" si="1"/>
        <v>1</v>
      </c>
      <c r="AK9" t="b">
        <f t="shared" si="2"/>
        <v>0</v>
      </c>
      <c r="AL9" t="b">
        <f t="shared" si="3"/>
        <v>0</v>
      </c>
      <c r="AM9" t="b">
        <f t="shared" si="4"/>
        <v>0</v>
      </c>
      <c r="AN9" t="b">
        <f t="shared" si="5"/>
        <v>1</v>
      </c>
    </row>
    <row r="10" spans="1:43" x14ac:dyDescent="0.2">
      <c r="A10" t="s">
        <v>41</v>
      </c>
      <c r="B10">
        <v>574754.54166666605</v>
      </c>
      <c r="C10">
        <v>532260.98958333302</v>
      </c>
      <c r="D10">
        <v>609305.60416666605</v>
      </c>
      <c r="E10">
        <v>429645.17708333302</v>
      </c>
      <c r="F10">
        <v>52244.462990272201</v>
      </c>
      <c r="G10">
        <v>46142.7911315991</v>
      </c>
      <c r="H10">
        <v>25884.077434781</v>
      </c>
      <c r="I10">
        <v>7706.9151731839902</v>
      </c>
      <c r="J10">
        <v>937833.96875</v>
      </c>
      <c r="K10">
        <v>644933.375</v>
      </c>
      <c r="L10">
        <v>876934.1875</v>
      </c>
      <c r="M10">
        <v>627522.59375</v>
      </c>
      <c r="N10">
        <v>55134.485748503597</v>
      </c>
      <c r="O10">
        <v>39.2444263558533</v>
      </c>
      <c r="P10">
        <v>16008.3671959775</v>
      </c>
      <c r="Q10">
        <v>30243.531555608301</v>
      </c>
      <c r="R10" s="4">
        <v>0.61285319237554703</v>
      </c>
      <c r="S10" s="4">
        <v>0.82529608517055397</v>
      </c>
      <c r="T10" s="4">
        <v>0.69481337693504697</v>
      </c>
      <c r="U10" s="4">
        <v>0.68466885712564496</v>
      </c>
      <c r="V10">
        <v>6.6343298167143905E-2</v>
      </c>
      <c r="W10">
        <v>7.1546619057338195E-2</v>
      </c>
      <c r="X10">
        <v>3.2126391226800097E-2</v>
      </c>
      <c r="Y10">
        <v>3.5209139541977401E-2</v>
      </c>
      <c r="Z10" s="5">
        <v>1.43167372726351E-2</v>
      </c>
      <c r="AA10" s="5">
        <v>5.16148702929978E-2</v>
      </c>
      <c r="AB10" s="5">
        <v>7.6228572650867399E-4</v>
      </c>
      <c r="AC10" s="5">
        <v>5.8808825598066099E-2</v>
      </c>
      <c r="AD10">
        <v>0.2</v>
      </c>
      <c r="AE10">
        <v>0.2</v>
      </c>
      <c r="AF10">
        <v>0.2</v>
      </c>
      <c r="AG10">
        <v>0.2</v>
      </c>
      <c r="AH10" s="1">
        <f t="shared" si="0"/>
        <v>1.1337354289398496</v>
      </c>
      <c r="AI10" s="1">
        <f t="shared" si="0"/>
        <v>0.82960390752871771</v>
      </c>
      <c r="AJ10" s="2">
        <f t="shared" si="1"/>
        <v>2</v>
      </c>
      <c r="AK10" t="b">
        <f t="shared" si="2"/>
        <v>0</v>
      </c>
      <c r="AL10" t="b">
        <f t="shared" si="3"/>
        <v>0</v>
      </c>
      <c r="AM10" t="b">
        <f t="shared" si="4"/>
        <v>1</v>
      </c>
      <c r="AN10" t="b">
        <f t="shared" si="5"/>
        <v>0</v>
      </c>
    </row>
    <row r="11" spans="1:43" x14ac:dyDescent="0.2">
      <c r="A11" t="s">
        <v>42</v>
      </c>
      <c r="B11">
        <v>393282.1875</v>
      </c>
      <c r="C11">
        <v>408140.53125</v>
      </c>
      <c r="D11">
        <v>428698.33333333302</v>
      </c>
      <c r="E11">
        <v>393158.60416666599</v>
      </c>
      <c r="F11">
        <v>69729.005772620003</v>
      </c>
      <c r="G11">
        <v>8368.2736801994397</v>
      </c>
      <c r="H11">
        <v>18930.806437223</v>
      </c>
      <c r="I11">
        <v>4717.3247210429499</v>
      </c>
      <c r="J11">
        <v>786370.23958333302</v>
      </c>
      <c r="K11">
        <v>643689.75520833302</v>
      </c>
      <c r="L11">
        <v>822298.71875</v>
      </c>
      <c r="M11">
        <v>602889.90625</v>
      </c>
      <c r="N11">
        <v>126201.04765317299</v>
      </c>
      <c r="O11">
        <v>70808.925730635994</v>
      </c>
      <c r="P11">
        <v>92735.995308984697</v>
      </c>
      <c r="Q11">
        <v>50987.594266824897</v>
      </c>
      <c r="R11" s="4">
        <v>0.50012343766771306</v>
      </c>
      <c r="S11" s="4">
        <v>0.63406404707793296</v>
      </c>
      <c r="T11" s="4">
        <v>0.52134136118442398</v>
      </c>
      <c r="U11" s="4">
        <v>0.65212338121918301</v>
      </c>
      <c r="V11">
        <v>0.119602680545023</v>
      </c>
      <c r="W11">
        <v>7.0951266198311602E-2</v>
      </c>
      <c r="X11">
        <v>6.3141618439648398E-2</v>
      </c>
      <c r="Y11">
        <v>5.5703647915042703E-2</v>
      </c>
      <c r="Z11" s="5">
        <v>6.2822915995354098E-4</v>
      </c>
      <c r="AA11" s="5">
        <v>3.75016213144864E-4</v>
      </c>
      <c r="AB11" s="5">
        <v>7.4301561665754697E-5</v>
      </c>
      <c r="AC11" s="5">
        <v>1.4208230218700399E-4</v>
      </c>
      <c r="AD11">
        <v>2.3809523809523801E-2</v>
      </c>
      <c r="AE11">
        <v>2.3809523809523801E-2</v>
      </c>
      <c r="AF11">
        <v>2.3809523809523801E-2</v>
      </c>
      <c r="AG11">
        <v>2.3809523809523801E-2</v>
      </c>
      <c r="AH11" s="1">
        <f t="shared" si="0"/>
        <v>1.0424253732551689</v>
      </c>
      <c r="AI11" s="1">
        <f t="shared" si="0"/>
        <v>1.0284818769089275</v>
      </c>
      <c r="AJ11" s="2">
        <f t="shared" si="1"/>
        <v>2</v>
      </c>
      <c r="AK11" t="b">
        <f t="shared" si="2"/>
        <v>0</v>
      </c>
      <c r="AL11" t="b">
        <f t="shared" si="3"/>
        <v>0</v>
      </c>
      <c r="AM11" t="b">
        <f t="shared" si="4"/>
        <v>1</v>
      </c>
      <c r="AN11" t="b">
        <f t="shared" si="5"/>
        <v>1</v>
      </c>
    </row>
    <row r="12" spans="1:43" x14ac:dyDescent="0.2">
      <c r="A12" t="s">
        <v>43</v>
      </c>
      <c r="B12">
        <v>649405.27083333302</v>
      </c>
      <c r="C12">
        <v>550615.6875</v>
      </c>
      <c r="D12">
        <v>760360.64583333302</v>
      </c>
      <c r="E12">
        <v>532101.41666666605</v>
      </c>
      <c r="F12">
        <v>81567.587624186999</v>
      </c>
      <c r="G12">
        <v>14303.727117132999</v>
      </c>
      <c r="H12">
        <v>71749.879958995094</v>
      </c>
      <c r="I12">
        <v>8511.6607943376403</v>
      </c>
      <c r="J12">
        <v>896410.375</v>
      </c>
      <c r="K12">
        <v>652289.328125</v>
      </c>
      <c r="L12">
        <v>850761.0625</v>
      </c>
      <c r="M12">
        <v>612606.359375</v>
      </c>
      <c r="N12">
        <v>103875.958871877</v>
      </c>
      <c r="O12">
        <v>29209.259760675199</v>
      </c>
      <c r="P12">
        <v>40790.666643119497</v>
      </c>
      <c r="Q12">
        <v>54906.390131398999</v>
      </c>
      <c r="R12" s="4">
        <v>0.72445086418520399</v>
      </c>
      <c r="S12" s="4">
        <v>0.844128002343285</v>
      </c>
      <c r="T12" s="4">
        <v>0.89374170886356596</v>
      </c>
      <c r="U12" s="4">
        <v>0.86858617858543397</v>
      </c>
      <c r="V12">
        <v>0.12380354249433</v>
      </c>
      <c r="W12">
        <v>4.3699862685182403E-2</v>
      </c>
      <c r="X12">
        <v>9.4598223956751104E-2</v>
      </c>
      <c r="Y12">
        <v>7.9079392348585895E-2</v>
      </c>
      <c r="Z12" s="5">
        <v>1.71687729309591E-2</v>
      </c>
      <c r="AA12" s="5">
        <v>2.4793260314120999E-3</v>
      </c>
      <c r="AB12" s="5">
        <v>0.146059706126107</v>
      </c>
      <c r="AC12" s="5">
        <v>5.8683670853917E-2</v>
      </c>
      <c r="AD12">
        <v>5.7142857142857099E-2</v>
      </c>
      <c r="AE12">
        <v>5.7142857142857099E-2</v>
      </c>
      <c r="AF12">
        <v>0.22857142857142801</v>
      </c>
      <c r="AG12">
        <v>5.7142857142857099E-2</v>
      </c>
      <c r="AH12" s="1">
        <f t="shared" si="0"/>
        <v>1.2336816105102792</v>
      </c>
      <c r="AI12" s="1">
        <f t="shared" si="0"/>
        <v>1.0289744874879798</v>
      </c>
      <c r="AJ12" s="2">
        <f t="shared" si="1"/>
        <v>1</v>
      </c>
      <c r="AK12" t="b">
        <f t="shared" si="2"/>
        <v>0</v>
      </c>
      <c r="AL12" t="b">
        <f t="shared" si="3"/>
        <v>0</v>
      </c>
      <c r="AM12" t="b">
        <f t="shared" si="4"/>
        <v>1</v>
      </c>
      <c r="AN12" t="b">
        <f t="shared" si="5"/>
        <v>0</v>
      </c>
    </row>
    <row r="13" spans="1:43" x14ac:dyDescent="0.2">
      <c r="A13" t="s">
        <v>44</v>
      </c>
      <c r="B13">
        <v>914085.85416666605</v>
      </c>
      <c r="C13">
        <v>614195.4375</v>
      </c>
      <c r="D13">
        <v>759352.47916666605</v>
      </c>
      <c r="E13">
        <v>574577.41666666605</v>
      </c>
      <c r="F13">
        <v>9547.7959936961106</v>
      </c>
      <c r="G13">
        <v>53128.609165379501</v>
      </c>
      <c r="H13">
        <v>26318.634386792801</v>
      </c>
      <c r="I13">
        <v>31400.095036824499</v>
      </c>
      <c r="J13">
        <v>952149.5625</v>
      </c>
      <c r="K13">
        <v>654241.625</v>
      </c>
      <c r="L13">
        <v>899992.375</v>
      </c>
      <c r="M13">
        <v>624563.875</v>
      </c>
      <c r="N13">
        <v>69116.557847844</v>
      </c>
      <c r="O13">
        <v>29175.1725913382</v>
      </c>
      <c r="P13">
        <v>65295.625065826403</v>
      </c>
      <c r="Q13">
        <v>48589.965671159698</v>
      </c>
      <c r="R13" s="4">
        <v>0.96002339355868405</v>
      </c>
      <c r="S13" s="4">
        <v>0.93878991190754602</v>
      </c>
      <c r="T13" s="4">
        <v>0.84373212513791196</v>
      </c>
      <c r="U13" s="4">
        <v>0.91996581881503503</v>
      </c>
      <c r="V13">
        <v>7.0405874705815497E-2</v>
      </c>
      <c r="W13">
        <v>9.1362455391139796E-2</v>
      </c>
      <c r="X13">
        <v>6.7840262310848207E-2</v>
      </c>
      <c r="Y13">
        <v>8.7464904557831194E-2</v>
      </c>
      <c r="Z13" s="5">
        <v>0.35284069024632397</v>
      </c>
      <c r="AA13" s="5">
        <v>0.32580391573968898</v>
      </c>
      <c r="AB13" s="5">
        <v>1.6285424232617501E-2</v>
      </c>
      <c r="AC13" s="5">
        <v>0.160500532551098</v>
      </c>
      <c r="AD13">
        <v>0.85714285714285698</v>
      </c>
      <c r="AE13">
        <v>0.4</v>
      </c>
      <c r="AF13">
        <v>5.7142857142857099E-2</v>
      </c>
      <c r="AG13">
        <v>0.22857142857142801</v>
      </c>
      <c r="AH13" s="1">
        <f t="shared" si="0"/>
        <v>0.87886621388496045</v>
      </c>
      <c r="AI13" s="1">
        <f t="shared" si="0"/>
        <v>0.97994855627042055</v>
      </c>
      <c r="AJ13" s="2">
        <f t="shared" si="1"/>
        <v>1</v>
      </c>
      <c r="AK13" t="b">
        <f t="shared" si="2"/>
        <v>0</v>
      </c>
      <c r="AL13" t="b">
        <f t="shared" si="3"/>
        <v>0</v>
      </c>
      <c r="AM13" t="b">
        <f t="shared" si="4"/>
        <v>0</v>
      </c>
      <c r="AN13" t="b">
        <f t="shared" si="5"/>
        <v>0</v>
      </c>
    </row>
    <row r="14" spans="1:43" x14ac:dyDescent="0.2">
      <c r="A14" t="s">
        <v>45</v>
      </c>
      <c r="B14">
        <v>1114662.16666666</v>
      </c>
      <c r="C14">
        <v>545124.45833333302</v>
      </c>
      <c r="D14">
        <v>1016142.14583333</v>
      </c>
      <c r="E14">
        <v>660481.16666666605</v>
      </c>
      <c r="F14">
        <v>48720.826626738402</v>
      </c>
      <c r="G14">
        <v>121326.994984987</v>
      </c>
      <c r="H14">
        <v>58200.644779045302</v>
      </c>
      <c r="I14">
        <v>22811.8487796033</v>
      </c>
      <c r="J14">
        <v>1008492.328125</v>
      </c>
      <c r="K14">
        <v>650977.09375</v>
      </c>
      <c r="L14">
        <v>964770.484375</v>
      </c>
      <c r="M14">
        <v>632090.59375</v>
      </c>
      <c r="N14">
        <v>108498.96345872599</v>
      </c>
      <c r="O14">
        <v>14973.318764703599</v>
      </c>
      <c r="P14">
        <v>48245.192593174899</v>
      </c>
      <c r="Q14">
        <v>19325.7380705797</v>
      </c>
      <c r="R14" s="4">
        <v>1.1052758018883999</v>
      </c>
      <c r="S14" s="4">
        <v>0.83739422410872399</v>
      </c>
      <c r="T14" s="4">
        <v>1.0532475467381299</v>
      </c>
      <c r="U14" s="4">
        <v>1.0449153542188201</v>
      </c>
      <c r="V14">
        <v>0.128350463359172</v>
      </c>
      <c r="W14">
        <v>0.187369381137069</v>
      </c>
      <c r="X14">
        <v>8.0083123271000395E-2</v>
      </c>
      <c r="Y14">
        <v>4.8198559969459501E-2</v>
      </c>
      <c r="Z14" s="5">
        <v>0.15140963700400101</v>
      </c>
      <c r="AA14" s="5">
        <v>0.26913194609574698</v>
      </c>
      <c r="AB14" s="5">
        <v>0.28368363672490599</v>
      </c>
      <c r="AC14" s="5">
        <v>0.15780623868193699</v>
      </c>
      <c r="AD14">
        <v>0.22857142857142801</v>
      </c>
      <c r="AE14">
        <v>0.4</v>
      </c>
      <c r="AF14">
        <v>0.22857142857142801</v>
      </c>
      <c r="AG14">
        <v>0.22857142857142801</v>
      </c>
      <c r="AH14" s="1">
        <f t="shared" si="0"/>
        <v>0.952927355270623</v>
      </c>
      <c r="AI14" s="1">
        <f t="shared" si="0"/>
        <v>1.2478177232843588</v>
      </c>
      <c r="AJ14" s="2">
        <f t="shared" si="1"/>
        <v>0</v>
      </c>
      <c r="AK14" t="b">
        <f t="shared" si="2"/>
        <v>1</v>
      </c>
      <c r="AL14" t="b">
        <f t="shared" si="3"/>
        <v>0</v>
      </c>
      <c r="AM14" t="b">
        <f t="shared" si="4"/>
        <v>0</v>
      </c>
      <c r="AN14" t="b">
        <f t="shared" si="5"/>
        <v>0</v>
      </c>
    </row>
    <row r="15" spans="1:43" x14ac:dyDescent="0.2">
      <c r="A15" t="s">
        <v>46</v>
      </c>
      <c r="B15">
        <v>693172.625</v>
      </c>
      <c r="C15">
        <v>318793.94791666599</v>
      </c>
      <c r="D15">
        <v>434159.39583333302</v>
      </c>
      <c r="E15">
        <v>464750.88541666599</v>
      </c>
      <c r="F15">
        <v>61008.6002906621</v>
      </c>
      <c r="G15">
        <v>152063.72256366999</v>
      </c>
      <c r="H15">
        <v>45147.529789092099</v>
      </c>
      <c r="I15">
        <v>8895.1719058543495</v>
      </c>
      <c r="J15">
        <v>1041141.21875</v>
      </c>
      <c r="K15">
        <v>657541.90625</v>
      </c>
      <c r="L15">
        <v>968856.796875</v>
      </c>
      <c r="M15">
        <v>675575.96875</v>
      </c>
      <c r="N15">
        <v>88216.193005133697</v>
      </c>
      <c r="O15">
        <v>16893.9334805133</v>
      </c>
      <c r="P15">
        <v>59980.283113199097</v>
      </c>
      <c r="Q15">
        <v>44469.325911312197</v>
      </c>
      <c r="R15" s="4">
        <v>0.66578156019240697</v>
      </c>
      <c r="S15" s="4">
        <v>0.484826814666105</v>
      </c>
      <c r="T15" s="4">
        <v>0.44811513655443502</v>
      </c>
      <c r="U15" s="4">
        <v>0.68793282608406303</v>
      </c>
      <c r="V15">
        <v>8.13388102651766E-2</v>
      </c>
      <c r="W15">
        <v>0.23159611272855701</v>
      </c>
      <c r="X15">
        <v>5.4231597288930698E-2</v>
      </c>
      <c r="Y15">
        <v>4.7158118711444999E-2</v>
      </c>
      <c r="Z15" s="5">
        <v>1.6377747182299599E-3</v>
      </c>
      <c r="AA15" s="5">
        <v>5.9820474381227999E-2</v>
      </c>
      <c r="AB15" s="5">
        <v>4.1682313907859801E-5</v>
      </c>
      <c r="AC15" s="5">
        <v>1.77466725381817E-3</v>
      </c>
      <c r="AD15">
        <v>5.7142857142857099E-2</v>
      </c>
      <c r="AE15">
        <v>5.7142857142857099E-2</v>
      </c>
      <c r="AF15">
        <v>5.7142857142857099E-2</v>
      </c>
      <c r="AG15">
        <v>5.7142857142857099E-2</v>
      </c>
      <c r="AH15" s="1">
        <f t="shared" si="0"/>
        <v>0.67306630785168087</v>
      </c>
      <c r="AI15" s="1">
        <f t="shared" si="0"/>
        <v>1.4189248722924597</v>
      </c>
      <c r="AJ15" s="2">
        <f t="shared" si="1"/>
        <v>2</v>
      </c>
      <c r="AK15" t="b">
        <f t="shared" si="2"/>
        <v>1</v>
      </c>
      <c r="AL15" t="b">
        <f t="shared" si="3"/>
        <v>0</v>
      </c>
      <c r="AM15" t="b">
        <f t="shared" si="4"/>
        <v>0</v>
      </c>
      <c r="AN15" t="b">
        <f t="shared" si="5"/>
        <v>1</v>
      </c>
    </row>
    <row r="16" spans="1:43" x14ac:dyDescent="0.2">
      <c r="A16" t="s">
        <v>47</v>
      </c>
      <c r="B16">
        <v>595554.625</v>
      </c>
      <c r="C16">
        <v>612452.60416666605</v>
      </c>
      <c r="D16">
        <v>519545.44791666599</v>
      </c>
      <c r="E16">
        <v>448569.13541666599</v>
      </c>
      <c r="F16">
        <v>34056.314413535598</v>
      </c>
      <c r="G16">
        <v>64191.989692857002</v>
      </c>
      <c r="H16">
        <v>18496.3232230045</v>
      </c>
      <c r="I16">
        <v>43993.849635559098</v>
      </c>
      <c r="J16">
        <v>997115.046875</v>
      </c>
      <c r="K16">
        <v>672699.71875</v>
      </c>
      <c r="L16">
        <v>962805.078125</v>
      </c>
      <c r="M16">
        <v>690061.59375</v>
      </c>
      <c r="N16">
        <v>74104.068482821502</v>
      </c>
      <c r="O16">
        <v>38308.83030935</v>
      </c>
      <c r="P16">
        <v>37102.1930818131</v>
      </c>
      <c r="Q16">
        <v>42122.127472241402</v>
      </c>
      <c r="R16" s="4">
        <v>0.597277743292003</v>
      </c>
      <c r="S16" s="4">
        <v>0.91043981006074504</v>
      </c>
      <c r="T16" s="4">
        <v>0.53961643921576197</v>
      </c>
      <c r="U16" s="4">
        <v>0.65004216939390602</v>
      </c>
      <c r="V16">
        <v>5.60081840269206E-2</v>
      </c>
      <c r="W16">
        <v>0.108600179470092</v>
      </c>
      <c r="X16">
        <v>2.8310149645079299E-2</v>
      </c>
      <c r="Y16">
        <v>7.5092987953135903E-2</v>
      </c>
      <c r="Z16" s="5">
        <v>4.1205288853930999E-4</v>
      </c>
      <c r="AA16" s="5">
        <v>0.242578382166629</v>
      </c>
      <c r="AB16" s="5">
        <v>1.08692422724119E-5</v>
      </c>
      <c r="AC16" s="5">
        <v>1.35466960284499E-3</v>
      </c>
      <c r="AD16">
        <v>5.7142857142857099E-2</v>
      </c>
      <c r="AE16">
        <v>0.4</v>
      </c>
      <c r="AF16">
        <v>5.7142857142857099E-2</v>
      </c>
      <c r="AG16">
        <v>5.7142857142857099E-2</v>
      </c>
      <c r="AH16" s="1">
        <f t="shared" si="0"/>
        <v>0.90345981459407732</v>
      </c>
      <c r="AI16" s="1">
        <f t="shared" si="0"/>
        <v>0.71398697883227979</v>
      </c>
      <c r="AJ16" s="2">
        <f t="shared" si="1"/>
        <v>2</v>
      </c>
      <c r="AK16" t="b">
        <f t="shared" si="2"/>
        <v>0</v>
      </c>
      <c r="AL16" t="b">
        <f t="shared" si="3"/>
        <v>0</v>
      </c>
      <c r="AM16" t="b">
        <f t="shared" si="4"/>
        <v>1</v>
      </c>
      <c r="AN16" t="b">
        <f t="shared" si="5"/>
        <v>1</v>
      </c>
    </row>
    <row r="17" spans="1:40" x14ac:dyDescent="0.2">
      <c r="A17" t="s">
        <v>48</v>
      </c>
      <c r="B17">
        <v>995733.25</v>
      </c>
      <c r="C17">
        <v>845047.95833333302</v>
      </c>
      <c r="D17">
        <v>1000436.25</v>
      </c>
      <c r="E17">
        <v>660109.4375</v>
      </c>
      <c r="F17">
        <v>26396.014939596502</v>
      </c>
      <c r="G17">
        <v>103927.902711772</v>
      </c>
      <c r="H17">
        <v>52021.239746789601</v>
      </c>
      <c r="I17">
        <v>15842.863883997499</v>
      </c>
      <c r="J17">
        <v>997915.65625</v>
      </c>
      <c r="K17">
        <v>700814.890625</v>
      </c>
      <c r="L17">
        <v>960428.015625</v>
      </c>
      <c r="M17">
        <v>672606.265625</v>
      </c>
      <c r="N17">
        <v>113820.913122937</v>
      </c>
      <c r="O17">
        <v>55913.866414375399</v>
      </c>
      <c r="P17">
        <v>96359.805110133704</v>
      </c>
      <c r="Q17">
        <v>26566.318074193201</v>
      </c>
      <c r="R17" s="4">
        <v>0.99781303536392896</v>
      </c>
      <c r="S17" s="4">
        <v>1.20580765283069</v>
      </c>
      <c r="T17" s="4">
        <v>1.0416566715298901</v>
      </c>
      <c r="U17" s="4">
        <v>0.98142029183539004</v>
      </c>
      <c r="V17">
        <v>0.11684262553352701</v>
      </c>
      <c r="W17">
        <v>0.17676792782115</v>
      </c>
      <c r="X17">
        <v>0.117711682359113</v>
      </c>
      <c r="Y17">
        <v>4.5358989611428001E-2</v>
      </c>
      <c r="Z17" s="5">
        <v>0.97250976321875504</v>
      </c>
      <c r="AA17" s="5">
        <v>0.121453886237852</v>
      </c>
      <c r="AB17" s="5">
        <v>0.51426694173398801</v>
      </c>
      <c r="AC17" s="5">
        <v>0.47430610213982</v>
      </c>
      <c r="AD17">
        <v>1</v>
      </c>
      <c r="AE17">
        <v>0.22857142857142801</v>
      </c>
      <c r="AF17">
        <v>0.85714285714285698</v>
      </c>
      <c r="AG17">
        <v>0.628571428571428</v>
      </c>
      <c r="AH17" s="1">
        <f t="shared" si="0"/>
        <v>1.0439397308033465</v>
      </c>
      <c r="AI17" s="1">
        <f t="shared" si="0"/>
        <v>0.81391114870722525</v>
      </c>
      <c r="AJ17" s="2">
        <f t="shared" si="1"/>
        <v>0</v>
      </c>
      <c r="AK17" t="b">
        <f t="shared" si="2"/>
        <v>0</v>
      </c>
      <c r="AL17" t="b">
        <f t="shared" si="3"/>
        <v>0</v>
      </c>
      <c r="AM17" t="b">
        <f t="shared" si="4"/>
        <v>1</v>
      </c>
      <c r="AN17" t="b">
        <f t="shared" si="5"/>
        <v>0</v>
      </c>
    </row>
    <row r="18" spans="1:40" x14ac:dyDescent="0.2">
      <c r="A18" t="s">
        <v>49</v>
      </c>
      <c r="B18">
        <v>483812.07291666599</v>
      </c>
      <c r="C18">
        <v>420717.90625</v>
      </c>
      <c r="D18">
        <v>400408.23958333302</v>
      </c>
      <c r="E18">
        <v>442920.25</v>
      </c>
      <c r="F18">
        <v>26479.575013597099</v>
      </c>
      <c r="G18">
        <v>41016.384264591397</v>
      </c>
      <c r="H18">
        <v>4912.5104351763102</v>
      </c>
      <c r="I18">
        <v>72298.573480994193</v>
      </c>
      <c r="J18">
        <v>946525.5</v>
      </c>
      <c r="K18">
        <v>702951.09375</v>
      </c>
      <c r="L18">
        <v>908139.453125</v>
      </c>
      <c r="M18">
        <v>673159.484375</v>
      </c>
      <c r="N18">
        <v>120424.666834057</v>
      </c>
      <c r="O18">
        <v>51878.1508149168</v>
      </c>
      <c r="P18">
        <v>112567.313391837</v>
      </c>
      <c r="Q18">
        <v>26028.317404458201</v>
      </c>
      <c r="R18" s="4">
        <v>0.51114531295423804</v>
      </c>
      <c r="S18" s="4">
        <v>0.59850238514548104</v>
      </c>
      <c r="T18" s="4">
        <v>0.44091052118205798</v>
      </c>
      <c r="U18" s="4">
        <v>0.65797223433794805</v>
      </c>
      <c r="V18">
        <v>7.0794071510856496E-2</v>
      </c>
      <c r="W18">
        <v>7.3181673830412797E-2</v>
      </c>
      <c r="X18">
        <v>5.4919579236328002E-2</v>
      </c>
      <c r="Y18">
        <v>0.110373938151937</v>
      </c>
      <c r="Z18" s="5">
        <v>3.2926104045825299E-3</v>
      </c>
      <c r="AA18" s="5">
        <v>5.1136133073941903E-4</v>
      </c>
      <c r="AB18" s="5">
        <v>2.8295331613124599E-3</v>
      </c>
      <c r="AC18" s="5">
        <v>2.3013646662367399E-2</v>
      </c>
      <c r="AD18">
        <v>5.7142857142857099E-2</v>
      </c>
      <c r="AE18">
        <v>5.7142857142857099E-2</v>
      </c>
      <c r="AF18">
        <v>5.7142857142857099E-2</v>
      </c>
      <c r="AG18">
        <v>5.7142857142857099E-2</v>
      </c>
      <c r="AH18" s="1">
        <f t="shared" si="0"/>
        <v>0.86259329785057026</v>
      </c>
      <c r="AI18" s="1">
        <f t="shared" si="0"/>
        <v>1.0993644314015747</v>
      </c>
      <c r="AJ18" s="2">
        <f t="shared" si="1"/>
        <v>2</v>
      </c>
      <c r="AK18" t="b">
        <f t="shared" si="2"/>
        <v>0</v>
      </c>
      <c r="AL18" t="b">
        <f t="shared" si="3"/>
        <v>0</v>
      </c>
      <c r="AM18" t="b">
        <f t="shared" si="4"/>
        <v>1</v>
      </c>
      <c r="AN18" t="b">
        <f t="shared" si="5"/>
        <v>1</v>
      </c>
    </row>
    <row r="19" spans="1:40" x14ac:dyDescent="0.2">
      <c r="A19" t="s">
        <v>50</v>
      </c>
      <c r="B19">
        <v>573989.66666666605</v>
      </c>
      <c r="C19">
        <v>441015.89583333302</v>
      </c>
      <c r="D19">
        <v>456748.07291666599</v>
      </c>
      <c r="E19">
        <v>390901.01041666599</v>
      </c>
      <c r="F19">
        <v>178416.17282315099</v>
      </c>
      <c r="G19">
        <v>13522.8150927803</v>
      </c>
      <c r="H19">
        <v>77211.5964152948</v>
      </c>
      <c r="I19">
        <v>10326.0143859081</v>
      </c>
      <c r="J19">
        <v>876199.234375</v>
      </c>
      <c r="K19">
        <v>673018.640625</v>
      </c>
      <c r="L19">
        <v>891447.5625</v>
      </c>
      <c r="M19">
        <v>654697.765625</v>
      </c>
      <c r="N19">
        <v>87134.278878809404</v>
      </c>
      <c r="O19">
        <v>37629.965273091802</v>
      </c>
      <c r="P19">
        <v>49393.692722772401</v>
      </c>
      <c r="Q19">
        <v>41498.891753098003</v>
      </c>
      <c r="R19" s="4">
        <v>0.65509035405183602</v>
      </c>
      <c r="S19" s="4">
        <v>0.65528035809495999</v>
      </c>
      <c r="T19" s="4">
        <v>0.51236673039494296</v>
      </c>
      <c r="U19" s="4">
        <v>0.59707094012074002</v>
      </c>
      <c r="V19">
        <v>0.213792382364623</v>
      </c>
      <c r="W19">
        <v>4.1786073182058299E-2</v>
      </c>
      <c r="X19">
        <v>9.1147667799826804E-2</v>
      </c>
      <c r="Y19">
        <v>4.10011222304014E-2</v>
      </c>
      <c r="Z19" s="5">
        <v>8.18805029357558E-2</v>
      </c>
      <c r="AA19" s="5">
        <v>3.6493595631165502E-4</v>
      </c>
      <c r="AB19" s="5">
        <v>2.5903464577929601E-3</v>
      </c>
      <c r="AC19" s="5">
        <v>5.5646201194994003E-4</v>
      </c>
      <c r="AD19">
        <v>0.114285714285714</v>
      </c>
      <c r="AE19">
        <v>5.7142857142857099E-2</v>
      </c>
      <c r="AF19">
        <v>5.7142857142857099E-2</v>
      </c>
      <c r="AG19">
        <v>5.7142857142857099E-2</v>
      </c>
      <c r="AH19" s="1">
        <f t="shared" si="0"/>
        <v>0.78213139183911773</v>
      </c>
      <c r="AI19" s="1">
        <f t="shared" si="0"/>
        <v>0.91116868183956068</v>
      </c>
      <c r="AJ19" s="2">
        <f t="shared" si="1"/>
        <v>2</v>
      </c>
      <c r="AK19" t="b">
        <f t="shared" si="2"/>
        <v>0</v>
      </c>
      <c r="AL19" t="b">
        <f t="shared" si="3"/>
        <v>0</v>
      </c>
      <c r="AM19" t="b">
        <f t="shared" si="4"/>
        <v>0</v>
      </c>
      <c r="AN19" t="b">
        <f t="shared" si="5"/>
        <v>1</v>
      </c>
    </row>
    <row r="20" spans="1:40" x14ac:dyDescent="0.2">
      <c r="A20" t="s">
        <v>51</v>
      </c>
      <c r="B20">
        <v>828013.77083333302</v>
      </c>
      <c r="C20">
        <v>647371.47916666605</v>
      </c>
      <c r="D20">
        <v>906171.58333333302</v>
      </c>
      <c r="E20">
        <v>635516.14583333302</v>
      </c>
      <c r="F20">
        <v>44932.790021786102</v>
      </c>
      <c r="G20">
        <v>37281.340846983403</v>
      </c>
      <c r="H20">
        <v>19798.109150198499</v>
      </c>
      <c r="I20">
        <v>32738.154718558901</v>
      </c>
      <c r="J20">
        <v>772802.73958333302</v>
      </c>
      <c r="K20">
        <v>613901.55729166605</v>
      </c>
      <c r="L20">
        <v>786302.60416666605</v>
      </c>
      <c r="M20">
        <v>601493.02083333302</v>
      </c>
      <c r="N20">
        <v>153875.64015992099</v>
      </c>
      <c r="O20">
        <v>83101.345383674299</v>
      </c>
      <c r="P20">
        <v>116449.20050029201</v>
      </c>
      <c r="Q20">
        <v>51798.7934202752</v>
      </c>
      <c r="R20" s="4">
        <v>1.0714425925557201</v>
      </c>
      <c r="S20" s="4">
        <v>1.05452001461383</v>
      </c>
      <c r="T20" s="4">
        <v>1.1524463718312401</v>
      </c>
      <c r="U20" s="4">
        <v>1.0565644551500499</v>
      </c>
      <c r="V20">
        <v>0.22112003148703899</v>
      </c>
      <c r="W20">
        <v>0.155127025139185</v>
      </c>
      <c r="X20">
        <v>0.17252131480720101</v>
      </c>
      <c r="Y20">
        <v>0.106024881374636</v>
      </c>
      <c r="Z20" s="5">
        <v>0.44581278597006901</v>
      </c>
      <c r="AA20" s="5">
        <v>0.432322656888388</v>
      </c>
      <c r="AB20" s="5">
        <v>5.2974193033020603E-2</v>
      </c>
      <c r="AC20" s="5">
        <v>0.27390610613931998</v>
      </c>
      <c r="AD20">
        <v>0.90476190476190399</v>
      </c>
      <c r="AE20">
        <v>0.90476190476190399</v>
      </c>
      <c r="AF20">
        <v>9.5238095238095205E-2</v>
      </c>
      <c r="AG20">
        <v>0.38095238095237999</v>
      </c>
      <c r="AH20" s="1">
        <f t="shared" si="0"/>
        <v>1.0756025379598744</v>
      </c>
      <c r="AI20" s="1">
        <f t="shared" si="0"/>
        <v>1.0019387403822473</v>
      </c>
      <c r="AJ20" s="2">
        <f t="shared" si="1"/>
        <v>0</v>
      </c>
      <c r="AK20" t="b">
        <f t="shared" si="2"/>
        <v>0</v>
      </c>
      <c r="AL20" t="b">
        <f t="shared" si="3"/>
        <v>0</v>
      </c>
      <c r="AM20" t="b">
        <f t="shared" si="4"/>
        <v>0</v>
      </c>
      <c r="AN20" t="b">
        <f t="shared" si="5"/>
        <v>0</v>
      </c>
    </row>
    <row r="21" spans="1:40" x14ac:dyDescent="0.2">
      <c r="A21" t="s">
        <v>52</v>
      </c>
      <c r="B21">
        <v>497050.17708333302</v>
      </c>
      <c r="C21">
        <v>400641.78125</v>
      </c>
      <c r="D21">
        <v>449423.52083333302</v>
      </c>
      <c r="E21">
        <v>459710.20833333302</v>
      </c>
      <c r="F21">
        <v>49777.2006741777</v>
      </c>
      <c r="G21">
        <v>8706.3200549608791</v>
      </c>
      <c r="H21">
        <v>24784.198369341499</v>
      </c>
      <c r="I21">
        <v>31700.074895483001</v>
      </c>
      <c r="J21">
        <v>952597.6875</v>
      </c>
      <c r="K21">
        <v>689571.171875</v>
      </c>
      <c r="L21">
        <v>886457.703125</v>
      </c>
      <c r="M21">
        <v>633648.046875</v>
      </c>
      <c r="N21">
        <v>64539.480961954898</v>
      </c>
      <c r="O21">
        <v>31037.3132588679</v>
      </c>
      <c r="P21">
        <v>16399.260664338301</v>
      </c>
      <c r="Q21">
        <v>46029.967298641401</v>
      </c>
      <c r="R21" s="4">
        <v>0.52178394258733996</v>
      </c>
      <c r="S21" s="4">
        <v>0.58100134923074298</v>
      </c>
      <c r="T21" s="4">
        <v>0.50698811601387705</v>
      </c>
      <c r="U21" s="4">
        <v>0.72549771217715198</v>
      </c>
      <c r="V21">
        <v>6.3088983914935504E-2</v>
      </c>
      <c r="W21">
        <v>2.90390051661388E-2</v>
      </c>
      <c r="X21">
        <v>2.94899502436284E-2</v>
      </c>
      <c r="Y21">
        <v>7.2665741548159996E-2</v>
      </c>
      <c r="Z21" s="5">
        <v>1.3857408921237401E-4</v>
      </c>
      <c r="AA21" s="5">
        <v>1.2352967095256699E-4</v>
      </c>
      <c r="AB21" s="5">
        <v>5.9423098219744001E-5</v>
      </c>
      <c r="AC21" s="5">
        <v>1.9717454286500001E-3</v>
      </c>
      <c r="AD21">
        <v>5.7142857142857099E-2</v>
      </c>
      <c r="AE21">
        <v>5.7142857142857099E-2</v>
      </c>
      <c r="AF21">
        <v>5.7142857142857099E-2</v>
      </c>
      <c r="AG21">
        <v>5.7142857142857099E-2</v>
      </c>
      <c r="AH21" s="1">
        <f t="shared" si="0"/>
        <v>0.97164376791647578</v>
      </c>
      <c r="AI21" s="1">
        <f t="shared" si="0"/>
        <v>1.2487022846637532</v>
      </c>
      <c r="AJ21" s="2">
        <f t="shared" si="1"/>
        <v>2</v>
      </c>
      <c r="AK21" t="b">
        <f t="shared" si="2"/>
        <v>0</v>
      </c>
      <c r="AL21" t="b">
        <f t="shared" si="3"/>
        <v>0</v>
      </c>
      <c r="AM21" t="b">
        <f t="shared" si="4"/>
        <v>0</v>
      </c>
      <c r="AN21" t="b">
        <f t="shared" si="5"/>
        <v>1</v>
      </c>
    </row>
    <row r="22" spans="1:40" x14ac:dyDescent="0.2">
      <c r="A22" t="s">
        <v>53</v>
      </c>
      <c r="B22">
        <v>529781.52083333302</v>
      </c>
      <c r="C22">
        <v>399889.57291666599</v>
      </c>
      <c r="D22">
        <v>649030.625</v>
      </c>
      <c r="E22">
        <v>494241.79166666599</v>
      </c>
      <c r="F22">
        <v>38098.943022285501</v>
      </c>
      <c r="G22">
        <v>24423.969352722099</v>
      </c>
      <c r="H22">
        <v>36718.9300846115</v>
      </c>
      <c r="I22">
        <v>100110.352403577</v>
      </c>
      <c r="J22">
        <v>967687.609375</v>
      </c>
      <c r="K22">
        <v>683212.171875</v>
      </c>
      <c r="L22">
        <v>914623.984375</v>
      </c>
      <c r="M22">
        <v>631433.015625</v>
      </c>
      <c r="N22">
        <v>63719.0274358104</v>
      </c>
      <c r="O22">
        <v>26576.261442524101</v>
      </c>
      <c r="P22">
        <v>44820.202010289497</v>
      </c>
      <c r="Q22">
        <v>52086.497931310099</v>
      </c>
      <c r="R22" s="4">
        <v>0.54747163826506196</v>
      </c>
      <c r="S22" s="4">
        <v>0.58530803369502904</v>
      </c>
      <c r="T22" s="4">
        <v>0.709614700781665</v>
      </c>
      <c r="U22" s="4">
        <v>0.78273036004850005</v>
      </c>
      <c r="V22">
        <v>5.3381920770995801E-2</v>
      </c>
      <c r="W22">
        <v>4.2383353957361598E-2</v>
      </c>
      <c r="X22">
        <v>5.3112767351484701E-2</v>
      </c>
      <c r="Y22">
        <v>0.17118792561629101</v>
      </c>
      <c r="Z22" s="5">
        <v>1.09900726914669E-4</v>
      </c>
      <c r="AA22" s="5">
        <v>4.4256807653851402E-5</v>
      </c>
      <c r="AB22" s="5">
        <v>3.8809764278582501E-4</v>
      </c>
      <c r="AC22" s="5">
        <v>0.124940756187714</v>
      </c>
      <c r="AD22">
        <v>5.7142857142857099E-2</v>
      </c>
      <c r="AE22">
        <v>5.7142857142857099E-2</v>
      </c>
      <c r="AF22">
        <v>5.7142857142857099E-2</v>
      </c>
      <c r="AG22">
        <v>0.114285714285714</v>
      </c>
      <c r="AH22" s="1">
        <f t="shared" si="0"/>
        <v>1.2961670544805473</v>
      </c>
      <c r="AI22" s="1">
        <f t="shared" si="0"/>
        <v>1.3372964575714958</v>
      </c>
      <c r="AJ22" s="2">
        <f t="shared" si="1"/>
        <v>2</v>
      </c>
      <c r="AK22" t="b">
        <f t="shared" si="2"/>
        <v>0</v>
      </c>
      <c r="AL22" t="b">
        <f t="shared" si="3"/>
        <v>0</v>
      </c>
      <c r="AM22" t="b">
        <f t="shared" si="4"/>
        <v>0</v>
      </c>
      <c r="AN22" t="b">
        <f t="shared" si="5"/>
        <v>0</v>
      </c>
    </row>
    <row r="23" spans="1:40" x14ac:dyDescent="0.2">
      <c r="A23" t="s">
        <v>54</v>
      </c>
      <c r="B23">
        <v>597127.16666666605</v>
      </c>
      <c r="C23">
        <v>431161.27083333302</v>
      </c>
      <c r="D23">
        <v>660621.27083333302</v>
      </c>
      <c r="E23">
        <v>536510.54166666605</v>
      </c>
      <c r="F23">
        <v>62838.250791290397</v>
      </c>
      <c r="G23">
        <v>10520.843926376599</v>
      </c>
      <c r="H23">
        <v>53536.915252772502</v>
      </c>
      <c r="I23">
        <v>10242.4403762324</v>
      </c>
      <c r="J23">
        <v>1009428.703125</v>
      </c>
      <c r="K23">
        <v>650856.671875</v>
      </c>
      <c r="L23">
        <v>978109.5625</v>
      </c>
      <c r="M23">
        <v>608485.015625</v>
      </c>
      <c r="N23">
        <v>116332.360789385</v>
      </c>
      <c r="O23">
        <v>14847.8295205841</v>
      </c>
      <c r="P23">
        <v>38142.541680162198</v>
      </c>
      <c r="Q23">
        <v>37331.135874085201</v>
      </c>
      <c r="R23" s="4">
        <v>0.59154962090742402</v>
      </c>
      <c r="S23" s="4">
        <v>0.66245194904622495</v>
      </c>
      <c r="T23" s="4">
        <v>0.67540620822151798</v>
      </c>
      <c r="U23" s="4">
        <v>0.88171528943172806</v>
      </c>
      <c r="V23">
        <v>9.2319342331137796E-2</v>
      </c>
      <c r="W23">
        <v>2.21286626763092E-2</v>
      </c>
      <c r="X23">
        <v>6.0742360409806198E-2</v>
      </c>
      <c r="Y23">
        <v>5.6652522463197498E-2</v>
      </c>
      <c r="Z23" s="5">
        <v>2.2309053810128498E-3</v>
      </c>
      <c r="AA23" s="5">
        <v>2.9510792739435999E-6</v>
      </c>
      <c r="AB23" s="5">
        <v>1.7384202063187601E-3</v>
      </c>
      <c r="AC23" s="5">
        <v>2.5823058923702499E-2</v>
      </c>
      <c r="AD23">
        <v>5.7142857142857099E-2</v>
      </c>
      <c r="AE23">
        <v>5.7142857142857099E-2</v>
      </c>
      <c r="AF23">
        <v>5.7142857142857099E-2</v>
      </c>
      <c r="AG23">
        <v>5.7142857142857099E-2</v>
      </c>
      <c r="AH23" s="1">
        <f t="shared" si="0"/>
        <v>1.1417574863550073</v>
      </c>
      <c r="AI23" s="1">
        <f t="shared" si="0"/>
        <v>1.3309875390980292</v>
      </c>
      <c r="AJ23" s="2">
        <f t="shared" si="1"/>
        <v>2</v>
      </c>
      <c r="AK23" t="b">
        <f t="shared" si="2"/>
        <v>0</v>
      </c>
      <c r="AL23" t="b">
        <f t="shared" si="3"/>
        <v>0</v>
      </c>
      <c r="AM23" t="b">
        <f t="shared" si="4"/>
        <v>0</v>
      </c>
      <c r="AN23" t="b">
        <f t="shared" si="5"/>
        <v>1</v>
      </c>
    </row>
    <row r="24" spans="1:40" x14ac:dyDescent="0.2">
      <c r="A24" t="s">
        <v>55</v>
      </c>
      <c r="B24">
        <v>1095119.33333333</v>
      </c>
      <c r="C24">
        <v>726525.75</v>
      </c>
      <c r="D24">
        <v>1145188.45833333</v>
      </c>
      <c r="E24">
        <v>743444.16666666605</v>
      </c>
      <c r="F24">
        <v>23581.039001286699</v>
      </c>
      <c r="G24">
        <v>14103.5177144524</v>
      </c>
      <c r="H24">
        <v>31633.166729452299</v>
      </c>
      <c r="I24">
        <v>46705.800307129102</v>
      </c>
      <c r="J24">
        <v>1068001.8125</v>
      </c>
      <c r="K24">
        <v>668200.3125</v>
      </c>
      <c r="L24">
        <v>1004935.875</v>
      </c>
      <c r="M24">
        <v>657752.828125</v>
      </c>
      <c r="N24">
        <v>65552.6800317007</v>
      </c>
      <c r="O24">
        <v>40900.4105645206</v>
      </c>
      <c r="P24">
        <v>22619.837954975999</v>
      </c>
      <c r="Q24">
        <v>61353.443917602897</v>
      </c>
      <c r="R24" s="4">
        <v>1.0253908940190399</v>
      </c>
      <c r="S24" s="4">
        <v>1.0872873544188799</v>
      </c>
      <c r="T24" s="4">
        <v>1.1395637142850801</v>
      </c>
      <c r="U24" s="4">
        <v>1.1302789359126499</v>
      </c>
      <c r="V24">
        <v>6.6697889351161999E-2</v>
      </c>
      <c r="W24">
        <v>6.9819398725830206E-2</v>
      </c>
      <c r="X24">
        <v>4.0605189001053803E-2</v>
      </c>
      <c r="Y24">
        <v>0.127112231989018</v>
      </c>
      <c r="Z24" s="5">
        <v>0.48793884746847799</v>
      </c>
      <c r="AA24" s="5">
        <v>5.8816129872804601E-2</v>
      </c>
      <c r="AB24" s="5">
        <v>4.5279043240928699E-3</v>
      </c>
      <c r="AC24" s="5">
        <v>9.0276533318096305E-2</v>
      </c>
      <c r="AD24">
        <v>0.4</v>
      </c>
      <c r="AE24">
        <v>0.114285714285714</v>
      </c>
      <c r="AF24">
        <v>5.7142857142857099E-2</v>
      </c>
      <c r="AG24">
        <v>0.114285714285714</v>
      </c>
      <c r="AH24" s="1">
        <f t="shared" si="0"/>
        <v>1.1113456545518339</v>
      </c>
      <c r="AI24" s="1">
        <f t="shared" si="0"/>
        <v>1.0395402202730002</v>
      </c>
      <c r="AJ24" s="2">
        <f t="shared" si="1"/>
        <v>0</v>
      </c>
      <c r="AK24" t="b">
        <f t="shared" si="2"/>
        <v>0</v>
      </c>
      <c r="AL24" t="b">
        <f t="shared" si="3"/>
        <v>0</v>
      </c>
      <c r="AM24" t="b">
        <f t="shared" si="4"/>
        <v>0</v>
      </c>
      <c r="AN24" t="b">
        <f t="shared" si="5"/>
        <v>0</v>
      </c>
    </row>
    <row r="25" spans="1:40" x14ac:dyDescent="0.2">
      <c r="A25" t="s">
        <v>56</v>
      </c>
      <c r="B25">
        <v>1000935.45833333</v>
      </c>
      <c r="C25">
        <v>674427.70833333302</v>
      </c>
      <c r="D25">
        <v>1038290.97916666</v>
      </c>
      <c r="E25">
        <v>704900.45833333302</v>
      </c>
      <c r="F25">
        <v>52926.596514223602</v>
      </c>
      <c r="G25">
        <v>8130.8828456052797</v>
      </c>
      <c r="H25">
        <v>2952.55540163763</v>
      </c>
      <c r="I25">
        <v>36678.873542104702</v>
      </c>
      <c r="J25">
        <v>1066572.0625</v>
      </c>
      <c r="K25">
        <v>699863.1875</v>
      </c>
      <c r="L25">
        <v>1005985.390625</v>
      </c>
      <c r="M25">
        <v>684079.203125</v>
      </c>
      <c r="N25">
        <v>26136.978667983502</v>
      </c>
      <c r="O25">
        <v>30161.3842708755</v>
      </c>
      <c r="P25">
        <v>39548.018866750201</v>
      </c>
      <c r="Q25">
        <v>48014.880727754098</v>
      </c>
      <c r="R25" s="4">
        <v>0.93846022554461295</v>
      </c>
      <c r="S25" s="4">
        <v>0.96365649798280495</v>
      </c>
      <c r="T25" s="4">
        <v>1.0321133774334299</v>
      </c>
      <c r="U25" s="4">
        <v>1.0304369071786099</v>
      </c>
      <c r="V25">
        <v>5.46931132628845E-2</v>
      </c>
      <c r="W25">
        <v>4.3124264801216297E-2</v>
      </c>
      <c r="X25">
        <v>4.0681193087701101E-2</v>
      </c>
      <c r="Y25">
        <v>9.0032442674918597E-2</v>
      </c>
      <c r="Z25" s="5">
        <v>0.151492092003572</v>
      </c>
      <c r="AA25" s="5">
        <v>0.19129985253902601</v>
      </c>
      <c r="AB25" s="5">
        <v>0.200745628760095</v>
      </c>
      <c r="AC25" s="5">
        <v>0.54428786098875204</v>
      </c>
      <c r="AD25">
        <v>5.7142857142857099E-2</v>
      </c>
      <c r="AE25">
        <v>0.628571428571428</v>
      </c>
      <c r="AF25">
        <v>0.4</v>
      </c>
      <c r="AG25">
        <v>0.628571428571428</v>
      </c>
      <c r="AH25" s="1">
        <f t="shared" si="0"/>
        <v>1.09979448179007</v>
      </c>
      <c r="AI25" s="1">
        <f t="shared" si="0"/>
        <v>1.0692989766951133</v>
      </c>
      <c r="AJ25" s="2">
        <f t="shared" si="1"/>
        <v>0</v>
      </c>
      <c r="AK25" t="b">
        <f t="shared" si="2"/>
        <v>0</v>
      </c>
      <c r="AL25" t="b">
        <f t="shared" si="3"/>
        <v>0</v>
      </c>
      <c r="AM25" t="b">
        <f t="shared" si="4"/>
        <v>0</v>
      </c>
      <c r="AN25" t="b">
        <f t="shared" si="5"/>
        <v>0</v>
      </c>
    </row>
    <row r="26" spans="1:40" x14ac:dyDescent="0.2">
      <c r="A26" t="s">
        <v>57</v>
      </c>
      <c r="B26">
        <v>482367.97916666599</v>
      </c>
      <c r="C26">
        <v>572457.03125</v>
      </c>
      <c r="D26">
        <v>753729.875</v>
      </c>
      <c r="E26">
        <v>639355.0625</v>
      </c>
      <c r="F26">
        <v>252210.81252832201</v>
      </c>
      <c r="G26">
        <v>50248.244124066201</v>
      </c>
      <c r="H26">
        <v>6757.6461739647102</v>
      </c>
      <c r="I26">
        <v>23352.705767095398</v>
      </c>
      <c r="J26">
        <v>1084394.484375</v>
      </c>
      <c r="K26">
        <v>717629.390625</v>
      </c>
      <c r="L26">
        <v>1005599.296875</v>
      </c>
      <c r="M26">
        <v>665071.53125</v>
      </c>
      <c r="N26">
        <v>36971.963235757197</v>
      </c>
      <c r="O26">
        <v>35931.4399077204</v>
      </c>
      <c r="P26">
        <v>70502.171055581304</v>
      </c>
      <c r="Q26">
        <v>34873.602996978698</v>
      </c>
      <c r="R26" s="4">
        <v>0.44482703122995199</v>
      </c>
      <c r="S26" s="4">
        <v>0.79770566636273599</v>
      </c>
      <c r="T26" s="4">
        <v>0.74953301711953302</v>
      </c>
      <c r="U26" s="4">
        <v>0.96133277769134695</v>
      </c>
      <c r="V26">
        <v>0.23307611376630699</v>
      </c>
      <c r="W26">
        <v>8.0610408223724103E-2</v>
      </c>
      <c r="X26">
        <v>5.29774000590593E-2</v>
      </c>
      <c r="Y26">
        <v>6.1432292292665697E-2</v>
      </c>
      <c r="Z26" s="5">
        <v>5.17390318842132E-2</v>
      </c>
      <c r="AA26" s="5">
        <v>1.75227942916409E-2</v>
      </c>
      <c r="AB26" s="5">
        <v>5.3020017721848601E-3</v>
      </c>
      <c r="AC26" s="5">
        <v>0.29607058228072702</v>
      </c>
      <c r="AD26">
        <v>5.7142857142857099E-2</v>
      </c>
      <c r="AE26">
        <v>5.7142857142857099E-2</v>
      </c>
      <c r="AF26">
        <v>5.7142857142857099E-2</v>
      </c>
      <c r="AG26">
        <v>0.4</v>
      </c>
      <c r="AH26" s="1">
        <f t="shared" si="0"/>
        <v>1.6849988073950124</v>
      </c>
      <c r="AI26" s="1">
        <f t="shared" si="0"/>
        <v>1.2051221625072497</v>
      </c>
      <c r="AJ26" s="2">
        <f t="shared" si="1"/>
        <v>2</v>
      </c>
      <c r="AK26" t="b">
        <f t="shared" si="2"/>
        <v>0</v>
      </c>
      <c r="AL26" t="b">
        <f t="shared" si="3"/>
        <v>0</v>
      </c>
      <c r="AM26" t="b">
        <f t="shared" si="4"/>
        <v>1</v>
      </c>
      <c r="AN26" t="b">
        <f t="shared" si="5"/>
        <v>1</v>
      </c>
    </row>
    <row r="27" spans="1:40" x14ac:dyDescent="0.2">
      <c r="A27" t="s">
        <v>58</v>
      </c>
      <c r="B27">
        <v>330737.84375</v>
      </c>
      <c r="C27">
        <v>315379.33333333302</v>
      </c>
      <c r="D27">
        <v>340723.83333333302</v>
      </c>
      <c r="E27">
        <v>327313.47916666599</v>
      </c>
      <c r="F27">
        <v>16701.507587996701</v>
      </c>
      <c r="G27">
        <v>6427.9988722231501</v>
      </c>
      <c r="H27">
        <v>9752.2666962696003</v>
      </c>
      <c r="I27">
        <v>40438.182624168898</v>
      </c>
      <c r="J27">
        <v>855828.265625</v>
      </c>
      <c r="K27">
        <v>631805.21875</v>
      </c>
      <c r="L27">
        <v>833116.734375</v>
      </c>
      <c r="M27">
        <v>601954.5078125</v>
      </c>
      <c r="N27">
        <v>328960.07605825202</v>
      </c>
      <c r="O27">
        <v>197640.06266800399</v>
      </c>
      <c r="P27">
        <v>257729.01117664101</v>
      </c>
      <c r="Q27">
        <v>143254.56950371299</v>
      </c>
      <c r="R27" s="4">
        <v>0.38645351764406399</v>
      </c>
      <c r="S27" s="4">
        <v>0.499171776322611</v>
      </c>
      <c r="T27" s="4">
        <v>0.408974900244853</v>
      </c>
      <c r="U27" s="4">
        <v>0.54375118870049199</v>
      </c>
      <c r="V27">
        <v>0.149819977760421</v>
      </c>
      <c r="W27">
        <v>0.15648102617851001</v>
      </c>
      <c r="X27">
        <v>0.12705888755583</v>
      </c>
      <c r="Y27">
        <v>0.14580154853301999</v>
      </c>
      <c r="Z27" s="5">
        <v>4.9357054153207597E-2</v>
      </c>
      <c r="AA27" s="5">
        <v>4.9146758854667898E-2</v>
      </c>
      <c r="AB27" s="5">
        <v>3.1418541911962902E-2</v>
      </c>
      <c r="AC27" s="5">
        <v>2.6067089856367801E-2</v>
      </c>
      <c r="AD27">
        <v>5.7142857142857099E-2</v>
      </c>
      <c r="AE27">
        <v>5.7142857142857099E-2</v>
      </c>
      <c r="AF27">
        <v>5.7142857142857099E-2</v>
      </c>
      <c r="AG27">
        <v>5.7142857142857099E-2</v>
      </c>
      <c r="AH27" s="1">
        <f t="shared" si="0"/>
        <v>1.0582770800951329</v>
      </c>
      <c r="AI27" s="1">
        <f t="shared" si="0"/>
        <v>1.0893067566966559</v>
      </c>
      <c r="AJ27" s="2">
        <f t="shared" si="1"/>
        <v>2</v>
      </c>
      <c r="AK27" t="b">
        <f t="shared" si="2"/>
        <v>0</v>
      </c>
      <c r="AL27" t="b">
        <f t="shared" si="3"/>
        <v>0</v>
      </c>
      <c r="AM27" t="b">
        <f t="shared" si="4"/>
        <v>1</v>
      </c>
      <c r="AN27" t="b">
        <f t="shared" si="5"/>
        <v>1</v>
      </c>
    </row>
    <row r="28" spans="1:40" x14ac:dyDescent="0.2">
      <c r="A28" t="s">
        <v>59</v>
      </c>
      <c r="B28">
        <v>763488.1875</v>
      </c>
      <c r="C28">
        <v>598476.875</v>
      </c>
      <c r="D28">
        <v>813068.83333333302</v>
      </c>
      <c r="E28">
        <v>610417.83333333302</v>
      </c>
      <c r="F28">
        <v>25116.997484195701</v>
      </c>
      <c r="G28">
        <v>23012.323678795499</v>
      </c>
      <c r="H28">
        <v>20372.4965549195</v>
      </c>
      <c r="I28">
        <v>30377.201253143001</v>
      </c>
      <c r="J28">
        <v>760186.4375</v>
      </c>
      <c r="K28">
        <v>600852.46875</v>
      </c>
      <c r="L28">
        <v>808974.03125</v>
      </c>
      <c r="M28">
        <v>601578.6640625</v>
      </c>
      <c r="N28">
        <v>267577.95269062999</v>
      </c>
      <c r="O28">
        <v>177268.60211151</v>
      </c>
      <c r="P28">
        <v>229693.96723147199</v>
      </c>
      <c r="Q28">
        <v>141645.46851513401</v>
      </c>
      <c r="R28" s="4">
        <v>1.00434334241854</v>
      </c>
      <c r="S28" s="4">
        <v>0.996046294434069</v>
      </c>
      <c r="T28" s="4">
        <v>1.00506172253391</v>
      </c>
      <c r="U28" s="4">
        <v>1.0146932891720899</v>
      </c>
      <c r="V28">
        <v>0.35505938110954399</v>
      </c>
      <c r="W28">
        <v>0.29634734520666201</v>
      </c>
      <c r="X28">
        <v>0.28647864091161501</v>
      </c>
      <c r="Y28">
        <v>0.244193842502999</v>
      </c>
      <c r="Z28" s="5">
        <v>0.98193367891253802</v>
      </c>
      <c r="AA28" s="5">
        <v>0.98045188369353697</v>
      </c>
      <c r="AB28" s="5">
        <v>0.97389138463449199</v>
      </c>
      <c r="AC28" s="5">
        <v>0.91046254571241902</v>
      </c>
      <c r="AD28">
        <v>0.85714285714285698</v>
      </c>
      <c r="AE28">
        <v>0.4</v>
      </c>
      <c r="AF28">
        <v>0.4</v>
      </c>
      <c r="AG28">
        <v>0.4</v>
      </c>
      <c r="AH28" s="1">
        <f t="shared" si="0"/>
        <v>1.0007152734379063</v>
      </c>
      <c r="AI28" s="1">
        <f t="shared" si="0"/>
        <v>1.0187210121077914</v>
      </c>
      <c r="AJ28" s="2">
        <f t="shared" si="1"/>
        <v>0</v>
      </c>
      <c r="AK28" t="b">
        <f t="shared" si="2"/>
        <v>0</v>
      </c>
      <c r="AL28" t="b">
        <f t="shared" si="3"/>
        <v>0</v>
      </c>
      <c r="AM28" t="b">
        <f t="shared" si="4"/>
        <v>0</v>
      </c>
      <c r="AN28" t="b">
        <f t="shared" si="5"/>
        <v>0</v>
      </c>
    </row>
    <row r="29" spans="1:40" x14ac:dyDescent="0.2">
      <c r="A29" t="s">
        <v>60</v>
      </c>
      <c r="B29">
        <v>856848.83333333302</v>
      </c>
      <c r="C29">
        <v>645113.875</v>
      </c>
      <c r="D29">
        <v>850990.72916666605</v>
      </c>
      <c r="E29">
        <v>635129.83333333302</v>
      </c>
      <c r="F29">
        <v>47722.383764409198</v>
      </c>
      <c r="G29">
        <v>34849.282117112904</v>
      </c>
      <c r="H29">
        <v>23385.324390250302</v>
      </c>
      <c r="I29">
        <v>12419.435240332001</v>
      </c>
      <c r="J29">
        <v>800814.53125</v>
      </c>
      <c r="K29">
        <v>585305.41666666605</v>
      </c>
      <c r="L29">
        <v>831671.19791666605</v>
      </c>
      <c r="M29">
        <v>597565.5625</v>
      </c>
      <c r="N29">
        <v>126840.751641722</v>
      </c>
      <c r="O29">
        <v>157811.49948841499</v>
      </c>
      <c r="P29">
        <v>106505.096517955</v>
      </c>
      <c r="Q29">
        <v>30645.425510842899</v>
      </c>
      <c r="R29" s="4">
        <v>1.0699716350000099</v>
      </c>
      <c r="S29" s="4">
        <v>1.10218333306044</v>
      </c>
      <c r="T29" s="4">
        <v>1.0232297707295801</v>
      </c>
      <c r="U29" s="4">
        <v>1.0628621747815801</v>
      </c>
      <c r="V29">
        <v>0.179644528387921</v>
      </c>
      <c r="W29">
        <v>0.30307933832874001</v>
      </c>
      <c r="X29">
        <v>0.13401933506425001</v>
      </c>
      <c r="Y29">
        <v>5.83354726119856E-2</v>
      </c>
      <c r="Z29" s="5">
        <v>0.37188038015879399</v>
      </c>
      <c r="AA29" s="5">
        <v>0.41031003389772303</v>
      </c>
      <c r="AB29" s="5">
        <v>0.68641907491445198</v>
      </c>
      <c r="AC29" s="5">
        <v>3.53915244738046E-2</v>
      </c>
      <c r="AD29">
        <v>0.54761904761904701</v>
      </c>
      <c r="AE29">
        <v>0.90476190476190399</v>
      </c>
      <c r="AF29">
        <v>0.54761904761904701</v>
      </c>
      <c r="AG29">
        <v>9.5238095238095205E-2</v>
      </c>
      <c r="AH29" s="1">
        <f t="shared" si="0"/>
        <v>0.95631485663596183</v>
      </c>
      <c r="AI29" s="1">
        <f t="shared" si="0"/>
        <v>0.96432430331741936</v>
      </c>
      <c r="AJ29" s="2">
        <f t="shared" si="1"/>
        <v>0</v>
      </c>
      <c r="AK29" t="b">
        <f t="shared" si="2"/>
        <v>0</v>
      </c>
      <c r="AL29" t="b">
        <f t="shared" si="3"/>
        <v>0</v>
      </c>
      <c r="AM29" t="b">
        <f t="shared" si="4"/>
        <v>0</v>
      </c>
      <c r="AN29" t="b">
        <f t="shared" si="5"/>
        <v>0</v>
      </c>
    </row>
    <row r="30" spans="1:40" x14ac:dyDescent="0.2">
      <c r="A30" t="s">
        <v>61</v>
      </c>
      <c r="B30">
        <v>596686.375</v>
      </c>
      <c r="C30">
        <v>441340.90625</v>
      </c>
      <c r="D30">
        <v>591634</v>
      </c>
      <c r="E30">
        <v>554755.29166666605</v>
      </c>
      <c r="F30">
        <v>33269.837836749197</v>
      </c>
      <c r="G30">
        <v>38232.216944243199</v>
      </c>
      <c r="H30">
        <v>22023.827087366499</v>
      </c>
      <c r="I30">
        <v>89035.034341190898</v>
      </c>
      <c r="J30">
        <v>866507.859375</v>
      </c>
      <c r="K30">
        <v>675293.53125</v>
      </c>
      <c r="L30">
        <v>894950.734375</v>
      </c>
      <c r="M30">
        <v>617482.328125</v>
      </c>
      <c r="N30">
        <v>176640.31356322501</v>
      </c>
      <c r="O30">
        <v>82199.540270813304</v>
      </c>
      <c r="P30">
        <v>30203.541619275798</v>
      </c>
      <c r="Q30">
        <v>26023.892150129999</v>
      </c>
      <c r="R30" s="4">
        <v>0.68861045926390196</v>
      </c>
      <c r="S30" s="4">
        <v>0.65355417433520602</v>
      </c>
      <c r="T30" s="4">
        <v>0.66107996482418097</v>
      </c>
      <c r="U30" s="4">
        <v>0.89841484751667999</v>
      </c>
      <c r="V30">
        <v>0.145531598970041</v>
      </c>
      <c r="W30">
        <v>9.7642566513729406E-2</v>
      </c>
      <c r="X30">
        <v>3.3216988247203601E-2</v>
      </c>
      <c r="Y30">
        <v>0.149078994479663</v>
      </c>
      <c r="Z30" s="5">
        <v>5.2134438468659901E-2</v>
      </c>
      <c r="AA30" s="5">
        <v>5.6557156109579201E-3</v>
      </c>
      <c r="AB30" s="5">
        <v>2.1346383603387901E-5</v>
      </c>
      <c r="AC30" s="5">
        <v>0.34635893908110799</v>
      </c>
      <c r="AD30">
        <v>0.114285714285714</v>
      </c>
      <c r="AE30">
        <v>5.7142857142857099E-2</v>
      </c>
      <c r="AF30">
        <v>5.7142857142857099E-2</v>
      </c>
      <c r="AG30">
        <v>0.628571428571428</v>
      </c>
      <c r="AH30" s="1">
        <f t="shared" si="0"/>
        <v>0.96002022033015588</v>
      </c>
      <c r="AI30" s="1">
        <f t="shared" si="0"/>
        <v>1.3746601013306139</v>
      </c>
      <c r="AJ30" s="2">
        <f t="shared" si="1"/>
        <v>2</v>
      </c>
      <c r="AK30" t="b">
        <f t="shared" si="2"/>
        <v>0</v>
      </c>
      <c r="AL30" t="b">
        <f t="shared" si="3"/>
        <v>0</v>
      </c>
      <c r="AM30" t="b">
        <f t="shared" si="4"/>
        <v>0</v>
      </c>
      <c r="AN30" t="b">
        <f t="shared" si="5"/>
        <v>1</v>
      </c>
    </row>
    <row r="31" spans="1:40" x14ac:dyDescent="0.2">
      <c r="A31" t="s">
        <v>62</v>
      </c>
      <c r="B31">
        <v>594526.08333333302</v>
      </c>
      <c r="C31">
        <v>475449.1875</v>
      </c>
      <c r="D31">
        <v>643941.29166666605</v>
      </c>
      <c r="E31">
        <v>552111.375</v>
      </c>
      <c r="F31">
        <v>29021.523758260901</v>
      </c>
      <c r="G31">
        <v>35902.534757244001</v>
      </c>
      <c r="H31">
        <v>33879.592409550001</v>
      </c>
      <c r="I31">
        <v>16674.8238114989</v>
      </c>
      <c r="J31">
        <v>864644.59375</v>
      </c>
      <c r="K31">
        <v>654556.90625</v>
      </c>
      <c r="L31">
        <v>916806.90625</v>
      </c>
      <c r="M31">
        <v>635328.109375</v>
      </c>
      <c r="N31">
        <v>180887.41497946801</v>
      </c>
      <c r="O31">
        <v>70929.929482716703</v>
      </c>
      <c r="P31">
        <v>47760.061479054501</v>
      </c>
      <c r="Q31">
        <v>63334.584926942996</v>
      </c>
      <c r="R31" s="4">
        <v>0.68759590660811098</v>
      </c>
      <c r="S31" s="4">
        <v>0.72636799483772896</v>
      </c>
      <c r="T31" s="4">
        <v>0.70237395385749102</v>
      </c>
      <c r="U31" s="4">
        <v>0.86901770416413004</v>
      </c>
      <c r="V31">
        <v>0.147712057858989</v>
      </c>
      <c r="W31">
        <v>9.5937769036759393E-2</v>
      </c>
      <c r="X31">
        <v>5.2003612752744101E-2</v>
      </c>
      <c r="Y31">
        <v>9.0519164201959698E-2</v>
      </c>
      <c r="Z31" s="5">
        <v>5.5949887649894101E-2</v>
      </c>
      <c r="AA31" s="5">
        <v>8.8389381232451408E-3</v>
      </c>
      <c r="AB31" s="5">
        <v>3.0787930160240998E-4</v>
      </c>
      <c r="AC31" s="5">
        <v>7.3943240918625197E-2</v>
      </c>
      <c r="AD31">
        <v>0.114285714285714</v>
      </c>
      <c r="AE31">
        <v>5.7142857142857099E-2</v>
      </c>
      <c r="AF31">
        <v>5.7142857142857099E-2</v>
      </c>
      <c r="AG31">
        <v>5.7142857142857099E-2</v>
      </c>
      <c r="AH31" s="1">
        <f t="shared" si="0"/>
        <v>1.0214923432605638</v>
      </c>
      <c r="AI31" s="1">
        <f t="shared" si="0"/>
        <v>1.1963876579642927</v>
      </c>
      <c r="AJ31" s="2">
        <f t="shared" si="1"/>
        <v>2</v>
      </c>
      <c r="AK31" t="b">
        <f t="shared" si="2"/>
        <v>0</v>
      </c>
      <c r="AL31" t="b">
        <f t="shared" si="3"/>
        <v>0</v>
      </c>
      <c r="AM31" t="b">
        <f t="shared" si="4"/>
        <v>0</v>
      </c>
      <c r="AN31" t="b">
        <f t="shared" si="5"/>
        <v>1</v>
      </c>
    </row>
    <row r="32" spans="1:40" x14ac:dyDescent="0.2">
      <c r="A32" t="s">
        <v>63</v>
      </c>
      <c r="B32">
        <v>593851.72916666605</v>
      </c>
      <c r="C32">
        <v>520165.3125</v>
      </c>
      <c r="D32">
        <v>629809.875</v>
      </c>
      <c r="E32">
        <v>559657.78125</v>
      </c>
      <c r="F32">
        <v>36408.916349587998</v>
      </c>
      <c r="G32">
        <v>36277.464681571299</v>
      </c>
      <c r="H32">
        <v>19473.316908978199</v>
      </c>
      <c r="I32">
        <v>50682.790647664202</v>
      </c>
      <c r="J32">
        <v>981155.875</v>
      </c>
      <c r="K32">
        <v>660511.5625</v>
      </c>
      <c r="L32">
        <v>980116.59375</v>
      </c>
      <c r="M32">
        <v>628835.5625</v>
      </c>
      <c r="N32">
        <v>68171.643469600705</v>
      </c>
      <c r="O32">
        <v>17089.222426753098</v>
      </c>
      <c r="P32">
        <v>36582.583581446001</v>
      </c>
      <c r="Q32">
        <v>65540.178733421606</v>
      </c>
      <c r="R32" s="4">
        <v>0.60525727287386</v>
      </c>
      <c r="S32" s="4">
        <v>0.78751885967174096</v>
      </c>
      <c r="T32" s="4">
        <v>0.64258668715147405</v>
      </c>
      <c r="U32" s="4">
        <v>0.88999066628010504</v>
      </c>
      <c r="V32">
        <v>5.6085149370377001E-2</v>
      </c>
      <c r="W32">
        <v>5.8580865718832302E-2</v>
      </c>
      <c r="X32">
        <v>3.1144857467628E-2</v>
      </c>
      <c r="Y32">
        <v>0.12288303963861</v>
      </c>
      <c r="Z32" s="5">
        <v>2.81553350122083E-4</v>
      </c>
      <c r="AA32" s="5">
        <v>1.1757616482488799E-2</v>
      </c>
      <c r="AB32" s="5">
        <v>2.5970315778366699E-5</v>
      </c>
      <c r="AC32" s="5">
        <v>0.17662159340549999</v>
      </c>
      <c r="AD32">
        <v>5.7142857142857099E-2</v>
      </c>
      <c r="AE32">
        <v>5.7142857142857099E-2</v>
      </c>
      <c r="AF32">
        <v>5.7142857142857099E-2</v>
      </c>
      <c r="AG32">
        <v>0.4</v>
      </c>
      <c r="AH32" s="1">
        <f t="shared" si="0"/>
        <v>1.0616752841322632</v>
      </c>
      <c r="AI32" s="1">
        <f t="shared" si="0"/>
        <v>1.1301198128144856</v>
      </c>
      <c r="AJ32" s="2">
        <f t="shared" si="1"/>
        <v>2</v>
      </c>
      <c r="AK32" t="b">
        <f t="shared" si="2"/>
        <v>0</v>
      </c>
      <c r="AL32" t="b">
        <f t="shared" si="3"/>
        <v>0</v>
      </c>
      <c r="AM32" t="b">
        <f t="shared" si="4"/>
        <v>1</v>
      </c>
      <c r="AN32" t="b">
        <f t="shared" si="5"/>
        <v>1</v>
      </c>
    </row>
    <row r="33" spans="1:40" x14ac:dyDescent="0.2">
      <c r="A33" t="s">
        <v>64</v>
      </c>
      <c r="B33">
        <v>946443.54166666605</v>
      </c>
      <c r="C33">
        <v>666115.41666666605</v>
      </c>
      <c r="D33">
        <v>973598.02083333302</v>
      </c>
      <c r="E33">
        <v>654807.95833333302</v>
      </c>
      <c r="F33">
        <v>71792.879177717201</v>
      </c>
      <c r="G33">
        <v>22530.6397970711</v>
      </c>
      <c r="H33">
        <v>20591.7813195327</v>
      </c>
      <c r="I33">
        <v>41882.599439829799</v>
      </c>
      <c r="J33">
        <v>1009852.71875</v>
      </c>
      <c r="K33">
        <v>676333.515625</v>
      </c>
      <c r="L33">
        <v>1014033.1875</v>
      </c>
      <c r="M33">
        <v>636980.453125</v>
      </c>
      <c r="N33">
        <v>44127.9566965755</v>
      </c>
      <c r="O33">
        <v>37789.261078861899</v>
      </c>
      <c r="P33">
        <v>30522.8381747108</v>
      </c>
      <c r="Q33">
        <v>32866.656330977399</v>
      </c>
      <c r="R33" s="4">
        <v>0.93720948024794903</v>
      </c>
      <c r="S33" s="4">
        <v>0.984891922812828</v>
      </c>
      <c r="T33" s="4">
        <v>0.96012441489577305</v>
      </c>
      <c r="U33" s="4">
        <v>1.02798752319772</v>
      </c>
      <c r="V33">
        <v>8.2044702208228598E-2</v>
      </c>
      <c r="W33">
        <v>6.4327311708838097E-2</v>
      </c>
      <c r="X33">
        <v>3.5321182126650599E-2</v>
      </c>
      <c r="Y33">
        <v>8.4479088770759006E-2</v>
      </c>
      <c r="Z33" s="5">
        <v>0.26632412270038502</v>
      </c>
      <c r="AA33" s="5">
        <v>0.67508512693065403</v>
      </c>
      <c r="AB33" s="5">
        <v>9.0998566518373999E-2</v>
      </c>
      <c r="AC33" s="5">
        <v>0.57708878351360404</v>
      </c>
      <c r="AD33">
        <v>0.22857142857142801</v>
      </c>
      <c r="AE33">
        <v>0.85714285714285698</v>
      </c>
      <c r="AF33">
        <v>0.114285714285714</v>
      </c>
      <c r="AG33">
        <v>0.628571428571428</v>
      </c>
      <c r="AH33" s="1">
        <f t="shared" si="0"/>
        <v>1.0244501737666607</v>
      </c>
      <c r="AI33" s="1">
        <f t="shared" si="0"/>
        <v>1.0437566796789357</v>
      </c>
      <c r="AJ33" s="2">
        <f t="shared" si="1"/>
        <v>0</v>
      </c>
      <c r="AK33" t="b">
        <f t="shared" si="2"/>
        <v>0</v>
      </c>
      <c r="AL33" t="b">
        <f t="shared" si="3"/>
        <v>0</v>
      </c>
      <c r="AM33" t="b">
        <f t="shared" si="4"/>
        <v>0</v>
      </c>
      <c r="AN33" t="b">
        <f t="shared" si="5"/>
        <v>0</v>
      </c>
    </row>
    <row r="34" spans="1:40" x14ac:dyDescent="0.2">
      <c r="A34" t="s">
        <v>65</v>
      </c>
      <c r="B34">
        <v>859930.625</v>
      </c>
      <c r="C34">
        <v>615550</v>
      </c>
      <c r="D34">
        <v>710379.0625</v>
      </c>
      <c r="E34">
        <v>509158.52083333302</v>
      </c>
      <c r="F34">
        <v>38172.236865251602</v>
      </c>
      <c r="G34">
        <v>43745.526760735404</v>
      </c>
      <c r="H34">
        <v>12964.4427082067</v>
      </c>
      <c r="I34">
        <v>11655.896276650899</v>
      </c>
      <c r="J34">
        <v>1003452.84375</v>
      </c>
      <c r="K34">
        <v>698861.859375</v>
      </c>
      <c r="L34">
        <v>1013617.203125</v>
      </c>
      <c r="M34">
        <v>672646.4375</v>
      </c>
      <c r="N34">
        <v>88696.4469098892</v>
      </c>
      <c r="O34">
        <v>20365.204399227801</v>
      </c>
      <c r="P34">
        <v>47168.403175328604</v>
      </c>
      <c r="Q34">
        <v>40200.217350482497</v>
      </c>
      <c r="R34" s="4">
        <v>0.85697163584325098</v>
      </c>
      <c r="S34" s="4">
        <v>0.88078923143765897</v>
      </c>
      <c r="T34" s="4">
        <v>0.70083564121631703</v>
      </c>
      <c r="U34" s="4">
        <v>0.75694821595384298</v>
      </c>
      <c r="V34">
        <v>8.4764310815421406E-2</v>
      </c>
      <c r="W34">
        <v>6.7653232070166006E-2</v>
      </c>
      <c r="X34">
        <v>3.5031582712103597E-2</v>
      </c>
      <c r="Y34">
        <v>4.8443692927533803E-2</v>
      </c>
      <c r="Z34" s="5">
        <v>4.0818872024980697E-2</v>
      </c>
      <c r="AA34" s="5">
        <v>6.4453071867187295E-2</v>
      </c>
      <c r="AB34" s="5">
        <v>4.73202773531127E-4</v>
      </c>
      <c r="AC34" s="5">
        <v>2.2091434150036302E-3</v>
      </c>
      <c r="AD34">
        <v>5.7142857142857099E-2</v>
      </c>
      <c r="AE34">
        <v>5.7142857142857099E-2</v>
      </c>
      <c r="AF34">
        <v>5.7142857142857099E-2</v>
      </c>
      <c r="AG34">
        <v>5.7142857142857099E-2</v>
      </c>
      <c r="AH34" s="1">
        <f t="shared" ref="AH34:AI65" si="6">T34/R34</f>
        <v>0.81780494464872477</v>
      </c>
      <c r="AI34" s="1">
        <f t="shared" si="6"/>
        <v>0.8593976730600148</v>
      </c>
      <c r="AJ34" s="2">
        <f t="shared" si="1"/>
        <v>1</v>
      </c>
      <c r="AK34" t="b">
        <f t="shared" si="2"/>
        <v>0</v>
      </c>
      <c r="AL34" t="b">
        <f t="shared" si="3"/>
        <v>0</v>
      </c>
      <c r="AM34" t="b">
        <f t="shared" si="4"/>
        <v>0</v>
      </c>
      <c r="AN34" t="b">
        <f t="shared" si="5"/>
        <v>0</v>
      </c>
    </row>
    <row r="35" spans="1:40" x14ac:dyDescent="0.2">
      <c r="A35" t="s">
        <v>66</v>
      </c>
      <c r="B35">
        <v>684730.9375</v>
      </c>
      <c r="C35">
        <v>653367.75</v>
      </c>
      <c r="D35">
        <v>975552</v>
      </c>
      <c r="E35">
        <v>674888.9375</v>
      </c>
      <c r="F35">
        <v>114967.52858665799</v>
      </c>
      <c r="G35">
        <v>48195.564513079102</v>
      </c>
      <c r="H35">
        <v>54627.217964553798</v>
      </c>
      <c r="I35">
        <v>50177.860175081201</v>
      </c>
      <c r="J35">
        <v>1015717.625</v>
      </c>
      <c r="K35">
        <v>688612.140625</v>
      </c>
      <c r="L35">
        <v>996309.3125</v>
      </c>
      <c r="M35">
        <v>674776.796875</v>
      </c>
      <c r="N35">
        <v>80855.479763391602</v>
      </c>
      <c r="O35">
        <v>16599.961340737998</v>
      </c>
      <c r="P35">
        <v>62812.922421154202</v>
      </c>
      <c r="Q35">
        <v>46103.120479206598</v>
      </c>
      <c r="R35" s="4">
        <v>0.67413513426036997</v>
      </c>
      <c r="S35" s="4">
        <v>0.94881822647940595</v>
      </c>
      <c r="T35" s="4">
        <v>0.97916579495988598</v>
      </c>
      <c r="U35" s="4">
        <v>1.0001661892132601</v>
      </c>
      <c r="V35">
        <v>0.125265561355312</v>
      </c>
      <c r="W35">
        <v>7.36320209116164E-2</v>
      </c>
      <c r="X35">
        <v>8.2565940551294403E-2</v>
      </c>
      <c r="Y35">
        <v>0.100992003774203</v>
      </c>
      <c r="Z35" s="5">
        <v>1.7925738033709501E-2</v>
      </c>
      <c r="AA35" s="5">
        <v>0.33229505078530303</v>
      </c>
      <c r="AB35" s="5">
        <v>0.66138710258266098</v>
      </c>
      <c r="AC35" s="5">
        <v>0.99772136696261005</v>
      </c>
      <c r="AD35">
        <v>5.7142857142857099E-2</v>
      </c>
      <c r="AE35">
        <v>0.22857142857142801</v>
      </c>
      <c r="AF35">
        <v>0.628571428571428</v>
      </c>
      <c r="AG35">
        <v>0.85714285714285698</v>
      </c>
      <c r="AH35" s="1">
        <f t="shared" si="6"/>
        <v>1.4524770260404565</v>
      </c>
      <c r="AI35" s="1">
        <f t="shared" si="6"/>
        <v>1.0541178081331564</v>
      </c>
      <c r="AJ35" s="2">
        <f t="shared" si="1"/>
        <v>1</v>
      </c>
      <c r="AK35" t="b">
        <f t="shared" si="2"/>
        <v>0</v>
      </c>
      <c r="AL35" t="b">
        <f t="shared" si="3"/>
        <v>0</v>
      </c>
      <c r="AM35" t="b">
        <f t="shared" si="4"/>
        <v>1</v>
      </c>
      <c r="AN35" t="b">
        <f t="shared" si="5"/>
        <v>0</v>
      </c>
    </row>
    <row r="36" spans="1:40" x14ac:dyDescent="0.2">
      <c r="A36" t="s">
        <v>67</v>
      </c>
      <c r="B36">
        <v>513079.14583333302</v>
      </c>
      <c r="C36">
        <v>482539.23958333302</v>
      </c>
      <c r="D36">
        <v>788672.14583333302</v>
      </c>
      <c r="E36">
        <v>561177.77083333302</v>
      </c>
      <c r="F36">
        <v>74186.325158888896</v>
      </c>
      <c r="G36">
        <v>10173.6669285839</v>
      </c>
      <c r="H36">
        <v>13654.704512138</v>
      </c>
      <c r="I36">
        <v>29990.161244547398</v>
      </c>
      <c r="J36">
        <v>771109.78125</v>
      </c>
      <c r="K36">
        <v>576761.546875</v>
      </c>
      <c r="L36">
        <v>833125.5</v>
      </c>
      <c r="M36">
        <v>596914.3203125</v>
      </c>
      <c r="N36">
        <v>309526.63102223497</v>
      </c>
      <c r="O36">
        <v>165035.18628723599</v>
      </c>
      <c r="P36">
        <v>249866.569492354</v>
      </c>
      <c r="Q36">
        <v>138909.388573073</v>
      </c>
      <c r="R36" s="4">
        <v>0.66537756141753401</v>
      </c>
      <c r="S36" s="4">
        <v>0.83663559437659996</v>
      </c>
      <c r="T36" s="4">
        <v>0.94664266768131899</v>
      </c>
      <c r="U36" s="4">
        <v>0.94013119092123998</v>
      </c>
      <c r="V36">
        <v>0.283884443611226</v>
      </c>
      <c r="W36">
        <v>0.240044807809903</v>
      </c>
      <c r="X36">
        <v>0.28438471622994199</v>
      </c>
      <c r="Y36">
        <v>0.22447504042344599</v>
      </c>
      <c r="Z36" s="5">
        <v>0.19461095915923399</v>
      </c>
      <c r="AA36" s="5">
        <v>0.33668534203345601</v>
      </c>
      <c r="AB36" s="5">
        <v>0.74583330918724</v>
      </c>
      <c r="AC36" s="5">
        <v>0.64844289759226004</v>
      </c>
      <c r="AD36">
        <v>0.4</v>
      </c>
      <c r="AE36">
        <v>0.4</v>
      </c>
      <c r="AF36">
        <v>0.4</v>
      </c>
      <c r="AG36">
        <v>0.4</v>
      </c>
      <c r="AH36" s="1">
        <f t="shared" si="6"/>
        <v>1.4227150456720723</v>
      </c>
      <c r="AI36" s="1">
        <f t="shared" si="6"/>
        <v>1.1237045103510774</v>
      </c>
      <c r="AJ36" s="2">
        <f t="shared" si="1"/>
        <v>1</v>
      </c>
      <c r="AK36" t="b">
        <f t="shared" si="2"/>
        <v>0</v>
      </c>
      <c r="AL36" t="b">
        <f t="shared" si="3"/>
        <v>0</v>
      </c>
      <c r="AM36" t="b">
        <f t="shared" si="4"/>
        <v>1</v>
      </c>
      <c r="AN36" t="b">
        <f t="shared" si="5"/>
        <v>0</v>
      </c>
    </row>
    <row r="37" spans="1:40" x14ac:dyDescent="0.2">
      <c r="A37" t="s">
        <v>68</v>
      </c>
      <c r="B37">
        <v>881223.125</v>
      </c>
      <c r="C37">
        <v>659537.27083333302</v>
      </c>
      <c r="D37">
        <v>867450.79166666605</v>
      </c>
      <c r="E37">
        <v>624590.14583333302</v>
      </c>
      <c r="F37">
        <v>23065.703210052299</v>
      </c>
      <c r="G37">
        <v>23897.648300007098</v>
      </c>
      <c r="H37">
        <v>27644.505461806701</v>
      </c>
      <c r="I37">
        <v>9392.9473984169108</v>
      </c>
      <c r="J37">
        <v>742413.65625</v>
      </c>
      <c r="K37">
        <v>531607.0625</v>
      </c>
      <c r="L37">
        <v>826776.734375</v>
      </c>
      <c r="M37">
        <v>582489.9921875</v>
      </c>
      <c r="N37">
        <v>281713.87203477201</v>
      </c>
      <c r="O37">
        <v>140642.675810835</v>
      </c>
      <c r="P37">
        <v>241182.94161481399</v>
      </c>
      <c r="Q37">
        <v>128516.78020126199</v>
      </c>
      <c r="R37" s="4">
        <v>1.18697052186666</v>
      </c>
      <c r="S37" s="4">
        <v>1.24064806011363</v>
      </c>
      <c r="T37" s="4">
        <v>1.04919593839613</v>
      </c>
      <c r="U37" s="4">
        <v>1.07227618364348</v>
      </c>
      <c r="V37">
        <v>0.45147424538205599</v>
      </c>
      <c r="W37">
        <v>0.33129160053068002</v>
      </c>
      <c r="X37">
        <v>0.30788688115362001</v>
      </c>
      <c r="Y37">
        <v>0.23712892830100801</v>
      </c>
      <c r="Z37" s="5">
        <v>0.39774620420842299</v>
      </c>
      <c r="AA37" s="5">
        <v>0.165685633349483</v>
      </c>
      <c r="AB37" s="5">
        <v>0.75941996073157203</v>
      </c>
      <c r="AC37" s="5">
        <v>0.55981973723835798</v>
      </c>
      <c r="AD37">
        <v>1</v>
      </c>
      <c r="AE37">
        <v>0.22857142857142801</v>
      </c>
      <c r="AF37">
        <v>0.628571428571428</v>
      </c>
      <c r="AG37">
        <v>0.85714285714285698</v>
      </c>
      <c r="AH37" s="1">
        <f t="shared" si="6"/>
        <v>0.88392754417029484</v>
      </c>
      <c r="AI37" s="1">
        <f t="shared" si="6"/>
        <v>0.86428715613779383</v>
      </c>
      <c r="AJ37" s="2">
        <f t="shared" si="1"/>
        <v>0</v>
      </c>
      <c r="AK37" t="b">
        <f t="shared" si="2"/>
        <v>0</v>
      </c>
      <c r="AL37" t="b">
        <f t="shared" si="3"/>
        <v>0</v>
      </c>
      <c r="AM37" t="b">
        <f t="shared" si="4"/>
        <v>0</v>
      </c>
      <c r="AN37" t="b">
        <f t="shared" si="5"/>
        <v>0</v>
      </c>
    </row>
    <row r="38" spans="1:40" x14ac:dyDescent="0.2">
      <c r="A38" t="s">
        <v>69</v>
      </c>
      <c r="B38">
        <v>513742.8125</v>
      </c>
      <c r="C38">
        <v>455328.3125</v>
      </c>
      <c r="D38">
        <v>509843.59375</v>
      </c>
      <c r="E38">
        <v>447288.53125</v>
      </c>
      <c r="F38">
        <v>33294.594275889402</v>
      </c>
      <c r="G38">
        <v>10324.5215648459</v>
      </c>
      <c r="H38">
        <v>20997.049668378801</v>
      </c>
      <c r="I38">
        <v>15637.371556726601</v>
      </c>
      <c r="J38">
        <v>813634.4</v>
      </c>
      <c r="K38">
        <v>603127.92500000005</v>
      </c>
      <c r="L38">
        <v>878569.3125</v>
      </c>
      <c r="M38">
        <v>619366.3125</v>
      </c>
      <c r="N38">
        <v>96347.686140184902</v>
      </c>
      <c r="O38">
        <v>175723.99009844899</v>
      </c>
      <c r="P38">
        <v>47967.390568175797</v>
      </c>
      <c r="Q38">
        <v>18951.6108524921</v>
      </c>
      <c r="R38" s="4">
        <v>0.63141727107408396</v>
      </c>
      <c r="S38" s="4">
        <v>0.754944836122452</v>
      </c>
      <c r="T38" s="4">
        <v>0.58031117920477104</v>
      </c>
      <c r="U38" s="4">
        <v>0.72217122924327504</v>
      </c>
      <c r="V38">
        <v>8.5235523920740602E-2</v>
      </c>
      <c r="W38">
        <v>0.22062163600529699</v>
      </c>
      <c r="X38">
        <v>3.9686308113721001E-2</v>
      </c>
      <c r="Y38">
        <v>3.3551741691842503E-2</v>
      </c>
      <c r="Z38" s="5">
        <v>1.1230404260781199E-3</v>
      </c>
      <c r="AA38" s="5">
        <v>0.13318938603625</v>
      </c>
      <c r="AB38" s="5">
        <v>7.6304051124841197E-6</v>
      </c>
      <c r="AC38" s="5">
        <v>3.01045567684026E-5</v>
      </c>
      <c r="AD38">
        <v>3.5714285714285698E-2</v>
      </c>
      <c r="AE38">
        <v>0.25</v>
      </c>
      <c r="AF38">
        <v>3.5714285714285698E-2</v>
      </c>
      <c r="AG38">
        <v>3.5714285714285698E-2</v>
      </c>
      <c r="AH38" s="1">
        <f t="shared" si="6"/>
        <v>0.91906130191469426</v>
      </c>
      <c r="AI38" s="1">
        <f t="shared" si="6"/>
        <v>0.95658807728587325</v>
      </c>
      <c r="AJ38" s="2">
        <f t="shared" si="1"/>
        <v>2</v>
      </c>
      <c r="AK38" t="b">
        <f t="shared" si="2"/>
        <v>0</v>
      </c>
      <c r="AL38" t="b">
        <f t="shared" si="3"/>
        <v>0</v>
      </c>
      <c r="AM38" t="b">
        <f t="shared" si="4"/>
        <v>1</v>
      </c>
      <c r="AN38" t="b">
        <f t="shared" si="5"/>
        <v>1</v>
      </c>
    </row>
    <row r="39" spans="1:40" x14ac:dyDescent="0.2">
      <c r="A39" t="s">
        <v>70</v>
      </c>
      <c r="B39">
        <v>591762.4375</v>
      </c>
      <c r="C39">
        <v>497971.71875</v>
      </c>
      <c r="D39">
        <v>700317.16666666605</v>
      </c>
      <c r="E39">
        <v>550080.48958333302</v>
      </c>
      <c r="F39">
        <v>11807.004929377399</v>
      </c>
      <c r="G39">
        <v>42803.516523760103</v>
      </c>
      <c r="H39">
        <v>21797.848029745099</v>
      </c>
      <c r="I39">
        <v>34479.212397658099</v>
      </c>
      <c r="J39">
        <v>790783.046875</v>
      </c>
      <c r="K39">
        <v>651637.578125</v>
      </c>
      <c r="L39">
        <v>850464.78125</v>
      </c>
      <c r="M39">
        <v>628853.0625</v>
      </c>
      <c r="N39">
        <v>150783.92609219599</v>
      </c>
      <c r="O39">
        <v>77599.129183700803</v>
      </c>
      <c r="P39">
        <v>64318.7578840223</v>
      </c>
      <c r="Q39">
        <v>18122.676125376998</v>
      </c>
      <c r="R39" s="4">
        <v>0.74832463826647999</v>
      </c>
      <c r="S39" s="4">
        <v>0.76418508610698399</v>
      </c>
      <c r="T39" s="4">
        <v>0.82345228409970195</v>
      </c>
      <c r="U39" s="4">
        <v>0.87473612261104805</v>
      </c>
      <c r="V39">
        <v>0.14346714152569001</v>
      </c>
      <c r="W39">
        <v>0.112231732433847</v>
      </c>
      <c r="X39">
        <v>6.7343940010504103E-2</v>
      </c>
      <c r="Y39">
        <v>6.0346226668971902E-2</v>
      </c>
      <c r="Z39" s="5">
        <v>7.7076787796671903E-2</v>
      </c>
      <c r="AA39" s="5">
        <v>2.21751040472721E-2</v>
      </c>
      <c r="AB39" s="5">
        <v>1.32152874663377E-2</v>
      </c>
      <c r="AC39" s="5">
        <v>4.0287787010362897E-2</v>
      </c>
      <c r="AD39">
        <v>5.7142857142857099E-2</v>
      </c>
      <c r="AE39">
        <v>5.7142857142857099E-2</v>
      </c>
      <c r="AF39">
        <v>5.7142857142857099E-2</v>
      </c>
      <c r="AG39">
        <v>5.7142857142857099E-2</v>
      </c>
      <c r="AH39" s="1">
        <f t="shared" si="6"/>
        <v>1.1003944571533255</v>
      </c>
      <c r="AI39" s="1">
        <f t="shared" si="6"/>
        <v>1.1446652630545935</v>
      </c>
      <c r="AJ39" s="2">
        <f t="shared" si="1"/>
        <v>2</v>
      </c>
      <c r="AK39" t="b">
        <f t="shared" si="2"/>
        <v>0</v>
      </c>
      <c r="AL39" t="b">
        <f t="shared" si="3"/>
        <v>0</v>
      </c>
      <c r="AM39" t="b">
        <f t="shared" si="4"/>
        <v>0</v>
      </c>
      <c r="AN39" t="b">
        <f t="shared" si="5"/>
        <v>0</v>
      </c>
    </row>
    <row r="40" spans="1:40" x14ac:dyDescent="0.2">
      <c r="A40" t="s">
        <v>71</v>
      </c>
      <c r="B40">
        <v>509478.66666666599</v>
      </c>
      <c r="C40">
        <v>431640.03125</v>
      </c>
      <c r="D40">
        <v>509526.35416666599</v>
      </c>
      <c r="E40">
        <v>462502.04166666599</v>
      </c>
      <c r="F40">
        <v>17233.488177725601</v>
      </c>
      <c r="G40">
        <v>17625.183900996399</v>
      </c>
      <c r="H40">
        <v>25651.782176020199</v>
      </c>
      <c r="I40">
        <v>11882.919816261499</v>
      </c>
      <c r="J40">
        <v>779683.8125</v>
      </c>
      <c r="K40">
        <v>637457.015625</v>
      </c>
      <c r="L40">
        <v>836319.96875</v>
      </c>
      <c r="M40">
        <v>652780.5</v>
      </c>
      <c r="N40">
        <v>169891.01298843601</v>
      </c>
      <c r="O40">
        <v>65869.700072088599</v>
      </c>
      <c r="P40">
        <v>105883.739899219</v>
      </c>
      <c r="Q40">
        <v>45949.7935838501</v>
      </c>
      <c r="R40" s="4">
        <v>0.65344266290851905</v>
      </c>
      <c r="S40" s="4">
        <v>0.67712805831589196</v>
      </c>
      <c r="T40" s="4">
        <v>0.60924810264691698</v>
      </c>
      <c r="U40" s="4">
        <v>0.70851081131661597</v>
      </c>
      <c r="V40">
        <v>0.14408880715142</v>
      </c>
      <c r="W40">
        <v>7.5233889615899205E-2</v>
      </c>
      <c r="X40">
        <v>8.3009512895990095E-2</v>
      </c>
      <c r="Y40">
        <v>5.3091008766557299E-2</v>
      </c>
      <c r="Z40" s="5">
        <v>4.9051331070255E-2</v>
      </c>
      <c r="AA40" s="5">
        <v>5.7235107718884102E-3</v>
      </c>
      <c r="AB40" s="5">
        <v>6.3034354523082998E-3</v>
      </c>
      <c r="AC40" s="5">
        <v>2.2959852481063301E-3</v>
      </c>
      <c r="AD40">
        <v>5.7142857142857099E-2</v>
      </c>
      <c r="AE40">
        <v>5.7142857142857099E-2</v>
      </c>
      <c r="AF40">
        <v>5.7142857142857099E-2</v>
      </c>
      <c r="AG40">
        <v>5.7142857142857099E-2</v>
      </c>
      <c r="AH40" s="1">
        <f t="shared" si="6"/>
        <v>0.93236658276199935</v>
      </c>
      <c r="AI40" s="1">
        <f t="shared" si="6"/>
        <v>1.0463468506662936</v>
      </c>
      <c r="AJ40" s="2">
        <f t="shared" si="1"/>
        <v>2</v>
      </c>
      <c r="AK40" t="b">
        <f t="shared" si="2"/>
        <v>0</v>
      </c>
      <c r="AL40" t="b">
        <f t="shared" si="3"/>
        <v>0</v>
      </c>
      <c r="AM40" t="b">
        <f t="shared" si="4"/>
        <v>0</v>
      </c>
      <c r="AN40" t="b">
        <f t="shared" si="5"/>
        <v>1</v>
      </c>
    </row>
    <row r="41" spans="1:40" x14ac:dyDescent="0.2">
      <c r="A41" t="s">
        <v>72</v>
      </c>
      <c r="B41">
        <v>825181.0625</v>
      </c>
      <c r="C41">
        <v>571298.0625</v>
      </c>
      <c r="D41">
        <v>789817.47916666605</v>
      </c>
      <c r="E41">
        <v>663912.33333333302</v>
      </c>
      <c r="F41">
        <v>50130.602414585199</v>
      </c>
      <c r="G41">
        <v>45035.7242281492</v>
      </c>
      <c r="H41">
        <v>33750.553382866703</v>
      </c>
      <c r="I41">
        <v>35110.4094229197</v>
      </c>
      <c r="J41">
        <v>897386.890625</v>
      </c>
      <c r="K41">
        <v>650539.921875</v>
      </c>
      <c r="L41">
        <v>872399.03125</v>
      </c>
      <c r="M41">
        <v>670566.421875</v>
      </c>
      <c r="N41">
        <v>151431.79804673599</v>
      </c>
      <c r="O41">
        <v>26011.8845624063</v>
      </c>
      <c r="P41">
        <v>150616.14918738001</v>
      </c>
      <c r="Q41">
        <v>42203.7846977433</v>
      </c>
      <c r="R41" s="4">
        <v>0.91953768337900299</v>
      </c>
      <c r="S41" s="4">
        <v>0.87819062795315095</v>
      </c>
      <c r="T41" s="4">
        <v>0.90533970221744897</v>
      </c>
      <c r="U41" s="4">
        <v>0.99007691359931005</v>
      </c>
      <c r="V41">
        <v>0.16491904694099699</v>
      </c>
      <c r="W41">
        <v>7.76245854463994E-2</v>
      </c>
      <c r="X41">
        <v>0.16101983065984801</v>
      </c>
      <c r="Y41">
        <v>8.1390461405026301E-2</v>
      </c>
      <c r="Z41" s="5">
        <v>0.42561161502218697</v>
      </c>
      <c r="AA41" s="5">
        <v>7.2184935206803497E-2</v>
      </c>
      <c r="AB41" s="5">
        <v>0.35806760502913199</v>
      </c>
      <c r="AC41" s="5">
        <v>0.82934533548604805</v>
      </c>
      <c r="AD41">
        <v>0.628571428571428</v>
      </c>
      <c r="AE41">
        <v>5.7142857142857099E-2</v>
      </c>
      <c r="AF41">
        <v>0.85714285714285698</v>
      </c>
      <c r="AG41">
        <v>1</v>
      </c>
      <c r="AH41" s="1">
        <f t="shared" si="6"/>
        <v>0.98455965272746515</v>
      </c>
      <c r="AI41" s="1">
        <f t="shared" si="6"/>
        <v>1.1274054653793548</v>
      </c>
      <c r="AJ41" s="2">
        <f t="shared" si="1"/>
        <v>0</v>
      </c>
      <c r="AK41" t="b">
        <f t="shared" si="2"/>
        <v>0</v>
      </c>
      <c r="AL41" t="b">
        <f t="shared" si="3"/>
        <v>0</v>
      </c>
      <c r="AM41" t="b">
        <f t="shared" si="4"/>
        <v>0</v>
      </c>
      <c r="AN41" t="b">
        <f t="shared" si="5"/>
        <v>0</v>
      </c>
    </row>
    <row r="42" spans="1:40" x14ac:dyDescent="0.2">
      <c r="A42" t="s">
        <v>73</v>
      </c>
      <c r="B42">
        <v>616739.125</v>
      </c>
      <c r="C42">
        <v>514076.58333333302</v>
      </c>
      <c r="D42">
        <v>723031.35416666605</v>
      </c>
      <c r="E42">
        <v>592827.04166666605</v>
      </c>
      <c r="F42">
        <v>7636.29194849543</v>
      </c>
      <c r="G42">
        <v>43990.144581908702</v>
      </c>
      <c r="H42">
        <v>21356.180374148698</v>
      </c>
      <c r="I42">
        <v>13621.7692348402</v>
      </c>
      <c r="J42">
        <v>935570.78125</v>
      </c>
      <c r="K42">
        <v>652165.984375</v>
      </c>
      <c r="L42">
        <v>959781.390625</v>
      </c>
      <c r="M42">
        <v>688107.125</v>
      </c>
      <c r="N42">
        <v>75118.495130237396</v>
      </c>
      <c r="O42">
        <v>27514.9184377565</v>
      </c>
      <c r="P42">
        <v>126212.33564211499</v>
      </c>
      <c r="Q42">
        <v>44315.678151397202</v>
      </c>
      <c r="R42" s="4">
        <v>0.65921161430029396</v>
      </c>
      <c r="S42" s="4">
        <v>0.78826034422202496</v>
      </c>
      <c r="T42" s="4">
        <v>0.75332920728524999</v>
      </c>
      <c r="U42" s="4">
        <v>0.86153306676873398</v>
      </c>
      <c r="V42">
        <v>5.3554813730101201E-2</v>
      </c>
      <c r="W42">
        <v>7.5205279841912998E-2</v>
      </c>
      <c r="X42">
        <v>0.101531846332999</v>
      </c>
      <c r="Y42">
        <v>5.89103924850417E-2</v>
      </c>
      <c r="Z42" s="5">
        <v>3.1590903719368501E-3</v>
      </c>
      <c r="AA42" s="5">
        <v>1.5392600055148401E-2</v>
      </c>
      <c r="AB42" s="5">
        <v>3.0693107674584299E-2</v>
      </c>
      <c r="AC42" s="5">
        <v>1.7895603123246701E-2</v>
      </c>
      <c r="AD42">
        <v>5.7142857142857099E-2</v>
      </c>
      <c r="AE42">
        <v>5.7142857142857099E-2</v>
      </c>
      <c r="AF42">
        <v>5.7142857142857099E-2</v>
      </c>
      <c r="AG42">
        <v>5.7142857142857099E-2</v>
      </c>
      <c r="AH42" s="1">
        <f t="shared" si="6"/>
        <v>1.1427729593096674</v>
      </c>
      <c r="AI42" s="1">
        <f t="shared" si="6"/>
        <v>1.0929549774814888</v>
      </c>
      <c r="AJ42" s="2">
        <f t="shared" si="1"/>
        <v>2</v>
      </c>
      <c r="AK42" t="b">
        <f t="shared" si="2"/>
        <v>0</v>
      </c>
      <c r="AL42" t="b">
        <f t="shared" si="3"/>
        <v>0</v>
      </c>
      <c r="AM42" t="b">
        <f t="shared" si="4"/>
        <v>1</v>
      </c>
      <c r="AN42" t="b">
        <f t="shared" si="5"/>
        <v>0</v>
      </c>
    </row>
    <row r="43" spans="1:40" x14ac:dyDescent="0.2">
      <c r="A43" t="s">
        <v>74</v>
      </c>
      <c r="B43">
        <v>587603.39583333302</v>
      </c>
      <c r="C43">
        <v>523925.375</v>
      </c>
      <c r="D43">
        <v>771554.22916666605</v>
      </c>
      <c r="E43">
        <v>653154.64583333302</v>
      </c>
      <c r="F43">
        <v>13076.391018611101</v>
      </c>
      <c r="G43">
        <v>1875.16841847772</v>
      </c>
      <c r="H43">
        <v>33052.816007013498</v>
      </c>
      <c r="I43">
        <v>87592.824244669406</v>
      </c>
      <c r="J43">
        <v>902713.1875</v>
      </c>
      <c r="K43">
        <v>672968.28125</v>
      </c>
      <c r="L43">
        <v>972303.0625</v>
      </c>
      <c r="M43">
        <v>713983.921875</v>
      </c>
      <c r="N43">
        <v>44162.404104439898</v>
      </c>
      <c r="O43">
        <v>36621.580297918903</v>
      </c>
      <c r="P43">
        <v>59833.745316079599</v>
      </c>
      <c r="Q43">
        <v>31118.1644565389</v>
      </c>
      <c r="R43" s="4">
        <v>0.65093033310021597</v>
      </c>
      <c r="S43" s="4">
        <v>0.77852907722015996</v>
      </c>
      <c r="T43" s="4">
        <v>0.79353265347414903</v>
      </c>
      <c r="U43" s="4">
        <v>0.914803017017635</v>
      </c>
      <c r="V43">
        <v>3.49845729964375E-2</v>
      </c>
      <c r="W43">
        <v>4.2457518959946101E-2</v>
      </c>
      <c r="X43">
        <v>5.9499860694974503E-2</v>
      </c>
      <c r="Y43">
        <v>0.128998017419056</v>
      </c>
      <c r="Z43" s="5">
        <v>2.9286764820703198E-4</v>
      </c>
      <c r="AA43" s="5">
        <v>3.7986064055563901E-3</v>
      </c>
      <c r="AB43" s="5">
        <v>2.8140165367659502E-3</v>
      </c>
      <c r="AC43" s="5">
        <v>0.35255698243192202</v>
      </c>
      <c r="AD43">
        <v>5.7142857142857099E-2</v>
      </c>
      <c r="AE43">
        <v>5.7142857142857099E-2</v>
      </c>
      <c r="AF43">
        <v>5.7142857142857099E-2</v>
      </c>
      <c r="AG43">
        <v>0.22857142857142801</v>
      </c>
      <c r="AH43" s="1">
        <f t="shared" si="6"/>
        <v>1.2190746276867364</v>
      </c>
      <c r="AI43" s="1">
        <f t="shared" si="6"/>
        <v>1.1750402698946827</v>
      </c>
      <c r="AJ43" s="2">
        <f t="shared" si="1"/>
        <v>2</v>
      </c>
      <c r="AK43" t="b">
        <f t="shared" si="2"/>
        <v>0</v>
      </c>
      <c r="AL43" t="b">
        <f t="shared" si="3"/>
        <v>0</v>
      </c>
      <c r="AM43" t="b">
        <f t="shared" si="4"/>
        <v>1</v>
      </c>
      <c r="AN43" t="b">
        <f t="shared" si="5"/>
        <v>1</v>
      </c>
    </row>
    <row r="44" spans="1:40" x14ac:dyDescent="0.2">
      <c r="A44" t="s">
        <v>75</v>
      </c>
      <c r="B44">
        <v>812255.33333333302</v>
      </c>
      <c r="C44">
        <v>510081.03125</v>
      </c>
      <c r="D44">
        <v>748130.625</v>
      </c>
      <c r="E44">
        <v>477559.85416666599</v>
      </c>
      <c r="F44">
        <v>18298.0183636496</v>
      </c>
      <c r="G44">
        <v>10687.213463858099</v>
      </c>
      <c r="H44">
        <v>37074.873957346397</v>
      </c>
      <c r="I44">
        <v>26417.846195955</v>
      </c>
      <c r="J44">
        <v>911274.8125</v>
      </c>
      <c r="K44">
        <v>674376.125</v>
      </c>
      <c r="L44">
        <v>950411.859375</v>
      </c>
      <c r="M44">
        <v>700373.34375</v>
      </c>
      <c r="N44">
        <v>66385.557972579598</v>
      </c>
      <c r="O44">
        <v>25485.710714075802</v>
      </c>
      <c r="P44">
        <v>67626.560544366497</v>
      </c>
      <c r="Q44">
        <v>26080.992457815599</v>
      </c>
      <c r="R44" s="4">
        <v>0.89133960709940396</v>
      </c>
      <c r="S44" s="4">
        <v>0.75637468816085296</v>
      </c>
      <c r="T44" s="4">
        <v>0.78716465669102398</v>
      </c>
      <c r="U44" s="4">
        <v>0.68186469177949305</v>
      </c>
      <c r="V44">
        <v>6.7967069908063102E-2</v>
      </c>
      <c r="W44">
        <v>3.2683669427378798E-2</v>
      </c>
      <c r="X44">
        <v>6.8256298730108203E-2</v>
      </c>
      <c r="Y44">
        <v>4.54699255769766E-2</v>
      </c>
      <c r="Z44" s="5">
        <v>5.3162314363919903E-2</v>
      </c>
      <c r="AA44" s="5">
        <v>2.31590954271649E-4</v>
      </c>
      <c r="AB44" s="5">
        <v>4.5383518163397696E-3</v>
      </c>
      <c r="AC44" s="5">
        <v>2.15052737103028E-4</v>
      </c>
      <c r="AD44">
        <v>5.7142857142857099E-2</v>
      </c>
      <c r="AE44">
        <v>5.7142857142857099E-2</v>
      </c>
      <c r="AF44">
        <v>5.7142857142857099E-2</v>
      </c>
      <c r="AG44">
        <v>5.7142857142857099E-2</v>
      </c>
      <c r="AH44" s="1">
        <f t="shared" si="6"/>
        <v>0.88312541081015583</v>
      </c>
      <c r="AI44" s="1">
        <f t="shared" si="6"/>
        <v>0.90149062687101134</v>
      </c>
      <c r="AJ44" s="2">
        <f t="shared" si="1"/>
        <v>1</v>
      </c>
      <c r="AK44" t="b">
        <f t="shared" si="2"/>
        <v>1</v>
      </c>
      <c r="AL44" t="b">
        <f t="shared" si="3"/>
        <v>0</v>
      </c>
      <c r="AM44" t="b">
        <f t="shared" si="4"/>
        <v>0</v>
      </c>
      <c r="AN44" t="b">
        <f t="shared" si="5"/>
        <v>0</v>
      </c>
    </row>
    <row r="45" spans="1:40" x14ac:dyDescent="0.2">
      <c r="A45" t="s">
        <v>76</v>
      </c>
      <c r="B45">
        <v>436617.45833333302</v>
      </c>
      <c r="C45">
        <v>455606.625</v>
      </c>
      <c r="D45">
        <v>468029.27083333302</v>
      </c>
      <c r="E45">
        <v>389148.4375</v>
      </c>
      <c r="F45">
        <v>25962.5275998953</v>
      </c>
      <c r="G45">
        <v>96721.755874923605</v>
      </c>
      <c r="H45">
        <v>21894.428285603801</v>
      </c>
      <c r="I45">
        <v>14634.5422678554</v>
      </c>
      <c r="J45">
        <v>854608</v>
      </c>
      <c r="K45">
        <v>641395.171875</v>
      </c>
      <c r="L45">
        <v>929836.53125</v>
      </c>
      <c r="M45">
        <v>665397.78125</v>
      </c>
      <c r="N45">
        <v>148151.72612089699</v>
      </c>
      <c r="O45">
        <v>30935.348273463002</v>
      </c>
      <c r="P45">
        <v>77626.831159049398</v>
      </c>
      <c r="Q45">
        <v>27755.8435433583</v>
      </c>
      <c r="R45" s="4">
        <v>0.51089793020113705</v>
      </c>
      <c r="S45" s="4">
        <v>0.71033684844885603</v>
      </c>
      <c r="T45" s="4">
        <v>0.50334575498356804</v>
      </c>
      <c r="U45" s="4">
        <v>0.58483579065886704</v>
      </c>
      <c r="V45">
        <v>9.3632772768058495E-2</v>
      </c>
      <c r="W45">
        <v>0.154641917404783</v>
      </c>
      <c r="X45">
        <v>4.81689389749302E-2</v>
      </c>
      <c r="Y45">
        <v>3.2845924337325597E-2</v>
      </c>
      <c r="Z45" s="5">
        <v>9.4564888849967294E-3</v>
      </c>
      <c r="AA45" s="5">
        <v>7.0292833218337694E-2</v>
      </c>
      <c r="AB45" s="5">
        <v>6.00967155358412E-4</v>
      </c>
      <c r="AC45" s="5">
        <v>2.2105285285130401E-5</v>
      </c>
      <c r="AD45">
        <v>5.7142857142857099E-2</v>
      </c>
      <c r="AE45">
        <v>5.7142857142857099E-2</v>
      </c>
      <c r="AF45">
        <v>5.7142857142857099E-2</v>
      </c>
      <c r="AG45">
        <v>5.7142857142857099E-2</v>
      </c>
      <c r="AH45" s="1">
        <f t="shared" si="6"/>
        <v>0.98521783947217056</v>
      </c>
      <c r="AI45" s="1">
        <f t="shared" si="6"/>
        <v>0.82332176901136078</v>
      </c>
      <c r="AJ45" s="2">
        <f t="shared" si="1"/>
        <v>2</v>
      </c>
      <c r="AK45" t="b">
        <f t="shared" si="2"/>
        <v>0</v>
      </c>
      <c r="AL45" t="b">
        <f t="shared" si="3"/>
        <v>0</v>
      </c>
      <c r="AM45" t="b">
        <f t="shared" si="4"/>
        <v>1</v>
      </c>
      <c r="AN45" t="b">
        <f t="shared" si="5"/>
        <v>1</v>
      </c>
    </row>
    <row r="46" spans="1:40" x14ac:dyDescent="0.2">
      <c r="A46" t="s">
        <v>77</v>
      </c>
      <c r="B46">
        <v>551443.8125</v>
      </c>
      <c r="C46">
        <v>482411.77083333302</v>
      </c>
      <c r="D46">
        <v>625710.1875</v>
      </c>
      <c r="E46">
        <v>483683.61458333302</v>
      </c>
      <c r="F46">
        <v>25263.485752276301</v>
      </c>
      <c r="G46">
        <v>4828.4633534691202</v>
      </c>
      <c r="H46">
        <v>16978.7140684437</v>
      </c>
      <c r="I46">
        <v>47002.569390626202</v>
      </c>
      <c r="J46">
        <v>780516.53125</v>
      </c>
      <c r="K46">
        <v>606581.625</v>
      </c>
      <c r="L46">
        <v>907872.34375</v>
      </c>
      <c r="M46">
        <v>639933.328125</v>
      </c>
      <c r="N46">
        <v>133568.74313758899</v>
      </c>
      <c r="O46">
        <v>58582.034777385903</v>
      </c>
      <c r="P46">
        <v>64692.125732848101</v>
      </c>
      <c r="Q46">
        <v>23422.812599666599</v>
      </c>
      <c r="R46" s="4">
        <v>0.70651138114507395</v>
      </c>
      <c r="S46" s="4">
        <v>0.79529572105540303</v>
      </c>
      <c r="T46" s="4">
        <v>0.68920503175091896</v>
      </c>
      <c r="U46" s="4">
        <v>0.75583438668606695</v>
      </c>
      <c r="V46">
        <v>0.125161993162892</v>
      </c>
      <c r="W46">
        <v>7.7218919451323795E-2</v>
      </c>
      <c r="X46">
        <v>5.2550937619233198E-2</v>
      </c>
      <c r="Y46">
        <v>7.8486516380155705E-2</v>
      </c>
      <c r="Z46" s="5">
        <v>3.85038964864877E-2</v>
      </c>
      <c r="AA46" s="5">
        <v>2.3472158387713601E-2</v>
      </c>
      <c r="AB46" s="5">
        <v>1.9026279326266899E-3</v>
      </c>
      <c r="AC46" s="5">
        <v>1.6377693899670101E-2</v>
      </c>
      <c r="AD46">
        <v>5.7142857142857099E-2</v>
      </c>
      <c r="AE46">
        <v>5.7142857142857099E-2</v>
      </c>
      <c r="AF46">
        <v>5.7142857142857099E-2</v>
      </c>
      <c r="AG46">
        <v>5.7142857142857099E-2</v>
      </c>
      <c r="AH46" s="1">
        <f t="shared" si="6"/>
        <v>0.97550450020195589</v>
      </c>
      <c r="AI46" s="1">
        <f t="shared" si="6"/>
        <v>0.95038155830013948</v>
      </c>
      <c r="AJ46" s="2">
        <f t="shared" si="1"/>
        <v>2</v>
      </c>
      <c r="AK46" t="b">
        <f t="shared" si="2"/>
        <v>0</v>
      </c>
      <c r="AL46" t="b">
        <f t="shared" si="3"/>
        <v>0</v>
      </c>
      <c r="AM46" t="b">
        <f t="shared" si="4"/>
        <v>0</v>
      </c>
      <c r="AN46" t="b">
        <f t="shared" si="5"/>
        <v>0</v>
      </c>
    </row>
    <row r="47" spans="1:40" x14ac:dyDescent="0.2">
      <c r="A47" t="s">
        <v>78</v>
      </c>
      <c r="B47">
        <v>700221.79166666605</v>
      </c>
      <c r="C47">
        <v>643041.16666666605</v>
      </c>
      <c r="D47">
        <v>792512</v>
      </c>
      <c r="E47">
        <v>618020.70833333302</v>
      </c>
      <c r="F47">
        <v>10888.61436252</v>
      </c>
      <c r="G47">
        <v>8052.6085428916804</v>
      </c>
      <c r="H47">
        <v>24661.415663012998</v>
      </c>
      <c r="I47">
        <v>68953.754433036098</v>
      </c>
      <c r="J47">
        <v>800441.83333333302</v>
      </c>
      <c r="K47">
        <v>699592.1875</v>
      </c>
      <c r="L47">
        <v>855673.3125</v>
      </c>
      <c r="M47">
        <v>634556.66666666605</v>
      </c>
      <c r="N47">
        <v>20238.7823030605</v>
      </c>
      <c r="O47">
        <v>7951.8108521345603</v>
      </c>
      <c r="P47">
        <v>25919.604843254601</v>
      </c>
      <c r="Q47">
        <v>25483.180035314199</v>
      </c>
      <c r="R47" s="4">
        <v>0.87479409809290698</v>
      </c>
      <c r="S47" s="4">
        <v>0.91916573420378</v>
      </c>
      <c r="T47" s="4">
        <v>0.92618524899945298</v>
      </c>
      <c r="U47" s="4">
        <v>0.97394092726155201</v>
      </c>
      <c r="V47">
        <v>2.59670434292118E-2</v>
      </c>
      <c r="W47">
        <v>1.55448249841114E-2</v>
      </c>
      <c r="X47">
        <v>4.0221458081102397E-2</v>
      </c>
      <c r="Y47">
        <v>0.11548919099374599</v>
      </c>
      <c r="Z47" s="5">
        <v>4.44860093034956E-3</v>
      </c>
      <c r="AA47" s="5">
        <v>9.8105837109001498E-4</v>
      </c>
      <c r="AB47" s="5">
        <v>3.7863490238359901E-2</v>
      </c>
      <c r="AC47" s="5">
        <v>0.72718011372045699</v>
      </c>
      <c r="AD47">
        <v>0.1</v>
      </c>
      <c r="AE47">
        <v>0.1</v>
      </c>
      <c r="AF47">
        <v>0.1</v>
      </c>
      <c r="AG47">
        <v>0.7</v>
      </c>
      <c r="AH47" s="1">
        <f t="shared" si="6"/>
        <v>1.0587465679279058</v>
      </c>
      <c r="AI47" s="1">
        <f t="shared" si="6"/>
        <v>1.059592292248819</v>
      </c>
      <c r="AJ47" s="2">
        <f t="shared" si="1"/>
        <v>0</v>
      </c>
      <c r="AK47" t="b">
        <f t="shared" si="2"/>
        <v>0</v>
      </c>
      <c r="AL47" t="b">
        <f t="shared" si="3"/>
        <v>0</v>
      </c>
      <c r="AM47" t="b">
        <f t="shared" si="4"/>
        <v>0</v>
      </c>
      <c r="AN47" t="b">
        <f t="shared" si="5"/>
        <v>0</v>
      </c>
    </row>
    <row r="48" spans="1:40" x14ac:dyDescent="0.2">
      <c r="A48" t="s">
        <v>79</v>
      </c>
      <c r="B48">
        <v>482696.89583333302</v>
      </c>
      <c r="C48">
        <v>478633.20833333302</v>
      </c>
      <c r="D48">
        <v>688561.0625</v>
      </c>
      <c r="E48">
        <v>556149.72916666605</v>
      </c>
      <c r="F48">
        <v>15261.6138292827</v>
      </c>
      <c r="G48">
        <v>31844.4342497377</v>
      </c>
      <c r="H48">
        <v>7927.3279696428099</v>
      </c>
      <c r="I48">
        <v>15052.038386971501</v>
      </c>
      <c r="J48">
        <v>775715.734375</v>
      </c>
      <c r="K48">
        <v>663703.109375</v>
      </c>
      <c r="L48">
        <v>843260.640625</v>
      </c>
      <c r="M48">
        <v>620973.84375</v>
      </c>
      <c r="N48">
        <v>47742.261161915398</v>
      </c>
      <c r="O48">
        <v>44403.997663597598</v>
      </c>
      <c r="P48">
        <v>33131.049503078699</v>
      </c>
      <c r="Q48">
        <v>16232.120670918501</v>
      </c>
      <c r="R48" s="4">
        <v>0.62226002959994797</v>
      </c>
      <c r="S48" s="4">
        <v>0.72115559136683205</v>
      </c>
      <c r="T48" s="4">
        <v>0.81654595190125101</v>
      </c>
      <c r="U48" s="4">
        <v>0.89560894514998102</v>
      </c>
      <c r="V48">
        <v>4.305562249317E-2</v>
      </c>
      <c r="W48">
        <v>6.8043524615895801E-2</v>
      </c>
      <c r="X48">
        <v>3.3430443761709998E-2</v>
      </c>
      <c r="Y48">
        <v>3.3699033596215303E-2</v>
      </c>
      <c r="Z48" s="5">
        <v>4.4950232314026802E-4</v>
      </c>
      <c r="AA48" s="5">
        <v>1.36185348674077E-3</v>
      </c>
      <c r="AB48" s="5">
        <v>1.63790474282122E-3</v>
      </c>
      <c r="AC48" s="5">
        <v>3.52064200612616E-3</v>
      </c>
      <c r="AD48">
        <v>5.7142857142857099E-2</v>
      </c>
      <c r="AE48">
        <v>5.7142857142857099E-2</v>
      </c>
      <c r="AF48">
        <v>5.7142857142857099E-2</v>
      </c>
      <c r="AG48">
        <v>5.7142857142857099E-2</v>
      </c>
      <c r="AH48" s="1">
        <f t="shared" si="6"/>
        <v>1.312226260822521</v>
      </c>
      <c r="AI48" s="1">
        <f t="shared" si="6"/>
        <v>1.2419080651548458</v>
      </c>
      <c r="AJ48" s="2">
        <f t="shared" si="1"/>
        <v>2</v>
      </c>
      <c r="AK48" t="b">
        <f t="shared" si="2"/>
        <v>0</v>
      </c>
      <c r="AL48" t="b">
        <f t="shared" si="3"/>
        <v>0</v>
      </c>
      <c r="AM48" t="b">
        <f t="shared" si="4"/>
        <v>1</v>
      </c>
      <c r="AN48" t="b">
        <f t="shared" si="5"/>
        <v>0</v>
      </c>
    </row>
    <row r="49" spans="1:40" x14ac:dyDescent="0.2">
      <c r="A49" t="s">
        <v>80</v>
      </c>
      <c r="B49">
        <v>504619.95833333302</v>
      </c>
      <c r="C49">
        <v>439183.54166666599</v>
      </c>
      <c r="D49">
        <v>704440.1875</v>
      </c>
      <c r="E49">
        <v>594940.625</v>
      </c>
      <c r="F49">
        <v>35616.349474435003</v>
      </c>
      <c r="G49">
        <v>37525.235720709999</v>
      </c>
      <c r="H49">
        <v>46569.7425087581</v>
      </c>
      <c r="I49">
        <v>16731.251824453499</v>
      </c>
      <c r="J49">
        <v>755542.546875</v>
      </c>
      <c r="K49">
        <v>634145.78125</v>
      </c>
      <c r="L49">
        <v>844257.578125</v>
      </c>
      <c r="M49">
        <v>634638.421875</v>
      </c>
      <c r="N49">
        <v>46336.370171696399</v>
      </c>
      <c r="O49">
        <v>45533.457636496598</v>
      </c>
      <c r="P49">
        <v>59529.808846824897</v>
      </c>
      <c r="Q49">
        <v>20398.693919674799</v>
      </c>
      <c r="R49" s="4">
        <v>0.66789085594251696</v>
      </c>
      <c r="S49" s="4">
        <v>0.69255927367515902</v>
      </c>
      <c r="T49" s="4">
        <v>0.83439012660624401</v>
      </c>
      <c r="U49" s="4">
        <v>0.93744816653596896</v>
      </c>
      <c r="V49">
        <v>6.2449796769610003E-2</v>
      </c>
      <c r="W49">
        <v>7.7294645869124795E-2</v>
      </c>
      <c r="X49">
        <v>8.0648214896887005E-2</v>
      </c>
      <c r="Y49">
        <v>4.0036842441305301E-2</v>
      </c>
      <c r="Z49" s="5">
        <v>4.8021180213268398E-4</v>
      </c>
      <c r="AA49" s="5">
        <v>1.7275815147120099E-3</v>
      </c>
      <c r="AB49" s="5">
        <v>1.7840112990790701E-2</v>
      </c>
      <c r="AC49" s="5">
        <v>3.7770306031010802E-2</v>
      </c>
      <c r="AD49">
        <v>5.7142857142857099E-2</v>
      </c>
      <c r="AE49">
        <v>5.7142857142857099E-2</v>
      </c>
      <c r="AF49">
        <v>5.7142857142857099E-2</v>
      </c>
      <c r="AG49">
        <v>5.7142857142857099E-2</v>
      </c>
      <c r="AH49" s="1">
        <f t="shared" si="6"/>
        <v>1.2492911366914372</v>
      </c>
      <c r="AI49" s="1">
        <f t="shared" si="6"/>
        <v>1.3535999042526339</v>
      </c>
      <c r="AJ49" s="2">
        <f t="shared" si="1"/>
        <v>2</v>
      </c>
      <c r="AK49" t="b">
        <f t="shared" si="2"/>
        <v>0</v>
      </c>
      <c r="AL49" t="b">
        <f t="shared" si="3"/>
        <v>0</v>
      </c>
      <c r="AM49" t="b">
        <f t="shared" si="4"/>
        <v>0</v>
      </c>
      <c r="AN49" t="b">
        <f t="shared" si="5"/>
        <v>0</v>
      </c>
    </row>
    <row r="50" spans="1:40" x14ac:dyDescent="0.2">
      <c r="A50" t="s">
        <v>81</v>
      </c>
      <c r="B50">
        <v>774668.1875</v>
      </c>
      <c r="C50">
        <v>568810.80208333302</v>
      </c>
      <c r="D50">
        <v>742642.33333333302</v>
      </c>
      <c r="E50">
        <v>587525.5625</v>
      </c>
      <c r="F50">
        <v>12333.690396348</v>
      </c>
      <c r="G50">
        <v>96182.915880958797</v>
      </c>
      <c r="H50">
        <v>61156.464141466298</v>
      </c>
      <c r="I50">
        <v>33024.536705860301</v>
      </c>
      <c r="J50">
        <v>764110</v>
      </c>
      <c r="K50">
        <v>635676.96875</v>
      </c>
      <c r="L50">
        <v>842706.6875</v>
      </c>
      <c r="M50">
        <v>659775.171875</v>
      </c>
      <c r="N50">
        <v>58918.780555908503</v>
      </c>
      <c r="O50">
        <v>45859.337932991803</v>
      </c>
      <c r="P50">
        <v>104005.32946757499</v>
      </c>
      <c r="Q50">
        <v>32198.8759756412</v>
      </c>
      <c r="R50" s="4">
        <v>1.0138176276975801</v>
      </c>
      <c r="S50" s="4">
        <v>0.89481109124001601</v>
      </c>
      <c r="T50" s="4">
        <v>0.88125838366903098</v>
      </c>
      <c r="U50" s="4">
        <v>0.89049359167354603</v>
      </c>
      <c r="V50">
        <v>7.98222019348446E-2</v>
      </c>
      <c r="W50">
        <v>0.16450311574512899</v>
      </c>
      <c r="X50">
        <v>0.13075196366341499</v>
      </c>
      <c r="Y50">
        <v>6.6287811640822494E-2</v>
      </c>
      <c r="Z50" s="5">
        <v>0.74836421921095397</v>
      </c>
      <c r="AA50" s="5">
        <v>0.35526010371685701</v>
      </c>
      <c r="AB50" s="5">
        <v>0.173999164249583</v>
      </c>
      <c r="AC50" s="5">
        <v>3.97231575952742E-2</v>
      </c>
      <c r="AD50">
        <v>1</v>
      </c>
      <c r="AE50">
        <v>0.4</v>
      </c>
      <c r="AF50">
        <v>0.4</v>
      </c>
      <c r="AG50">
        <v>5.7142857142857099E-2</v>
      </c>
      <c r="AH50" s="1">
        <f t="shared" si="6"/>
        <v>0.86924744608199755</v>
      </c>
      <c r="AI50" s="1">
        <f t="shared" si="6"/>
        <v>0.99517495971078451</v>
      </c>
      <c r="AJ50" s="2">
        <f t="shared" si="1"/>
        <v>0</v>
      </c>
      <c r="AK50" t="b">
        <f t="shared" si="2"/>
        <v>0</v>
      </c>
      <c r="AL50" t="b">
        <f t="shared" si="3"/>
        <v>0</v>
      </c>
      <c r="AM50" t="b">
        <f t="shared" si="4"/>
        <v>0</v>
      </c>
      <c r="AN50" t="b">
        <f t="shared" si="5"/>
        <v>0</v>
      </c>
    </row>
    <row r="51" spans="1:40" x14ac:dyDescent="0.2">
      <c r="A51" t="s">
        <v>82</v>
      </c>
      <c r="B51">
        <v>775403.83333333302</v>
      </c>
      <c r="C51">
        <v>575487.29166666605</v>
      </c>
      <c r="D51">
        <v>767076.97916666605</v>
      </c>
      <c r="E51">
        <v>634498.29166666605</v>
      </c>
      <c r="F51">
        <v>24394.6774754291</v>
      </c>
      <c r="G51">
        <v>43109.867005453198</v>
      </c>
      <c r="H51">
        <v>57497.956687550897</v>
      </c>
      <c r="I51">
        <v>42456.117014104799</v>
      </c>
      <c r="J51">
        <v>793515.515625</v>
      </c>
      <c r="K51">
        <v>644641.453125</v>
      </c>
      <c r="L51">
        <v>837608.109375</v>
      </c>
      <c r="M51">
        <v>669620.5625</v>
      </c>
      <c r="N51">
        <v>64723.868350083103</v>
      </c>
      <c r="O51">
        <v>20668.065270344101</v>
      </c>
      <c r="P51">
        <v>108843.081964183</v>
      </c>
      <c r="Q51">
        <v>36925.860040480598</v>
      </c>
      <c r="R51" s="4">
        <v>0.97717538985056696</v>
      </c>
      <c r="S51" s="4">
        <v>0.89272461284781202</v>
      </c>
      <c r="T51" s="4">
        <v>0.91579459484822501</v>
      </c>
      <c r="U51" s="4">
        <v>0.94754899595345998</v>
      </c>
      <c r="V51">
        <v>8.5427591017923701E-2</v>
      </c>
      <c r="W51">
        <v>7.2741812012284704E-2</v>
      </c>
      <c r="X51">
        <v>0.13738236830539799</v>
      </c>
      <c r="Y51">
        <v>8.2159908407927806E-2</v>
      </c>
      <c r="Z51" s="5">
        <v>0.63470261220443402</v>
      </c>
      <c r="AA51" s="5">
        <v>9.2161838532917997E-2</v>
      </c>
      <c r="AB51" s="5">
        <v>0.32218496394360402</v>
      </c>
      <c r="AC51" s="5">
        <v>0.31558175260833998</v>
      </c>
      <c r="AD51">
        <v>0.4</v>
      </c>
      <c r="AE51">
        <v>0.114285714285714</v>
      </c>
      <c r="AF51">
        <v>0.628571428571428</v>
      </c>
      <c r="AG51">
        <v>0.22857142857142801</v>
      </c>
      <c r="AH51" s="1">
        <f t="shared" si="6"/>
        <v>0.93718548825535963</v>
      </c>
      <c r="AI51" s="1">
        <f t="shared" si="6"/>
        <v>1.0614124247462573</v>
      </c>
      <c r="AJ51" s="2">
        <f t="shared" si="1"/>
        <v>0</v>
      </c>
      <c r="AK51" t="b">
        <f t="shared" si="2"/>
        <v>0</v>
      </c>
      <c r="AL51" t="b">
        <f t="shared" si="3"/>
        <v>0</v>
      </c>
      <c r="AM51" t="b">
        <f t="shared" si="4"/>
        <v>0</v>
      </c>
      <c r="AN51" t="b">
        <f t="shared" si="5"/>
        <v>0</v>
      </c>
    </row>
    <row r="52" spans="1:40" x14ac:dyDescent="0.2">
      <c r="A52" t="s">
        <v>83</v>
      </c>
      <c r="B52">
        <v>572861.84375</v>
      </c>
      <c r="C52">
        <v>495633.33333333302</v>
      </c>
      <c r="D52">
        <v>710289.52083333302</v>
      </c>
      <c r="E52">
        <v>535950.04166666605</v>
      </c>
      <c r="F52">
        <v>52885.751107349097</v>
      </c>
      <c r="G52">
        <v>15447.199085979501</v>
      </c>
      <c r="H52">
        <v>63270.952325480102</v>
      </c>
      <c r="I52">
        <v>9804.4877763190398</v>
      </c>
      <c r="J52">
        <v>842251.265625</v>
      </c>
      <c r="K52">
        <v>648975.171875</v>
      </c>
      <c r="L52">
        <v>891955.515625</v>
      </c>
      <c r="M52">
        <v>682466.28125</v>
      </c>
      <c r="N52">
        <v>50077.511752053098</v>
      </c>
      <c r="O52">
        <v>20059.311684701301</v>
      </c>
      <c r="P52">
        <v>91257.496520568093</v>
      </c>
      <c r="Q52">
        <v>48013.082007247103</v>
      </c>
      <c r="R52" s="4">
        <v>0.68015551549798203</v>
      </c>
      <c r="S52" s="4">
        <v>0.76371694143762703</v>
      </c>
      <c r="T52" s="4">
        <v>0.796328413682859</v>
      </c>
      <c r="U52" s="4">
        <v>0.78531358455545097</v>
      </c>
      <c r="V52">
        <v>7.4686559356542101E-2</v>
      </c>
      <c r="W52">
        <v>3.3523046452859299E-2</v>
      </c>
      <c r="X52">
        <v>0.10802664433152601</v>
      </c>
      <c r="Y52">
        <v>5.7085902686903403E-2</v>
      </c>
      <c r="Z52" s="5">
        <v>1.8506347787610399E-3</v>
      </c>
      <c r="AA52" s="5">
        <v>9.4076510681103198E-5</v>
      </c>
      <c r="AB52" s="5">
        <v>2.6622143936086699E-2</v>
      </c>
      <c r="AC52" s="5">
        <v>7.0720037935526102E-3</v>
      </c>
      <c r="AD52">
        <v>5.7142857142857099E-2</v>
      </c>
      <c r="AE52">
        <v>5.7142857142857099E-2</v>
      </c>
      <c r="AF52">
        <v>5.7142857142857099E-2</v>
      </c>
      <c r="AG52">
        <v>5.7142857142857099E-2</v>
      </c>
      <c r="AH52" s="1">
        <f t="shared" si="6"/>
        <v>1.1708034347112806</v>
      </c>
      <c r="AI52" s="1">
        <f t="shared" si="6"/>
        <v>1.0282783344797488</v>
      </c>
      <c r="AJ52" s="2">
        <f t="shared" si="1"/>
        <v>2</v>
      </c>
      <c r="AK52" t="b">
        <f t="shared" si="2"/>
        <v>0</v>
      </c>
      <c r="AL52" t="b">
        <f t="shared" si="3"/>
        <v>0</v>
      </c>
      <c r="AM52" t="b">
        <f t="shared" si="4"/>
        <v>0</v>
      </c>
      <c r="AN52" t="b">
        <f t="shared" si="5"/>
        <v>0</v>
      </c>
    </row>
    <row r="53" spans="1:40" x14ac:dyDescent="0.2">
      <c r="A53" t="s">
        <v>84</v>
      </c>
      <c r="B53">
        <v>525169</v>
      </c>
      <c r="C53">
        <v>504864.21875</v>
      </c>
      <c r="D53">
        <v>774056.10416666605</v>
      </c>
      <c r="E53">
        <v>562868.0625</v>
      </c>
      <c r="F53">
        <v>29748.296050270299</v>
      </c>
      <c r="G53">
        <v>2080.7566365781599</v>
      </c>
      <c r="H53">
        <v>46592.188744229003</v>
      </c>
      <c r="I53">
        <v>20918.3801592829</v>
      </c>
      <c r="J53">
        <v>847749.0625</v>
      </c>
      <c r="K53">
        <v>655806.359375</v>
      </c>
      <c r="L53">
        <v>933949.84375</v>
      </c>
      <c r="M53">
        <v>689572.625</v>
      </c>
      <c r="N53">
        <v>42956.181117633503</v>
      </c>
      <c r="O53">
        <v>26340.552677975102</v>
      </c>
      <c r="P53">
        <v>53327.661396033902</v>
      </c>
      <c r="Q53">
        <v>46043.9685143959</v>
      </c>
      <c r="R53" s="4">
        <v>0.619486382504846</v>
      </c>
      <c r="S53" s="4">
        <v>0.76983733312855995</v>
      </c>
      <c r="T53" s="4">
        <v>0.82879836572237398</v>
      </c>
      <c r="U53" s="4">
        <v>0.81625639141344897</v>
      </c>
      <c r="V53">
        <v>4.7081837527988502E-2</v>
      </c>
      <c r="W53">
        <v>3.1082980697032601E-2</v>
      </c>
      <c r="X53">
        <v>6.8762357125340706E-2</v>
      </c>
      <c r="Y53">
        <v>6.23762103824438E-2</v>
      </c>
      <c r="Z53" s="5">
        <v>7.93879557201494E-5</v>
      </c>
      <c r="AA53" s="5">
        <v>1.3366800002155099E-3</v>
      </c>
      <c r="AB53" s="5">
        <v>9.1643180449387501E-3</v>
      </c>
      <c r="AC53" s="5">
        <v>6.4902774431882396E-3</v>
      </c>
      <c r="AD53">
        <v>5.7142857142857099E-2</v>
      </c>
      <c r="AE53">
        <v>5.7142857142857099E-2</v>
      </c>
      <c r="AF53">
        <v>5.7142857142857099E-2</v>
      </c>
      <c r="AG53">
        <v>5.7142857142857099E-2</v>
      </c>
      <c r="AH53" s="1">
        <f t="shared" si="6"/>
        <v>1.3378798777968144</v>
      </c>
      <c r="AI53" s="1">
        <f t="shared" si="6"/>
        <v>1.0602972294111088</v>
      </c>
      <c r="AJ53" s="2">
        <f t="shared" si="1"/>
        <v>2</v>
      </c>
      <c r="AK53" t="b">
        <f t="shared" si="2"/>
        <v>0</v>
      </c>
      <c r="AL53" t="b">
        <f t="shared" si="3"/>
        <v>0</v>
      </c>
      <c r="AM53" t="b">
        <f t="shared" si="4"/>
        <v>1</v>
      </c>
      <c r="AN53" t="b">
        <f t="shared" si="5"/>
        <v>0</v>
      </c>
    </row>
    <row r="54" spans="1:40" x14ac:dyDescent="0.2">
      <c r="A54" t="s">
        <v>85</v>
      </c>
      <c r="B54">
        <v>809508.22916666605</v>
      </c>
      <c r="C54">
        <v>631533.25</v>
      </c>
      <c r="D54">
        <v>977416.45833333302</v>
      </c>
      <c r="E54">
        <v>716033.75</v>
      </c>
      <c r="F54">
        <v>57115.580541111303</v>
      </c>
      <c r="G54">
        <v>3059.73203292073</v>
      </c>
      <c r="H54">
        <v>50557.126999027802</v>
      </c>
      <c r="I54">
        <v>15412.0382254171</v>
      </c>
      <c r="J54">
        <v>845831.8125</v>
      </c>
      <c r="K54">
        <v>655108.65625</v>
      </c>
      <c r="L54">
        <v>925772.125</v>
      </c>
      <c r="M54">
        <v>679011.265625</v>
      </c>
      <c r="N54">
        <v>30989.216679833698</v>
      </c>
      <c r="O54">
        <v>23502.638143502601</v>
      </c>
      <c r="P54">
        <v>31368.672213367299</v>
      </c>
      <c r="Q54">
        <v>21351.4241009586</v>
      </c>
      <c r="R54" s="4">
        <v>0.957055784853997</v>
      </c>
      <c r="S54" s="4">
        <v>0.964012983151602</v>
      </c>
      <c r="T54" s="4">
        <v>1.0557851461917001</v>
      </c>
      <c r="U54" s="4">
        <v>1.0545241091705899</v>
      </c>
      <c r="V54">
        <v>7.6087113947054405E-2</v>
      </c>
      <c r="W54">
        <v>3.4898818562632099E-2</v>
      </c>
      <c r="X54">
        <v>6.5284880069828105E-2</v>
      </c>
      <c r="Y54">
        <v>4.0183739449369003E-2</v>
      </c>
      <c r="Z54" s="5">
        <v>0.39485952257402801</v>
      </c>
      <c r="AA54" s="5">
        <v>0.13757087993313499</v>
      </c>
      <c r="AB54" s="5">
        <v>0.212806709745087</v>
      </c>
      <c r="AC54" s="5">
        <v>4.4691813214581599E-2</v>
      </c>
      <c r="AD54">
        <v>0.4</v>
      </c>
      <c r="AE54">
        <v>0.22857142857142801</v>
      </c>
      <c r="AF54">
        <v>0.22857142857142801</v>
      </c>
      <c r="AG54">
        <v>0.114285714285714</v>
      </c>
      <c r="AH54" s="1">
        <f t="shared" si="6"/>
        <v>1.1031594635340558</v>
      </c>
      <c r="AI54" s="1">
        <f t="shared" si="6"/>
        <v>1.0938899450535242</v>
      </c>
      <c r="AJ54" s="2">
        <f t="shared" si="1"/>
        <v>0</v>
      </c>
      <c r="AK54" t="b">
        <f t="shared" si="2"/>
        <v>0</v>
      </c>
      <c r="AL54" t="b">
        <f t="shared" si="3"/>
        <v>0</v>
      </c>
      <c r="AM54" t="b">
        <f t="shared" si="4"/>
        <v>0</v>
      </c>
      <c r="AN54" t="b">
        <f t="shared" si="5"/>
        <v>0</v>
      </c>
    </row>
    <row r="55" spans="1:40" x14ac:dyDescent="0.2">
      <c r="A55" t="s">
        <v>86</v>
      </c>
      <c r="B55">
        <v>830449.45833333302</v>
      </c>
      <c r="C55">
        <v>654201.70833333302</v>
      </c>
      <c r="D55">
        <v>863372.52083333302</v>
      </c>
      <c r="E55">
        <v>654439.16666666605</v>
      </c>
      <c r="F55">
        <v>60455.084424349297</v>
      </c>
      <c r="G55">
        <v>21617.1004811524</v>
      </c>
      <c r="H55">
        <v>37635.040731798203</v>
      </c>
      <c r="I55">
        <v>19345.554090985301</v>
      </c>
      <c r="J55">
        <v>846277</v>
      </c>
      <c r="K55">
        <v>643486.140625</v>
      </c>
      <c r="L55">
        <v>908616.765625</v>
      </c>
      <c r="M55">
        <v>671970.609375</v>
      </c>
      <c r="N55">
        <v>45576.661150501102</v>
      </c>
      <c r="O55">
        <v>10744.0847402011</v>
      </c>
      <c r="P55">
        <v>16434.506749121301</v>
      </c>
      <c r="Q55">
        <v>35424.934587660697</v>
      </c>
      <c r="R55" s="4">
        <v>0.98129744555663601</v>
      </c>
      <c r="S55" s="4">
        <v>1.01665236752096</v>
      </c>
      <c r="T55" s="4">
        <v>0.95020535994562505</v>
      </c>
      <c r="U55" s="4">
        <v>0.97391040253287298</v>
      </c>
      <c r="V55">
        <v>8.8860083019067601E-2</v>
      </c>
      <c r="W55">
        <v>3.7638809912449903E-2</v>
      </c>
      <c r="X55">
        <v>4.48443144202934E-2</v>
      </c>
      <c r="Y55">
        <v>5.8863270922768503E-2</v>
      </c>
      <c r="Z55" s="5">
        <v>0.72532879110381399</v>
      </c>
      <c r="AA55" s="5">
        <v>0.49271197336628297</v>
      </c>
      <c r="AB55" s="5">
        <v>0.16147663245934499</v>
      </c>
      <c r="AC55" s="5">
        <v>0.44264371203130198</v>
      </c>
      <c r="AD55">
        <v>0.85714285714285698</v>
      </c>
      <c r="AE55">
        <v>0.628571428571428</v>
      </c>
      <c r="AF55">
        <v>0.22857142857142801</v>
      </c>
      <c r="AG55">
        <v>0.628571428571428</v>
      </c>
      <c r="AH55" s="1">
        <f t="shared" si="6"/>
        <v>0.96831533012564386</v>
      </c>
      <c r="AI55" s="1">
        <f t="shared" si="6"/>
        <v>0.95795813165486399</v>
      </c>
      <c r="AJ55" s="2">
        <f t="shared" si="1"/>
        <v>0</v>
      </c>
      <c r="AK55" t="b">
        <f t="shared" si="2"/>
        <v>0</v>
      </c>
      <c r="AL55" t="b">
        <f t="shared" si="3"/>
        <v>0</v>
      </c>
      <c r="AM55" t="b">
        <f t="shared" si="4"/>
        <v>0</v>
      </c>
      <c r="AN55" t="b">
        <f t="shared" si="5"/>
        <v>0</v>
      </c>
    </row>
    <row r="56" spans="1:40" x14ac:dyDescent="0.2">
      <c r="A56" t="s">
        <v>87</v>
      </c>
      <c r="B56">
        <v>520601.27083333302</v>
      </c>
      <c r="C56">
        <v>468253.09375</v>
      </c>
      <c r="D56">
        <v>593788.47916666605</v>
      </c>
      <c r="E56">
        <v>415612.03125</v>
      </c>
      <c r="F56">
        <v>28575.788245162301</v>
      </c>
      <c r="G56">
        <v>20298.229719680701</v>
      </c>
      <c r="H56">
        <v>29344.212362593498</v>
      </c>
      <c r="I56">
        <v>19423.69157929</v>
      </c>
      <c r="J56">
        <v>777947.53125</v>
      </c>
      <c r="K56">
        <v>645620.15625</v>
      </c>
      <c r="L56">
        <v>878886.46875</v>
      </c>
      <c r="M56">
        <v>656468.328125</v>
      </c>
      <c r="N56">
        <v>82419.015909502807</v>
      </c>
      <c r="O56">
        <v>8437.3126510835991</v>
      </c>
      <c r="P56">
        <v>27539.6799628177</v>
      </c>
      <c r="Q56">
        <v>39109.816881588602</v>
      </c>
      <c r="R56" s="4">
        <v>0.66919843552538205</v>
      </c>
      <c r="S56" s="4">
        <v>0.72527644810500702</v>
      </c>
      <c r="T56" s="4">
        <v>0.67561454212759098</v>
      </c>
      <c r="U56" s="4">
        <v>0.633102944108618</v>
      </c>
      <c r="V56">
        <v>7.9848242529548794E-2</v>
      </c>
      <c r="W56">
        <v>3.2837558158435802E-2</v>
      </c>
      <c r="X56">
        <v>3.9533940752171398E-2</v>
      </c>
      <c r="Y56">
        <v>4.7938415650159501E-2</v>
      </c>
      <c r="Z56" s="5">
        <v>4.79940239708885E-3</v>
      </c>
      <c r="AA56" s="5">
        <v>1.7774483749289601E-3</v>
      </c>
      <c r="AB56" s="5">
        <v>1.3239401308912799E-4</v>
      </c>
      <c r="AC56" s="5">
        <v>2.1290961965811199E-4</v>
      </c>
      <c r="AD56">
        <v>5.7142857142857099E-2</v>
      </c>
      <c r="AE56">
        <v>5.7142857142857099E-2</v>
      </c>
      <c r="AF56">
        <v>5.7142857142857099E-2</v>
      </c>
      <c r="AG56">
        <v>5.7142857142857099E-2</v>
      </c>
      <c r="AH56" s="1">
        <f t="shared" si="6"/>
        <v>1.0095877489569618</v>
      </c>
      <c r="AI56" s="1">
        <f t="shared" si="6"/>
        <v>0.87291259183002734</v>
      </c>
      <c r="AJ56" s="2">
        <f t="shared" si="1"/>
        <v>2</v>
      </c>
      <c r="AK56" t="b">
        <f t="shared" si="2"/>
        <v>0</v>
      </c>
      <c r="AL56" t="b">
        <f t="shared" si="3"/>
        <v>0</v>
      </c>
      <c r="AM56" t="b">
        <f t="shared" si="4"/>
        <v>0</v>
      </c>
      <c r="AN56" t="b">
        <f t="shared" si="5"/>
        <v>0</v>
      </c>
    </row>
    <row r="57" spans="1:40" x14ac:dyDescent="0.2">
      <c r="A57" t="s">
        <v>88</v>
      </c>
      <c r="B57">
        <v>474414.79166666599</v>
      </c>
      <c r="C57">
        <v>451178.02083333302</v>
      </c>
      <c r="D57">
        <v>667254.9375</v>
      </c>
      <c r="E57">
        <v>558099.85416666605</v>
      </c>
      <c r="F57">
        <v>41277.532814194303</v>
      </c>
      <c r="G57">
        <v>20079.1992702961</v>
      </c>
      <c r="H57">
        <v>37341.707174721603</v>
      </c>
      <c r="I57">
        <v>19448.5082817195</v>
      </c>
      <c r="J57">
        <v>740467.9375</v>
      </c>
      <c r="K57">
        <v>689963.8125</v>
      </c>
      <c r="L57">
        <v>845858.09375</v>
      </c>
      <c r="M57">
        <v>581318.625</v>
      </c>
      <c r="N57">
        <v>74910.185292121605</v>
      </c>
      <c r="O57">
        <v>6735.7224208877496</v>
      </c>
      <c r="P57">
        <v>14497.324198755699</v>
      </c>
      <c r="Q57">
        <v>35181.3024028078</v>
      </c>
      <c r="R57" s="4">
        <v>0.64069592704905798</v>
      </c>
      <c r="S57" s="4">
        <v>0.65391548463758498</v>
      </c>
      <c r="T57" s="4">
        <v>0.78884974019910703</v>
      </c>
      <c r="U57" s="4">
        <v>0.96005844327913303</v>
      </c>
      <c r="V57">
        <v>8.5491083037451995E-2</v>
      </c>
      <c r="W57">
        <v>2.9793767521066099E-2</v>
      </c>
      <c r="X57">
        <v>4.6170488099656203E-2</v>
      </c>
      <c r="Y57">
        <v>6.7046271727258994E-2</v>
      </c>
      <c r="Z57" s="5">
        <v>8.1411754952921495E-2</v>
      </c>
      <c r="AA57" s="5">
        <v>7.5170049758178903E-4</v>
      </c>
      <c r="AB57" s="5">
        <v>6.8095673805121599E-3</v>
      </c>
      <c r="AC57" s="5">
        <v>0.51424394284196795</v>
      </c>
      <c r="AD57">
        <v>0.2</v>
      </c>
      <c r="AE57">
        <v>0.2</v>
      </c>
      <c r="AF57">
        <v>0.2</v>
      </c>
      <c r="AG57">
        <v>0.8</v>
      </c>
      <c r="AH57" s="1">
        <f t="shared" si="6"/>
        <v>1.2312388871151743</v>
      </c>
      <c r="AI57" s="1">
        <f t="shared" si="6"/>
        <v>1.4681690001747236</v>
      </c>
      <c r="AJ57" s="2">
        <f t="shared" si="1"/>
        <v>2</v>
      </c>
      <c r="AK57" t="b">
        <f t="shared" si="2"/>
        <v>0</v>
      </c>
      <c r="AL57" t="b">
        <f t="shared" si="3"/>
        <v>0</v>
      </c>
      <c r="AM57" t="b">
        <f t="shared" si="4"/>
        <v>0</v>
      </c>
      <c r="AN57" t="b">
        <f t="shared" si="5"/>
        <v>1</v>
      </c>
    </row>
    <row r="58" spans="1:40" x14ac:dyDescent="0.2">
      <c r="A58" t="s">
        <v>89</v>
      </c>
      <c r="B58">
        <v>663087.125</v>
      </c>
      <c r="C58">
        <v>565114</v>
      </c>
      <c r="D58">
        <v>670728.91666666605</v>
      </c>
      <c r="E58">
        <v>534287.98958333302</v>
      </c>
      <c r="F58">
        <v>44919.838871811698</v>
      </c>
      <c r="G58">
        <v>45774.118365306502</v>
      </c>
      <c r="H58">
        <v>48200.264559145398</v>
      </c>
      <c r="I58">
        <v>13394.0692704427</v>
      </c>
      <c r="J58">
        <v>726649.359375</v>
      </c>
      <c r="K58">
        <v>676594.8125</v>
      </c>
      <c r="L58">
        <v>859831.390625</v>
      </c>
      <c r="M58">
        <v>606911.515625</v>
      </c>
      <c r="N58">
        <v>46141.158995142701</v>
      </c>
      <c r="O58">
        <v>37247.8135121714</v>
      </c>
      <c r="P58">
        <v>28024.150392422602</v>
      </c>
      <c r="Q58">
        <v>40160.472142801598</v>
      </c>
      <c r="R58" s="4">
        <v>0.91252695188547195</v>
      </c>
      <c r="S58" s="4">
        <v>0.83523253439073597</v>
      </c>
      <c r="T58" s="4">
        <v>0.78007028352282204</v>
      </c>
      <c r="U58" s="4">
        <v>0.88033918590771998</v>
      </c>
      <c r="V58">
        <v>8.4728720019610196E-2</v>
      </c>
      <c r="W58">
        <v>8.1800253575080403E-2</v>
      </c>
      <c r="X58">
        <v>6.1553916568108498E-2</v>
      </c>
      <c r="Y58">
        <v>6.2294009880020602E-2</v>
      </c>
      <c r="Z58" s="5">
        <v>0.13264104530266699</v>
      </c>
      <c r="AA58" s="5">
        <v>2.7764576680918199E-2</v>
      </c>
      <c r="AB58" s="5">
        <v>8.8616417458017294E-3</v>
      </c>
      <c r="AC58" s="5">
        <v>2.9846960322193101E-2</v>
      </c>
      <c r="AD58">
        <v>0.22857142857142801</v>
      </c>
      <c r="AE58">
        <v>5.7142857142857099E-2</v>
      </c>
      <c r="AF58">
        <v>5.7142857142857099E-2</v>
      </c>
      <c r="AG58">
        <v>5.7142857142857099E-2</v>
      </c>
      <c r="AH58" s="1">
        <f t="shared" si="6"/>
        <v>0.85484629457906236</v>
      </c>
      <c r="AI58" s="1">
        <f t="shared" si="6"/>
        <v>1.0540049024190459</v>
      </c>
      <c r="AJ58" s="2">
        <f t="shared" si="1"/>
        <v>1</v>
      </c>
      <c r="AK58" t="b">
        <f t="shared" si="2"/>
        <v>0</v>
      </c>
      <c r="AL58" t="b">
        <f t="shared" si="3"/>
        <v>0</v>
      </c>
      <c r="AM58" t="b">
        <f t="shared" si="4"/>
        <v>0</v>
      </c>
      <c r="AN58" t="b">
        <f t="shared" si="5"/>
        <v>0</v>
      </c>
    </row>
    <row r="59" spans="1:40" x14ac:dyDescent="0.2">
      <c r="A59" t="s">
        <v>90</v>
      </c>
      <c r="B59">
        <v>592394.95833333302</v>
      </c>
      <c r="C59">
        <v>507128.625</v>
      </c>
      <c r="D59">
        <v>650806.54166666605</v>
      </c>
      <c r="E59">
        <v>538838.20833333302</v>
      </c>
      <c r="F59">
        <v>28373.259139971098</v>
      </c>
      <c r="G59">
        <v>9650.9771441504308</v>
      </c>
      <c r="H59">
        <v>18389.138481163998</v>
      </c>
      <c r="I59">
        <v>8873.9758485515995</v>
      </c>
      <c r="J59">
        <v>741314.53125</v>
      </c>
      <c r="K59">
        <v>642371.6875</v>
      </c>
      <c r="L59">
        <v>896497.234375</v>
      </c>
      <c r="M59">
        <v>645857.34375</v>
      </c>
      <c r="N59">
        <v>49187.416200915999</v>
      </c>
      <c r="O59">
        <v>49492.978212533802</v>
      </c>
      <c r="P59">
        <v>34403.869117492803</v>
      </c>
      <c r="Q59">
        <v>25182.845141134101</v>
      </c>
      <c r="R59" s="4">
        <v>0.79911418616662</v>
      </c>
      <c r="S59" s="4">
        <v>0.78946291511330002</v>
      </c>
      <c r="T59" s="4">
        <v>0.72594372487984404</v>
      </c>
      <c r="U59" s="4">
        <v>0.83429911194430595</v>
      </c>
      <c r="V59">
        <v>6.5393467812898898E-2</v>
      </c>
      <c r="W59">
        <v>6.2653943029921999E-2</v>
      </c>
      <c r="X59">
        <v>3.4595656588039397E-2</v>
      </c>
      <c r="Y59">
        <v>3.5313069498450603E-2</v>
      </c>
      <c r="Z59" s="5">
        <v>4.3770039185366599E-3</v>
      </c>
      <c r="AA59" s="5">
        <v>1.0078416298108401E-2</v>
      </c>
      <c r="AB59" s="5">
        <v>9.9535486157954797E-5</v>
      </c>
      <c r="AC59" s="5">
        <v>1.53787237330456E-3</v>
      </c>
      <c r="AD59">
        <v>5.7142857142857099E-2</v>
      </c>
      <c r="AE59">
        <v>5.7142857142857099E-2</v>
      </c>
      <c r="AF59">
        <v>5.7142857142857099E-2</v>
      </c>
      <c r="AG59">
        <v>5.7142857142857099E-2</v>
      </c>
      <c r="AH59" s="1">
        <f t="shared" si="6"/>
        <v>0.90843553705662849</v>
      </c>
      <c r="AI59" s="1">
        <f t="shared" si="6"/>
        <v>1.0567932906950686</v>
      </c>
      <c r="AJ59" s="2">
        <f t="shared" si="1"/>
        <v>2</v>
      </c>
      <c r="AK59" t="b">
        <f t="shared" si="2"/>
        <v>0</v>
      </c>
      <c r="AL59" t="b">
        <f t="shared" si="3"/>
        <v>0</v>
      </c>
      <c r="AM59" t="b">
        <f t="shared" si="4"/>
        <v>0</v>
      </c>
      <c r="AN59" t="b">
        <f t="shared" si="5"/>
        <v>0</v>
      </c>
    </row>
    <row r="60" spans="1:40" x14ac:dyDescent="0.2">
      <c r="A60" t="s">
        <v>91</v>
      </c>
      <c r="B60">
        <v>528351.05208333302</v>
      </c>
      <c r="C60">
        <v>441314.63541666599</v>
      </c>
      <c r="D60">
        <v>629769.97916666605</v>
      </c>
      <c r="E60">
        <v>538525.85416666605</v>
      </c>
      <c r="F60">
        <v>43332.155275439203</v>
      </c>
      <c r="G60">
        <v>21672.223948081399</v>
      </c>
      <c r="H60">
        <v>65755.139151115407</v>
      </c>
      <c r="I60">
        <v>19476.0355289051</v>
      </c>
      <c r="J60">
        <v>784338.640625</v>
      </c>
      <c r="K60">
        <v>630927.25</v>
      </c>
      <c r="L60">
        <v>921082.234375</v>
      </c>
      <c r="M60">
        <v>675343.140625</v>
      </c>
      <c r="N60">
        <v>43109.516372287602</v>
      </c>
      <c r="O60">
        <v>29240.2098895581</v>
      </c>
      <c r="P60">
        <v>8537.9564315483694</v>
      </c>
      <c r="Q60">
        <v>23477.070798428202</v>
      </c>
      <c r="R60" s="4">
        <v>0.67362619245982402</v>
      </c>
      <c r="S60" s="4">
        <v>0.69946992369828098</v>
      </c>
      <c r="T60" s="4">
        <v>0.68372828794596896</v>
      </c>
      <c r="U60" s="4">
        <v>0.79741071134339903</v>
      </c>
      <c r="V60">
        <v>6.6505727620638805E-2</v>
      </c>
      <c r="W60">
        <v>4.7230901829568302E-2</v>
      </c>
      <c r="X60">
        <v>7.1669777847891997E-2</v>
      </c>
      <c r="Y60">
        <v>4.000124634492E-2</v>
      </c>
      <c r="Z60" s="5">
        <v>9.6383728640730797E-4</v>
      </c>
      <c r="AA60" s="5">
        <v>1.85717860502859E-4</v>
      </c>
      <c r="AB60" s="5">
        <v>1.5620127091470599E-2</v>
      </c>
      <c r="AC60" s="5">
        <v>4.3902834190849099E-4</v>
      </c>
      <c r="AD60">
        <v>5.7142857142857099E-2</v>
      </c>
      <c r="AE60">
        <v>5.7142857142857099E-2</v>
      </c>
      <c r="AF60">
        <v>5.7142857142857099E-2</v>
      </c>
      <c r="AG60">
        <v>5.7142857142857099E-2</v>
      </c>
      <c r="AH60" s="1">
        <f t="shared" si="6"/>
        <v>1.0149965895020441</v>
      </c>
      <c r="AI60" s="1">
        <f t="shared" si="6"/>
        <v>1.140021442419253</v>
      </c>
      <c r="AJ60" s="2">
        <f t="shared" si="1"/>
        <v>2</v>
      </c>
      <c r="AK60" t="b">
        <f t="shared" si="2"/>
        <v>0</v>
      </c>
      <c r="AL60" t="b">
        <f t="shared" si="3"/>
        <v>0</v>
      </c>
      <c r="AM60" t="b">
        <f t="shared" si="4"/>
        <v>0</v>
      </c>
      <c r="AN60" t="b">
        <f t="shared" si="5"/>
        <v>1</v>
      </c>
    </row>
    <row r="61" spans="1:40" x14ac:dyDescent="0.2">
      <c r="A61" t="s">
        <v>92</v>
      </c>
      <c r="B61">
        <v>371404.85416666599</v>
      </c>
      <c r="C61">
        <v>398427.96875</v>
      </c>
      <c r="D61">
        <v>468302.71875</v>
      </c>
      <c r="E61">
        <v>391736.90625</v>
      </c>
      <c r="F61">
        <v>11090.643782314201</v>
      </c>
      <c r="G61">
        <v>10349.250649437499</v>
      </c>
      <c r="H61">
        <v>21438.927516178199</v>
      </c>
      <c r="I61">
        <v>30156.210800184999</v>
      </c>
      <c r="J61">
        <v>810215.4375</v>
      </c>
      <c r="K61">
        <v>673052.21875</v>
      </c>
      <c r="L61">
        <v>926792.421875</v>
      </c>
      <c r="M61">
        <v>666785.90625</v>
      </c>
      <c r="N61">
        <v>27042.669656363902</v>
      </c>
      <c r="O61">
        <v>49885.633779548501</v>
      </c>
      <c r="P61">
        <v>6754.2912010499404</v>
      </c>
      <c r="Q61">
        <v>30941.720963297601</v>
      </c>
      <c r="R61" s="4">
        <v>0.45840258896161301</v>
      </c>
      <c r="S61" s="4">
        <v>0.59197185248117101</v>
      </c>
      <c r="T61" s="4">
        <v>0.50529407416018102</v>
      </c>
      <c r="U61" s="4">
        <v>0.58750027944220595</v>
      </c>
      <c r="V61">
        <v>2.05297444609337E-2</v>
      </c>
      <c r="W61">
        <v>4.6492470162680301E-2</v>
      </c>
      <c r="X61">
        <v>2.34236714372144E-2</v>
      </c>
      <c r="Y61">
        <v>5.2807736837312901E-2</v>
      </c>
      <c r="Z61" s="5">
        <v>5.3182043555955302E-6</v>
      </c>
      <c r="AA61" s="5">
        <v>1.0666322178393599E-3</v>
      </c>
      <c r="AB61" s="5">
        <v>3.2951172840549298E-4</v>
      </c>
      <c r="AC61" s="5">
        <v>1.4305268958242701E-4</v>
      </c>
      <c r="AD61">
        <v>5.7142857142857099E-2</v>
      </c>
      <c r="AE61">
        <v>5.7142857142857099E-2</v>
      </c>
      <c r="AF61">
        <v>5.7142857142857099E-2</v>
      </c>
      <c r="AG61">
        <v>5.7142857142857099E-2</v>
      </c>
      <c r="AH61" s="1">
        <f t="shared" si="6"/>
        <v>1.1022932381441999</v>
      </c>
      <c r="AI61" s="1">
        <f t="shared" si="6"/>
        <v>0.99244630801241129</v>
      </c>
      <c r="AJ61" s="2">
        <f t="shared" si="1"/>
        <v>2</v>
      </c>
      <c r="AK61" t="b">
        <f t="shared" si="2"/>
        <v>0</v>
      </c>
      <c r="AL61" t="b">
        <f t="shared" si="3"/>
        <v>0</v>
      </c>
      <c r="AM61" t="b">
        <f t="shared" si="4"/>
        <v>1</v>
      </c>
      <c r="AN61" t="b">
        <f t="shared" si="5"/>
        <v>1</v>
      </c>
    </row>
    <row r="62" spans="1:40" x14ac:dyDescent="0.2">
      <c r="A62" t="s">
        <v>93</v>
      </c>
      <c r="B62">
        <v>770521.77083333302</v>
      </c>
      <c r="C62">
        <v>665283.4375</v>
      </c>
      <c r="D62">
        <v>901462.75</v>
      </c>
      <c r="E62">
        <v>714298.6875</v>
      </c>
      <c r="F62">
        <v>19535.530774312501</v>
      </c>
      <c r="G62">
        <v>74164.056309754204</v>
      </c>
      <c r="H62">
        <v>33179.126463940403</v>
      </c>
      <c r="I62">
        <v>50050.770536768097</v>
      </c>
      <c r="J62">
        <v>842435.90625</v>
      </c>
      <c r="K62">
        <v>683755.875</v>
      </c>
      <c r="L62">
        <v>952360.5</v>
      </c>
      <c r="M62">
        <v>642463.640625</v>
      </c>
      <c r="N62">
        <v>54773.529590518301</v>
      </c>
      <c r="O62">
        <v>41683.909198549401</v>
      </c>
      <c r="P62">
        <v>84593.231665802101</v>
      </c>
      <c r="Q62">
        <v>3190.7642776387802</v>
      </c>
      <c r="R62" s="4">
        <v>0.91463548160383601</v>
      </c>
      <c r="S62" s="4">
        <v>0.97298387015687404</v>
      </c>
      <c r="T62" s="4">
        <v>0.94655621479471197</v>
      </c>
      <c r="U62" s="4">
        <v>1.1118118479126899</v>
      </c>
      <c r="V62">
        <v>6.3829187174143598E-2</v>
      </c>
      <c r="W62">
        <v>0.12362529510944199</v>
      </c>
      <c r="X62">
        <v>9.1009880023865494E-2</v>
      </c>
      <c r="Y62">
        <v>7.8099882791040007E-2</v>
      </c>
      <c r="Z62" s="5">
        <v>7.3199487678431194E-2</v>
      </c>
      <c r="AA62" s="5">
        <v>0.72438632241775203</v>
      </c>
      <c r="AB62" s="5">
        <v>0.33319764405767999</v>
      </c>
      <c r="AC62" s="5">
        <v>0.13037929465280099</v>
      </c>
      <c r="AD62">
        <v>5.7142857142857099E-2</v>
      </c>
      <c r="AE62">
        <v>0.628571428571428</v>
      </c>
      <c r="AF62">
        <v>0.22857142857142801</v>
      </c>
      <c r="AG62">
        <v>5.7142857142857099E-2</v>
      </c>
      <c r="AH62" s="1">
        <f t="shared" si="6"/>
        <v>1.0348999506720449</v>
      </c>
      <c r="AI62" s="1">
        <f t="shared" si="6"/>
        <v>1.1426827124415051</v>
      </c>
      <c r="AJ62" s="2">
        <f t="shared" si="1"/>
        <v>0</v>
      </c>
      <c r="AK62" t="b">
        <f t="shared" si="2"/>
        <v>0</v>
      </c>
      <c r="AL62" t="b">
        <f t="shared" si="3"/>
        <v>0</v>
      </c>
      <c r="AM62" t="b">
        <f t="shared" si="4"/>
        <v>0</v>
      </c>
      <c r="AN62" t="b">
        <f t="shared" si="5"/>
        <v>1</v>
      </c>
    </row>
    <row r="63" spans="1:40" x14ac:dyDescent="0.2">
      <c r="A63" t="s">
        <v>94</v>
      </c>
      <c r="B63">
        <v>784538.39583333302</v>
      </c>
      <c r="C63">
        <v>672044.5625</v>
      </c>
      <c r="D63">
        <v>1116112.125</v>
      </c>
      <c r="E63">
        <v>735504.60416666605</v>
      </c>
      <c r="F63">
        <v>5350.9416593649203</v>
      </c>
      <c r="G63">
        <v>4957.1956470966197</v>
      </c>
      <c r="H63">
        <v>52198.022663249598</v>
      </c>
      <c r="I63">
        <v>23147.464918931699</v>
      </c>
      <c r="J63">
        <v>860164.890625</v>
      </c>
      <c r="K63">
        <v>662484.296875</v>
      </c>
      <c r="L63">
        <v>973104.421875</v>
      </c>
      <c r="M63">
        <v>651674.8125</v>
      </c>
      <c r="N63">
        <v>49815.4630898131</v>
      </c>
      <c r="O63">
        <v>6349.8259567222804</v>
      </c>
      <c r="P63">
        <v>80842.919139049205</v>
      </c>
      <c r="Q63">
        <v>10234.9117756181</v>
      </c>
      <c r="R63" s="4">
        <v>0.91207907272672295</v>
      </c>
      <c r="S63" s="4">
        <v>1.0144309316765601</v>
      </c>
      <c r="T63" s="4">
        <v>1.1469602849501399</v>
      </c>
      <c r="U63" s="4">
        <v>1.12863745852793</v>
      </c>
      <c r="V63">
        <v>5.3187064746771699E-2</v>
      </c>
      <c r="W63">
        <v>1.2269138107109801E-2</v>
      </c>
      <c r="X63">
        <v>0.10934726807472001</v>
      </c>
      <c r="Y63">
        <v>3.96972833243446E-2</v>
      </c>
      <c r="Z63" s="5">
        <v>5.4904737628400702E-2</v>
      </c>
      <c r="AA63" s="5">
        <v>7.6058442224504502E-2</v>
      </c>
      <c r="AB63" s="5">
        <v>3.6715376729121202E-2</v>
      </c>
      <c r="AC63" s="5">
        <v>1.47204318385707E-2</v>
      </c>
      <c r="AD63">
        <v>5.7142857142857099E-2</v>
      </c>
      <c r="AE63">
        <v>0.114285714285714</v>
      </c>
      <c r="AF63">
        <v>0.114285714285714</v>
      </c>
      <c r="AG63">
        <v>5.7142857142857099E-2</v>
      </c>
      <c r="AH63" s="1">
        <f t="shared" si="6"/>
        <v>1.2575228609524209</v>
      </c>
      <c r="AI63" s="1">
        <f t="shared" si="6"/>
        <v>1.112581865640295</v>
      </c>
      <c r="AJ63" s="2">
        <f t="shared" si="1"/>
        <v>0</v>
      </c>
      <c r="AK63" t="b">
        <f t="shared" si="2"/>
        <v>0</v>
      </c>
      <c r="AL63" t="b">
        <f t="shared" si="3"/>
        <v>0</v>
      </c>
      <c r="AM63" t="b">
        <f t="shared" si="4"/>
        <v>0</v>
      </c>
      <c r="AN63" t="b">
        <f t="shared" si="5"/>
        <v>0</v>
      </c>
    </row>
    <row r="64" spans="1:40" x14ac:dyDescent="0.2">
      <c r="A64" t="s">
        <v>95</v>
      </c>
      <c r="B64">
        <v>523705.45833333302</v>
      </c>
      <c r="C64">
        <v>577460.72916666605</v>
      </c>
      <c r="D64">
        <v>839106.1875</v>
      </c>
      <c r="E64">
        <v>609426.27083333302</v>
      </c>
      <c r="F64">
        <v>48769.097543869801</v>
      </c>
      <c r="G64">
        <v>62504.686520052601</v>
      </c>
      <c r="H64">
        <v>47497.251436143903</v>
      </c>
      <c r="I64">
        <v>18270.9503839014</v>
      </c>
      <c r="J64">
        <v>850898.265625</v>
      </c>
      <c r="K64">
        <v>646976.90625</v>
      </c>
      <c r="L64">
        <v>933825.046875</v>
      </c>
      <c r="M64">
        <v>681772.203125</v>
      </c>
      <c r="N64">
        <v>29980.940504377399</v>
      </c>
      <c r="O64">
        <v>19009.280644766899</v>
      </c>
      <c r="P64">
        <v>52587.309361639796</v>
      </c>
      <c r="Q64">
        <v>31923.706739392699</v>
      </c>
      <c r="R64" s="4">
        <v>0.61547364648658898</v>
      </c>
      <c r="S64" s="4">
        <v>0.89255230532684304</v>
      </c>
      <c r="T64" s="4">
        <v>0.89856894533727405</v>
      </c>
      <c r="U64" s="4">
        <v>0.89388547676179997</v>
      </c>
      <c r="V64">
        <v>6.1280243771666403E-2</v>
      </c>
      <c r="W64">
        <v>0.10010644884070601</v>
      </c>
      <c r="X64">
        <v>7.1746839550323196E-2</v>
      </c>
      <c r="Y64">
        <v>4.9700173455124397E-2</v>
      </c>
      <c r="Z64" s="5">
        <v>1.6475061854129001E-3</v>
      </c>
      <c r="AA64" s="5">
        <v>0.18771515775075201</v>
      </c>
      <c r="AB64" s="5">
        <v>5.7921029496920698E-2</v>
      </c>
      <c r="AC64" s="5">
        <v>1.3805137973547699E-2</v>
      </c>
      <c r="AD64">
        <v>5.7142857142857099E-2</v>
      </c>
      <c r="AE64">
        <v>0.22857142857142801</v>
      </c>
      <c r="AF64">
        <v>0.114285714285714</v>
      </c>
      <c r="AG64">
        <v>5.7142857142857099E-2</v>
      </c>
      <c r="AH64" s="1">
        <f t="shared" si="6"/>
        <v>1.4599633151910325</v>
      </c>
      <c r="AI64" s="1">
        <f t="shared" si="6"/>
        <v>1.001493661970285</v>
      </c>
      <c r="AJ64" s="2">
        <f t="shared" si="1"/>
        <v>1</v>
      </c>
      <c r="AK64" t="b">
        <f t="shared" si="2"/>
        <v>0</v>
      </c>
      <c r="AL64" t="b">
        <f t="shared" si="3"/>
        <v>0</v>
      </c>
      <c r="AM64" t="b">
        <f t="shared" si="4"/>
        <v>1</v>
      </c>
      <c r="AN64" t="b">
        <f t="shared" si="5"/>
        <v>0</v>
      </c>
    </row>
    <row r="65" spans="1:40" x14ac:dyDescent="0.2">
      <c r="A65" t="s">
        <v>96</v>
      </c>
      <c r="B65">
        <v>523808.60416666599</v>
      </c>
      <c r="C65">
        <v>472559.08333333302</v>
      </c>
      <c r="D65">
        <v>744936.89583333302</v>
      </c>
      <c r="E65">
        <v>565549.9375</v>
      </c>
      <c r="F65">
        <v>45735.385677190199</v>
      </c>
      <c r="G65">
        <v>24507.332677529801</v>
      </c>
      <c r="H65">
        <v>18070.749264645201</v>
      </c>
      <c r="I65">
        <v>11125.466837641799</v>
      </c>
      <c r="J65">
        <v>812051.6875</v>
      </c>
      <c r="K65">
        <v>639310.78125</v>
      </c>
      <c r="L65">
        <v>910137.71875</v>
      </c>
      <c r="M65">
        <v>695142.65625</v>
      </c>
      <c r="N65">
        <v>46134.446548833599</v>
      </c>
      <c r="O65">
        <v>10010.676589909401</v>
      </c>
      <c r="P65">
        <v>34726.402208778898</v>
      </c>
      <c r="Q65">
        <v>31394.561643089</v>
      </c>
      <c r="R65" s="4">
        <v>0.645043427936558</v>
      </c>
      <c r="S65" s="4">
        <v>0.73916958260796295</v>
      </c>
      <c r="T65" s="4">
        <v>0.81848810403819205</v>
      </c>
      <c r="U65" s="4">
        <v>0.81357392243903104</v>
      </c>
      <c r="V65">
        <v>6.7193635148780406E-2</v>
      </c>
      <c r="W65">
        <v>4.0043221965678E-2</v>
      </c>
      <c r="X65">
        <v>3.7006772967684599E-2</v>
      </c>
      <c r="Y65">
        <v>4.0077582668360798E-2</v>
      </c>
      <c r="Z65" s="5">
        <v>7.2451428480769598E-4</v>
      </c>
      <c r="AA65" s="5">
        <v>3.39717850694162E-3</v>
      </c>
      <c r="AB65" s="5">
        <v>6.3280236580621596E-4</v>
      </c>
      <c r="AC65" s="5">
        <v>1.7026333634845099E-3</v>
      </c>
      <c r="AD65">
        <v>5.7142857142857099E-2</v>
      </c>
      <c r="AE65">
        <v>5.7142857142857099E-2</v>
      </c>
      <c r="AF65">
        <v>5.7142857142857099E-2</v>
      </c>
      <c r="AG65">
        <v>5.7142857142857099E-2</v>
      </c>
      <c r="AH65" s="1">
        <f t="shared" si="6"/>
        <v>1.2688883702861211</v>
      </c>
      <c r="AI65" s="1">
        <f t="shared" si="6"/>
        <v>1.1006593636720714</v>
      </c>
      <c r="AJ65" s="2">
        <f t="shared" si="1"/>
        <v>2</v>
      </c>
      <c r="AK65" t="b">
        <f t="shared" si="2"/>
        <v>0</v>
      </c>
      <c r="AL65" t="b">
        <f t="shared" si="3"/>
        <v>0</v>
      </c>
      <c r="AM65" t="b">
        <f t="shared" si="4"/>
        <v>0</v>
      </c>
      <c r="AN65" t="b">
        <f t="shared" si="5"/>
        <v>0</v>
      </c>
    </row>
    <row r="66" spans="1:40" x14ac:dyDescent="0.2">
      <c r="A66" t="s">
        <v>97</v>
      </c>
      <c r="B66">
        <v>801360.45833333302</v>
      </c>
      <c r="C66">
        <v>588563.85416666605</v>
      </c>
      <c r="D66">
        <v>888972.95833333302</v>
      </c>
      <c r="E66">
        <v>373584.60416666599</v>
      </c>
      <c r="F66">
        <v>23380.6122468266</v>
      </c>
      <c r="G66">
        <v>15932.8314125774</v>
      </c>
      <c r="H66">
        <v>53178.028247779301</v>
      </c>
      <c r="I66">
        <v>23365.7234693143</v>
      </c>
      <c r="J66">
        <v>766646.875</v>
      </c>
      <c r="K66">
        <v>636384.890625</v>
      </c>
      <c r="L66">
        <v>902694.203125</v>
      </c>
      <c r="M66">
        <v>649037.21875</v>
      </c>
      <c r="N66">
        <v>20977.205873653002</v>
      </c>
      <c r="O66">
        <v>15563.9071581341</v>
      </c>
      <c r="P66">
        <v>34312.000027374903</v>
      </c>
      <c r="Q66">
        <v>54531.812135127897</v>
      </c>
      <c r="R66" s="4">
        <v>1.0452797558632601</v>
      </c>
      <c r="S66" s="4">
        <v>0.92485516679792901</v>
      </c>
      <c r="T66" s="4">
        <v>0.98479967552226899</v>
      </c>
      <c r="U66" s="4">
        <v>0.57559812191689697</v>
      </c>
      <c r="V66">
        <v>4.1810432451056402E-2</v>
      </c>
      <c r="W66">
        <v>3.3740804395186598E-2</v>
      </c>
      <c r="X66">
        <v>6.9797203735089894E-2</v>
      </c>
      <c r="Y66">
        <v>6.0289937137376598E-2</v>
      </c>
      <c r="Z66" s="5">
        <v>0.10978022696310299</v>
      </c>
      <c r="AA66" s="5">
        <v>1.38011756185274E-2</v>
      </c>
      <c r="AB66" s="5">
        <v>0.72072975454541599</v>
      </c>
      <c r="AC66" s="5">
        <v>6.0866430748160699E-4</v>
      </c>
      <c r="AD66">
        <v>0.114285714285714</v>
      </c>
      <c r="AE66">
        <v>5.7142857142857099E-2</v>
      </c>
      <c r="AF66">
        <v>0.85714285714285698</v>
      </c>
      <c r="AG66">
        <v>5.7142857142857099E-2</v>
      </c>
      <c r="AH66" s="1">
        <f t="shared" ref="AH66:AI96" si="7">T66/R66</f>
        <v>0.9421398147225738</v>
      </c>
      <c r="AI66" s="1">
        <f t="shared" si="7"/>
        <v>0.62236568771060241</v>
      </c>
      <c r="AJ66" s="2">
        <f t="shared" ref="AJ66:AJ96" si="8">(R66&lt;0.85)+(T66&lt;0.85)</f>
        <v>0</v>
      </c>
      <c r="AK66" t="b">
        <f t="shared" si="2"/>
        <v>0</v>
      </c>
      <c r="AL66" t="b">
        <f t="shared" si="3"/>
        <v>1</v>
      </c>
      <c r="AM66" t="b">
        <f t="shared" si="4"/>
        <v>0</v>
      </c>
      <c r="AN66" t="b">
        <f t="shared" si="5"/>
        <v>0</v>
      </c>
    </row>
    <row r="67" spans="1:40" x14ac:dyDescent="0.2">
      <c r="A67" t="s">
        <v>98</v>
      </c>
      <c r="B67">
        <v>498496.22916666599</v>
      </c>
      <c r="C67">
        <v>448140</v>
      </c>
      <c r="D67">
        <v>596591.02083333302</v>
      </c>
      <c r="E67">
        <v>510134.54166666599</v>
      </c>
      <c r="F67">
        <v>37555.741033554703</v>
      </c>
      <c r="G67">
        <v>20762.155636842599</v>
      </c>
      <c r="H67">
        <v>54127.324075440003</v>
      </c>
      <c r="I67">
        <v>10760.6850727405</v>
      </c>
      <c r="J67">
        <v>697606.5625</v>
      </c>
      <c r="K67">
        <v>625360.84375</v>
      </c>
      <c r="L67">
        <v>764563.9375</v>
      </c>
      <c r="M67">
        <v>587691.46875</v>
      </c>
      <c r="N67">
        <v>14295.047465162501</v>
      </c>
      <c r="O67">
        <v>84626.672154927393</v>
      </c>
      <c r="P67">
        <v>129464.622509183</v>
      </c>
      <c r="Q67">
        <v>44193.864464942402</v>
      </c>
      <c r="R67" s="4">
        <v>0.71458076222823097</v>
      </c>
      <c r="S67" s="4">
        <v>0.71661026506346504</v>
      </c>
      <c r="T67" s="4">
        <v>0.78030232865035298</v>
      </c>
      <c r="U67" s="4">
        <v>0.86803121840734798</v>
      </c>
      <c r="V67">
        <v>5.5790995528495299E-2</v>
      </c>
      <c r="W67">
        <v>0.102500737816539</v>
      </c>
      <c r="X67">
        <v>0.14990054562396099</v>
      </c>
      <c r="Y67">
        <v>6.7794585728493298E-2</v>
      </c>
      <c r="Z67" s="5">
        <v>5.2754803536732399E-3</v>
      </c>
      <c r="AA67" s="5">
        <v>0.19582354540809799</v>
      </c>
      <c r="AB67" s="5">
        <v>0.29485303253534201</v>
      </c>
      <c r="AC67" s="5">
        <v>0.23308756031613101</v>
      </c>
      <c r="AD67">
        <v>0.2</v>
      </c>
      <c r="AE67">
        <v>0.2</v>
      </c>
      <c r="AF67">
        <v>0.2</v>
      </c>
      <c r="AG67">
        <v>0.2</v>
      </c>
      <c r="AH67" s="1">
        <f t="shared" si="7"/>
        <v>1.0919722022982912</v>
      </c>
      <c r="AI67" s="1">
        <f t="shared" si="7"/>
        <v>1.2113016806010624</v>
      </c>
      <c r="AJ67" s="2">
        <f t="shared" si="8"/>
        <v>2</v>
      </c>
      <c r="AK67" t="b">
        <f t="shared" ref="AK67:AK96" si="9">(S67/R67&lt;0.85)</f>
        <v>0</v>
      </c>
      <c r="AL67" t="b">
        <f t="shared" ref="AL67:AL96" si="10">(U67/T67&lt;0.85)</f>
        <v>0</v>
      </c>
      <c r="AM67" t="b">
        <f t="shared" ref="AM67:AM96" si="11">(S67/R67&gt;1.15)</f>
        <v>0</v>
      </c>
      <c r="AN67" t="b">
        <f t="shared" ref="AN67:AN96" si="12">(U67/T67&gt;1.15)</f>
        <v>0</v>
      </c>
    </row>
    <row r="68" spans="1:40" x14ac:dyDescent="0.2">
      <c r="A68" t="s">
        <v>99</v>
      </c>
      <c r="B68">
        <v>703740.54166666605</v>
      </c>
      <c r="C68">
        <v>539770.4375</v>
      </c>
      <c r="D68">
        <v>676511.10416666605</v>
      </c>
      <c r="E68">
        <v>496855.5625</v>
      </c>
      <c r="F68">
        <v>54429.279947316303</v>
      </c>
      <c r="G68">
        <v>38608.771622409899</v>
      </c>
      <c r="H68">
        <v>49863.662159868298</v>
      </c>
      <c r="I68">
        <v>38484.634282774503</v>
      </c>
      <c r="J68">
        <v>697670.046875</v>
      </c>
      <c r="K68">
        <v>660337.875</v>
      </c>
      <c r="L68">
        <v>823980.75</v>
      </c>
      <c r="M68">
        <v>612721.671875</v>
      </c>
      <c r="N68">
        <v>16510.326586429401</v>
      </c>
      <c r="O68">
        <v>63830.031513285103</v>
      </c>
      <c r="P68">
        <v>102354.029456371</v>
      </c>
      <c r="Q68">
        <v>40948.1636142719</v>
      </c>
      <c r="R68" s="4">
        <v>1.00870109705706</v>
      </c>
      <c r="S68" s="4">
        <v>0.81741553519097998</v>
      </c>
      <c r="T68" s="4">
        <v>0.82102780212603998</v>
      </c>
      <c r="U68" s="4">
        <v>0.810899279895819</v>
      </c>
      <c r="V68">
        <v>8.1586037411649798E-2</v>
      </c>
      <c r="W68">
        <v>9.8293830071683796E-2</v>
      </c>
      <c r="X68">
        <v>0.118589739582312</v>
      </c>
      <c r="Y68">
        <v>8.2956757676084597E-2</v>
      </c>
      <c r="Z68" s="5">
        <v>0.86712986109912904</v>
      </c>
      <c r="AA68" s="5">
        <v>2.77204392751908E-2</v>
      </c>
      <c r="AB68" s="5">
        <v>5.8880635080329403E-2</v>
      </c>
      <c r="AC68" s="5">
        <v>1.41631127476323E-2</v>
      </c>
      <c r="AD68">
        <v>0.628571428571428</v>
      </c>
      <c r="AE68">
        <v>0.114285714285714</v>
      </c>
      <c r="AF68">
        <v>0.114285714285714</v>
      </c>
      <c r="AG68">
        <v>5.7142857142857099E-2</v>
      </c>
      <c r="AH68" s="1">
        <f t="shared" si="7"/>
        <v>0.81394558261256278</v>
      </c>
      <c r="AI68" s="1">
        <f t="shared" si="7"/>
        <v>0.99202822185947503</v>
      </c>
      <c r="AJ68" s="2">
        <f t="shared" si="8"/>
        <v>1</v>
      </c>
      <c r="AK68" t="b">
        <f t="shared" si="9"/>
        <v>1</v>
      </c>
      <c r="AL68" t="b">
        <f t="shared" si="10"/>
        <v>0</v>
      </c>
      <c r="AM68" t="b">
        <f t="shared" si="11"/>
        <v>0</v>
      </c>
      <c r="AN68" t="b">
        <f t="shared" si="12"/>
        <v>0</v>
      </c>
    </row>
    <row r="69" spans="1:40" x14ac:dyDescent="0.2">
      <c r="A69" t="s">
        <v>100</v>
      </c>
      <c r="B69">
        <v>621506.35416666605</v>
      </c>
      <c r="C69">
        <v>434891.17708333302</v>
      </c>
      <c r="D69">
        <v>568057.64583333302</v>
      </c>
      <c r="E69">
        <v>466255.3125</v>
      </c>
      <c r="F69">
        <v>48122.480347081102</v>
      </c>
      <c r="G69">
        <v>25946.6887881041</v>
      </c>
      <c r="H69">
        <v>11619.7236487438</v>
      </c>
      <c r="I69">
        <v>8365.3351171408704</v>
      </c>
      <c r="J69">
        <v>738754.28125</v>
      </c>
      <c r="K69">
        <v>653060.015625</v>
      </c>
      <c r="L69">
        <v>860753.890625</v>
      </c>
      <c r="M69">
        <v>638795.53125</v>
      </c>
      <c r="N69">
        <v>57036.694970771197</v>
      </c>
      <c r="O69">
        <v>61018.167897594998</v>
      </c>
      <c r="P69">
        <v>66571.372845814796</v>
      </c>
      <c r="Q69">
        <v>27841.316170775601</v>
      </c>
      <c r="R69" s="4">
        <v>0.84128968175325403</v>
      </c>
      <c r="S69" s="4">
        <v>0.66592834759164898</v>
      </c>
      <c r="T69" s="4">
        <v>0.65995361975170597</v>
      </c>
      <c r="U69" s="4">
        <v>0.72989758019694895</v>
      </c>
      <c r="V69">
        <v>9.1989835653093197E-2</v>
      </c>
      <c r="W69">
        <v>7.3823706292255695E-2</v>
      </c>
      <c r="X69">
        <v>5.2796330842193602E-2</v>
      </c>
      <c r="Y69">
        <v>3.4401883522484702E-2</v>
      </c>
      <c r="Z69" s="5">
        <v>3.3309854313821399E-2</v>
      </c>
      <c r="AA69" s="5">
        <v>2.4528017984697501E-3</v>
      </c>
      <c r="AB69" s="5">
        <v>2.42651780882245E-3</v>
      </c>
      <c r="AC69" s="5">
        <v>4.7618341027670999E-4</v>
      </c>
      <c r="AD69">
        <v>5.7142857142857099E-2</v>
      </c>
      <c r="AE69">
        <v>5.7142857142857099E-2</v>
      </c>
      <c r="AF69">
        <v>5.7142857142857099E-2</v>
      </c>
      <c r="AG69">
        <v>5.7142857142857099E-2</v>
      </c>
      <c r="AH69" s="1">
        <f t="shared" si="7"/>
        <v>0.78445467009218239</v>
      </c>
      <c r="AI69" s="1">
        <f t="shared" si="7"/>
        <v>1.0960602335621343</v>
      </c>
      <c r="AJ69" s="2">
        <f t="shared" si="8"/>
        <v>2</v>
      </c>
      <c r="AK69" t="b">
        <f t="shared" si="9"/>
        <v>1</v>
      </c>
      <c r="AL69" t="b">
        <f t="shared" si="10"/>
        <v>0</v>
      </c>
      <c r="AM69" t="b">
        <f t="shared" si="11"/>
        <v>0</v>
      </c>
      <c r="AN69" t="b">
        <f t="shared" si="12"/>
        <v>0</v>
      </c>
    </row>
    <row r="70" spans="1:40" x14ac:dyDescent="0.2">
      <c r="A70" t="s">
        <v>101</v>
      </c>
      <c r="B70">
        <v>580780.95833333302</v>
      </c>
      <c r="C70">
        <v>397011.125</v>
      </c>
      <c r="D70">
        <v>699311.91666666605</v>
      </c>
      <c r="E70">
        <v>512731.76041666599</v>
      </c>
      <c r="F70">
        <v>59914.255594985902</v>
      </c>
      <c r="G70">
        <v>34440.888867215101</v>
      </c>
      <c r="H70">
        <v>52271.374020224801</v>
      </c>
      <c r="I70">
        <v>43925.539973674</v>
      </c>
      <c r="J70">
        <v>771911.125</v>
      </c>
      <c r="K70">
        <v>603538.96875</v>
      </c>
      <c r="L70">
        <v>845784.375</v>
      </c>
      <c r="M70">
        <v>644831.9375</v>
      </c>
      <c r="N70">
        <v>32448.4962264319</v>
      </c>
      <c r="O70">
        <v>52266.8983813862</v>
      </c>
      <c r="P70">
        <v>79452.571024174904</v>
      </c>
      <c r="Q70">
        <v>33443.5439661083</v>
      </c>
      <c r="R70" s="4">
        <v>0.75239355869282598</v>
      </c>
      <c r="S70" s="4">
        <v>0.65780528773851399</v>
      </c>
      <c r="T70" s="4">
        <v>0.82682056720031805</v>
      </c>
      <c r="U70" s="4">
        <v>0.79514014520514698</v>
      </c>
      <c r="V70">
        <v>8.3814669224607799E-2</v>
      </c>
      <c r="W70">
        <v>8.0632332986955393E-2</v>
      </c>
      <c r="X70">
        <v>9.9258856144625804E-2</v>
      </c>
      <c r="Y70">
        <v>7.9629848715849993E-2</v>
      </c>
      <c r="Z70" s="5">
        <v>1.6882957491549801E-2</v>
      </c>
      <c r="AA70" s="5">
        <v>1.5192730679321001E-3</v>
      </c>
      <c r="AB70" s="5">
        <v>3.2597874139082002E-2</v>
      </c>
      <c r="AC70" s="5">
        <v>1.48031678861854E-2</v>
      </c>
      <c r="AD70">
        <v>5.7142857142857099E-2</v>
      </c>
      <c r="AE70">
        <v>5.7142857142857099E-2</v>
      </c>
      <c r="AF70">
        <v>5.7142857142857099E-2</v>
      </c>
      <c r="AG70">
        <v>5.7142857142857099E-2</v>
      </c>
      <c r="AH70" s="1">
        <f t="shared" si="7"/>
        <v>1.098920315900628</v>
      </c>
      <c r="AI70" s="1">
        <f t="shared" si="7"/>
        <v>1.20877736927105</v>
      </c>
      <c r="AJ70" s="2">
        <f t="shared" si="8"/>
        <v>2</v>
      </c>
      <c r="AK70" t="b">
        <f t="shared" si="9"/>
        <v>0</v>
      </c>
      <c r="AL70" t="b">
        <f t="shared" si="10"/>
        <v>0</v>
      </c>
      <c r="AM70" t="b">
        <f t="shared" si="11"/>
        <v>0</v>
      </c>
      <c r="AN70" t="b">
        <f t="shared" si="12"/>
        <v>0</v>
      </c>
    </row>
    <row r="71" spans="1:40" x14ac:dyDescent="0.2">
      <c r="A71" t="s">
        <v>102</v>
      </c>
      <c r="B71">
        <v>423184.72916666599</v>
      </c>
      <c r="C71">
        <v>364627.1875</v>
      </c>
      <c r="D71">
        <v>552378</v>
      </c>
      <c r="E71">
        <v>450984.375</v>
      </c>
      <c r="F71">
        <v>5564.9131317917199</v>
      </c>
      <c r="G71">
        <v>20463.5461800177</v>
      </c>
      <c r="H71">
        <v>62249.079560809303</v>
      </c>
      <c r="I71">
        <v>13963.085356043401</v>
      </c>
      <c r="J71">
        <v>775194.609375</v>
      </c>
      <c r="K71">
        <v>641676.890625</v>
      </c>
      <c r="L71">
        <v>861467.65625</v>
      </c>
      <c r="M71">
        <v>624325.21875</v>
      </c>
      <c r="N71">
        <v>49986.5748079123</v>
      </c>
      <c r="O71">
        <v>80063.514276823596</v>
      </c>
      <c r="P71">
        <v>72674.725764634597</v>
      </c>
      <c r="Q71">
        <v>49034.983963766303</v>
      </c>
      <c r="R71" s="4">
        <v>0.54590772955433597</v>
      </c>
      <c r="S71" s="4">
        <v>0.56824110830117203</v>
      </c>
      <c r="T71" s="4">
        <v>0.64120573302138995</v>
      </c>
      <c r="U71" s="4">
        <v>0.72235489045748202</v>
      </c>
      <c r="V71">
        <v>3.5926088238381601E-2</v>
      </c>
      <c r="W71">
        <v>7.77427603738612E-2</v>
      </c>
      <c r="X71">
        <v>9.0263360410797799E-2</v>
      </c>
      <c r="Y71">
        <v>6.0983431064779499E-2</v>
      </c>
      <c r="Z71" s="5">
        <v>6.6957124702810705E-4</v>
      </c>
      <c r="AA71" s="5">
        <v>4.2114724390490002E-3</v>
      </c>
      <c r="AB71" s="5">
        <v>2.0225902401048101E-3</v>
      </c>
      <c r="AC71" s="5">
        <v>3.6299403072128401E-3</v>
      </c>
      <c r="AD71">
        <v>5.7142857142857099E-2</v>
      </c>
      <c r="AE71">
        <v>5.7142857142857099E-2</v>
      </c>
      <c r="AF71">
        <v>5.7142857142857099E-2</v>
      </c>
      <c r="AG71">
        <v>5.7142857142857099E-2</v>
      </c>
      <c r="AH71" s="1">
        <f t="shared" si="7"/>
        <v>1.1745679687386963</v>
      </c>
      <c r="AI71" s="1">
        <f t="shared" si="7"/>
        <v>1.2712119554620969</v>
      </c>
      <c r="AJ71" s="2">
        <f t="shared" si="8"/>
        <v>2</v>
      </c>
      <c r="AK71" t="b">
        <f t="shared" si="9"/>
        <v>0</v>
      </c>
      <c r="AL71" t="b">
        <f t="shared" si="10"/>
        <v>0</v>
      </c>
      <c r="AM71" t="b">
        <f t="shared" si="11"/>
        <v>0</v>
      </c>
      <c r="AN71" t="b">
        <f t="shared" si="12"/>
        <v>0</v>
      </c>
    </row>
    <row r="72" spans="1:40" x14ac:dyDescent="0.2">
      <c r="A72" t="s">
        <v>103</v>
      </c>
      <c r="B72">
        <v>748211.41666666605</v>
      </c>
      <c r="C72">
        <v>587091.5625</v>
      </c>
      <c r="D72">
        <v>884842.125</v>
      </c>
      <c r="E72">
        <v>604481.89583333302</v>
      </c>
      <c r="F72">
        <v>35656.387052395003</v>
      </c>
      <c r="G72">
        <v>13701.677448770801</v>
      </c>
      <c r="H72">
        <v>27656.3655413546</v>
      </c>
      <c r="I72">
        <v>11577.8777237989</v>
      </c>
      <c r="J72">
        <v>821166.5</v>
      </c>
      <c r="K72">
        <v>653172.40625</v>
      </c>
      <c r="L72">
        <v>911398.140625</v>
      </c>
      <c r="M72">
        <v>604507.453125</v>
      </c>
      <c r="N72">
        <v>80439.578128183202</v>
      </c>
      <c r="O72">
        <v>73767.624912812098</v>
      </c>
      <c r="P72">
        <v>120112.10151185701</v>
      </c>
      <c r="Q72">
        <v>42119.889154673903</v>
      </c>
      <c r="R72" s="4">
        <v>0.91115677108925697</v>
      </c>
      <c r="S72" s="4">
        <v>0.89883093174528905</v>
      </c>
      <c r="T72" s="4">
        <v>0.97086233289132096</v>
      </c>
      <c r="U72" s="4">
        <v>0.99995772212313505</v>
      </c>
      <c r="V72">
        <v>9.9256538047030204E-2</v>
      </c>
      <c r="W72">
        <v>0.103656447956658</v>
      </c>
      <c r="X72">
        <v>0.13149797865843699</v>
      </c>
      <c r="Y72">
        <v>7.2257929337828097E-2</v>
      </c>
      <c r="Z72" s="5">
        <v>0.17621608889757001</v>
      </c>
      <c r="AA72" s="5">
        <v>0.17043374480419601</v>
      </c>
      <c r="AB72" s="5">
        <v>0.694679184088702</v>
      </c>
      <c r="AC72" s="5">
        <v>0.99913862245401397</v>
      </c>
      <c r="AD72">
        <v>0.22857142857142801</v>
      </c>
      <c r="AE72">
        <v>0.4</v>
      </c>
      <c r="AF72">
        <v>1</v>
      </c>
      <c r="AG72">
        <v>1</v>
      </c>
      <c r="AH72" s="1">
        <f t="shared" si="7"/>
        <v>1.0655272107901783</v>
      </c>
      <c r="AI72" s="1">
        <f t="shared" si="7"/>
        <v>1.112509245961846</v>
      </c>
      <c r="AJ72" s="2">
        <f t="shared" si="8"/>
        <v>0</v>
      </c>
      <c r="AK72" t="b">
        <f t="shared" si="9"/>
        <v>0</v>
      </c>
      <c r="AL72" t="b">
        <f t="shared" si="10"/>
        <v>0</v>
      </c>
      <c r="AM72" t="b">
        <f t="shared" si="11"/>
        <v>0</v>
      </c>
      <c r="AN72" t="b">
        <f t="shared" si="12"/>
        <v>0</v>
      </c>
    </row>
    <row r="73" spans="1:40" x14ac:dyDescent="0.2">
      <c r="A73" t="s">
        <v>104</v>
      </c>
      <c r="B73">
        <v>743377.02083333302</v>
      </c>
      <c r="C73">
        <v>570183.875</v>
      </c>
      <c r="D73">
        <v>802178.8125</v>
      </c>
      <c r="E73">
        <v>581291.83333333302</v>
      </c>
      <c r="F73">
        <v>10275.415765298199</v>
      </c>
      <c r="G73">
        <v>26771.191885252902</v>
      </c>
      <c r="H73">
        <v>54218.434518282404</v>
      </c>
      <c r="I73">
        <v>12098.793635681201</v>
      </c>
      <c r="J73">
        <v>849108</v>
      </c>
      <c r="K73">
        <v>618922.296875</v>
      </c>
      <c r="L73">
        <v>903059.859375</v>
      </c>
      <c r="M73">
        <v>620860.71875</v>
      </c>
      <c r="N73">
        <v>61025.2623012806</v>
      </c>
      <c r="O73">
        <v>52422.599576223802</v>
      </c>
      <c r="P73">
        <v>151687.60049100799</v>
      </c>
      <c r="Q73">
        <v>37119.403160207898</v>
      </c>
      <c r="R73" s="4">
        <v>0.87547993992911699</v>
      </c>
      <c r="S73" s="4">
        <v>0.92125276125761602</v>
      </c>
      <c r="T73" s="4">
        <v>0.88828974532782401</v>
      </c>
      <c r="U73" s="4">
        <v>0.936267693829411</v>
      </c>
      <c r="V73">
        <v>6.40737666303169E-2</v>
      </c>
      <c r="W73">
        <v>8.9216727454218603E-2</v>
      </c>
      <c r="X73">
        <v>0.16083300992900801</v>
      </c>
      <c r="Y73">
        <v>5.9271685117741398E-2</v>
      </c>
      <c r="Z73" s="5">
        <v>3.8010613379546199E-2</v>
      </c>
      <c r="AA73" s="5">
        <v>0.17498847356782199</v>
      </c>
      <c r="AB73" s="5">
        <v>0.28724166772807502</v>
      </c>
      <c r="AC73" s="5">
        <v>0.12052377279898201</v>
      </c>
      <c r="AD73">
        <v>5.7142857142857099E-2</v>
      </c>
      <c r="AE73">
        <v>0.628571428571428</v>
      </c>
      <c r="AF73">
        <v>0.628571428571428</v>
      </c>
      <c r="AG73">
        <v>0.22857142857142801</v>
      </c>
      <c r="AH73" s="1">
        <f t="shared" si="7"/>
        <v>1.0146317520419077</v>
      </c>
      <c r="AI73" s="1">
        <f t="shared" si="7"/>
        <v>1.0162983854195431</v>
      </c>
      <c r="AJ73" s="2">
        <f t="shared" si="8"/>
        <v>0</v>
      </c>
      <c r="AK73" t="b">
        <f t="shared" si="9"/>
        <v>0</v>
      </c>
      <c r="AL73" t="b">
        <f t="shared" si="10"/>
        <v>0</v>
      </c>
      <c r="AM73" t="b">
        <f t="shared" si="11"/>
        <v>0</v>
      </c>
      <c r="AN73" t="b">
        <f t="shared" si="12"/>
        <v>0</v>
      </c>
    </row>
    <row r="74" spans="1:40" x14ac:dyDescent="0.2">
      <c r="A74" t="s">
        <v>105</v>
      </c>
      <c r="B74">
        <v>507523.70833333302</v>
      </c>
      <c r="C74">
        <v>418553.72916666599</v>
      </c>
      <c r="D74">
        <v>514749</v>
      </c>
      <c r="E74">
        <v>505310.86458333302</v>
      </c>
      <c r="F74">
        <v>25307.311123103798</v>
      </c>
      <c r="G74">
        <v>7424.8613544724203</v>
      </c>
      <c r="H74">
        <v>54028.758508164799</v>
      </c>
      <c r="I74">
        <v>38177.627887974697</v>
      </c>
      <c r="J74">
        <v>810997.09375</v>
      </c>
      <c r="K74">
        <v>597919.296875</v>
      </c>
      <c r="L74">
        <v>837308.875</v>
      </c>
      <c r="M74">
        <v>643889.734375</v>
      </c>
      <c r="N74">
        <v>88921.8743452747</v>
      </c>
      <c r="O74">
        <v>60746.067759404301</v>
      </c>
      <c r="P74">
        <v>106866.339595906</v>
      </c>
      <c r="Q74">
        <v>64561.607106450203</v>
      </c>
      <c r="R74" s="4">
        <v>0.62580212955705505</v>
      </c>
      <c r="S74" s="4">
        <v>0.70001709487253505</v>
      </c>
      <c r="T74" s="4">
        <v>0.614765966740768</v>
      </c>
      <c r="U74" s="4">
        <v>0.78477856938318702</v>
      </c>
      <c r="V74">
        <v>7.5378640077105E-2</v>
      </c>
      <c r="W74">
        <v>7.2194752004011195E-2</v>
      </c>
      <c r="X74">
        <v>0.101588082321173</v>
      </c>
      <c r="Y74">
        <v>9.8526168631862504E-2</v>
      </c>
      <c r="Z74" s="5">
        <v>4.0916508831014596E-3</v>
      </c>
      <c r="AA74" s="5">
        <v>8.9387212014567698E-3</v>
      </c>
      <c r="AB74" s="5">
        <v>4.3825445839847403E-3</v>
      </c>
      <c r="AC74" s="5">
        <v>1.7250090489160999E-2</v>
      </c>
      <c r="AD74">
        <v>5.7142857142857099E-2</v>
      </c>
      <c r="AE74">
        <v>5.7142857142857099E-2</v>
      </c>
      <c r="AF74">
        <v>5.7142857142857099E-2</v>
      </c>
      <c r="AG74">
        <v>5.7142857142857099E-2</v>
      </c>
      <c r="AH74" s="1">
        <f t="shared" si="7"/>
        <v>0.98236477267327538</v>
      </c>
      <c r="AI74" s="1">
        <f t="shared" si="7"/>
        <v>1.1210848636862019</v>
      </c>
      <c r="AJ74" s="2">
        <f t="shared" si="8"/>
        <v>2</v>
      </c>
      <c r="AK74" t="b">
        <f t="shared" si="9"/>
        <v>0</v>
      </c>
      <c r="AL74" t="b">
        <f t="shared" si="10"/>
        <v>0</v>
      </c>
      <c r="AM74" t="b">
        <f t="shared" si="11"/>
        <v>0</v>
      </c>
      <c r="AN74" t="b">
        <f t="shared" si="12"/>
        <v>1</v>
      </c>
    </row>
    <row r="75" spans="1:40" x14ac:dyDescent="0.2">
      <c r="A75" t="s">
        <v>106</v>
      </c>
      <c r="B75">
        <v>429914.70833333302</v>
      </c>
      <c r="C75">
        <v>362557.38541666599</v>
      </c>
      <c r="D75">
        <v>430019.8125</v>
      </c>
      <c r="E75">
        <v>368583.83333333302</v>
      </c>
      <c r="F75">
        <v>13825.723668839901</v>
      </c>
      <c r="G75">
        <v>19376.357954184299</v>
      </c>
      <c r="H75">
        <v>20165.366082886601</v>
      </c>
      <c r="I75">
        <v>19266.3462692016</v>
      </c>
      <c r="J75">
        <v>732698.90625</v>
      </c>
      <c r="K75">
        <v>577274.625</v>
      </c>
      <c r="L75">
        <v>826937.28125</v>
      </c>
      <c r="M75">
        <v>600999.171875</v>
      </c>
      <c r="N75">
        <v>111351.56054860901</v>
      </c>
      <c r="O75">
        <v>73724.387415771198</v>
      </c>
      <c r="P75">
        <v>92439.3032663091</v>
      </c>
      <c r="Q75">
        <v>127451.14826934801</v>
      </c>
      <c r="R75" s="4">
        <v>0.58675494758640201</v>
      </c>
      <c r="S75" s="4">
        <v>0.62805009906102605</v>
      </c>
      <c r="T75" s="4">
        <v>0.52001502683490197</v>
      </c>
      <c r="U75" s="4">
        <v>0.61328509352753902</v>
      </c>
      <c r="V75">
        <v>9.1146425140001999E-2</v>
      </c>
      <c r="W75">
        <v>8.6948866623561605E-2</v>
      </c>
      <c r="X75">
        <v>6.3037682264050696E-2</v>
      </c>
      <c r="Y75">
        <v>0.133949148424645</v>
      </c>
      <c r="Z75" s="5">
        <v>1.13176943129866E-2</v>
      </c>
      <c r="AA75" s="5">
        <v>7.2734864222652601E-3</v>
      </c>
      <c r="AB75" s="5">
        <v>2.3106275509534899E-3</v>
      </c>
      <c r="AC75" s="5">
        <v>3.3571343798932299E-2</v>
      </c>
      <c r="AD75">
        <v>5.7142857142857099E-2</v>
      </c>
      <c r="AE75">
        <v>5.7142857142857099E-2</v>
      </c>
      <c r="AF75">
        <v>5.7142857142857099E-2</v>
      </c>
      <c r="AG75">
        <v>5.7142857142857099E-2</v>
      </c>
      <c r="AH75" s="1">
        <f t="shared" si="7"/>
        <v>0.88625588752846041</v>
      </c>
      <c r="AI75" s="1">
        <f t="shared" si="7"/>
        <v>0.97649072015821403</v>
      </c>
      <c r="AJ75" s="2">
        <f t="shared" si="8"/>
        <v>2</v>
      </c>
      <c r="AK75" t="b">
        <f t="shared" si="9"/>
        <v>0</v>
      </c>
      <c r="AL75" t="b">
        <f t="shared" si="10"/>
        <v>0</v>
      </c>
      <c r="AM75" t="b">
        <f t="shared" si="11"/>
        <v>0</v>
      </c>
      <c r="AN75" t="b">
        <f t="shared" si="12"/>
        <v>1</v>
      </c>
    </row>
    <row r="76" spans="1:40" x14ac:dyDescent="0.2">
      <c r="A76" t="s">
        <v>107</v>
      </c>
      <c r="B76">
        <v>756842.85416666605</v>
      </c>
      <c r="C76">
        <v>631345.4375</v>
      </c>
      <c r="D76">
        <v>816232.41666666605</v>
      </c>
      <c r="E76">
        <v>601729.97916666605</v>
      </c>
      <c r="F76">
        <v>9673.9684742283807</v>
      </c>
      <c r="G76">
        <v>26655.030092909401</v>
      </c>
      <c r="H76">
        <v>40279.4985661873</v>
      </c>
      <c r="I76">
        <v>39885.3272683826</v>
      </c>
      <c r="J76">
        <v>722549.1875</v>
      </c>
      <c r="K76">
        <v>604631.515625</v>
      </c>
      <c r="L76">
        <v>836974.609375</v>
      </c>
      <c r="M76">
        <v>551570.8125</v>
      </c>
      <c r="N76">
        <v>75053.968310795593</v>
      </c>
      <c r="O76">
        <v>68033.171265597295</v>
      </c>
      <c r="P76">
        <v>101116.13891137599</v>
      </c>
      <c r="Q76">
        <v>95921.861058083901</v>
      </c>
      <c r="R76" s="4">
        <v>1.04746205138687</v>
      </c>
      <c r="S76" s="4">
        <v>1.0441821525749999</v>
      </c>
      <c r="T76" s="4">
        <v>0.97521765597665799</v>
      </c>
      <c r="U76" s="4">
        <v>1.0909387616783399</v>
      </c>
      <c r="V76">
        <v>0.109624583113883</v>
      </c>
      <c r="W76">
        <v>0.12548984876935801</v>
      </c>
      <c r="X76">
        <v>0.12726738197368401</v>
      </c>
      <c r="Y76">
        <v>0.203035299748245</v>
      </c>
      <c r="Z76" s="5">
        <v>0.43012123088980803</v>
      </c>
      <c r="AA76" s="5">
        <v>0.51296657333110496</v>
      </c>
      <c r="AB76" s="5">
        <v>0.72771030077453103</v>
      </c>
      <c r="AC76" s="5">
        <v>0.396710276023584</v>
      </c>
      <c r="AD76">
        <v>0.85714285714285698</v>
      </c>
      <c r="AE76">
        <v>0.85714285714285698</v>
      </c>
      <c r="AF76">
        <v>0.85714285714285698</v>
      </c>
      <c r="AG76">
        <v>0.628571428571428</v>
      </c>
      <c r="AH76" s="1">
        <f t="shared" si="7"/>
        <v>0.93102910476369205</v>
      </c>
      <c r="AI76" s="1">
        <f t="shared" si="7"/>
        <v>1.0447782113379702</v>
      </c>
      <c r="AJ76" s="2">
        <f t="shared" si="8"/>
        <v>0</v>
      </c>
      <c r="AK76" t="b">
        <f t="shared" si="9"/>
        <v>0</v>
      </c>
      <c r="AL76" t="b">
        <f t="shared" si="10"/>
        <v>0</v>
      </c>
      <c r="AM76" t="b">
        <f t="shared" si="11"/>
        <v>0</v>
      </c>
      <c r="AN76" t="b">
        <f t="shared" si="12"/>
        <v>0</v>
      </c>
    </row>
    <row r="77" spans="1:40" x14ac:dyDescent="0.2">
      <c r="A77" t="s">
        <v>108</v>
      </c>
      <c r="B77">
        <v>1641.3333333333301</v>
      </c>
      <c r="C77">
        <v>1409</v>
      </c>
      <c r="D77">
        <v>998.66666666666595</v>
      </c>
      <c r="E77">
        <v>1106.6666666666599</v>
      </c>
      <c r="F77">
        <v>43.038742236888503</v>
      </c>
      <c r="G77">
        <v>62.449979983983901</v>
      </c>
      <c r="H77">
        <v>96.344866668304306</v>
      </c>
      <c r="I77">
        <v>139.60778392816499</v>
      </c>
      <c r="J77">
        <v>1662</v>
      </c>
      <c r="K77">
        <v>1449.5</v>
      </c>
      <c r="L77">
        <v>1085.5</v>
      </c>
      <c r="M77">
        <v>1136.5</v>
      </c>
      <c r="N77">
        <v>121.031676294541</v>
      </c>
      <c r="O77">
        <v>68.022055246809401</v>
      </c>
      <c r="P77">
        <v>64.799691357289603</v>
      </c>
      <c r="Q77">
        <v>52.817295147202103</v>
      </c>
      <c r="R77" s="4">
        <v>0.98756518251102998</v>
      </c>
      <c r="S77" s="4">
        <v>0.97205933080372497</v>
      </c>
      <c r="T77" s="4">
        <v>0.92000614156302696</v>
      </c>
      <c r="U77" s="4">
        <v>0.973749816688664</v>
      </c>
      <c r="V77">
        <v>7.6437544453645506E-2</v>
      </c>
      <c r="W77">
        <v>6.2746331013163195E-2</v>
      </c>
      <c r="X77">
        <v>0.104373930039783</v>
      </c>
      <c r="Y77">
        <v>0.130910617852219</v>
      </c>
      <c r="Z77" s="5">
        <v>0.76813509361323895</v>
      </c>
      <c r="AA77" s="5">
        <v>0.45348020089548502</v>
      </c>
      <c r="AB77" s="5">
        <v>0.26173239517004399</v>
      </c>
      <c r="AC77" s="5">
        <v>0.75322105477740997</v>
      </c>
      <c r="AD77">
        <v>0.85714285714285698</v>
      </c>
      <c r="AE77">
        <v>0.72127669902915503</v>
      </c>
      <c r="AF77">
        <v>0.22857142857142801</v>
      </c>
      <c r="AG77">
        <v>0.628571428571428</v>
      </c>
      <c r="AH77" s="1">
        <f t="shared" si="7"/>
        <v>0.93159029687921535</v>
      </c>
      <c r="AI77" s="1">
        <f t="shared" si="7"/>
        <v>1.0017390768560817</v>
      </c>
      <c r="AJ77" s="2">
        <f t="shared" si="8"/>
        <v>0</v>
      </c>
      <c r="AK77" t="b">
        <f t="shared" si="9"/>
        <v>0</v>
      </c>
      <c r="AL77" t="b">
        <f t="shared" si="10"/>
        <v>0</v>
      </c>
      <c r="AM77" t="b">
        <f t="shared" si="11"/>
        <v>0</v>
      </c>
      <c r="AN77" t="b">
        <f t="shared" si="12"/>
        <v>0</v>
      </c>
    </row>
    <row r="78" spans="1:40" x14ac:dyDescent="0.2">
      <c r="A78" t="s">
        <v>109</v>
      </c>
      <c r="B78">
        <v>1712.3333333333301</v>
      </c>
      <c r="C78">
        <v>1471</v>
      </c>
      <c r="D78">
        <v>1132.6666666666599</v>
      </c>
      <c r="E78">
        <v>1006.66666666666</v>
      </c>
      <c r="F78">
        <v>150.05443456737001</v>
      </c>
      <c r="G78">
        <v>88.538127380242202</v>
      </c>
      <c r="H78">
        <v>71.556504479560303</v>
      </c>
      <c r="I78">
        <v>40.808495847474298</v>
      </c>
      <c r="J78">
        <v>1548</v>
      </c>
      <c r="K78">
        <v>1484.25</v>
      </c>
      <c r="L78">
        <v>1154</v>
      </c>
      <c r="M78">
        <v>1117</v>
      </c>
      <c r="N78">
        <v>23.4520787991171</v>
      </c>
      <c r="O78">
        <v>109.885925698729</v>
      </c>
      <c r="P78">
        <v>79.665969313544807</v>
      </c>
      <c r="Q78">
        <v>37.815340802378003</v>
      </c>
      <c r="R78" s="4">
        <v>1.1061584840654599</v>
      </c>
      <c r="S78" s="4">
        <v>0.99107293245746997</v>
      </c>
      <c r="T78" s="4">
        <v>0.98151357596764799</v>
      </c>
      <c r="U78" s="4">
        <v>0.90122351536854595</v>
      </c>
      <c r="V78">
        <v>9.8372321163485293E-2</v>
      </c>
      <c r="W78">
        <v>9.4562348278168395E-2</v>
      </c>
      <c r="X78">
        <v>9.1848347701017796E-2</v>
      </c>
      <c r="Y78">
        <v>4.7598492769002999E-2</v>
      </c>
      <c r="Z78" s="5">
        <v>0.19638572681826599</v>
      </c>
      <c r="AA78" s="5">
        <v>0.86689573081077398</v>
      </c>
      <c r="AB78" s="5">
        <v>0.72617425547799397</v>
      </c>
      <c r="AC78" s="5">
        <v>1.96793547396052E-2</v>
      </c>
      <c r="AD78">
        <v>0.4</v>
      </c>
      <c r="AE78">
        <v>0.85714285714285698</v>
      </c>
      <c r="AF78">
        <v>0.85714285714285698</v>
      </c>
      <c r="AG78">
        <v>5.7142857142857099E-2</v>
      </c>
      <c r="AH78" s="1">
        <f t="shared" si="7"/>
        <v>0.88731731492967902</v>
      </c>
      <c r="AI78" s="1">
        <f t="shared" si="7"/>
        <v>0.90934126627176382</v>
      </c>
      <c r="AJ78" s="2">
        <f t="shared" si="8"/>
        <v>0</v>
      </c>
      <c r="AK78" t="b">
        <f t="shared" si="9"/>
        <v>0</v>
      </c>
      <c r="AL78" t="b">
        <f t="shared" si="10"/>
        <v>0</v>
      </c>
      <c r="AM78" t="b">
        <f t="shared" si="11"/>
        <v>0</v>
      </c>
      <c r="AN78" t="b">
        <f t="shared" si="12"/>
        <v>0</v>
      </c>
    </row>
    <row r="79" spans="1:40" x14ac:dyDescent="0.2">
      <c r="A79" t="s">
        <v>110</v>
      </c>
      <c r="B79">
        <v>1707.6666666666599</v>
      </c>
      <c r="C79">
        <v>1462.3333333333301</v>
      </c>
      <c r="D79">
        <v>1079</v>
      </c>
      <c r="E79">
        <v>1058</v>
      </c>
      <c r="F79">
        <v>105.263162280701</v>
      </c>
      <c r="G79">
        <v>30.615900008546699</v>
      </c>
      <c r="H79">
        <v>83.612200066736605</v>
      </c>
      <c r="I79">
        <v>14</v>
      </c>
      <c r="J79">
        <v>1640</v>
      </c>
      <c r="K79">
        <v>1428.3333333333301</v>
      </c>
      <c r="L79">
        <v>1064.6666666666599</v>
      </c>
      <c r="M79">
        <v>1119.3333333333301</v>
      </c>
      <c r="N79">
        <v>56.506636778346603</v>
      </c>
      <c r="O79">
        <v>135.308289965298</v>
      </c>
      <c r="P79">
        <v>95.479491689751498</v>
      </c>
      <c r="Q79">
        <v>14.7422295916639</v>
      </c>
      <c r="R79" s="4">
        <v>1.04126016260162</v>
      </c>
      <c r="S79" s="4">
        <v>1.02380396732788</v>
      </c>
      <c r="T79" s="4">
        <v>1.0134627426424501</v>
      </c>
      <c r="U79" s="4">
        <v>0.94520547945205402</v>
      </c>
      <c r="V79">
        <v>7.35312674991314E-2</v>
      </c>
      <c r="W79">
        <v>9.9326950173711501E-2</v>
      </c>
      <c r="X79">
        <v>0.120116945301751</v>
      </c>
      <c r="Y79">
        <v>1.7646828764421502E-2</v>
      </c>
      <c r="Z79" s="5">
        <v>0.39755295764355297</v>
      </c>
      <c r="AA79" s="5">
        <v>0.70908891162955601</v>
      </c>
      <c r="AB79" s="5">
        <v>0.85460644291044796</v>
      </c>
      <c r="AC79" s="5">
        <v>6.4515019057531098E-3</v>
      </c>
      <c r="AD79">
        <v>0.7</v>
      </c>
      <c r="AE79">
        <v>1</v>
      </c>
      <c r="AF79">
        <v>1</v>
      </c>
      <c r="AG79">
        <v>0.1</v>
      </c>
      <c r="AH79" s="1">
        <f t="shared" si="7"/>
        <v>0.97330405891096683</v>
      </c>
      <c r="AI79" s="1">
        <f t="shared" si="7"/>
        <v>0.92322896727879711</v>
      </c>
      <c r="AJ79" s="2">
        <f t="shared" si="8"/>
        <v>0</v>
      </c>
      <c r="AK79" t="b">
        <f t="shared" si="9"/>
        <v>0</v>
      </c>
      <c r="AL79" t="b">
        <f t="shared" si="10"/>
        <v>0</v>
      </c>
      <c r="AM79" t="b">
        <f t="shared" si="11"/>
        <v>0</v>
      </c>
      <c r="AN79" t="b">
        <f t="shared" si="12"/>
        <v>0</v>
      </c>
    </row>
    <row r="80" spans="1:40" x14ac:dyDescent="0.2">
      <c r="A80" t="s">
        <v>111</v>
      </c>
      <c r="B80">
        <v>1605.6666666666599</v>
      </c>
      <c r="C80">
        <v>1554.6666666666599</v>
      </c>
      <c r="D80">
        <v>1077.3333333333301</v>
      </c>
      <c r="E80">
        <v>1157</v>
      </c>
      <c r="F80">
        <v>81.867779579840402</v>
      </c>
      <c r="G80">
        <v>25.324559884296701</v>
      </c>
      <c r="H80">
        <v>52.003205029433801</v>
      </c>
      <c r="I80">
        <v>57.688820407423798</v>
      </c>
      <c r="J80">
        <v>1617.5</v>
      </c>
      <c r="K80">
        <v>1472</v>
      </c>
      <c r="L80">
        <v>1087.5</v>
      </c>
      <c r="M80">
        <v>1098.75</v>
      </c>
      <c r="N80">
        <v>111.129054106775</v>
      </c>
      <c r="O80">
        <v>63.1875515166291</v>
      </c>
      <c r="P80">
        <v>16.901676445449599</v>
      </c>
      <c r="Q80">
        <v>88.084713013477298</v>
      </c>
      <c r="R80" s="4">
        <v>0.99268418341061304</v>
      </c>
      <c r="S80" s="4">
        <v>1.0561594202898501</v>
      </c>
      <c r="T80" s="4">
        <v>0.99065134099616803</v>
      </c>
      <c r="U80" s="4">
        <v>1.05301478953356</v>
      </c>
      <c r="V80">
        <v>8.4930615976064605E-2</v>
      </c>
      <c r="W80">
        <v>4.8491560802748697E-2</v>
      </c>
      <c r="X80">
        <v>5.0236560358317903E-2</v>
      </c>
      <c r="Y80">
        <v>9.94138249832201E-2</v>
      </c>
      <c r="Z80" s="5">
        <v>0.87749886885265305</v>
      </c>
      <c r="AA80" s="5">
        <v>7.4283404005504997E-2</v>
      </c>
      <c r="AB80" s="5">
        <v>0.77156386793257603</v>
      </c>
      <c r="AC80" s="5">
        <v>0.34000122069513999</v>
      </c>
      <c r="AD80">
        <v>1</v>
      </c>
      <c r="AE80">
        <v>0.114285714285714</v>
      </c>
      <c r="AF80">
        <v>1</v>
      </c>
      <c r="AG80">
        <v>0.4</v>
      </c>
      <c r="AH80" s="1">
        <f t="shared" si="7"/>
        <v>0.99795217608135889</v>
      </c>
      <c r="AI80" s="1">
        <f t="shared" si="7"/>
        <v>0.99702257945545081</v>
      </c>
      <c r="AJ80" s="2">
        <f t="shared" si="8"/>
        <v>0</v>
      </c>
      <c r="AK80" t="b">
        <f t="shared" si="9"/>
        <v>0</v>
      </c>
      <c r="AL80" t="b">
        <f t="shared" si="10"/>
        <v>0</v>
      </c>
      <c r="AM80" t="b">
        <f t="shared" si="11"/>
        <v>0</v>
      </c>
      <c r="AN80" t="b">
        <f t="shared" si="12"/>
        <v>0</v>
      </c>
    </row>
    <row r="81" spans="1:40" x14ac:dyDescent="0.2">
      <c r="A81" t="s">
        <v>112</v>
      </c>
      <c r="B81">
        <v>1699.75</v>
      </c>
      <c r="C81">
        <v>1466</v>
      </c>
      <c r="D81">
        <v>1104</v>
      </c>
      <c r="E81">
        <v>1124.25</v>
      </c>
      <c r="F81">
        <v>80.379827485922505</v>
      </c>
      <c r="G81">
        <v>119.84434349049</v>
      </c>
      <c r="H81">
        <v>40.024992192379003</v>
      </c>
      <c r="I81">
        <v>65.153025000123094</v>
      </c>
      <c r="J81">
        <v>1685.5</v>
      </c>
      <c r="K81">
        <v>1531</v>
      </c>
      <c r="L81">
        <v>1114.25</v>
      </c>
      <c r="M81">
        <v>1057.75</v>
      </c>
      <c r="N81">
        <v>93.060911951975399</v>
      </c>
      <c r="O81">
        <v>121.57302332343301</v>
      </c>
      <c r="P81">
        <v>30.782841540919001</v>
      </c>
      <c r="Q81">
        <v>44.5524036014519</v>
      </c>
      <c r="R81" s="4">
        <v>1.00845446455057</v>
      </c>
      <c r="S81" s="4">
        <v>0.95754408883082898</v>
      </c>
      <c r="T81" s="4">
        <v>0.99080098721112797</v>
      </c>
      <c r="U81" s="4">
        <v>1.0628692980382799</v>
      </c>
      <c r="V81">
        <v>7.3310582551779802E-2</v>
      </c>
      <c r="W81">
        <v>0.109128519982711</v>
      </c>
      <c r="X81">
        <v>4.5161558402864503E-2</v>
      </c>
      <c r="Y81">
        <v>7.6146088562831796E-2</v>
      </c>
      <c r="Z81" s="5">
        <v>0.824579445175318</v>
      </c>
      <c r="AA81" s="5">
        <v>0.47521162238961001</v>
      </c>
      <c r="AB81" s="5">
        <v>0.69972640919738305</v>
      </c>
      <c r="AC81" s="5">
        <v>0.149446177345503</v>
      </c>
      <c r="AD81">
        <v>0.88571428571428501</v>
      </c>
      <c r="AE81">
        <v>0.48571428571428499</v>
      </c>
      <c r="AF81">
        <v>1</v>
      </c>
      <c r="AG81">
        <v>0.34285714285714203</v>
      </c>
      <c r="AH81" s="1">
        <f t="shared" si="7"/>
        <v>0.98249452210288002</v>
      </c>
      <c r="AI81" s="1">
        <f t="shared" si="7"/>
        <v>1.1099951536811783</v>
      </c>
      <c r="AJ81" s="2">
        <f t="shared" si="8"/>
        <v>0</v>
      </c>
      <c r="AK81" t="b">
        <f t="shared" si="9"/>
        <v>0</v>
      </c>
      <c r="AL81" t="b">
        <f t="shared" si="10"/>
        <v>0</v>
      </c>
      <c r="AM81" t="b">
        <f t="shared" si="11"/>
        <v>0</v>
      </c>
      <c r="AN81" t="b">
        <f t="shared" si="12"/>
        <v>0</v>
      </c>
    </row>
    <row r="82" spans="1:40" x14ac:dyDescent="0.2">
      <c r="A82" t="s">
        <v>113</v>
      </c>
      <c r="B82">
        <v>1658.3333333333301</v>
      </c>
      <c r="C82">
        <v>1475</v>
      </c>
      <c r="D82">
        <v>1100</v>
      </c>
      <c r="E82">
        <v>1108.3333333333301</v>
      </c>
      <c r="F82">
        <v>43.316663460305101</v>
      </c>
      <c r="G82">
        <v>42.790185790669298</v>
      </c>
      <c r="H82">
        <v>69.072425757316495</v>
      </c>
      <c r="I82">
        <v>9.5043849529221607</v>
      </c>
      <c r="J82">
        <v>1616.75</v>
      </c>
      <c r="K82">
        <v>1425.75</v>
      </c>
      <c r="L82">
        <v>1087.5</v>
      </c>
      <c r="M82">
        <v>1114</v>
      </c>
      <c r="N82">
        <v>80.433720126159301</v>
      </c>
      <c r="O82">
        <v>38.750268816271799</v>
      </c>
      <c r="P82">
        <v>38.475100173142202</v>
      </c>
      <c r="Q82">
        <v>74.686009399351306</v>
      </c>
      <c r="R82" s="4">
        <v>1.0257203236946499</v>
      </c>
      <c r="S82" s="4">
        <v>1.0345432228651501</v>
      </c>
      <c r="T82" s="4">
        <v>1.01149425287356</v>
      </c>
      <c r="U82" s="4">
        <v>0.99491322561340501</v>
      </c>
      <c r="V82">
        <v>5.7635747863836198E-2</v>
      </c>
      <c r="W82">
        <v>4.1126027759078899E-2</v>
      </c>
      <c r="X82">
        <v>7.29025479941139E-2</v>
      </c>
      <c r="Y82">
        <v>6.7245492366824602E-2</v>
      </c>
      <c r="Z82" s="5">
        <v>0.42242204098987501</v>
      </c>
      <c r="AA82" s="5">
        <v>0.18898859940610899</v>
      </c>
      <c r="AB82" s="5">
        <v>0.79644538487944105</v>
      </c>
      <c r="AC82" s="5">
        <v>0.88981886178056002</v>
      </c>
      <c r="AD82">
        <v>0.4</v>
      </c>
      <c r="AE82">
        <v>0.475532659596901</v>
      </c>
      <c r="AF82">
        <v>1</v>
      </c>
      <c r="AG82">
        <v>0.4</v>
      </c>
      <c r="AH82" s="1">
        <f t="shared" si="7"/>
        <v>0.98613065326633331</v>
      </c>
      <c r="AI82" s="1">
        <f t="shared" si="7"/>
        <v>0.96169324163954162</v>
      </c>
      <c r="AJ82" s="2">
        <f t="shared" si="8"/>
        <v>0</v>
      </c>
      <c r="AK82" t="b">
        <f t="shared" si="9"/>
        <v>0</v>
      </c>
      <c r="AL82" t="b">
        <f t="shared" si="10"/>
        <v>0</v>
      </c>
      <c r="AM82" t="b">
        <f t="shared" si="11"/>
        <v>0</v>
      </c>
      <c r="AN82" t="b">
        <f t="shared" si="12"/>
        <v>0</v>
      </c>
    </row>
    <row r="83" spans="1:40" x14ac:dyDescent="0.2">
      <c r="A83" t="s">
        <v>114</v>
      </c>
      <c r="B83">
        <v>1645.3333333333301</v>
      </c>
      <c r="C83">
        <v>1528.3333333333301</v>
      </c>
      <c r="D83">
        <v>1138</v>
      </c>
      <c r="E83">
        <v>1146</v>
      </c>
      <c r="F83">
        <v>75.962710150002707</v>
      </c>
      <c r="G83">
        <v>115.51767541520699</v>
      </c>
      <c r="H83">
        <v>35</v>
      </c>
      <c r="I83">
        <v>57.688820407423798</v>
      </c>
      <c r="J83">
        <v>1656.25</v>
      </c>
      <c r="K83">
        <v>1515</v>
      </c>
      <c r="L83">
        <v>1052</v>
      </c>
      <c r="M83">
        <v>1089.25</v>
      </c>
      <c r="N83">
        <v>85.203188516236395</v>
      </c>
      <c r="O83">
        <v>112.48110952511</v>
      </c>
      <c r="P83">
        <v>70.7719341735597</v>
      </c>
      <c r="Q83">
        <v>37.7568978245476</v>
      </c>
      <c r="R83" s="4">
        <v>0.99340880503144602</v>
      </c>
      <c r="S83" s="4">
        <v>1.008800880088</v>
      </c>
      <c r="T83" s="4">
        <v>1.08174904942965</v>
      </c>
      <c r="U83" s="4">
        <v>1.05210006885471</v>
      </c>
      <c r="V83">
        <v>6.8667224207310196E-2</v>
      </c>
      <c r="W83">
        <v>0.106881810058656</v>
      </c>
      <c r="X83">
        <v>8.0017736507892706E-2</v>
      </c>
      <c r="Y83">
        <v>6.4303728685554395E-2</v>
      </c>
      <c r="Z83" s="5">
        <v>0.865671012781011</v>
      </c>
      <c r="AA83" s="5">
        <v>0.88531757016733403</v>
      </c>
      <c r="AB83" s="5">
        <v>9.4062029202858499E-2</v>
      </c>
      <c r="AC83" s="5">
        <v>0.227657053713644</v>
      </c>
      <c r="AD83">
        <v>0.85714285714285698</v>
      </c>
      <c r="AE83">
        <v>1</v>
      </c>
      <c r="AF83">
        <v>5.7142857142857099E-2</v>
      </c>
      <c r="AG83">
        <v>0.22857142857142801</v>
      </c>
      <c r="AH83" s="1">
        <f t="shared" si="7"/>
        <v>1.0889263754768186</v>
      </c>
      <c r="AI83" s="1">
        <f t="shared" si="7"/>
        <v>1.0429214422998252</v>
      </c>
      <c r="AJ83" s="2">
        <f t="shared" si="8"/>
        <v>0</v>
      </c>
      <c r="AK83" t="b">
        <f t="shared" si="9"/>
        <v>0</v>
      </c>
      <c r="AL83" t="b">
        <f t="shared" si="10"/>
        <v>0</v>
      </c>
      <c r="AM83" t="b">
        <f t="shared" si="11"/>
        <v>0</v>
      </c>
      <c r="AN83" t="b">
        <f t="shared" si="12"/>
        <v>0</v>
      </c>
    </row>
    <row r="84" spans="1:40" x14ac:dyDescent="0.2">
      <c r="A84" t="s">
        <v>115</v>
      </c>
      <c r="B84">
        <v>1681</v>
      </c>
      <c r="C84">
        <v>1550</v>
      </c>
      <c r="D84">
        <v>1193.3333333333301</v>
      </c>
      <c r="E84">
        <v>1076</v>
      </c>
      <c r="F84">
        <v>29.137604568666902</v>
      </c>
      <c r="G84">
        <v>59.228371579843298</v>
      </c>
      <c r="H84">
        <v>32.393414968683501</v>
      </c>
      <c r="I84">
        <v>34.871191548325299</v>
      </c>
      <c r="J84">
        <v>1685.5</v>
      </c>
      <c r="K84">
        <v>1531</v>
      </c>
      <c r="L84">
        <v>1114.25</v>
      </c>
      <c r="M84">
        <v>1057.75</v>
      </c>
      <c r="N84">
        <v>93.060911951975399</v>
      </c>
      <c r="O84">
        <v>121.57302332343301</v>
      </c>
      <c r="P84">
        <v>30.782841540919001</v>
      </c>
      <c r="Q84">
        <v>44.5524036014519</v>
      </c>
      <c r="R84" s="4">
        <v>0.99733016908929095</v>
      </c>
      <c r="S84" s="4">
        <v>1.0124101894186801</v>
      </c>
      <c r="T84" s="4">
        <v>1.0709744970458399</v>
      </c>
      <c r="U84" s="4">
        <v>1.01725360434885</v>
      </c>
      <c r="V84">
        <v>5.7715059378662503E-2</v>
      </c>
      <c r="W84">
        <v>8.9216900093882806E-2</v>
      </c>
      <c r="X84">
        <v>4.14799439201919E-2</v>
      </c>
      <c r="Y84">
        <v>5.4061854688908798E-2</v>
      </c>
      <c r="Z84" s="5">
        <v>0.93219372401892797</v>
      </c>
      <c r="AA84" s="5">
        <v>0.79729756517776695</v>
      </c>
      <c r="AB84" s="5">
        <v>2.7743770948363E-2</v>
      </c>
      <c r="AC84" s="5">
        <v>0.57012233830275905</v>
      </c>
      <c r="AD84">
        <v>0.628571428571428</v>
      </c>
      <c r="AE84">
        <v>0.85714285714285698</v>
      </c>
      <c r="AF84">
        <v>5.7142857142857099E-2</v>
      </c>
      <c r="AG84">
        <v>0.85714285714285698</v>
      </c>
      <c r="AH84" s="1">
        <f t="shared" si="7"/>
        <v>1.0738414722015248</v>
      </c>
      <c r="AI84" s="1">
        <f t="shared" si="7"/>
        <v>1.0047840440374776</v>
      </c>
      <c r="AJ84" s="2">
        <f t="shared" si="8"/>
        <v>0</v>
      </c>
      <c r="AK84" t="b">
        <f t="shared" si="9"/>
        <v>0</v>
      </c>
      <c r="AL84" t="b">
        <f t="shared" si="10"/>
        <v>0</v>
      </c>
      <c r="AM84" t="b">
        <f t="shared" si="11"/>
        <v>0</v>
      </c>
      <c r="AN84" t="b">
        <f t="shared" si="12"/>
        <v>0</v>
      </c>
    </row>
    <row r="85" spans="1:40" x14ac:dyDescent="0.2">
      <c r="A85" t="s">
        <v>116</v>
      </c>
      <c r="B85">
        <v>1658.6666666666599</v>
      </c>
      <c r="C85">
        <v>1474</v>
      </c>
      <c r="D85">
        <v>1096.6666666666599</v>
      </c>
      <c r="E85">
        <v>1114</v>
      </c>
      <c r="F85">
        <v>67.002487516011897</v>
      </c>
      <c r="G85">
        <v>45.077710678338498</v>
      </c>
      <c r="H85">
        <v>64.065071086617294</v>
      </c>
      <c r="I85">
        <v>89.370017343625904</v>
      </c>
      <c r="J85">
        <v>1677.75</v>
      </c>
      <c r="K85">
        <v>1512.5</v>
      </c>
      <c r="L85">
        <v>1105.5</v>
      </c>
      <c r="M85">
        <v>1101</v>
      </c>
      <c r="N85">
        <v>104.853469184381</v>
      </c>
      <c r="O85">
        <v>103.361824029313</v>
      </c>
      <c r="P85">
        <v>35.152050675126503</v>
      </c>
      <c r="Q85">
        <v>65.396228229666704</v>
      </c>
      <c r="R85" s="4">
        <v>0.98862563949734195</v>
      </c>
      <c r="S85" s="4">
        <v>0.97454545454545405</v>
      </c>
      <c r="T85" s="4">
        <v>0.99200964872606601</v>
      </c>
      <c r="U85" s="4">
        <v>1.0118074477747501</v>
      </c>
      <c r="V85">
        <v>7.3568612445021497E-2</v>
      </c>
      <c r="W85">
        <v>7.2963382979279498E-2</v>
      </c>
      <c r="X85">
        <v>6.5979743517647696E-2</v>
      </c>
      <c r="Y85">
        <v>0.100998340037579</v>
      </c>
      <c r="Z85" s="5">
        <v>0.78147335148347896</v>
      </c>
      <c r="AA85" s="5">
        <v>0.53982685607299896</v>
      </c>
      <c r="AB85" s="5">
        <v>0.84346634909849905</v>
      </c>
      <c r="AC85" s="5">
        <v>0.843130272267272</v>
      </c>
      <c r="AD85">
        <v>0.85714285714285698</v>
      </c>
      <c r="AE85">
        <v>0.85714285714285698</v>
      </c>
      <c r="AF85">
        <v>1</v>
      </c>
      <c r="AG85">
        <v>1</v>
      </c>
      <c r="AH85" s="1">
        <f t="shared" si="7"/>
        <v>1.0034229430165746</v>
      </c>
      <c r="AI85" s="1">
        <f t="shared" si="7"/>
        <v>1.0382352542464792</v>
      </c>
      <c r="AJ85" s="2">
        <f t="shared" si="8"/>
        <v>0</v>
      </c>
      <c r="AK85" t="b">
        <f t="shared" si="9"/>
        <v>0</v>
      </c>
      <c r="AL85" t="b">
        <f t="shared" si="10"/>
        <v>0</v>
      </c>
      <c r="AM85" t="b">
        <f t="shared" si="11"/>
        <v>0</v>
      </c>
      <c r="AN85" t="b">
        <f t="shared" si="12"/>
        <v>0</v>
      </c>
    </row>
    <row r="86" spans="1:40" x14ac:dyDescent="0.2">
      <c r="A86" t="s">
        <v>117</v>
      </c>
      <c r="B86">
        <v>1643.5</v>
      </c>
      <c r="C86">
        <v>1557.25</v>
      </c>
      <c r="D86">
        <v>1138.5</v>
      </c>
      <c r="E86">
        <v>1127.5</v>
      </c>
      <c r="F86">
        <v>81.504601097115895</v>
      </c>
      <c r="G86">
        <v>93.983597859768395</v>
      </c>
      <c r="H86">
        <v>35.454195802471602</v>
      </c>
      <c r="I86">
        <v>36.318039594669699</v>
      </c>
      <c r="J86">
        <v>1658.25</v>
      </c>
      <c r="K86">
        <v>1515</v>
      </c>
      <c r="L86">
        <v>1076.25</v>
      </c>
      <c r="M86">
        <v>1136</v>
      </c>
      <c r="N86">
        <v>111.628476056365</v>
      </c>
      <c r="O86">
        <v>96.003472159431098</v>
      </c>
      <c r="P86">
        <v>99.453087768387903</v>
      </c>
      <c r="Q86">
        <v>37.175260590882203</v>
      </c>
      <c r="R86" s="4">
        <v>0.99110508065731895</v>
      </c>
      <c r="S86" s="4">
        <v>1.02788778877887</v>
      </c>
      <c r="T86" s="4">
        <v>1.05783972125435</v>
      </c>
      <c r="U86" s="4">
        <v>0.99251760563380198</v>
      </c>
      <c r="V86">
        <v>8.2868232627074601E-2</v>
      </c>
      <c r="W86">
        <v>8.9950351391102204E-2</v>
      </c>
      <c r="X86">
        <v>0.103153389376792</v>
      </c>
      <c r="Y86">
        <v>4.5574420177793097E-2</v>
      </c>
      <c r="Z86" s="5">
        <v>0.83869119377474999</v>
      </c>
      <c r="AA86" s="5">
        <v>0.55256234742098598</v>
      </c>
      <c r="AB86" s="5">
        <v>0.30768938573945698</v>
      </c>
      <c r="AC86" s="5">
        <v>0.754705346145084</v>
      </c>
      <c r="AD86">
        <v>0.68571428571428505</v>
      </c>
      <c r="AE86">
        <v>0.68571428571428505</v>
      </c>
      <c r="AF86">
        <v>0.68571428571428505</v>
      </c>
      <c r="AG86">
        <v>0.88571428571428501</v>
      </c>
      <c r="AH86" s="1">
        <f t="shared" si="7"/>
        <v>1.0673335672467459</v>
      </c>
      <c r="AI86" s="1">
        <f t="shared" si="7"/>
        <v>0.96558945097782733</v>
      </c>
      <c r="AJ86" s="2">
        <f t="shared" si="8"/>
        <v>0</v>
      </c>
      <c r="AK86" t="b">
        <f t="shared" si="9"/>
        <v>0</v>
      </c>
      <c r="AL86" t="b">
        <f t="shared" si="10"/>
        <v>0</v>
      </c>
      <c r="AM86" t="b">
        <f t="shared" si="11"/>
        <v>0</v>
      </c>
      <c r="AN86" t="b">
        <f t="shared" si="12"/>
        <v>0</v>
      </c>
    </row>
    <row r="87" spans="1:40" x14ac:dyDescent="0.2">
      <c r="A87" t="s">
        <v>118</v>
      </c>
      <c r="B87">
        <v>717.66666666666595</v>
      </c>
      <c r="C87">
        <v>737.33333333333303</v>
      </c>
      <c r="D87">
        <v>733.33333333333303</v>
      </c>
      <c r="E87">
        <v>730.66666666666595</v>
      </c>
      <c r="F87">
        <v>89.187069316876503</v>
      </c>
      <c r="G87">
        <v>12.7410099024109</v>
      </c>
      <c r="H87">
        <v>34.5301800362137</v>
      </c>
      <c r="I87">
        <v>40.771722226726297</v>
      </c>
      <c r="J87">
        <v>1548</v>
      </c>
      <c r="K87">
        <v>1484.25</v>
      </c>
      <c r="L87">
        <v>1154</v>
      </c>
      <c r="M87">
        <v>1117</v>
      </c>
      <c r="N87">
        <v>23.4520787991171</v>
      </c>
      <c r="O87">
        <v>109.885925698729</v>
      </c>
      <c r="P87">
        <v>79.665969313544807</v>
      </c>
      <c r="Q87">
        <v>37.815340802378003</v>
      </c>
      <c r="R87" s="4">
        <v>0.463608957795004</v>
      </c>
      <c r="S87" s="4">
        <v>0.49677165796417899</v>
      </c>
      <c r="T87" s="4">
        <v>0.63547082611207395</v>
      </c>
      <c r="U87" s="4">
        <v>0.65413309459862701</v>
      </c>
      <c r="V87">
        <v>5.8040924949858103E-2</v>
      </c>
      <c r="W87">
        <v>3.7766809345479102E-2</v>
      </c>
      <c r="X87">
        <v>5.3102436799486702E-2</v>
      </c>
      <c r="Y87">
        <v>4.2693592426176603E-2</v>
      </c>
      <c r="Z87" s="5">
        <v>2.60611107740631E-3</v>
      </c>
      <c r="AA87" s="5">
        <v>7.3728281023588101E-4</v>
      </c>
      <c r="AB87" s="5">
        <v>4.9909072887433295E-4</v>
      </c>
      <c r="AC87" s="5">
        <v>1.5165828504902601E-4</v>
      </c>
      <c r="AD87">
        <v>5.7142857142857099E-2</v>
      </c>
      <c r="AE87">
        <v>5.7142857142857099E-2</v>
      </c>
      <c r="AF87">
        <v>5.7142857142857099E-2</v>
      </c>
      <c r="AG87">
        <v>5.7142857142857099E-2</v>
      </c>
      <c r="AH87" s="1">
        <f t="shared" si="7"/>
        <v>1.370704373648153</v>
      </c>
      <c r="AI87" s="1">
        <f t="shared" si="7"/>
        <v>1.3167681451058042</v>
      </c>
      <c r="AJ87" s="2">
        <f t="shared" si="8"/>
        <v>2</v>
      </c>
      <c r="AK87" t="b">
        <f t="shared" si="9"/>
        <v>0</v>
      </c>
      <c r="AL87" t="b">
        <f t="shared" si="10"/>
        <v>0</v>
      </c>
      <c r="AM87" t="b">
        <f t="shared" si="11"/>
        <v>0</v>
      </c>
      <c r="AN87" t="b">
        <f t="shared" si="12"/>
        <v>0</v>
      </c>
    </row>
    <row r="88" spans="1:40" x14ac:dyDescent="0.2">
      <c r="A88" t="s">
        <v>119</v>
      </c>
      <c r="B88">
        <v>822</v>
      </c>
      <c r="C88">
        <v>676</v>
      </c>
      <c r="D88">
        <v>679.66666666666595</v>
      </c>
      <c r="E88">
        <v>778</v>
      </c>
      <c r="F88">
        <v>29</v>
      </c>
      <c r="G88">
        <v>30.049958402633401</v>
      </c>
      <c r="H88">
        <v>38.527046776690902</v>
      </c>
      <c r="I88">
        <v>28.930952282978801</v>
      </c>
      <c r="J88">
        <v>1632</v>
      </c>
      <c r="K88">
        <v>1430</v>
      </c>
      <c r="L88">
        <v>1093</v>
      </c>
      <c r="M88">
        <v>1114.5</v>
      </c>
      <c r="N88">
        <v>93.683865562148199</v>
      </c>
      <c r="O88">
        <v>89.610267268879397</v>
      </c>
      <c r="P88">
        <v>73.584418640542793</v>
      </c>
      <c r="Q88">
        <v>40.616088766234803</v>
      </c>
      <c r="R88" s="4">
        <v>0.50367647058823495</v>
      </c>
      <c r="S88" s="4">
        <v>0.472727272727272</v>
      </c>
      <c r="T88" s="4">
        <v>0.62183592558706902</v>
      </c>
      <c r="U88" s="4">
        <v>0.69807088380439597</v>
      </c>
      <c r="V88">
        <v>3.3937187224759302E-2</v>
      </c>
      <c r="W88">
        <v>3.6319720168186402E-2</v>
      </c>
      <c r="X88">
        <v>5.4727376617743899E-2</v>
      </c>
      <c r="Y88">
        <v>3.6346226074975202E-2</v>
      </c>
      <c r="Z88" s="5">
        <v>1.3449809782489799E-4</v>
      </c>
      <c r="AA88" s="5">
        <v>1.2683617595898999E-4</v>
      </c>
      <c r="AB88" s="5">
        <v>3.0152109424500201E-4</v>
      </c>
      <c r="AC88" s="5">
        <v>5.1865604600900302E-5</v>
      </c>
      <c r="AD88">
        <v>5.7142857142857099E-2</v>
      </c>
      <c r="AE88">
        <v>5.7142857142857099E-2</v>
      </c>
      <c r="AF88">
        <v>5.7142857142857099E-2</v>
      </c>
      <c r="AG88">
        <v>5.7142857142857099E-2</v>
      </c>
      <c r="AH88" s="1">
        <f t="shared" si="7"/>
        <v>1.23459395445024</v>
      </c>
      <c r="AI88" s="1">
        <f t="shared" si="7"/>
        <v>1.4766884080477629</v>
      </c>
      <c r="AJ88" s="2">
        <f t="shared" si="8"/>
        <v>2</v>
      </c>
      <c r="AK88" t="b">
        <f t="shared" si="9"/>
        <v>0</v>
      </c>
      <c r="AL88" t="b">
        <f t="shared" si="10"/>
        <v>0</v>
      </c>
      <c r="AM88" t="b">
        <f t="shared" si="11"/>
        <v>0</v>
      </c>
      <c r="AN88" t="b">
        <f t="shared" si="12"/>
        <v>0</v>
      </c>
    </row>
    <row r="89" spans="1:40" x14ac:dyDescent="0.2">
      <c r="A89" t="s">
        <v>120</v>
      </c>
      <c r="B89">
        <v>739.33333333333303</v>
      </c>
      <c r="C89">
        <v>681</v>
      </c>
      <c r="D89">
        <v>706.66666666666595</v>
      </c>
      <c r="E89">
        <v>705.33333333333303</v>
      </c>
      <c r="F89">
        <v>11.5902257671424</v>
      </c>
      <c r="G89">
        <v>15.0996688705415</v>
      </c>
      <c r="H89">
        <v>64.360961252403101</v>
      </c>
      <c r="I89">
        <v>10.692676621563599</v>
      </c>
      <c r="J89">
        <v>1639.25</v>
      </c>
      <c r="K89">
        <v>1414.5</v>
      </c>
      <c r="L89">
        <v>1054.5</v>
      </c>
      <c r="M89">
        <v>1113.75</v>
      </c>
      <c r="N89">
        <v>77.168106538042395</v>
      </c>
      <c r="O89">
        <v>96.324105671079707</v>
      </c>
      <c r="P89">
        <v>144.91491756659599</v>
      </c>
      <c r="Q89">
        <v>38.870511530807804</v>
      </c>
      <c r="R89" s="4">
        <v>0.451019266941182</v>
      </c>
      <c r="S89" s="4">
        <v>0.481442205726405</v>
      </c>
      <c r="T89" s="4">
        <v>0.67014382803856398</v>
      </c>
      <c r="U89" s="4">
        <v>0.63329592218481101</v>
      </c>
      <c r="V89">
        <v>2.23781690099897E-2</v>
      </c>
      <c r="W89">
        <v>3.4479197177424002E-2</v>
      </c>
      <c r="X89">
        <v>0.110483705682605</v>
      </c>
      <c r="Y89">
        <v>2.4097454053409101E-2</v>
      </c>
      <c r="Z89" s="5">
        <v>1.21496424625348E-4</v>
      </c>
      <c r="AA89" s="5">
        <v>4.5510935713662202E-4</v>
      </c>
      <c r="AB89" s="5">
        <v>1.0861123418182E-2</v>
      </c>
      <c r="AC89" s="5">
        <v>8.3154032730904098E-5</v>
      </c>
      <c r="AD89">
        <v>5.7142857142857099E-2</v>
      </c>
      <c r="AE89">
        <v>5.7142857142857099E-2</v>
      </c>
      <c r="AF89">
        <v>5.7142857142857099E-2</v>
      </c>
      <c r="AG89">
        <v>5.7142857142857099E-2</v>
      </c>
      <c r="AH89" s="1">
        <f t="shared" si="7"/>
        <v>1.4858430163826202</v>
      </c>
      <c r="AI89" s="1">
        <f t="shared" si="7"/>
        <v>1.3154142172252794</v>
      </c>
      <c r="AJ89" s="2">
        <f t="shared" si="8"/>
        <v>2</v>
      </c>
      <c r="AK89" t="b">
        <f t="shared" si="9"/>
        <v>0</v>
      </c>
      <c r="AL89" t="b">
        <f t="shared" si="10"/>
        <v>0</v>
      </c>
      <c r="AM89" t="b">
        <f t="shared" si="11"/>
        <v>0</v>
      </c>
      <c r="AN89" t="b">
        <f t="shared" si="12"/>
        <v>0</v>
      </c>
    </row>
    <row r="90" spans="1:40" x14ac:dyDescent="0.2">
      <c r="A90" t="s">
        <v>121</v>
      </c>
      <c r="B90">
        <v>792.66666666666595</v>
      </c>
      <c r="C90">
        <v>689</v>
      </c>
      <c r="D90">
        <v>732.33333333333303</v>
      </c>
      <c r="E90">
        <v>818.33333333333303</v>
      </c>
      <c r="F90">
        <v>45.6106712659804</v>
      </c>
      <c r="G90">
        <v>27.055498516937298</v>
      </c>
      <c r="H90">
        <v>13.650396819628799</v>
      </c>
      <c r="I90">
        <v>117.925117482804</v>
      </c>
      <c r="J90">
        <v>1588.6666666666599</v>
      </c>
      <c r="K90">
        <v>1513.3333333333301</v>
      </c>
      <c r="L90">
        <v>1088.6666666666599</v>
      </c>
      <c r="M90">
        <v>1174</v>
      </c>
      <c r="N90">
        <v>121.541488115512</v>
      </c>
      <c r="O90">
        <v>100.171519571849</v>
      </c>
      <c r="P90">
        <v>51.588112325741598</v>
      </c>
      <c r="Q90">
        <v>31.1929479209644</v>
      </c>
      <c r="R90" s="4">
        <v>0.498950902224087</v>
      </c>
      <c r="S90" s="4">
        <v>0.455286343612334</v>
      </c>
      <c r="T90" s="4">
        <v>0.67268830373545596</v>
      </c>
      <c r="U90" s="4">
        <v>0.69704713231118598</v>
      </c>
      <c r="V90">
        <v>4.7763990918992701E-2</v>
      </c>
      <c r="W90">
        <v>3.5040557109931599E-2</v>
      </c>
      <c r="X90">
        <v>3.4253746173520602E-2</v>
      </c>
      <c r="Y90">
        <v>0.10214040965455599</v>
      </c>
      <c r="Z90" s="5">
        <v>3.52735083761422E-3</v>
      </c>
      <c r="AA90" s="5">
        <v>2.9897545225440101E-3</v>
      </c>
      <c r="AB90" s="5">
        <v>4.5207681578282597E-3</v>
      </c>
      <c r="AC90" s="5">
        <v>2.8129282253924699E-2</v>
      </c>
      <c r="AD90">
        <v>7.6522500475059194E-2</v>
      </c>
      <c r="AE90">
        <v>0.1</v>
      </c>
      <c r="AF90">
        <v>0.1</v>
      </c>
      <c r="AG90">
        <v>0.1</v>
      </c>
      <c r="AH90" s="1">
        <f t="shared" si="7"/>
        <v>1.3482054060568482</v>
      </c>
      <c r="AI90" s="1">
        <f t="shared" si="7"/>
        <v>1.5310082151392308</v>
      </c>
      <c r="AJ90" s="2">
        <f t="shared" si="8"/>
        <v>2</v>
      </c>
      <c r="AK90" t="b">
        <f t="shared" si="9"/>
        <v>0</v>
      </c>
      <c r="AL90" t="b">
        <f t="shared" si="10"/>
        <v>0</v>
      </c>
      <c r="AM90" t="b">
        <f t="shared" si="11"/>
        <v>0</v>
      </c>
      <c r="AN90" t="b">
        <f t="shared" si="12"/>
        <v>0</v>
      </c>
    </row>
    <row r="91" spans="1:40" x14ac:dyDescent="0.2">
      <c r="A91" t="s">
        <v>122</v>
      </c>
      <c r="B91">
        <v>786.75</v>
      </c>
      <c r="C91">
        <v>700.5</v>
      </c>
      <c r="D91">
        <v>754.25</v>
      </c>
      <c r="E91">
        <v>745</v>
      </c>
      <c r="F91">
        <v>65.060868935687196</v>
      </c>
      <c r="G91">
        <v>16.2992842378635</v>
      </c>
      <c r="H91">
        <v>54.585559751030601</v>
      </c>
      <c r="I91">
        <v>37.354160857036099</v>
      </c>
      <c r="J91">
        <v>1654.25</v>
      </c>
      <c r="K91">
        <v>1545.5</v>
      </c>
      <c r="L91">
        <v>1141.25</v>
      </c>
      <c r="M91">
        <v>1070.5</v>
      </c>
      <c r="N91">
        <v>113.561657261595</v>
      </c>
      <c r="O91">
        <v>109.70718603020801</v>
      </c>
      <c r="P91">
        <v>83.599740828944306</v>
      </c>
      <c r="Q91">
        <v>18.303005217723101</v>
      </c>
      <c r="R91" s="4">
        <v>0.47559316910986799</v>
      </c>
      <c r="S91" s="4">
        <v>0.45325137495956003</v>
      </c>
      <c r="T91" s="4">
        <v>0.66089813800657105</v>
      </c>
      <c r="U91" s="4">
        <v>0.695936478281177</v>
      </c>
      <c r="V91">
        <v>5.1115073057210497E-2</v>
      </c>
      <c r="W91">
        <v>3.3858397426437599E-2</v>
      </c>
      <c r="X91">
        <v>6.8054799317779899E-2</v>
      </c>
      <c r="Y91">
        <v>3.6867096679314398E-2</v>
      </c>
      <c r="Z91" s="5">
        <v>5.9683892446502499E-5</v>
      </c>
      <c r="AA91" s="5">
        <v>4.8288399708957299E-4</v>
      </c>
      <c r="AB91" s="5">
        <v>4.9275664263817597E-4</v>
      </c>
      <c r="AC91" s="5">
        <v>5.34545571923233E-5</v>
      </c>
      <c r="AD91">
        <v>2.8571428571428501E-2</v>
      </c>
      <c r="AE91">
        <v>2.8571428571428501E-2</v>
      </c>
      <c r="AF91">
        <v>2.8571428571428501E-2</v>
      </c>
      <c r="AG91">
        <v>2.8571428571428501E-2</v>
      </c>
      <c r="AH91" s="1">
        <f t="shared" si="7"/>
        <v>1.3896291640258931</v>
      </c>
      <c r="AI91" s="1">
        <f t="shared" si="7"/>
        <v>1.5354315876995845</v>
      </c>
      <c r="AJ91" s="2">
        <f t="shared" si="8"/>
        <v>2</v>
      </c>
      <c r="AK91" t="b">
        <f t="shared" si="9"/>
        <v>0</v>
      </c>
      <c r="AL91" t="b">
        <f t="shared" si="10"/>
        <v>0</v>
      </c>
      <c r="AM91" t="b">
        <f t="shared" si="11"/>
        <v>0</v>
      </c>
      <c r="AN91" t="b">
        <f t="shared" si="12"/>
        <v>0</v>
      </c>
    </row>
    <row r="92" spans="1:40" x14ac:dyDescent="0.2">
      <c r="A92" t="s">
        <v>123</v>
      </c>
      <c r="B92">
        <v>763.33333333333303</v>
      </c>
      <c r="C92">
        <v>718.66666666666595</v>
      </c>
      <c r="D92">
        <v>728.66666666666595</v>
      </c>
      <c r="E92">
        <v>761.66666666666595</v>
      </c>
      <c r="F92">
        <v>8.5049005481153799</v>
      </c>
      <c r="G92">
        <v>26.1023626006025</v>
      </c>
      <c r="H92">
        <v>65.987372529396296</v>
      </c>
      <c r="I92">
        <v>1.5275252316519401</v>
      </c>
      <c r="J92">
        <v>1704.6666666666599</v>
      </c>
      <c r="K92">
        <v>1558</v>
      </c>
      <c r="L92">
        <v>1112.6666666666599</v>
      </c>
      <c r="M92">
        <v>1104</v>
      </c>
      <c r="N92">
        <v>59.534303836807602</v>
      </c>
      <c r="O92">
        <v>96.062479668182604</v>
      </c>
      <c r="P92">
        <v>35.076107727815703</v>
      </c>
      <c r="Q92">
        <v>44.844174649557303</v>
      </c>
      <c r="R92" s="4">
        <v>0.44779037935080102</v>
      </c>
      <c r="S92" s="4">
        <v>0.46127513906717998</v>
      </c>
      <c r="T92" s="4">
        <v>0.65488316357099996</v>
      </c>
      <c r="U92" s="4">
        <v>0.68991545893719797</v>
      </c>
      <c r="V92">
        <v>1.6415330838364901E-2</v>
      </c>
      <c r="W92">
        <v>3.3008858443676702E-2</v>
      </c>
      <c r="X92">
        <v>6.2796192441306603E-2</v>
      </c>
      <c r="Y92">
        <v>2.8058311023207501E-2</v>
      </c>
      <c r="Z92" s="5">
        <v>1.0949830910246901E-3</v>
      </c>
      <c r="AA92" s="5">
        <v>2.5942700119540498E-3</v>
      </c>
      <c r="AB92" s="5">
        <v>2.8149626049010601E-3</v>
      </c>
      <c r="AC92" s="5">
        <v>5.6270649897410098E-3</v>
      </c>
      <c r="AD92">
        <v>0.1</v>
      </c>
      <c r="AE92">
        <v>0.1</v>
      </c>
      <c r="AF92">
        <v>0.1</v>
      </c>
      <c r="AG92">
        <v>0.1</v>
      </c>
      <c r="AH92" s="1">
        <f t="shared" si="7"/>
        <v>1.4624770735817028</v>
      </c>
      <c r="AI92" s="1">
        <f t="shared" si="7"/>
        <v>1.4956701554139444</v>
      </c>
      <c r="AJ92" s="2">
        <f t="shared" si="8"/>
        <v>2</v>
      </c>
      <c r="AK92" t="b">
        <f t="shared" si="9"/>
        <v>0</v>
      </c>
      <c r="AL92" t="b">
        <f t="shared" si="10"/>
        <v>0</v>
      </c>
      <c r="AM92" t="b">
        <f t="shared" si="11"/>
        <v>0</v>
      </c>
      <c r="AN92" t="b">
        <f t="shared" si="12"/>
        <v>0</v>
      </c>
    </row>
    <row r="93" spans="1:40" x14ac:dyDescent="0.2">
      <c r="A93" t="s">
        <v>124</v>
      </c>
      <c r="B93">
        <v>735.66666666666595</v>
      </c>
      <c r="C93">
        <v>689.33333333333303</v>
      </c>
      <c r="D93">
        <v>758.33333333333303</v>
      </c>
      <c r="E93">
        <v>770</v>
      </c>
      <c r="F93">
        <v>24.214320831552001</v>
      </c>
      <c r="G93">
        <v>70.315953618885999</v>
      </c>
      <c r="H93">
        <v>26.539279065817301</v>
      </c>
      <c r="I93">
        <v>25.632011235952501</v>
      </c>
      <c r="J93">
        <v>1623.75</v>
      </c>
      <c r="K93">
        <v>1482.5</v>
      </c>
      <c r="L93">
        <v>1100.75</v>
      </c>
      <c r="M93">
        <v>1083</v>
      </c>
      <c r="N93">
        <v>82.645326546635403</v>
      </c>
      <c r="O93">
        <v>58.426592119228197</v>
      </c>
      <c r="P93">
        <v>35.4436171968945</v>
      </c>
      <c r="Q93">
        <v>61.422037304754603</v>
      </c>
      <c r="R93" s="4">
        <v>0.45306646138054901</v>
      </c>
      <c r="S93" s="4">
        <v>0.46498032602585698</v>
      </c>
      <c r="T93" s="4">
        <v>0.68892421833598305</v>
      </c>
      <c r="U93" s="4">
        <v>0.71098799630655496</v>
      </c>
      <c r="V93">
        <v>2.7461851197876301E-2</v>
      </c>
      <c r="W93">
        <v>5.08476461155229E-2</v>
      </c>
      <c r="X93">
        <v>3.2762591009350597E-2</v>
      </c>
      <c r="Y93">
        <v>4.6756160302958302E-2</v>
      </c>
      <c r="Z93" s="5">
        <v>6.7812226224538499E-5</v>
      </c>
      <c r="AA93" s="5">
        <v>1.0790640084553499E-4</v>
      </c>
      <c r="AB93" s="5">
        <v>2.77309926971137E-5</v>
      </c>
      <c r="AC93" s="5">
        <v>6.0958787987285305E-4</v>
      </c>
      <c r="AD93">
        <v>5.7142857142857099E-2</v>
      </c>
      <c r="AE93">
        <v>5.7142857142857099E-2</v>
      </c>
      <c r="AF93">
        <v>5.7142857142857099E-2</v>
      </c>
      <c r="AG93">
        <v>5.7142857142857099E-2</v>
      </c>
      <c r="AH93" s="1">
        <f t="shared" si="7"/>
        <v>1.5205809236833523</v>
      </c>
      <c r="AI93" s="1">
        <f t="shared" si="7"/>
        <v>1.5290711380915885</v>
      </c>
      <c r="AJ93" s="2">
        <f t="shared" si="8"/>
        <v>2</v>
      </c>
      <c r="AK93" t="b">
        <f t="shared" si="9"/>
        <v>0</v>
      </c>
      <c r="AL93" t="b">
        <f t="shared" si="10"/>
        <v>0</v>
      </c>
      <c r="AM93" t="b">
        <f t="shared" si="11"/>
        <v>0</v>
      </c>
      <c r="AN93" t="b">
        <f t="shared" si="12"/>
        <v>0</v>
      </c>
    </row>
    <row r="94" spans="1:40" x14ac:dyDescent="0.2">
      <c r="A94" t="s">
        <v>125</v>
      </c>
      <c r="B94">
        <v>761</v>
      </c>
      <c r="C94">
        <v>710.66666666666595</v>
      </c>
      <c r="D94">
        <v>825.33333333333303</v>
      </c>
      <c r="E94">
        <v>807.66666666666595</v>
      </c>
      <c r="F94">
        <v>31.953090617340902</v>
      </c>
      <c r="G94">
        <v>58.432297005451801</v>
      </c>
      <c r="H94">
        <v>40.722639076235303</v>
      </c>
      <c r="I94">
        <v>9.7125348562223106</v>
      </c>
      <c r="J94">
        <v>1617.3333333333301</v>
      </c>
      <c r="K94">
        <v>1538</v>
      </c>
      <c r="L94">
        <v>1126.6666666666599</v>
      </c>
      <c r="M94">
        <v>1122.3333333333301</v>
      </c>
      <c r="N94">
        <v>129.855047392595</v>
      </c>
      <c r="O94">
        <v>101.838106816652</v>
      </c>
      <c r="P94">
        <v>49.893219312180399</v>
      </c>
      <c r="Q94">
        <v>40.128958787057101</v>
      </c>
      <c r="R94" s="4">
        <v>0.47052761747732802</v>
      </c>
      <c r="S94" s="4">
        <v>0.46207195491980901</v>
      </c>
      <c r="T94" s="4">
        <v>0.73254437869822397</v>
      </c>
      <c r="U94" s="4">
        <v>0.71963171963171901</v>
      </c>
      <c r="V94">
        <v>4.26325978908259E-2</v>
      </c>
      <c r="W94">
        <v>4.8780451013418803E-2</v>
      </c>
      <c r="X94">
        <v>4.8567107687601099E-2</v>
      </c>
      <c r="Y94">
        <v>2.7146683662760001E-2</v>
      </c>
      <c r="Z94" s="5">
        <v>5.2910450253393203E-3</v>
      </c>
      <c r="AA94" s="5">
        <v>8.7793163492964205E-4</v>
      </c>
      <c r="AB94" s="5">
        <v>1.4870261515740699E-3</v>
      </c>
      <c r="AC94" s="5">
        <v>3.65046902995851E-3</v>
      </c>
      <c r="AD94">
        <v>0.1</v>
      </c>
      <c r="AE94">
        <v>0.1</v>
      </c>
      <c r="AF94">
        <v>0.1</v>
      </c>
      <c r="AG94">
        <v>0.1</v>
      </c>
      <c r="AH94" s="1">
        <f t="shared" si="7"/>
        <v>1.5568573479823871</v>
      </c>
      <c r="AI94" s="1">
        <f t="shared" si="7"/>
        <v>1.5574018547752126</v>
      </c>
      <c r="AJ94" s="2">
        <f t="shared" si="8"/>
        <v>2</v>
      </c>
      <c r="AK94" t="b">
        <f t="shared" si="9"/>
        <v>0</v>
      </c>
      <c r="AL94" t="b">
        <f t="shared" si="10"/>
        <v>0</v>
      </c>
      <c r="AM94" t="b">
        <f t="shared" si="11"/>
        <v>0</v>
      </c>
      <c r="AN94" t="b">
        <f t="shared" si="12"/>
        <v>0</v>
      </c>
    </row>
    <row r="95" spans="1:40" x14ac:dyDescent="0.2">
      <c r="A95" t="s">
        <v>126</v>
      </c>
      <c r="B95">
        <v>751.33333333333303</v>
      </c>
      <c r="C95">
        <v>723</v>
      </c>
      <c r="D95">
        <v>768.33333333333303</v>
      </c>
      <c r="E95">
        <v>806.33333333333303</v>
      </c>
      <c r="F95">
        <v>41.525092815469201</v>
      </c>
      <c r="G95">
        <v>24.5153013442625</v>
      </c>
      <c r="H95">
        <v>33.605555096342798</v>
      </c>
      <c r="I95">
        <v>16.563010998406401</v>
      </c>
      <c r="J95">
        <v>1627</v>
      </c>
      <c r="K95">
        <v>1512.25</v>
      </c>
      <c r="L95">
        <v>1184</v>
      </c>
      <c r="M95">
        <v>1086.5</v>
      </c>
      <c r="N95">
        <v>60.964470527239598</v>
      </c>
      <c r="O95">
        <v>80.101498113331104</v>
      </c>
      <c r="P95">
        <v>78.4389359098315</v>
      </c>
      <c r="Q95">
        <v>52.8740642155174</v>
      </c>
      <c r="R95" s="4">
        <v>0.46179061667691002</v>
      </c>
      <c r="S95" s="4">
        <v>0.478095552983964</v>
      </c>
      <c r="T95" s="4">
        <v>0.64893018018018001</v>
      </c>
      <c r="U95" s="4">
        <v>0.74213836477987405</v>
      </c>
      <c r="V95">
        <v>3.0835194332949799E-2</v>
      </c>
      <c r="W95">
        <v>3.0068330528902999E-2</v>
      </c>
      <c r="X95">
        <v>5.1515321010391302E-2</v>
      </c>
      <c r="Y95">
        <v>3.9201346370136697E-2</v>
      </c>
      <c r="Z95" s="5">
        <v>3.2069429454741699E-6</v>
      </c>
      <c r="AA95" s="5">
        <v>8.5066865745189895E-5</v>
      </c>
      <c r="AB95" s="5">
        <v>5.00263239497222E-4</v>
      </c>
      <c r="AC95" s="5">
        <v>7.9188178423397E-4</v>
      </c>
      <c r="AD95">
        <v>5.7142857142857099E-2</v>
      </c>
      <c r="AE95">
        <v>5.7142857142857099E-2</v>
      </c>
      <c r="AF95">
        <v>5.7142857142857099E-2</v>
      </c>
      <c r="AG95">
        <v>5.7142857142857099E-2</v>
      </c>
      <c r="AH95" s="1">
        <f t="shared" si="7"/>
        <v>1.4052476528214115</v>
      </c>
      <c r="AI95" s="1">
        <f t="shared" si="7"/>
        <v>1.5522804178953875</v>
      </c>
      <c r="AJ95" s="2">
        <f t="shared" si="8"/>
        <v>2</v>
      </c>
      <c r="AK95" t="b">
        <f t="shared" si="9"/>
        <v>0</v>
      </c>
      <c r="AL95" t="b">
        <f t="shared" si="10"/>
        <v>0</v>
      </c>
      <c r="AM95" t="b">
        <f t="shared" si="11"/>
        <v>0</v>
      </c>
      <c r="AN95" t="b">
        <f t="shared" si="12"/>
        <v>0</v>
      </c>
    </row>
    <row r="96" spans="1:40" x14ac:dyDescent="0.2">
      <c r="A96" t="s">
        <v>127</v>
      </c>
      <c r="B96">
        <v>766.5</v>
      </c>
      <c r="C96">
        <v>732.25</v>
      </c>
      <c r="D96">
        <v>863.25</v>
      </c>
      <c r="E96">
        <v>772.5</v>
      </c>
      <c r="F96">
        <v>40.236799077461399</v>
      </c>
      <c r="G96">
        <v>29.113284482059601</v>
      </c>
      <c r="H96">
        <v>200.74424026606499</v>
      </c>
      <c r="I96">
        <v>33.550956270524701</v>
      </c>
      <c r="J96">
        <v>1631</v>
      </c>
      <c r="K96">
        <v>1507.25</v>
      </c>
      <c r="L96">
        <v>1086.75</v>
      </c>
      <c r="M96">
        <v>1150.5</v>
      </c>
      <c r="N96">
        <v>78.430436268921298</v>
      </c>
      <c r="O96">
        <v>118.646182688979</v>
      </c>
      <c r="P96">
        <v>38.099650042137299</v>
      </c>
      <c r="Q96">
        <v>14.7535306508871</v>
      </c>
      <c r="R96" s="4">
        <v>0.46995708154506399</v>
      </c>
      <c r="S96" s="4">
        <v>0.48581854370542299</v>
      </c>
      <c r="T96" s="4">
        <v>0.79434092477570695</v>
      </c>
      <c r="U96" s="4">
        <v>0.67144719687092502</v>
      </c>
      <c r="V96">
        <v>3.3456296080546198E-2</v>
      </c>
      <c r="W96">
        <v>4.2843345854237998E-2</v>
      </c>
      <c r="X96">
        <v>0.18680720018158001</v>
      </c>
      <c r="Y96">
        <v>3.0406649330408899E-2</v>
      </c>
      <c r="Z96" s="5">
        <v>1.6343920191808201E-5</v>
      </c>
      <c r="AA96" s="5">
        <v>5.9093613497580302E-4</v>
      </c>
      <c r="AB96" s="5">
        <v>0.110478508536154</v>
      </c>
      <c r="AC96" s="5">
        <v>2.5927569734181E-5</v>
      </c>
      <c r="AD96">
        <v>2.8571428571428501E-2</v>
      </c>
      <c r="AE96">
        <v>2.8571428571428501E-2</v>
      </c>
      <c r="AF96">
        <v>0.34285714285714203</v>
      </c>
      <c r="AG96">
        <v>2.8571428571428501E-2</v>
      </c>
      <c r="AH96" s="1">
        <f t="shared" si="7"/>
        <v>1.6902414198423732</v>
      </c>
      <c r="AI96" s="1">
        <f t="shared" si="7"/>
        <v>1.3820946227158803</v>
      </c>
      <c r="AJ96" s="2">
        <f t="shared" si="8"/>
        <v>2</v>
      </c>
      <c r="AK96" t="b">
        <f t="shared" si="9"/>
        <v>0</v>
      </c>
      <c r="AL96" t="b">
        <f t="shared" si="10"/>
        <v>1</v>
      </c>
      <c r="AM96" t="b">
        <f t="shared" si="11"/>
        <v>0</v>
      </c>
      <c r="AN96" t="b">
        <f t="shared" si="12"/>
        <v>0</v>
      </c>
    </row>
  </sheetData>
  <conditionalFormatting sqref="AH2:AI96">
    <cfRule type="colorScale" priority="5">
      <colorScale>
        <cfvo type="num" val="0.5"/>
        <cfvo type="num" val="1"/>
        <cfvo type="num" val="1.5"/>
        <color rgb="FFF5CCEC"/>
        <color theme="0" tint="-0.14999847407452621"/>
        <color rgb="FF9BFFA5"/>
      </colorScale>
    </cfRule>
  </conditionalFormatting>
  <conditionalFormatting sqref="AH1:AN1">
    <cfRule type="cellIs" dxfId="4" priority="6" operator="lessThanOrEqual">
      <formula>0.05</formula>
    </cfRule>
  </conditionalFormatting>
  <conditionalFormatting sqref="AK2:AN96">
    <cfRule type="containsText" dxfId="3" priority="4" operator="containsText" text="TRUE">
      <formula>NOT(ISERROR(SEARCH("TRUE",AK2)))</formula>
    </cfRule>
  </conditionalFormatting>
  <conditionalFormatting sqref="R2:U96">
    <cfRule type="cellIs" dxfId="2" priority="2" operator="greaterThanOrEqual">
      <formula>1.15</formula>
    </cfRule>
    <cfRule type="cellIs" dxfId="1" priority="3" operator="lessThanOrEqual">
      <formula>0.85</formula>
    </cfRule>
  </conditionalFormatting>
  <conditionalFormatting sqref="Z2:AC96">
    <cfRule type="cellIs" dxfId="0" priority="1" operator="lessThanOrEqual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run2 set2 fadu_data_all_drugs_v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2023-08-25T17:31:43Z</dcterms:created>
  <dcterms:modified xsi:type="dcterms:W3CDTF">2023-08-25T17:41:19Z</dcterms:modified>
</cp:coreProperties>
</file>