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8_{4C8D6F53-B2CA-DD47-B284-D96DDE43FF07}" xr6:coauthVersionLast="47" xr6:coauthVersionMax="47" xr10:uidLastSave="{00000000-0000-0000-0000-000000000000}"/>
  <bookViews>
    <workbookView xWindow="4440" yWindow="6160" windowWidth="28040" windowHeight="17440"/>
  </bookViews>
  <sheets>
    <sheet name="run2 fadu_data_all_drugs_vs_ctr" sheetId="1" r:id="rId1"/>
    <sheet name="plotting high to low conc" sheetId="3" r:id="rId2"/>
    <sheet name="Sorting by ration High to low" sheetId="2" r:id="rId3"/>
  </sheets>
  <definedNames>
    <definedName name="_xlnm._FilterDatabase" localSheetId="1" hidden="1">'plotting high to low conc'!$D$1:$E$77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G35" i="3"/>
  <c r="G37" i="3"/>
  <c r="G38" i="3"/>
  <c r="G39" i="3"/>
  <c r="G40" i="3"/>
  <c r="G41" i="3"/>
  <c r="G42" i="3"/>
  <c r="G43" i="3"/>
  <c r="G44" i="3"/>
  <c r="G45" i="3"/>
  <c r="G36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30" i="3"/>
  <c r="D2" i="2"/>
  <c r="D3" i="2"/>
  <c r="D4" i="2"/>
  <c r="D5" i="2"/>
  <c r="D6" i="2"/>
  <c r="D7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AN96" i="1"/>
  <c r="AM96" i="1"/>
  <c r="AL96" i="1"/>
  <c r="AK96" i="1"/>
  <c r="AJ96" i="1"/>
  <c r="AI96" i="1"/>
  <c r="AH96" i="1"/>
  <c r="AN95" i="1"/>
  <c r="AM95" i="1"/>
  <c r="AL95" i="1"/>
  <c r="AK95" i="1"/>
  <c r="AJ95" i="1"/>
  <c r="AI95" i="1"/>
  <c r="AH95" i="1"/>
  <c r="AN94" i="1"/>
  <c r="AM94" i="1"/>
  <c r="AL94" i="1"/>
  <c r="AK94" i="1"/>
  <c r="AJ94" i="1"/>
  <c r="AI94" i="1"/>
  <c r="AH94" i="1"/>
  <c r="AN93" i="1"/>
  <c r="AM93" i="1"/>
  <c r="AL93" i="1"/>
  <c r="AK93" i="1"/>
  <c r="AJ93" i="1"/>
  <c r="AI93" i="1"/>
  <c r="AH93" i="1"/>
  <c r="AN92" i="1"/>
  <c r="AM92" i="1"/>
  <c r="AL92" i="1"/>
  <c r="AK92" i="1"/>
  <c r="AJ92" i="1"/>
  <c r="AI92" i="1"/>
  <c r="AH92" i="1"/>
  <c r="AN91" i="1"/>
  <c r="AM91" i="1"/>
  <c r="AL91" i="1"/>
  <c r="AK91" i="1"/>
  <c r="AJ91" i="1"/>
  <c r="AI91" i="1"/>
  <c r="AH91" i="1"/>
  <c r="AN90" i="1"/>
  <c r="AM90" i="1"/>
  <c r="AL90" i="1"/>
  <c r="AK90" i="1"/>
  <c r="AJ90" i="1"/>
  <c r="AI90" i="1"/>
  <c r="AH90" i="1"/>
  <c r="AN89" i="1"/>
  <c r="AM89" i="1"/>
  <c r="AL89" i="1"/>
  <c r="AK89" i="1"/>
  <c r="AJ89" i="1"/>
  <c r="AI89" i="1"/>
  <c r="AH89" i="1"/>
  <c r="AN88" i="1"/>
  <c r="AM88" i="1"/>
  <c r="AL88" i="1"/>
  <c r="AK88" i="1"/>
  <c r="AJ88" i="1"/>
  <c r="AI88" i="1"/>
  <c r="AH88" i="1"/>
  <c r="AN87" i="1"/>
  <c r="AM87" i="1"/>
  <c r="AL87" i="1"/>
  <c r="AK87" i="1"/>
  <c r="AJ87" i="1"/>
  <c r="AI87" i="1"/>
  <c r="AH87" i="1"/>
  <c r="AN86" i="1"/>
  <c r="AM86" i="1"/>
  <c r="AL86" i="1"/>
  <c r="AK86" i="1"/>
  <c r="AJ86" i="1"/>
  <c r="AI86" i="1"/>
  <c r="AH86" i="1"/>
  <c r="AN85" i="1"/>
  <c r="AM85" i="1"/>
  <c r="AL85" i="1"/>
  <c r="AK85" i="1"/>
  <c r="AJ85" i="1"/>
  <c r="AI85" i="1"/>
  <c r="AH85" i="1"/>
  <c r="AN84" i="1"/>
  <c r="AM84" i="1"/>
  <c r="AL84" i="1"/>
  <c r="AK84" i="1"/>
  <c r="AJ84" i="1"/>
  <c r="AI84" i="1"/>
  <c r="AH84" i="1"/>
  <c r="AN83" i="1"/>
  <c r="AM83" i="1"/>
  <c r="AL83" i="1"/>
  <c r="AK83" i="1"/>
  <c r="AJ83" i="1"/>
  <c r="AI83" i="1"/>
  <c r="AH83" i="1"/>
  <c r="AN82" i="1"/>
  <c r="AM82" i="1"/>
  <c r="AL82" i="1"/>
  <c r="AK82" i="1"/>
  <c r="AJ82" i="1"/>
  <c r="AI82" i="1"/>
  <c r="AH82" i="1"/>
  <c r="AN81" i="1"/>
  <c r="AM81" i="1"/>
  <c r="AL81" i="1"/>
  <c r="AK81" i="1"/>
  <c r="AJ81" i="1"/>
  <c r="AI81" i="1"/>
  <c r="AH81" i="1"/>
  <c r="AN80" i="1"/>
  <c r="AM80" i="1"/>
  <c r="AL80" i="1"/>
  <c r="AK80" i="1"/>
  <c r="AJ80" i="1"/>
  <c r="AI80" i="1"/>
  <c r="AH80" i="1"/>
  <c r="AN79" i="1"/>
  <c r="AM79" i="1"/>
  <c r="AL79" i="1"/>
  <c r="AK79" i="1"/>
  <c r="AJ79" i="1"/>
  <c r="AI79" i="1"/>
  <c r="AH79" i="1"/>
  <c r="AN78" i="1"/>
  <c r="AM78" i="1"/>
  <c r="AL78" i="1"/>
  <c r="AK78" i="1"/>
  <c r="AJ78" i="1"/>
  <c r="AI78" i="1"/>
  <c r="AH78" i="1"/>
  <c r="AN77" i="1"/>
  <c r="AM77" i="1"/>
  <c r="AL77" i="1"/>
  <c r="AK77" i="1"/>
  <c r="AJ77" i="1"/>
  <c r="AI77" i="1"/>
  <c r="AH77" i="1"/>
  <c r="AN76" i="1"/>
  <c r="AM76" i="1"/>
  <c r="AL76" i="1"/>
  <c r="AK76" i="1"/>
  <c r="AJ76" i="1"/>
  <c r="AI76" i="1"/>
  <c r="AH76" i="1"/>
  <c r="AN75" i="1"/>
  <c r="AM75" i="1"/>
  <c r="AL75" i="1"/>
  <c r="AK75" i="1"/>
  <c r="AJ75" i="1"/>
  <c r="AI75" i="1"/>
  <c r="AH75" i="1"/>
  <c r="AN74" i="1"/>
  <c r="AM74" i="1"/>
  <c r="AL74" i="1"/>
  <c r="AK74" i="1"/>
  <c r="AJ74" i="1"/>
  <c r="AI74" i="1"/>
  <c r="AH74" i="1"/>
  <c r="AN73" i="1"/>
  <c r="AM73" i="1"/>
  <c r="AL73" i="1"/>
  <c r="AK73" i="1"/>
  <c r="AJ73" i="1"/>
  <c r="AI73" i="1"/>
  <c r="AH73" i="1"/>
  <c r="AN72" i="1"/>
  <c r="AM72" i="1"/>
  <c r="AL72" i="1"/>
  <c r="AK72" i="1"/>
  <c r="AJ72" i="1"/>
  <c r="AI72" i="1"/>
  <c r="AH72" i="1"/>
  <c r="AN71" i="1"/>
  <c r="AM71" i="1"/>
  <c r="AL71" i="1"/>
  <c r="AK71" i="1"/>
  <c r="AJ71" i="1"/>
  <c r="AI71" i="1"/>
  <c r="AH71" i="1"/>
  <c r="AN70" i="1"/>
  <c r="AM70" i="1"/>
  <c r="AL70" i="1"/>
  <c r="AK70" i="1"/>
  <c r="AJ70" i="1"/>
  <c r="AI70" i="1"/>
  <c r="AH70" i="1"/>
  <c r="AN69" i="1"/>
  <c r="AM69" i="1"/>
  <c r="AL69" i="1"/>
  <c r="AK69" i="1"/>
  <c r="AJ69" i="1"/>
  <c r="AI69" i="1"/>
  <c r="AH69" i="1"/>
  <c r="AN68" i="1"/>
  <c r="AM68" i="1"/>
  <c r="AL68" i="1"/>
  <c r="AK68" i="1"/>
  <c r="AJ68" i="1"/>
  <c r="AI68" i="1"/>
  <c r="AH68" i="1"/>
  <c r="AN67" i="1"/>
  <c r="AM67" i="1"/>
  <c r="AL67" i="1"/>
  <c r="AK67" i="1"/>
  <c r="AJ67" i="1"/>
  <c r="AI67" i="1"/>
  <c r="AH67" i="1"/>
  <c r="AN66" i="1"/>
  <c r="AM66" i="1"/>
  <c r="AL66" i="1"/>
  <c r="AK66" i="1"/>
  <c r="AJ66" i="1"/>
  <c r="AI66" i="1"/>
  <c r="AH66" i="1"/>
  <c r="AN65" i="1"/>
  <c r="AM65" i="1"/>
  <c r="AL65" i="1"/>
  <c r="AK65" i="1"/>
  <c r="AJ65" i="1"/>
  <c r="AI65" i="1"/>
  <c r="AH65" i="1"/>
  <c r="AN64" i="1"/>
  <c r="AM64" i="1"/>
  <c r="AL64" i="1"/>
  <c r="AK64" i="1"/>
  <c r="AJ64" i="1"/>
  <c r="AI64" i="1"/>
  <c r="AH64" i="1"/>
  <c r="AN63" i="1"/>
  <c r="AM63" i="1"/>
  <c r="AL63" i="1"/>
  <c r="AK63" i="1"/>
  <c r="AJ63" i="1"/>
  <c r="AI63" i="1"/>
  <c r="AH63" i="1"/>
  <c r="AN62" i="1"/>
  <c r="AM62" i="1"/>
  <c r="AL62" i="1"/>
  <c r="AK62" i="1"/>
  <c r="AJ62" i="1"/>
  <c r="AI62" i="1"/>
  <c r="AH62" i="1"/>
  <c r="AN61" i="1"/>
  <c r="AM61" i="1"/>
  <c r="AL61" i="1"/>
  <c r="AK61" i="1"/>
  <c r="AJ61" i="1"/>
  <c r="AI61" i="1"/>
  <c r="AH61" i="1"/>
  <c r="AN60" i="1"/>
  <c r="AM60" i="1"/>
  <c r="AL60" i="1"/>
  <c r="AK60" i="1"/>
  <c r="AJ60" i="1"/>
  <c r="AI60" i="1"/>
  <c r="AH60" i="1"/>
  <c r="AN59" i="1"/>
  <c r="AM59" i="1"/>
  <c r="AL59" i="1"/>
  <c r="AK59" i="1"/>
  <c r="AJ59" i="1"/>
  <c r="AI59" i="1"/>
  <c r="AH59" i="1"/>
  <c r="AN58" i="1"/>
  <c r="AM58" i="1"/>
  <c r="AL58" i="1"/>
  <c r="AK58" i="1"/>
  <c r="AJ58" i="1"/>
  <c r="AI58" i="1"/>
  <c r="AH58" i="1"/>
  <c r="AN57" i="1"/>
  <c r="AM57" i="1"/>
  <c r="AL57" i="1"/>
  <c r="AK57" i="1"/>
  <c r="AJ57" i="1"/>
  <c r="AI57" i="1"/>
  <c r="AH57" i="1"/>
  <c r="AN56" i="1"/>
  <c r="AM56" i="1"/>
  <c r="AL56" i="1"/>
  <c r="AK56" i="1"/>
  <c r="AJ56" i="1"/>
  <c r="AI56" i="1"/>
  <c r="AH56" i="1"/>
  <c r="AN55" i="1"/>
  <c r="AM55" i="1"/>
  <c r="AL55" i="1"/>
  <c r="AK55" i="1"/>
  <c r="AJ55" i="1"/>
  <c r="AI55" i="1"/>
  <c r="AH55" i="1"/>
  <c r="AN54" i="1"/>
  <c r="AM54" i="1"/>
  <c r="AL54" i="1"/>
  <c r="AK54" i="1"/>
  <c r="AJ54" i="1"/>
  <c r="AI54" i="1"/>
  <c r="AH54" i="1"/>
  <c r="AN53" i="1"/>
  <c r="AM53" i="1"/>
  <c r="AL53" i="1"/>
  <c r="AK53" i="1"/>
  <c r="AJ53" i="1"/>
  <c r="AI53" i="1"/>
  <c r="AH53" i="1"/>
  <c r="AN52" i="1"/>
  <c r="AM52" i="1"/>
  <c r="AL52" i="1"/>
  <c r="AK52" i="1"/>
  <c r="AJ52" i="1"/>
  <c r="AI52" i="1"/>
  <c r="AH52" i="1"/>
  <c r="AN51" i="1"/>
  <c r="AM51" i="1"/>
  <c r="AL51" i="1"/>
  <c r="AK51" i="1"/>
  <c r="AJ51" i="1"/>
  <c r="AI51" i="1"/>
  <c r="AH51" i="1"/>
  <c r="AN50" i="1"/>
  <c r="AM50" i="1"/>
  <c r="AL50" i="1"/>
  <c r="AK50" i="1"/>
  <c r="AJ50" i="1"/>
  <c r="AI50" i="1"/>
  <c r="AH50" i="1"/>
  <c r="AN49" i="1"/>
  <c r="AM49" i="1"/>
  <c r="AL49" i="1"/>
  <c r="AK49" i="1"/>
  <c r="AJ49" i="1"/>
  <c r="AI49" i="1"/>
  <c r="AH49" i="1"/>
  <c r="AN48" i="1"/>
  <c r="AM48" i="1"/>
  <c r="AL48" i="1"/>
  <c r="AK48" i="1"/>
  <c r="AJ48" i="1"/>
  <c r="AI48" i="1"/>
  <c r="AH48" i="1"/>
  <c r="AN47" i="1"/>
  <c r="AM47" i="1"/>
  <c r="AL47" i="1"/>
  <c r="AK47" i="1"/>
  <c r="AJ47" i="1"/>
  <c r="AI47" i="1"/>
  <c r="AH47" i="1"/>
  <c r="AN46" i="1"/>
  <c r="AM46" i="1"/>
  <c r="AL46" i="1"/>
  <c r="AK46" i="1"/>
  <c r="AJ46" i="1"/>
  <c r="AI46" i="1"/>
  <c r="AH46" i="1"/>
  <c r="AN45" i="1"/>
  <c r="AM45" i="1"/>
  <c r="AL45" i="1"/>
  <c r="AK45" i="1"/>
  <c r="AJ45" i="1"/>
  <c r="AI45" i="1"/>
  <c r="AH45" i="1"/>
  <c r="AN44" i="1"/>
  <c r="AM44" i="1"/>
  <c r="AL44" i="1"/>
  <c r="AK44" i="1"/>
  <c r="AJ44" i="1"/>
  <c r="AI44" i="1"/>
  <c r="AH44" i="1"/>
  <c r="AN43" i="1"/>
  <c r="AM43" i="1"/>
  <c r="AL43" i="1"/>
  <c r="AK43" i="1"/>
  <c r="AJ43" i="1"/>
  <c r="AI43" i="1"/>
  <c r="AH43" i="1"/>
  <c r="AN42" i="1"/>
  <c r="AM42" i="1"/>
  <c r="AL42" i="1"/>
  <c r="AK42" i="1"/>
  <c r="AJ42" i="1"/>
  <c r="AI42" i="1"/>
  <c r="AH42" i="1"/>
  <c r="AN41" i="1"/>
  <c r="AM41" i="1"/>
  <c r="AL41" i="1"/>
  <c r="AK41" i="1"/>
  <c r="AJ41" i="1"/>
  <c r="AI41" i="1"/>
  <c r="AH41" i="1"/>
  <c r="AN40" i="1"/>
  <c r="AM40" i="1"/>
  <c r="AL40" i="1"/>
  <c r="AK40" i="1"/>
  <c r="AJ40" i="1"/>
  <c r="AI40" i="1"/>
  <c r="AH40" i="1"/>
  <c r="AN39" i="1"/>
  <c r="AM39" i="1"/>
  <c r="AL39" i="1"/>
  <c r="AK39" i="1"/>
  <c r="AJ39" i="1"/>
  <c r="AI39" i="1"/>
  <c r="AH39" i="1"/>
  <c r="AN38" i="1"/>
  <c r="AM38" i="1"/>
  <c r="AL38" i="1"/>
  <c r="AK38" i="1"/>
  <c r="AJ38" i="1"/>
  <c r="AI38" i="1"/>
  <c r="AH38" i="1"/>
  <c r="AN37" i="1"/>
  <c r="AM37" i="1"/>
  <c r="AL37" i="1"/>
  <c r="AK37" i="1"/>
  <c r="AJ37" i="1"/>
  <c r="AI37" i="1"/>
  <c r="AH37" i="1"/>
  <c r="AN36" i="1"/>
  <c r="AM36" i="1"/>
  <c r="AL36" i="1"/>
  <c r="AK36" i="1"/>
  <c r="AJ36" i="1"/>
  <c r="AI36" i="1"/>
  <c r="AH36" i="1"/>
  <c r="AN35" i="1"/>
  <c r="AM35" i="1"/>
  <c r="AL35" i="1"/>
  <c r="AK35" i="1"/>
  <c r="AJ35" i="1"/>
  <c r="AI35" i="1"/>
  <c r="AH35" i="1"/>
  <c r="AN34" i="1"/>
  <c r="AM34" i="1"/>
  <c r="AL34" i="1"/>
  <c r="AK34" i="1"/>
  <c r="AJ34" i="1"/>
  <c r="AI34" i="1"/>
  <c r="AH34" i="1"/>
  <c r="AN33" i="1"/>
  <c r="AM33" i="1"/>
  <c r="AL33" i="1"/>
  <c r="AK33" i="1"/>
  <c r="AJ33" i="1"/>
  <c r="AI33" i="1"/>
  <c r="AH33" i="1"/>
  <c r="AN32" i="1"/>
  <c r="AM32" i="1"/>
  <c r="AL32" i="1"/>
  <c r="AK32" i="1"/>
  <c r="AJ32" i="1"/>
  <c r="AI32" i="1"/>
  <c r="AH32" i="1"/>
  <c r="AN31" i="1"/>
  <c r="AM31" i="1"/>
  <c r="AL31" i="1"/>
  <c r="AK31" i="1"/>
  <c r="AJ31" i="1"/>
  <c r="AI31" i="1"/>
  <c r="AH31" i="1"/>
  <c r="AN30" i="1"/>
  <c r="AM30" i="1"/>
  <c r="AL30" i="1"/>
  <c r="AK30" i="1"/>
  <c r="AJ30" i="1"/>
  <c r="AI30" i="1"/>
  <c r="AH30" i="1"/>
  <c r="AN29" i="1"/>
  <c r="AM29" i="1"/>
  <c r="AL29" i="1"/>
  <c r="AK29" i="1"/>
  <c r="AJ29" i="1"/>
  <c r="AI29" i="1"/>
  <c r="AH29" i="1"/>
  <c r="AN28" i="1"/>
  <c r="AM28" i="1"/>
  <c r="AL28" i="1"/>
  <c r="AK28" i="1"/>
  <c r="AJ28" i="1"/>
  <c r="AI28" i="1"/>
  <c r="AH28" i="1"/>
  <c r="AN27" i="1"/>
  <c r="AM27" i="1"/>
  <c r="AL27" i="1"/>
  <c r="AK27" i="1"/>
  <c r="AJ27" i="1"/>
  <c r="AI27" i="1"/>
  <c r="AH27" i="1"/>
  <c r="AN26" i="1"/>
  <c r="AM26" i="1"/>
  <c r="AL26" i="1"/>
  <c r="AK26" i="1"/>
  <c r="AJ26" i="1"/>
  <c r="AI26" i="1"/>
  <c r="AH26" i="1"/>
  <c r="AN25" i="1"/>
  <c r="AM25" i="1"/>
  <c r="AL25" i="1"/>
  <c r="AK25" i="1"/>
  <c r="AJ25" i="1"/>
  <c r="AI25" i="1"/>
  <c r="AH25" i="1"/>
  <c r="AN24" i="1"/>
  <c r="AM24" i="1"/>
  <c r="AL24" i="1"/>
  <c r="AK24" i="1"/>
  <c r="AJ24" i="1"/>
  <c r="AI24" i="1"/>
  <c r="AH24" i="1"/>
  <c r="AN23" i="1"/>
  <c r="AM23" i="1"/>
  <c r="AL23" i="1"/>
  <c r="AK23" i="1"/>
  <c r="AJ23" i="1"/>
  <c r="AI23" i="1"/>
  <c r="AH23" i="1"/>
  <c r="AN22" i="1"/>
  <c r="AM22" i="1"/>
  <c r="AL22" i="1"/>
  <c r="AK22" i="1"/>
  <c r="AJ22" i="1"/>
  <c r="AI22" i="1"/>
  <c r="AH22" i="1"/>
  <c r="AN21" i="1"/>
  <c r="AM21" i="1"/>
  <c r="AL21" i="1"/>
  <c r="AK21" i="1"/>
  <c r="AJ21" i="1"/>
  <c r="AI21" i="1"/>
  <c r="AH21" i="1"/>
  <c r="AN20" i="1"/>
  <c r="AM20" i="1"/>
  <c r="AL20" i="1"/>
  <c r="AK20" i="1"/>
  <c r="AJ20" i="1"/>
  <c r="AI20" i="1"/>
  <c r="AH20" i="1"/>
  <c r="AN19" i="1"/>
  <c r="AM19" i="1"/>
  <c r="AL19" i="1"/>
  <c r="AK19" i="1"/>
  <c r="AJ19" i="1"/>
  <c r="AI19" i="1"/>
  <c r="AH19" i="1"/>
  <c r="AN18" i="1"/>
  <c r="AM18" i="1"/>
  <c r="AL18" i="1"/>
  <c r="AK18" i="1"/>
  <c r="AJ18" i="1"/>
  <c r="AI18" i="1"/>
  <c r="AH18" i="1"/>
  <c r="AN17" i="1"/>
  <c r="AM17" i="1"/>
  <c r="AL17" i="1"/>
  <c r="AK17" i="1"/>
  <c r="AJ17" i="1"/>
  <c r="AI17" i="1"/>
  <c r="AH17" i="1"/>
  <c r="AN16" i="1"/>
  <c r="AM16" i="1"/>
  <c r="AL16" i="1"/>
  <c r="AK16" i="1"/>
  <c r="AJ16" i="1"/>
  <c r="AI16" i="1"/>
  <c r="AH16" i="1"/>
  <c r="AN15" i="1"/>
  <c r="AM15" i="1"/>
  <c r="AL15" i="1"/>
  <c r="AK15" i="1"/>
  <c r="AJ15" i="1"/>
  <c r="AI15" i="1"/>
  <c r="AH15" i="1"/>
  <c r="AN14" i="1"/>
  <c r="AM14" i="1"/>
  <c r="AL14" i="1"/>
  <c r="AK14" i="1"/>
  <c r="AJ14" i="1"/>
  <c r="AI14" i="1"/>
  <c r="AH14" i="1"/>
  <c r="AN13" i="1"/>
  <c r="AM13" i="1"/>
  <c r="AL13" i="1"/>
  <c r="AK13" i="1"/>
  <c r="AJ13" i="1"/>
  <c r="AI13" i="1"/>
  <c r="AH13" i="1"/>
  <c r="AN12" i="1"/>
  <c r="AM12" i="1"/>
  <c r="AL12" i="1"/>
  <c r="AK12" i="1"/>
  <c r="AJ12" i="1"/>
  <c r="AI12" i="1"/>
  <c r="AH12" i="1"/>
  <c r="AN11" i="1"/>
  <c r="AM11" i="1"/>
  <c r="AL11" i="1"/>
  <c r="AK11" i="1"/>
  <c r="AJ11" i="1"/>
  <c r="AI11" i="1"/>
  <c r="AH11" i="1"/>
  <c r="AN10" i="1"/>
  <c r="AM10" i="1"/>
  <c r="AL10" i="1"/>
  <c r="AK10" i="1"/>
  <c r="AJ10" i="1"/>
  <c r="AI10" i="1"/>
  <c r="AH10" i="1"/>
  <c r="AN9" i="1"/>
  <c r="AM9" i="1"/>
  <c r="AL9" i="1"/>
  <c r="AK9" i="1"/>
  <c r="AJ9" i="1"/>
  <c r="AI9" i="1"/>
  <c r="AH9" i="1"/>
  <c r="AP8" i="1"/>
  <c r="AQ8" i="1" s="1"/>
  <c r="AN8" i="1"/>
  <c r="AM8" i="1"/>
  <c r="AL8" i="1"/>
  <c r="AK8" i="1"/>
  <c r="AJ8" i="1"/>
  <c r="AI8" i="1"/>
  <c r="AH8" i="1"/>
  <c r="AP7" i="1"/>
  <c r="AQ7" i="1" s="1"/>
  <c r="AN7" i="1"/>
  <c r="AM7" i="1"/>
  <c r="AL7" i="1"/>
  <c r="AK7" i="1"/>
  <c r="AJ7" i="1"/>
  <c r="AI7" i="1"/>
  <c r="AH7" i="1"/>
  <c r="AP6" i="1"/>
  <c r="AN6" i="1"/>
  <c r="AM6" i="1"/>
  <c r="AL6" i="1"/>
  <c r="AK6" i="1"/>
  <c r="AJ6" i="1"/>
  <c r="AI6" i="1"/>
  <c r="AH6" i="1"/>
  <c r="AP5" i="1"/>
  <c r="AN5" i="1"/>
  <c r="AM5" i="1"/>
  <c r="AL5" i="1"/>
  <c r="AK5" i="1"/>
  <c r="AJ5" i="1"/>
  <c r="AI5" i="1"/>
  <c r="AH5" i="1"/>
  <c r="AP4" i="1"/>
  <c r="AN4" i="1"/>
  <c r="AM4" i="1"/>
  <c r="AL4" i="1"/>
  <c r="AK4" i="1"/>
  <c r="AJ4" i="1"/>
  <c r="AI4" i="1"/>
  <c r="AH4" i="1"/>
  <c r="AP3" i="1"/>
  <c r="AN3" i="1"/>
  <c r="AM3" i="1"/>
  <c r="AL3" i="1"/>
  <c r="AK3" i="1"/>
  <c r="AJ3" i="1"/>
  <c r="AI3" i="1"/>
  <c r="AH3" i="1"/>
  <c r="AN2" i="1"/>
  <c r="AM2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<sst xmlns="http://schemas.openxmlformats.org/spreadsheetml/2006/main" count="148" uniqueCount="145">
  <si>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</si>
  <si>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</si>
  <si>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</si>
  <si>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</si>
  <si>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</si>
  <si>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</si>
  <si>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</si>
  <si>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</si>
  <si>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</si>
  <si>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</si>
  <si>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</si>
  <si>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</si>
  <si>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</si>
  <si>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</si>
  <si>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</si>
  <si>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</si>
  <si>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</si>
  <si>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</si>
  <si>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</si>
  <si>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</si>
  <si>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</si>
  <si>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</si>
  <si>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</si>
  <si>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</si>
  <si>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</si>
  <si>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</si>
  <si>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</si>
  <si>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</si>
  <si>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</si>
  <si>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</si>
  <si>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</si>
  <si>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</si>
  <si>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</si>
  <si>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</si>
  <si>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</si>
  <si>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</si>
  <si>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</si>
  <si>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</si>
  <si>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</si>
  <si>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</si>
  <si>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</si>
  <si>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</si>
  <si>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</si>
  <si>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</si>
  <si>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</si>
  <si>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</si>
  <si>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</si>
  <si>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</si>
  <si>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</si>
  <si>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</si>
  <si>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</si>
  <si>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</si>
  <si>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</si>
  <si>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</si>
  <si>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</si>
  <si>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</si>
  <si>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</si>
  <si>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</si>
  <si>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</si>
  <si>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</si>
  <si>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</si>
  <si>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</si>
  <si>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</si>
  <si>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</si>
  <si>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</si>
  <si>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</si>
  <si>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</si>
  <si>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</si>
  <si>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</si>
  <si>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</si>
  <si>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</si>
  <si>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</si>
  <si>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</si>
  <si>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</si>
  <si>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</si>
  <si>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</si>
  <si>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</si>
  <si>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</si>
  <si>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</si>
  <si>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</si>
  <si>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</si>
  <si>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</si>
  <si>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</si>
  <si>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</si>
  <si>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</si>
  <si>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</si>
  <si>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</si>
  <si>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</si>
  <si>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</si>
  <si>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</si>
  <si>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</si>
  <si>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</si>
  <si>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</si>
  <si>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</si>
  <si>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</si>
  <si>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</si>
  <si>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</si>
  <si>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</si>
  <si>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</si>
  <si>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</si>
  <si>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</si>
  <si>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</si>
  <si>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</si>
  <si>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</si>
  <si>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</si>
  <si>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</si>
  <si>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</si>
  <si>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</si>
  <si>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</si>
  <si>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</si>
  <si>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</si>
  <si>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</si>
  <si>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</si>
  <si>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</si>
  <si>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</si>
  <si>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</si>
  <si>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</si>
  <si>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</si>
  <si>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</si>
  <si>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</si>
  <si>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</si>
  <si>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</si>
  <si>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</si>
  <si>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</si>
  <si>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</si>
  <si>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</si>
  <si>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</si>
  <si>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</si>
  <si>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</si>
  <si>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</si>
  <si>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</si>
  <si>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</si>
  <si>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</si>
  <si>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</si>
  <si>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</si>
  <si>
    <t xml:space="preserve"> Inhibiting below threshold:</t>
  </si>
  <si>
    <t>Moderately inhibiting:</t>
  </si>
  <si>
    <t>Of these, higher conc not inhibiting stronger</t>
  </si>
  <si>
    <t>Of these, higher conc  inhibiting stronger</t>
  </si>
  <si>
    <t>Overall, higher conc  inhibiting less</t>
  </si>
  <si>
    <t>In background, fluctuated UP</t>
  </si>
  <si>
    <t>High&lt;low</t>
  </si>
  <si>
    <t>High&gt;low</t>
  </si>
  <si>
    <t>drug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</si>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</sst>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quotePrefix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tabSelected="1" workbookViewId="0">
      <selection activeCell="AA98" sqref="AA98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34" max="35" width="12" customWidth="1"/>
    <col min="41" max="41" width="37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3" x14ac:dyDescent="0.2">
      <c r="A2" t="s">
        <v>33</v>
      </c>
      <c r="B2">
        <v>433309.875</v>
      </c>
      <c r="C2">
        <v>444366.29166666599</v>
      </c>
      <c r="D2">
        <v>544016.11458333302</v>
      </c>
      <c r="E2">
        <v>452998.70833333302</v>
      </c>
      <c r="F2">
        <v>26328.4600998147</v>
      </c>
      <c r="G2">
        <v>29902.630981170001</v>
      </c>
      <c r="H2">
        <v>41793.345427166503</v>
      </c>
      <c r="I2">
        <v>30986.537572418201</v>
      </c>
      <c r="J2">
        <v>635251.46875</v>
      </c>
      <c r="K2">
        <v>560566.65625</v>
      </c>
      <c r="L2">
        <v>652626.515625</v>
      </c>
      <c r="M2">
        <v>509829</v>
      </c>
      <c r="N2">
        <v>23369.934809633301</v>
      </c>
      <c r="O2">
        <v>16389.733785947101</v>
      </c>
      <c r="P2">
        <v>52883.216574165897</v>
      </c>
      <c r="Q2">
        <v>26881.4340013828</v>
      </c>
      <c r="R2" s="1">
        <v>0.68210763188416401</v>
      </c>
      <c r="S2" s="1">
        <v>0.79270910374749304</v>
      </c>
      <c r="T2" s="1">
        <v>0.83357954597101502</v>
      </c>
      <c r="U2" s="1">
        <v>0.88853068054844497</v>
      </c>
      <c r="V2">
        <v>4.8450410770920202E-2</v>
      </c>
      <c r="W2">
        <v>5.8161101563812503E-2</v>
      </c>
      <c r="X2">
        <v>9.3077534385233696E-2</v>
      </c>
      <c r="Y2">
        <v>7.6738712520005997E-2</v>
      </c>
      <c r="Z2" s="2">
        <v>4.0053121807487302E-4</v>
      </c>
      <c r="AA2" s="2">
        <v>9.79908459174475E-3</v>
      </c>
      <c r="AB2" s="2">
        <v>2.9403019336754498E-2</v>
      </c>
      <c r="AC2" s="2">
        <v>6.3431528395991699E-2</v>
      </c>
      <c r="AD2" s="2">
        <v>5.7142857142857099E-2</v>
      </c>
      <c r="AE2" s="2">
        <v>5.7142857142857099E-2</v>
      </c>
      <c r="AF2" s="2">
        <v>0.114285714285714</v>
      </c>
      <c r="AG2" s="2">
        <v>0.114285714285714</v>
      </c>
      <c r="AH2" s="3">
        <f t="shared" ref="AH2:AI33" si="0">T2/R2</f>
        <v>1.2220645349890678</v>
      </c>
      <c r="AI2" s="3">
        <f t="shared" si="0"/>
        <v>1.1208786127823689</v>
      </c>
      <c r="AJ2" s="4">
        <f t="shared" ref="AJ2:AJ65" si="1">(R2&lt;0.85)+(T2&lt;0.85)</f>
        <v>2</v>
      </c>
      <c r="AK2" t="b">
        <f>(S2/R2&lt;0.85)</f>
        <v>0</v>
      </c>
      <c r="AL2" t="b">
        <f>(U2/T2&lt;0.85)</f>
        <v>0</v>
      </c>
      <c r="AM2" t="b">
        <f>(S2/R2&gt;1.15)</f>
        <v>1</v>
      </c>
      <c r="AN2" t="b">
        <f>(U2/T2&gt;1.15)</f>
        <v>0</v>
      </c>
    </row>
    <row r="3" spans="1:43" x14ac:dyDescent="0.2">
      <c r="A3" t="s">
        <v>34</v>
      </c>
      <c r="B3">
        <v>471045.89583333302</v>
      </c>
      <c r="C3">
        <v>429547.86458333302</v>
      </c>
      <c r="D3">
        <v>592748.20833333302</v>
      </c>
      <c r="E3">
        <v>515426.29166666599</v>
      </c>
      <c r="F3">
        <v>29959.356751557902</v>
      </c>
      <c r="G3">
        <v>55603.554570515502</v>
      </c>
      <c r="H3">
        <v>37627.518546953099</v>
      </c>
      <c r="I3">
        <v>36668.884599584802</v>
      </c>
      <c r="J3">
        <v>674215.5625</v>
      </c>
      <c r="K3">
        <v>553760.28125</v>
      </c>
      <c r="L3">
        <v>662812.71875</v>
      </c>
      <c r="M3">
        <v>498113.78125</v>
      </c>
      <c r="N3">
        <v>47738.193011466101</v>
      </c>
      <c r="O3">
        <v>12102.7954726151</v>
      </c>
      <c r="P3">
        <v>10445.1604008185</v>
      </c>
      <c r="Q3">
        <v>4487.6973809742403</v>
      </c>
      <c r="R3" s="1">
        <v>0.69865770242189096</v>
      </c>
      <c r="S3" s="1">
        <v>0.77569280269382501</v>
      </c>
      <c r="T3" s="1">
        <v>0.89429214552671599</v>
      </c>
      <c r="U3" s="1">
        <v>1.0347561361848301</v>
      </c>
      <c r="V3">
        <v>6.6495955366246695E-2</v>
      </c>
      <c r="W3">
        <v>0.101832006177468</v>
      </c>
      <c r="X3">
        <v>5.8492599456028999E-2</v>
      </c>
      <c r="Y3">
        <v>7.4203423125138696E-2</v>
      </c>
      <c r="Z3" s="2">
        <v>5.6251606388759402E-2</v>
      </c>
      <c r="AA3" s="2">
        <v>5.2949573421471503E-2</v>
      </c>
      <c r="AB3" s="2">
        <v>7.2759296263521997E-2</v>
      </c>
      <c r="AC3" s="2">
        <v>0.50044475518420595</v>
      </c>
      <c r="AD3" s="2">
        <v>0.2</v>
      </c>
      <c r="AE3" s="2">
        <v>0.2</v>
      </c>
      <c r="AF3" s="2">
        <v>0.2</v>
      </c>
      <c r="AG3" s="2">
        <v>0.79999999999999905</v>
      </c>
      <c r="AH3" s="3">
        <f t="shared" si="0"/>
        <v>1.2800147231278778</v>
      </c>
      <c r="AI3" s="3">
        <f t="shared" si="0"/>
        <v>1.3339767142241494</v>
      </c>
      <c r="AJ3" s="4">
        <f t="shared" si="1"/>
        <v>1</v>
      </c>
      <c r="AK3" t="b">
        <f t="shared" ref="AK3:AK66" si="2">(S3/R3&lt;0.85)</f>
        <v>0</v>
      </c>
      <c r="AL3" t="b">
        <f t="shared" ref="AL3:AL66" si="3">(U3/T3&lt;0.85)</f>
        <v>0</v>
      </c>
      <c r="AM3" t="b">
        <f t="shared" ref="AM3:AM66" si="4">(S3/R3&gt;1.15)</f>
        <v>0</v>
      </c>
      <c r="AN3" t="b">
        <f t="shared" ref="AN3:AN66" si="5">(U3/T3&gt;1.15)</f>
        <v>1</v>
      </c>
      <c r="AO3" t="s">
        <v>135</v>
      </c>
      <c r="AP3">
        <f>COUNTIFS(R1:R76,"&lt;0.85")</f>
        <v>47</v>
      </c>
    </row>
    <row r="4" spans="1:43" x14ac:dyDescent="0.2">
      <c r="A4" t="s">
        <v>35</v>
      </c>
      <c r="B4">
        <v>579709.58333333302</v>
      </c>
      <c r="C4">
        <v>477258.19791666599</v>
      </c>
      <c r="D4">
        <v>507302.82291666599</v>
      </c>
      <c r="E4">
        <v>442104.80208333302</v>
      </c>
      <c r="F4">
        <v>30427.453717840101</v>
      </c>
      <c r="G4">
        <v>20125.3459534592</v>
      </c>
      <c r="H4">
        <v>33022.020450350501</v>
      </c>
      <c r="I4">
        <v>22700.363554837801</v>
      </c>
      <c r="J4">
        <v>713297.875</v>
      </c>
      <c r="K4">
        <v>546121.90625</v>
      </c>
      <c r="L4">
        <v>721533.25</v>
      </c>
      <c r="M4">
        <v>516362.40625</v>
      </c>
      <c r="N4">
        <v>7532.5433749373396</v>
      </c>
      <c r="O4">
        <v>1300.50195312353</v>
      </c>
      <c r="P4">
        <v>72598.211282684599</v>
      </c>
      <c r="Q4">
        <v>21319.755588686399</v>
      </c>
      <c r="R4" s="1">
        <v>0.81271738449148301</v>
      </c>
      <c r="S4" s="1">
        <v>0.87390414567657104</v>
      </c>
      <c r="T4" s="1">
        <v>0.703090014100759</v>
      </c>
      <c r="U4" s="1">
        <v>0.85619091694542404</v>
      </c>
      <c r="V4">
        <v>4.3512232549474603E-2</v>
      </c>
      <c r="W4">
        <v>3.6910093996939203E-2</v>
      </c>
      <c r="X4">
        <v>8.4255991702634106E-2</v>
      </c>
      <c r="Y4">
        <v>5.6412209013431899E-2</v>
      </c>
      <c r="Z4" s="2">
        <v>1.1679945533139301E-2</v>
      </c>
      <c r="AA4" s="2">
        <v>2.6685889509562102E-2</v>
      </c>
      <c r="AB4" s="2">
        <v>0.115558600895053</v>
      </c>
      <c r="AC4" s="2">
        <v>4.9106971580612099E-2</v>
      </c>
      <c r="AD4" s="2">
        <v>0.2</v>
      </c>
      <c r="AE4" s="2">
        <v>0.2</v>
      </c>
      <c r="AF4" s="2">
        <v>0.2</v>
      </c>
      <c r="AG4" s="2">
        <v>0.2</v>
      </c>
      <c r="AH4" s="3">
        <f t="shared" si="0"/>
        <v>0.86511009548624607</v>
      </c>
      <c r="AI4" s="3">
        <f t="shared" si="0"/>
        <v>0.97973092493178005</v>
      </c>
      <c r="AJ4" s="4">
        <f t="shared" si="1"/>
        <v>2</v>
      </c>
      <c r="AK4" t="b">
        <f t="shared" si="2"/>
        <v>0</v>
      </c>
      <c r="AL4" t="b">
        <f t="shared" si="3"/>
        <v>0</v>
      </c>
      <c r="AM4" t="b">
        <f t="shared" si="4"/>
        <v>0</v>
      </c>
      <c r="AN4" t="b">
        <f t="shared" si="5"/>
        <v>1</v>
      </c>
      <c r="AO4" t="s">
        <v>136</v>
      </c>
      <c r="AP4">
        <f>COUNTIFS(R:R,"&lt;0.85", R:R,"&gt;0.65")</f>
        <v>18</v>
      </c>
    </row>
    <row r="5" spans="1:43" x14ac:dyDescent="0.2">
      <c r="A5" t="s">
        <v>36</v>
      </c>
      <c r="B5">
        <v>700958.41666666605</v>
      </c>
      <c r="C5">
        <v>514260.51041666599</v>
      </c>
      <c r="D5">
        <v>677602.91666666605</v>
      </c>
      <c r="E5">
        <v>487402.83333333302</v>
      </c>
      <c r="F5">
        <v>26274.996090206401</v>
      </c>
      <c r="G5">
        <v>41565.427272459499</v>
      </c>
      <c r="H5">
        <v>39344.470672526499</v>
      </c>
      <c r="I5">
        <v>75481.112984379593</v>
      </c>
      <c r="J5">
        <v>735532.84375</v>
      </c>
      <c r="K5">
        <v>552817.34375</v>
      </c>
      <c r="L5">
        <v>753612.15625</v>
      </c>
      <c r="M5">
        <v>539744.65625</v>
      </c>
      <c r="N5">
        <v>23912.4509902545</v>
      </c>
      <c r="O5">
        <v>8168.2765653978704</v>
      </c>
      <c r="P5">
        <v>27231.786997839499</v>
      </c>
      <c r="Q5">
        <v>11747.739480111801</v>
      </c>
      <c r="R5" s="1">
        <v>0.95299404047403102</v>
      </c>
      <c r="S5" s="1">
        <v>0.93025393691198999</v>
      </c>
      <c r="T5" s="1">
        <v>0.899140109467503</v>
      </c>
      <c r="U5" s="1">
        <v>0.90302484274633898</v>
      </c>
      <c r="V5">
        <v>4.7286215197926001E-2</v>
      </c>
      <c r="W5">
        <v>7.6434408064598794E-2</v>
      </c>
      <c r="X5">
        <v>6.1492182019805698E-2</v>
      </c>
      <c r="Y5">
        <v>0.14122039565212499</v>
      </c>
      <c r="Z5" s="2">
        <v>0.24434774869623499</v>
      </c>
      <c r="AA5" s="2">
        <v>0.24632845377979301</v>
      </c>
      <c r="AB5" s="2">
        <v>8.6458026740692404E-2</v>
      </c>
      <c r="AC5" s="2">
        <v>0.35247015126995201</v>
      </c>
      <c r="AD5" s="2">
        <v>0.4</v>
      </c>
      <c r="AE5" s="2">
        <v>0.8</v>
      </c>
      <c r="AF5" s="2">
        <v>0.2</v>
      </c>
      <c r="AG5" s="2">
        <v>0.8</v>
      </c>
      <c r="AH5" s="3">
        <f t="shared" si="0"/>
        <v>0.9434897504923111</v>
      </c>
      <c r="AI5" s="3">
        <f t="shared" si="0"/>
        <v>0.97072939647421552</v>
      </c>
      <c r="AJ5" s="4">
        <f t="shared" si="1"/>
        <v>0</v>
      </c>
      <c r="AK5" t="b">
        <f t="shared" si="2"/>
        <v>0</v>
      </c>
      <c r="AL5" t="b">
        <f t="shared" si="3"/>
        <v>0</v>
      </c>
      <c r="AM5" t="b">
        <f t="shared" si="4"/>
        <v>0</v>
      </c>
      <c r="AN5" t="b">
        <f t="shared" si="5"/>
        <v>0</v>
      </c>
      <c r="AO5" t="s">
        <v>137</v>
      </c>
      <c r="AP5">
        <f>COUNTIFS(R:R,"&lt;0.85", R:R,"&gt;0.65",AH:AH,"&gt;0.95")</f>
        <v>13</v>
      </c>
    </row>
    <row r="6" spans="1:43" x14ac:dyDescent="0.2">
      <c r="A6" t="s">
        <v>37</v>
      </c>
      <c r="B6">
        <v>490302.66666666599</v>
      </c>
      <c r="C6">
        <v>453036.65625</v>
      </c>
      <c r="D6">
        <v>590854.54166666605</v>
      </c>
      <c r="E6">
        <v>465986.73958333302</v>
      </c>
      <c r="F6">
        <v>68029.854637227007</v>
      </c>
      <c r="G6">
        <v>58897.596010030298</v>
      </c>
      <c r="H6">
        <v>47411.853921923299</v>
      </c>
      <c r="I6">
        <v>20145.240809864601</v>
      </c>
      <c r="J6">
        <v>735343.0625</v>
      </c>
      <c r="K6">
        <v>560070.375</v>
      </c>
      <c r="L6">
        <v>743758</v>
      </c>
      <c r="M6">
        <v>566875.3125</v>
      </c>
      <c r="N6">
        <v>24180.842207888702</v>
      </c>
      <c r="O6">
        <v>2089.0585966680001</v>
      </c>
      <c r="P6">
        <v>13295.905583345901</v>
      </c>
      <c r="Q6">
        <v>26620.8025447205</v>
      </c>
      <c r="R6" s="1">
        <v>0.66676724330511605</v>
      </c>
      <c r="S6" s="1">
        <v>0.80889237580188</v>
      </c>
      <c r="T6" s="1">
        <v>0.79441772951237699</v>
      </c>
      <c r="U6" s="1">
        <v>0.82202687135600605</v>
      </c>
      <c r="V6">
        <v>9.5077145420044001E-2</v>
      </c>
      <c r="W6">
        <v>0.105204336654941</v>
      </c>
      <c r="X6">
        <v>6.5309111086645597E-2</v>
      </c>
      <c r="Y6">
        <v>5.24698414223876E-2</v>
      </c>
      <c r="Z6" s="2">
        <v>1.4884469286111399E-2</v>
      </c>
      <c r="AA6" s="2">
        <v>8.7561349898570895E-2</v>
      </c>
      <c r="AB6" s="2">
        <v>2.19997365447244E-2</v>
      </c>
      <c r="AC6" s="2">
        <v>5.5584911580953002E-2</v>
      </c>
      <c r="AD6" s="2">
        <v>0.2</v>
      </c>
      <c r="AE6" s="2">
        <v>0.2</v>
      </c>
      <c r="AF6" s="2">
        <v>0.2</v>
      </c>
      <c r="AG6" s="2">
        <v>0.2</v>
      </c>
      <c r="AH6" s="3">
        <f t="shared" si="0"/>
        <v>1.1914468466904686</v>
      </c>
      <c r="AI6" s="3">
        <f t="shared" si="0"/>
        <v>1.0162376305514136</v>
      </c>
      <c r="AJ6" s="4">
        <f t="shared" si="1"/>
        <v>2</v>
      </c>
      <c r="AK6" t="b">
        <f t="shared" si="2"/>
        <v>0</v>
      </c>
      <c r="AL6" t="b">
        <f t="shared" si="3"/>
        <v>0</v>
      </c>
      <c r="AM6" t="b">
        <f t="shared" si="4"/>
        <v>1</v>
      </c>
      <c r="AN6" t="b">
        <f t="shared" si="5"/>
        <v>0</v>
      </c>
      <c r="AO6" t="s">
        <v>138</v>
      </c>
      <c r="AP6">
        <f>COUNTIFS(R:R,"&lt;0.85", R:R,"&gt;0.65",AH:AH,"&lt;0.85")</f>
        <v>1</v>
      </c>
    </row>
    <row r="7" spans="1:43" x14ac:dyDescent="0.2">
      <c r="A7" t="s">
        <v>38</v>
      </c>
      <c r="B7">
        <v>481200.26041666599</v>
      </c>
      <c r="C7">
        <v>444329.3125</v>
      </c>
      <c r="D7">
        <v>587912.85416666605</v>
      </c>
      <c r="E7">
        <v>423762.73958333302</v>
      </c>
      <c r="F7">
        <v>37597.178891142699</v>
      </c>
      <c r="G7">
        <v>14768.452229561301</v>
      </c>
      <c r="H7">
        <v>65992.136431711406</v>
      </c>
      <c r="I7">
        <v>30472.423245397</v>
      </c>
      <c r="J7">
        <v>716423</v>
      </c>
      <c r="K7">
        <v>550557.8125</v>
      </c>
      <c r="L7">
        <v>762637.1875</v>
      </c>
      <c r="M7">
        <v>563410.09375</v>
      </c>
      <c r="N7">
        <v>2576.16678055788</v>
      </c>
      <c r="O7">
        <v>15541.8534970897</v>
      </c>
      <c r="P7">
        <v>13403.297425738599</v>
      </c>
      <c r="Q7">
        <v>31521.36189756</v>
      </c>
      <c r="R7" s="1">
        <v>0.67167059183843403</v>
      </c>
      <c r="S7" s="1">
        <v>0.807052960491774</v>
      </c>
      <c r="T7" s="1">
        <v>0.77089455353456204</v>
      </c>
      <c r="U7" s="1">
        <v>0.75213906226424099</v>
      </c>
      <c r="V7">
        <v>5.2534571691543797E-2</v>
      </c>
      <c r="W7">
        <v>3.5193732012235898E-2</v>
      </c>
      <c r="X7">
        <v>8.7585726101877703E-2</v>
      </c>
      <c r="Y7">
        <v>6.8527444952002803E-2</v>
      </c>
      <c r="Z7" s="2">
        <v>8.0645754308552395E-3</v>
      </c>
      <c r="AA7" s="2">
        <v>1.31700638565506E-2</v>
      </c>
      <c r="AB7" s="2">
        <v>3.8048095808575801E-2</v>
      </c>
      <c r="AC7" s="2">
        <v>3.1860291127963798E-2</v>
      </c>
      <c r="AD7" s="2">
        <v>0.2</v>
      </c>
      <c r="AE7" s="2">
        <v>0.2</v>
      </c>
      <c r="AF7" s="2">
        <v>0.2</v>
      </c>
      <c r="AG7" s="2">
        <v>0.2</v>
      </c>
      <c r="AH7" s="3">
        <f t="shared" si="0"/>
        <v>1.1477271193674587</v>
      </c>
      <c r="AI7" s="3">
        <f t="shared" si="0"/>
        <v>0.93195750351492235</v>
      </c>
      <c r="AJ7" s="4">
        <f t="shared" si="1"/>
        <v>2</v>
      </c>
      <c r="AK7" t="b">
        <f t="shared" si="2"/>
        <v>0</v>
      </c>
      <c r="AL7" t="b">
        <f t="shared" si="3"/>
        <v>0</v>
      </c>
      <c r="AM7" t="b">
        <f t="shared" si="4"/>
        <v>1</v>
      </c>
      <c r="AN7" t="b">
        <f t="shared" si="5"/>
        <v>0</v>
      </c>
      <c r="AO7" t="s">
        <v>139</v>
      </c>
      <c r="AP7">
        <f>COUNTIFS(AH1:AH76,"&gt;=1.15")</f>
        <v>20</v>
      </c>
      <c r="AQ7" s="5">
        <f>AP7/75</f>
        <v>0.26666666666666666</v>
      </c>
    </row>
    <row r="8" spans="1:43" x14ac:dyDescent="0.2">
      <c r="A8" t="s">
        <v>39</v>
      </c>
      <c r="B8">
        <v>695305.64583333302</v>
      </c>
      <c r="C8">
        <v>532625.91666666605</v>
      </c>
      <c r="D8">
        <v>705896.91666666605</v>
      </c>
      <c r="E8">
        <v>491623.17708333302</v>
      </c>
      <c r="F8">
        <v>61612.187810007803</v>
      </c>
      <c r="G8">
        <v>25672.456800797201</v>
      </c>
      <c r="H8">
        <v>37556.554654090301</v>
      </c>
      <c r="I8">
        <v>14562.5640047323</v>
      </c>
      <c r="J8">
        <v>693385.25</v>
      </c>
      <c r="K8">
        <v>549651.375</v>
      </c>
      <c r="L8">
        <v>727774.75</v>
      </c>
      <c r="M8">
        <v>546650.3125</v>
      </c>
      <c r="N8">
        <v>30004.131716002801</v>
      </c>
      <c r="O8">
        <v>14259.9572911461</v>
      </c>
      <c r="P8">
        <v>62706.229355623</v>
      </c>
      <c r="Q8">
        <v>7819.4519514037802</v>
      </c>
      <c r="R8" s="1">
        <v>1.002769594296</v>
      </c>
      <c r="S8" s="1">
        <v>0.96902498727791997</v>
      </c>
      <c r="T8" s="1">
        <v>0.96993872989776897</v>
      </c>
      <c r="U8" s="1">
        <v>0.89933759451263995</v>
      </c>
      <c r="V8">
        <v>9.8885936183208401E-2</v>
      </c>
      <c r="W8">
        <v>5.3042874457487101E-2</v>
      </c>
      <c r="X8">
        <v>9.8220305248063203E-2</v>
      </c>
      <c r="Y8">
        <v>2.95831507426665E-2</v>
      </c>
      <c r="Z8" s="2">
        <v>0.96599377087111005</v>
      </c>
      <c r="AA8" s="2">
        <v>0.41239803049273799</v>
      </c>
      <c r="AB8" s="2">
        <v>0.71332445135343303</v>
      </c>
      <c r="AC8" s="2">
        <v>1.21609515621664E-2</v>
      </c>
      <c r="AD8" s="2">
        <v>0.8</v>
      </c>
      <c r="AE8" s="2">
        <v>0.8</v>
      </c>
      <c r="AF8" s="2">
        <v>0.8</v>
      </c>
      <c r="AG8" s="2">
        <v>0.2</v>
      </c>
      <c r="AH8" s="3">
        <f t="shared" si="0"/>
        <v>0.96725981263793692</v>
      </c>
      <c r="AI8" s="3">
        <f t="shared" si="0"/>
        <v>0.92808504044767892</v>
      </c>
      <c r="AJ8" s="4">
        <f t="shared" si="1"/>
        <v>0</v>
      </c>
      <c r="AK8" t="b">
        <f t="shared" si="2"/>
        <v>0</v>
      </c>
      <c r="AL8" t="b">
        <f t="shared" si="3"/>
        <v>0</v>
      </c>
      <c r="AM8" t="b">
        <f t="shared" si="4"/>
        <v>0</v>
      </c>
      <c r="AN8" t="b">
        <f t="shared" si="5"/>
        <v>0</v>
      </c>
      <c r="AO8" t="s">
        <v>140</v>
      </c>
      <c r="AP8">
        <f>COUNTIFS(AH77:AH86,"&gt;=1.15")</f>
        <v>0</v>
      </c>
      <c r="AQ8" s="5">
        <f>AP8/10</f>
        <v>0</v>
      </c>
    </row>
    <row r="9" spans="1:43" x14ac:dyDescent="0.2">
      <c r="A9" t="s">
        <v>40</v>
      </c>
      <c r="B9">
        <v>652074.52083333302</v>
      </c>
      <c r="C9">
        <v>520061.19791666599</v>
      </c>
      <c r="D9">
        <v>477106.39583333302</v>
      </c>
      <c r="E9">
        <v>427945.15625</v>
      </c>
      <c r="F9">
        <v>6016.2982526936403</v>
      </c>
      <c r="G9">
        <v>13105.688012000801</v>
      </c>
      <c r="H9">
        <v>28134.808404837</v>
      </c>
      <c r="I9">
        <v>15002.8434064127</v>
      </c>
      <c r="J9">
        <v>696961.40625</v>
      </c>
      <c r="K9">
        <v>550880.40625</v>
      </c>
      <c r="L9">
        <v>697107.34375</v>
      </c>
      <c r="M9">
        <v>546546.6875</v>
      </c>
      <c r="N9">
        <v>35061.580385918103</v>
      </c>
      <c r="O9">
        <v>12521.844628815799</v>
      </c>
      <c r="P9">
        <v>19335.967514067601</v>
      </c>
      <c r="Q9">
        <v>7965.9998318046901</v>
      </c>
      <c r="R9" s="1">
        <v>0.93559631133927401</v>
      </c>
      <c r="S9" s="1">
        <v>0.94405462967338305</v>
      </c>
      <c r="T9" s="1">
        <v>0.68440879315199898</v>
      </c>
      <c r="U9" s="1">
        <v>0.782998353182773</v>
      </c>
      <c r="V9">
        <v>4.7851472472834597E-2</v>
      </c>
      <c r="W9">
        <v>3.2038584245286002E-2</v>
      </c>
      <c r="X9">
        <v>4.4601128489977201E-2</v>
      </c>
      <c r="Y9">
        <v>2.97280549875392E-2</v>
      </c>
      <c r="Z9" s="2">
        <v>0.31668681727128001</v>
      </c>
      <c r="AA9" s="2">
        <v>9.9246536837516802E-2</v>
      </c>
      <c r="AB9" s="2">
        <v>2.1769845929883402E-3</v>
      </c>
      <c r="AC9" s="2">
        <v>1.4583623743687701E-3</v>
      </c>
      <c r="AD9" s="2">
        <v>0.2</v>
      </c>
      <c r="AE9" s="2">
        <v>0.2</v>
      </c>
      <c r="AF9" s="2">
        <v>0.2</v>
      </c>
      <c r="AG9" s="2">
        <v>0.2</v>
      </c>
      <c r="AH9" s="3">
        <f t="shared" si="0"/>
        <v>0.7315214744405002</v>
      </c>
      <c r="AI9" s="3">
        <f t="shared" si="0"/>
        <v>0.82939941034309517</v>
      </c>
      <c r="AJ9" s="4">
        <f t="shared" si="1"/>
        <v>1</v>
      </c>
      <c r="AK9" t="b">
        <f t="shared" si="2"/>
        <v>0</v>
      </c>
      <c r="AL9" t="b">
        <f t="shared" si="3"/>
        <v>0</v>
      </c>
      <c r="AM9" t="b">
        <f t="shared" si="4"/>
        <v>0</v>
      </c>
      <c r="AN9" t="b">
        <f t="shared" si="5"/>
        <v>0</v>
      </c>
    </row>
    <row r="10" spans="1:43" x14ac:dyDescent="0.2">
      <c r="A10" t="s">
        <v>41</v>
      </c>
      <c r="B10">
        <v>448609.03125</v>
      </c>
      <c r="C10">
        <v>457803.89583333302</v>
      </c>
      <c r="D10">
        <v>487657.77083333302</v>
      </c>
      <c r="E10">
        <v>366524.72916666599</v>
      </c>
      <c r="F10">
        <v>39051.772863472797</v>
      </c>
      <c r="G10">
        <v>35511.483632957403</v>
      </c>
      <c r="H10">
        <v>11966.2472961195</v>
      </c>
      <c r="I10">
        <v>12579.3282381135</v>
      </c>
      <c r="J10">
        <v>744331.65625</v>
      </c>
      <c r="K10">
        <v>545641.6875</v>
      </c>
      <c r="L10">
        <v>717830.09375</v>
      </c>
      <c r="M10">
        <v>524329.234375</v>
      </c>
      <c r="N10">
        <v>31930.069617085901</v>
      </c>
      <c r="O10">
        <v>5113.1775231075699</v>
      </c>
      <c r="P10">
        <v>9970.4265855994399</v>
      </c>
      <c r="Q10">
        <v>23454.223698958798</v>
      </c>
      <c r="R10" s="1">
        <v>0.60270045951038298</v>
      </c>
      <c r="S10" s="1">
        <v>0.83901928008998194</v>
      </c>
      <c r="T10" s="1">
        <v>0.67934985601644404</v>
      </c>
      <c r="U10" s="1">
        <v>0.69903546309708198</v>
      </c>
      <c r="V10">
        <v>5.84900480084731E-2</v>
      </c>
      <c r="W10">
        <v>6.5555255845468494E-2</v>
      </c>
      <c r="X10">
        <v>1.9155337057544099E-2</v>
      </c>
      <c r="Y10">
        <v>3.9412456137479103E-2</v>
      </c>
      <c r="Z10" s="2">
        <v>4.2267182159511502E-3</v>
      </c>
      <c r="AA10" s="2">
        <v>4.6704250180405603E-2</v>
      </c>
      <c r="AB10" s="2">
        <v>4.02282025244586E-4</v>
      </c>
      <c r="AC10" s="2">
        <v>3.4830084768064699E-2</v>
      </c>
      <c r="AD10" s="2">
        <v>0.2</v>
      </c>
      <c r="AE10" s="2">
        <v>0.2</v>
      </c>
      <c r="AF10" s="2">
        <v>0.2</v>
      </c>
      <c r="AG10" s="2">
        <v>0.2</v>
      </c>
      <c r="AH10" s="3">
        <f t="shared" si="0"/>
        <v>1.1271766020691754</v>
      </c>
      <c r="AI10" s="3">
        <f t="shared" si="0"/>
        <v>0.83315780660262395</v>
      </c>
      <c r="AJ10" s="4">
        <f t="shared" si="1"/>
        <v>2</v>
      </c>
      <c r="AK10" t="b">
        <f t="shared" si="2"/>
        <v>0</v>
      </c>
      <c r="AL10" t="b">
        <f t="shared" si="3"/>
        <v>0</v>
      </c>
      <c r="AM10" t="b">
        <f t="shared" si="4"/>
        <v>1</v>
      </c>
      <c r="AN10" t="b">
        <f t="shared" si="5"/>
        <v>0</v>
      </c>
    </row>
    <row r="11" spans="1:43" x14ac:dyDescent="0.2">
      <c r="A11" t="s">
        <v>42</v>
      </c>
      <c r="B11">
        <v>236350.57291666599</v>
      </c>
      <c r="C11">
        <v>246228.5625</v>
      </c>
      <c r="D11">
        <v>284454.05208333302</v>
      </c>
      <c r="E11">
        <v>258581.15104166599</v>
      </c>
      <c r="F11">
        <v>55833.865315675102</v>
      </c>
      <c r="G11">
        <v>6574.4641499987702</v>
      </c>
      <c r="H11">
        <v>12731.416298402</v>
      </c>
      <c r="I11">
        <v>8006.71878357674</v>
      </c>
      <c r="J11">
        <v>632449.90625</v>
      </c>
      <c r="K11">
        <v>551404.875</v>
      </c>
      <c r="L11">
        <v>667793.5625</v>
      </c>
      <c r="M11">
        <v>519099.27083333302</v>
      </c>
      <c r="N11">
        <v>94700.838406785202</v>
      </c>
      <c r="O11">
        <v>47142.017273208599</v>
      </c>
      <c r="P11">
        <v>65259.706691681997</v>
      </c>
      <c r="Q11">
        <v>33312.973817160702</v>
      </c>
      <c r="R11" s="1">
        <v>0.37370639252374199</v>
      </c>
      <c r="S11" s="1">
        <v>0.44654767062043099</v>
      </c>
      <c r="T11" s="1">
        <v>0.42596105751368801</v>
      </c>
      <c r="U11" s="1">
        <v>0.49813429833286899</v>
      </c>
      <c r="V11">
        <v>0.104522392433246</v>
      </c>
      <c r="W11">
        <v>3.9995851343403097E-2</v>
      </c>
      <c r="X11">
        <v>4.5784920042598397E-2</v>
      </c>
      <c r="Y11">
        <v>3.5494115198682903E-2</v>
      </c>
      <c r="Z11" s="2">
        <v>1.4812315277886899E-4</v>
      </c>
      <c r="AA11" s="2">
        <v>1.12191196232224E-5</v>
      </c>
      <c r="AB11" s="2">
        <v>1.2987174608771701E-5</v>
      </c>
      <c r="AC11" s="2">
        <v>1.7486053909707501E-6</v>
      </c>
      <c r="AD11" s="2">
        <v>2.3809523809523801E-2</v>
      </c>
      <c r="AE11" s="2">
        <v>2.3809523809523801E-2</v>
      </c>
      <c r="AF11" s="2">
        <v>2.3809523809523801E-2</v>
      </c>
      <c r="AG11" s="2">
        <v>2.3809523809523801E-2</v>
      </c>
      <c r="AH11" s="3">
        <f t="shared" si="0"/>
        <v>1.1398281272018278</v>
      </c>
      <c r="AI11" s="3">
        <f t="shared" si="0"/>
        <v>1.1155232265365169</v>
      </c>
      <c r="AJ11" s="4">
        <f t="shared" si="1"/>
        <v>2</v>
      </c>
      <c r="AK11" t="b">
        <f t="shared" si="2"/>
        <v>0</v>
      </c>
      <c r="AL11" t="b">
        <f t="shared" si="3"/>
        <v>0</v>
      </c>
      <c r="AM11" t="b">
        <f t="shared" si="4"/>
        <v>1</v>
      </c>
      <c r="AN11" t="b">
        <f t="shared" si="5"/>
        <v>1</v>
      </c>
    </row>
    <row r="12" spans="1:43" x14ac:dyDescent="0.2">
      <c r="A12" t="s">
        <v>43</v>
      </c>
      <c r="B12">
        <v>493561.61458333302</v>
      </c>
      <c r="C12">
        <v>468202.48958333302</v>
      </c>
      <c r="D12">
        <v>594647.70833333302</v>
      </c>
      <c r="E12">
        <v>455505.41666666599</v>
      </c>
      <c r="F12">
        <v>68935.377082214603</v>
      </c>
      <c r="G12">
        <v>13733.9247706471</v>
      </c>
      <c r="H12">
        <v>45253.1296864135</v>
      </c>
      <c r="I12">
        <v>7991.8288657519497</v>
      </c>
      <c r="J12">
        <v>706564.484375</v>
      </c>
      <c r="K12">
        <v>562194.171875</v>
      </c>
      <c r="L12">
        <v>689405.484375</v>
      </c>
      <c r="M12">
        <v>529878.109375</v>
      </c>
      <c r="N12">
        <v>54121.010134922697</v>
      </c>
      <c r="O12">
        <v>18477.271759739499</v>
      </c>
      <c r="P12">
        <v>32457.594089184498</v>
      </c>
      <c r="Q12">
        <v>44124.968126651998</v>
      </c>
      <c r="R12" s="1">
        <v>0.69853725385011201</v>
      </c>
      <c r="S12" s="1">
        <v>0.832812777161686</v>
      </c>
      <c r="T12" s="1">
        <v>0.86255146181847897</v>
      </c>
      <c r="U12" s="1">
        <v>0.85964188481751502</v>
      </c>
      <c r="V12">
        <v>0.111272973897589</v>
      </c>
      <c r="W12">
        <v>3.6687644963443601E-2</v>
      </c>
      <c r="X12">
        <v>7.7187036860180303E-2</v>
      </c>
      <c r="Y12">
        <v>7.3157257441458901E-2</v>
      </c>
      <c r="Z12" s="2">
        <v>1.3291683798088099E-2</v>
      </c>
      <c r="AA12" s="2">
        <v>5.8865167031974604E-4</v>
      </c>
      <c r="AB12" s="2">
        <v>4.4187684654005403E-2</v>
      </c>
      <c r="AC12" s="2">
        <v>4.0540089750013698E-2</v>
      </c>
      <c r="AD12" s="2">
        <v>5.7142857142857099E-2</v>
      </c>
      <c r="AE12" s="2">
        <v>5.7142857142857099E-2</v>
      </c>
      <c r="AF12" s="2">
        <v>5.7142857142857099E-2</v>
      </c>
      <c r="AG12" s="2">
        <v>5.7142857142857099E-2</v>
      </c>
      <c r="AH12" s="3">
        <f t="shared" si="0"/>
        <v>1.2347966512371009</v>
      </c>
      <c r="AI12" s="3">
        <f t="shared" si="0"/>
        <v>1.0322150528805112</v>
      </c>
      <c r="AJ12" s="4">
        <f t="shared" si="1"/>
        <v>1</v>
      </c>
      <c r="AK12" t="b">
        <f t="shared" si="2"/>
        <v>0</v>
      </c>
      <c r="AL12" t="b">
        <f t="shared" si="3"/>
        <v>0</v>
      </c>
      <c r="AM12" t="b">
        <f t="shared" si="4"/>
        <v>1</v>
      </c>
      <c r="AN12" t="b">
        <f t="shared" si="5"/>
        <v>0</v>
      </c>
    </row>
    <row r="13" spans="1:43" x14ac:dyDescent="0.2">
      <c r="A13" t="s">
        <v>44</v>
      </c>
      <c r="B13">
        <v>720310.5625</v>
      </c>
      <c r="C13">
        <v>518918.77083333302</v>
      </c>
      <c r="D13">
        <v>616961.97916666605</v>
      </c>
      <c r="E13">
        <v>502892.69791666599</v>
      </c>
      <c r="F13">
        <v>8517.3978340383492</v>
      </c>
      <c r="G13">
        <v>41202.940570327301</v>
      </c>
      <c r="H13">
        <v>18564.955671566699</v>
      </c>
      <c r="I13">
        <v>27606.513171825602</v>
      </c>
      <c r="J13">
        <v>741878.6875</v>
      </c>
      <c r="K13">
        <v>559540.53125</v>
      </c>
      <c r="L13">
        <v>730862.65625</v>
      </c>
      <c r="M13">
        <v>539732.25</v>
      </c>
      <c r="N13">
        <v>33351.677304616103</v>
      </c>
      <c r="O13">
        <v>19709.872763817701</v>
      </c>
      <c r="P13">
        <v>51746.746000918603</v>
      </c>
      <c r="Q13">
        <v>37656.219386190802</v>
      </c>
      <c r="R13" s="1">
        <v>0.97092769294575498</v>
      </c>
      <c r="S13" s="1">
        <v>0.92740157656511701</v>
      </c>
      <c r="T13" s="1">
        <v>0.84415583952838802</v>
      </c>
      <c r="U13" s="1">
        <v>0.93174476403191897</v>
      </c>
      <c r="V13">
        <v>4.5133381028434498E-2</v>
      </c>
      <c r="W13">
        <v>8.0558105135400501E-2</v>
      </c>
      <c r="X13">
        <v>6.4942018745861793E-2</v>
      </c>
      <c r="Y13">
        <v>8.2716315271639695E-2</v>
      </c>
      <c r="Z13" s="2">
        <v>0.29133609426560098</v>
      </c>
      <c r="AA13" s="2">
        <v>0.222882272564075</v>
      </c>
      <c r="AB13" s="2">
        <v>1.5700391212372398E-2</v>
      </c>
      <c r="AC13" s="2">
        <v>0.195631348001327</v>
      </c>
      <c r="AD13" s="2">
        <v>0.628571428571428</v>
      </c>
      <c r="AE13" s="2">
        <v>0.4</v>
      </c>
      <c r="AF13" s="2">
        <v>5.7142857142857099E-2</v>
      </c>
      <c r="AG13" s="2">
        <v>0.22857142857142801</v>
      </c>
      <c r="AH13" s="3">
        <f t="shared" si="0"/>
        <v>0.86943224058967117</v>
      </c>
      <c r="AI13" s="3">
        <f t="shared" si="0"/>
        <v>1.0046831788693826</v>
      </c>
      <c r="AJ13" s="4">
        <f t="shared" si="1"/>
        <v>1</v>
      </c>
      <c r="AK13" t="b">
        <f t="shared" si="2"/>
        <v>0</v>
      </c>
      <c r="AL13" t="b">
        <f t="shared" si="3"/>
        <v>0</v>
      </c>
      <c r="AM13" t="b">
        <f t="shared" si="4"/>
        <v>0</v>
      </c>
      <c r="AN13" t="b">
        <f t="shared" si="5"/>
        <v>0</v>
      </c>
    </row>
    <row r="14" spans="1:43" x14ac:dyDescent="0.2">
      <c r="A14" t="s">
        <v>45</v>
      </c>
      <c r="B14">
        <v>853773.79166666605</v>
      </c>
      <c r="C14">
        <v>452746.67708333302</v>
      </c>
      <c r="D14">
        <v>811439.85416666605</v>
      </c>
      <c r="E14">
        <v>545037.85416666605</v>
      </c>
      <c r="F14">
        <v>27832.0450707743</v>
      </c>
      <c r="G14">
        <v>93905.176735819405</v>
      </c>
      <c r="H14">
        <v>34580.199424915503</v>
      </c>
      <c r="I14">
        <v>18738.820175758799</v>
      </c>
      <c r="J14">
        <v>775326</v>
      </c>
      <c r="K14">
        <v>549486.40625</v>
      </c>
      <c r="L14">
        <v>774543.640625</v>
      </c>
      <c r="M14">
        <v>542599.015625</v>
      </c>
      <c r="N14">
        <v>61535.123634100702</v>
      </c>
      <c r="O14">
        <v>11473.2472840467</v>
      </c>
      <c r="P14">
        <v>33354.889293977198</v>
      </c>
      <c r="Q14">
        <v>11582.043653028701</v>
      </c>
      <c r="R14" s="1">
        <v>1.10118039594527</v>
      </c>
      <c r="S14" s="1">
        <v>0.823945182144045</v>
      </c>
      <c r="T14" s="1">
        <v>1.0476360680101799</v>
      </c>
      <c r="U14" s="1">
        <v>1.00449473454878</v>
      </c>
      <c r="V14">
        <v>9.4482112068390606E-2</v>
      </c>
      <c r="W14">
        <v>0.171760036282121</v>
      </c>
      <c r="X14">
        <v>6.3471637441920706E-2</v>
      </c>
      <c r="Y14">
        <v>4.0649995789235401E-2</v>
      </c>
      <c r="Z14" s="2">
        <v>8.0997927379447304E-2</v>
      </c>
      <c r="AA14" s="2">
        <v>0.21522212356779799</v>
      </c>
      <c r="AB14" s="2">
        <v>0.223559720026694</v>
      </c>
      <c r="AC14" s="2">
        <v>0.85464643185317102</v>
      </c>
      <c r="AD14" s="2">
        <v>0.22857142857142801</v>
      </c>
      <c r="AE14" s="2">
        <v>0.114285714285714</v>
      </c>
      <c r="AF14" s="2">
        <v>0.22857142857142801</v>
      </c>
      <c r="AG14" s="2">
        <v>1</v>
      </c>
      <c r="AH14" s="3">
        <f t="shared" si="0"/>
        <v>0.95137551655273822</v>
      </c>
      <c r="AI14" s="3">
        <f t="shared" si="0"/>
        <v>1.2191281123034357</v>
      </c>
      <c r="AJ14" s="4">
        <f t="shared" si="1"/>
        <v>0</v>
      </c>
      <c r="AK14" t="b">
        <f t="shared" si="2"/>
        <v>1</v>
      </c>
      <c r="AL14" t="b">
        <f t="shared" si="3"/>
        <v>0</v>
      </c>
      <c r="AM14" t="b">
        <f t="shared" si="4"/>
        <v>0</v>
      </c>
      <c r="AN14" t="b">
        <f t="shared" si="5"/>
        <v>0</v>
      </c>
    </row>
    <row r="15" spans="1:43" x14ac:dyDescent="0.2">
      <c r="A15" t="s">
        <v>46</v>
      </c>
      <c r="B15">
        <v>507239.55208333302</v>
      </c>
      <c r="C15">
        <v>271386.234375</v>
      </c>
      <c r="D15">
        <v>352177.27083333302</v>
      </c>
      <c r="E15">
        <v>376358.9375</v>
      </c>
      <c r="F15">
        <v>42940.622517424199</v>
      </c>
      <c r="G15">
        <v>125009.521385459</v>
      </c>
      <c r="H15">
        <v>40052.7416809934</v>
      </c>
      <c r="I15">
        <v>3187.3782910280902</v>
      </c>
      <c r="J15">
        <v>782301.6875</v>
      </c>
      <c r="K15">
        <v>556608.0625</v>
      </c>
      <c r="L15">
        <v>777138.90625</v>
      </c>
      <c r="M15">
        <v>578034.390625</v>
      </c>
      <c r="N15">
        <v>62154.941182843198</v>
      </c>
      <c r="O15">
        <v>15988.832929514099</v>
      </c>
      <c r="P15">
        <v>39556.962916414202</v>
      </c>
      <c r="Q15">
        <v>33572.266528146603</v>
      </c>
      <c r="R15" s="1">
        <v>0.64839378488919996</v>
      </c>
      <c r="S15" s="1">
        <v>0.48757151155172102</v>
      </c>
      <c r="T15" s="1">
        <v>0.45317158618750197</v>
      </c>
      <c r="U15" s="1">
        <v>0.65110129017247798</v>
      </c>
      <c r="V15">
        <v>7.5278142815809704E-2</v>
      </c>
      <c r="W15">
        <v>0.22502792748780001</v>
      </c>
      <c r="X15">
        <v>5.6465171508785501E-2</v>
      </c>
      <c r="Y15">
        <v>3.8215907337036698E-2</v>
      </c>
      <c r="Z15" s="2">
        <v>9.69166335989694E-4</v>
      </c>
      <c r="AA15" s="2">
        <v>5.6832945130504603E-2</v>
      </c>
      <c r="AB15" s="2">
        <v>7.9821483717830704E-5</v>
      </c>
      <c r="AC15" s="2">
        <v>1.1269779099079601E-3</v>
      </c>
      <c r="AD15" s="2">
        <v>5.7142857142857099E-2</v>
      </c>
      <c r="AE15" s="2">
        <v>5.7142857142857099E-2</v>
      </c>
      <c r="AF15" s="2">
        <v>5.7142857142857099E-2</v>
      </c>
      <c r="AG15" s="2">
        <v>5.7142857142857099E-2</v>
      </c>
      <c r="AH15" s="3">
        <f t="shared" si="0"/>
        <v>0.69891414252982342</v>
      </c>
      <c r="AI15" s="3">
        <f t="shared" si="0"/>
        <v>1.3353965003006742</v>
      </c>
      <c r="AJ15" s="4">
        <f t="shared" si="1"/>
        <v>2</v>
      </c>
      <c r="AK15" t="b">
        <f t="shared" si="2"/>
        <v>1</v>
      </c>
      <c r="AL15" t="b">
        <f t="shared" si="3"/>
        <v>0</v>
      </c>
      <c r="AM15" t="b">
        <f t="shared" si="4"/>
        <v>0</v>
      </c>
      <c r="AN15" t="b">
        <f t="shared" si="5"/>
        <v>1</v>
      </c>
    </row>
    <row r="16" spans="1:43" x14ac:dyDescent="0.2">
      <c r="A16" t="s">
        <v>47</v>
      </c>
      <c r="B16">
        <v>458519.13541666599</v>
      </c>
      <c r="C16">
        <v>529438.03125</v>
      </c>
      <c r="D16">
        <v>410859.38541666599</v>
      </c>
      <c r="E16">
        <v>355741.76041666599</v>
      </c>
      <c r="F16">
        <v>20868.150975074099</v>
      </c>
      <c r="G16">
        <v>42947.205500608798</v>
      </c>
      <c r="H16">
        <v>19740.198065974899</v>
      </c>
      <c r="I16">
        <v>26376.715494460499</v>
      </c>
      <c r="J16">
        <v>763755.296875</v>
      </c>
      <c r="K16">
        <v>568053.25</v>
      </c>
      <c r="L16">
        <v>778694.15625</v>
      </c>
      <c r="M16">
        <v>583016.203125</v>
      </c>
      <c r="N16">
        <v>56007.924751942002</v>
      </c>
      <c r="O16">
        <v>24701.0849537145</v>
      </c>
      <c r="P16">
        <v>21772.656518645199</v>
      </c>
      <c r="Q16">
        <v>33142.086770424801</v>
      </c>
      <c r="R16" s="1">
        <v>0.60034822317142</v>
      </c>
      <c r="S16" s="1">
        <v>0.93202183290034801</v>
      </c>
      <c r="T16" s="1">
        <v>0.52762613167057104</v>
      </c>
      <c r="U16" s="1">
        <v>0.61017474044438302</v>
      </c>
      <c r="V16">
        <v>5.18145121441516E-2</v>
      </c>
      <c r="W16">
        <v>8.5781678160408395E-2</v>
      </c>
      <c r="X16">
        <v>2.93305908290558E-2</v>
      </c>
      <c r="Y16">
        <v>5.7008217155268298E-2</v>
      </c>
      <c r="Z16" s="2">
        <v>5.5411797227396795E-4</v>
      </c>
      <c r="AA16" s="2">
        <v>0.25783677113964598</v>
      </c>
      <c r="AB16" s="2">
        <v>4.8039742616544301E-6</v>
      </c>
      <c r="AC16" s="2">
        <v>1.7645472904824201E-4</v>
      </c>
      <c r="AD16" s="2">
        <v>5.7142857142857099E-2</v>
      </c>
      <c r="AE16" s="2">
        <v>0.4</v>
      </c>
      <c r="AF16" s="2">
        <v>5.7142857142857099E-2</v>
      </c>
      <c r="AG16" s="2">
        <v>5.7142857142857099E-2</v>
      </c>
      <c r="AH16" s="3">
        <f t="shared" si="0"/>
        <v>0.87886681646747489</v>
      </c>
      <c r="AI16" s="3">
        <f t="shared" si="0"/>
        <v>0.65467859110723536</v>
      </c>
      <c r="AJ16" s="4">
        <f t="shared" si="1"/>
        <v>2</v>
      </c>
      <c r="AK16" t="b">
        <f t="shared" si="2"/>
        <v>0</v>
      </c>
      <c r="AL16" t="b">
        <f t="shared" si="3"/>
        <v>0</v>
      </c>
      <c r="AM16" t="b">
        <f t="shared" si="4"/>
        <v>1</v>
      </c>
      <c r="AN16" t="b">
        <f t="shared" si="5"/>
        <v>1</v>
      </c>
    </row>
    <row r="17" spans="1:40" x14ac:dyDescent="0.2">
      <c r="A17" t="s">
        <v>48</v>
      </c>
      <c r="B17">
        <v>765880.0625</v>
      </c>
      <c r="C17">
        <v>676787.47916666605</v>
      </c>
      <c r="D17">
        <v>790181.41666666605</v>
      </c>
      <c r="E17">
        <v>546079.08333333302</v>
      </c>
      <c r="F17">
        <v>19901.310038635798</v>
      </c>
      <c r="G17">
        <v>77146.286353435702</v>
      </c>
      <c r="H17">
        <v>52054.7520723497</v>
      </c>
      <c r="I17">
        <v>15427.487208856301</v>
      </c>
      <c r="J17">
        <v>773335.765625</v>
      </c>
      <c r="K17">
        <v>577174.65625</v>
      </c>
      <c r="L17">
        <v>772519.078125</v>
      </c>
      <c r="M17">
        <v>560653.53125</v>
      </c>
      <c r="N17">
        <v>96542.829885054205</v>
      </c>
      <c r="O17">
        <v>33152.626856922201</v>
      </c>
      <c r="P17">
        <v>68533.285275815302</v>
      </c>
      <c r="Q17">
        <v>18141.319608256301</v>
      </c>
      <c r="R17" s="1">
        <v>0.99035903490254995</v>
      </c>
      <c r="S17" s="1">
        <v>1.1725869662466899</v>
      </c>
      <c r="T17" s="1">
        <v>1.0228633040164301</v>
      </c>
      <c r="U17" s="1">
        <v>0.97400453737592196</v>
      </c>
      <c r="V17">
        <v>0.126285762452369</v>
      </c>
      <c r="W17">
        <v>0.14967269933910701</v>
      </c>
      <c r="X17">
        <v>0.11302502718315199</v>
      </c>
      <c r="Y17">
        <v>4.1838513232514501E-2</v>
      </c>
      <c r="Z17" s="2">
        <v>0.88920222130138205</v>
      </c>
      <c r="AA17" s="2">
        <v>0.14250726656475801</v>
      </c>
      <c r="AB17" s="2">
        <v>0.71440181899261002</v>
      </c>
      <c r="AC17" s="2">
        <v>0.30517451499182102</v>
      </c>
      <c r="AD17" s="2">
        <v>1</v>
      </c>
      <c r="AE17" s="2">
        <v>0.22857142857142801</v>
      </c>
      <c r="AF17" s="2">
        <v>0.85714285714285698</v>
      </c>
      <c r="AG17" s="2">
        <v>0.4</v>
      </c>
      <c r="AH17" s="3">
        <f t="shared" si="0"/>
        <v>1.0328206922624565</v>
      </c>
      <c r="AI17" s="3">
        <f t="shared" si="0"/>
        <v>0.83064588419705321</v>
      </c>
      <c r="AJ17" s="4">
        <f t="shared" si="1"/>
        <v>0</v>
      </c>
      <c r="AK17" t="b">
        <f t="shared" si="2"/>
        <v>0</v>
      </c>
      <c r="AL17" t="b">
        <f t="shared" si="3"/>
        <v>0</v>
      </c>
      <c r="AM17" t="b">
        <f t="shared" si="4"/>
        <v>1</v>
      </c>
      <c r="AN17" t="b">
        <f t="shared" si="5"/>
        <v>0</v>
      </c>
    </row>
    <row r="18" spans="1:40" x14ac:dyDescent="0.2">
      <c r="A18" t="s">
        <v>49</v>
      </c>
      <c r="B18">
        <v>349165.52083333302</v>
      </c>
      <c r="C18">
        <v>293750.125</v>
      </c>
      <c r="D18">
        <v>253308.88020833299</v>
      </c>
      <c r="E18">
        <v>284637</v>
      </c>
      <c r="F18">
        <v>19820.364718159701</v>
      </c>
      <c r="G18">
        <v>31044.678751379699</v>
      </c>
      <c r="H18">
        <v>9282.4415155356091</v>
      </c>
      <c r="I18">
        <v>55784.841885781803</v>
      </c>
      <c r="J18">
        <v>742491.015625</v>
      </c>
      <c r="K18">
        <v>578718.25</v>
      </c>
      <c r="L18">
        <v>738011.328125</v>
      </c>
      <c r="M18">
        <v>563219.609375</v>
      </c>
      <c r="N18">
        <v>94279.700980678594</v>
      </c>
      <c r="O18">
        <v>33092.3851703533</v>
      </c>
      <c r="P18">
        <v>75690.578645313799</v>
      </c>
      <c r="Q18">
        <v>22718.598403688098</v>
      </c>
      <c r="R18" s="1">
        <v>0.47026228396773101</v>
      </c>
      <c r="S18" s="1">
        <v>0.50758745728167298</v>
      </c>
      <c r="T18" s="1">
        <v>0.34323169652678998</v>
      </c>
      <c r="U18" s="1">
        <v>0.50537480453824901</v>
      </c>
      <c r="V18">
        <v>6.5407993027337796E-2</v>
      </c>
      <c r="W18">
        <v>6.0992722537470297E-2</v>
      </c>
      <c r="X18">
        <v>3.7381429465384503E-2</v>
      </c>
      <c r="Y18">
        <v>0.101122394818253</v>
      </c>
      <c r="Z18" s="2">
        <v>2.5958563425602398E-3</v>
      </c>
      <c r="AA18" s="2">
        <v>1.3169061115089799E-4</v>
      </c>
      <c r="AB18" s="2">
        <v>8.6979776026525695E-4</v>
      </c>
      <c r="AC18" s="2">
        <v>7.2771262790254096E-3</v>
      </c>
      <c r="AD18" s="2">
        <v>5.7142857142857099E-2</v>
      </c>
      <c r="AE18" s="2">
        <v>5.7142857142857099E-2</v>
      </c>
      <c r="AF18" s="2">
        <v>5.7142857142857099E-2</v>
      </c>
      <c r="AG18" s="2">
        <v>5.7142857142857099E-2</v>
      </c>
      <c r="AH18" s="3">
        <f t="shared" si="0"/>
        <v>0.72987289907846886</v>
      </c>
      <c r="AI18" s="3">
        <f t="shared" si="0"/>
        <v>0.99564084432804234</v>
      </c>
      <c r="AJ18" s="4">
        <f t="shared" si="1"/>
        <v>2</v>
      </c>
      <c r="AK18" t="b">
        <f t="shared" si="2"/>
        <v>0</v>
      </c>
      <c r="AL18" t="b">
        <f t="shared" si="3"/>
        <v>0</v>
      </c>
      <c r="AM18" t="b">
        <f t="shared" si="4"/>
        <v>0</v>
      </c>
      <c r="AN18" t="b">
        <f t="shared" si="5"/>
        <v>1</v>
      </c>
    </row>
    <row r="19" spans="1:40" x14ac:dyDescent="0.2">
      <c r="A19" t="s">
        <v>50</v>
      </c>
      <c r="B19">
        <v>400677.80208333302</v>
      </c>
      <c r="C19">
        <v>269852.625</v>
      </c>
      <c r="D19">
        <v>326898.92708333302</v>
      </c>
      <c r="E19">
        <v>251827.80729166599</v>
      </c>
      <c r="F19">
        <v>142110.18816896999</v>
      </c>
      <c r="G19">
        <v>11448.333420777</v>
      </c>
      <c r="H19">
        <v>81861.7679405823</v>
      </c>
      <c r="I19">
        <v>6679.4802791383199</v>
      </c>
      <c r="J19">
        <v>701011.21875</v>
      </c>
      <c r="K19">
        <v>564366.890625</v>
      </c>
      <c r="L19">
        <v>728960.71875</v>
      </c>
      <c r="M19">
        <v>550250.5390625</v>
      </c>
      <c r="N19">
        <v>61576.8884945315</v>
      </c>
      <c r="O19">
        <v>27097.069355412099</v>
      </c>
      <c r="P19">
        <v>29906.275000359601</v>
      </c>
      <c r="Q19">
        <v>35784.969931990199</v>
      </c>
      <c r="R19" s="1">
        <v>0.57157116942835395</v>
      </c>
      <c r="S19" s="1">
        <v>0.47815105648943201</v>
      </c>
      <c r="T19" s="1">
        <v>0.4484451887118</v>
      </c>
      <c r="U19" s="1">
        <v>0.45766026457824599</v>
      </c>
      <c r="V19">
        <v>0.20884639809927</v>
      </c>
      <c r="W19">
        <v>3.0635634458705801E-2</v>
      </c>
      <c r="X19">
        <v>0.11379635844469101</v>
      </c>
      <c r="Y19">
        <v>3.2143712712378397E-2</v>
      </c>
      <c r="Z19" s="2">
        <v>5.2610278506348203E-2</v>
      </c>
      <c r="AA19" s="2">
        <v>2.58737004374313E-5</v>
      </c>
      <c r="AB19" s="2">
        <v>8.4181122598360105E-3</v>
      </c>
      <c r="AC19" s="2">
        <v>3.0080488610238299E-4</v>
      </c>
      <c r="AD19" s="2">
        <v>5.7142857142857099E-2</v>
      </c>
      <c r="AE19" s="2">
        <v>5.7142857142857099E-2</v>
      </c>
      <c r="AF19" s="2">
        <v>5.7142857142857099E-2</v>
      </c>
      <c r="AG19" s="2">
        <v>5.7142857142857099E-2</v>
      </c>
      <c r="AH19" s="3">
        <f t="shared" si="0"/>
        <v>0.78458329023191276</v>
      </c>
      <c r="AI19" s="3">
        <f t="shared" si="0"/>
        <v>0.95714577719093896</v>
      </c>
      <c r="AJ19" s="4">
        <f t="shared" si="1"/>
        <v>2</v>
      </c>
      <c r="AK19" t="b">
        <f t="shared" si="2"/>
        <v>1</v>
      </c>
      <c r="AL19" t="b">
        <f t="shared" si="3"/>
        <v>0</v>
      </c>
      <c r="AM19" t="b">
        <f t="shared" si="4"/>
        <v>0</v>
      </c>
      <c r="AN19" t="b">
        <f t="shared" si="5"/>
        <v>0</v>
      </c>
    </row>
    <row r="20" spans="1:40" x14ac:dyDescent="0.2">
      <c r="A20" t="s">
        <v>51</v>
      </c>
      <c r="B20">
        <v>650158.47916666605</v>
      </c>
      <c r="C20">
        <v>553209.02083333302</v>
      </c>
      <c r="D20">
        <v>725697.64583333302</v>
      </c>
      <c r="E20">
        <v>535672.69791666605</v>
      </c>
      <c r="F20">
        <v>27887.850738587</v>
      </c>
      <c r="G20">
        <v>24903.8867219692</v>
      </c>
      <c r="H20">
        <v>13102.8413297062</v>
      </c>
      <c r="I20">
        <v>25335.8846780272</v>
      </c>
      <c r="J20">
        <v>621543.83333333302</v>
      </c>
      <c r="K20">
        <v>533246.26041666605</v>
      </c>
      <c r="L20">
        <v>643278.61458333302</v>
      </c>
      <c r="M20">
        <v>519483.15625</v>
      </c>
      <c r="N20">
        <v>115017.483399825</v>
      </c>
      <c r="O20">
        <v>58423.5628926192</v>
      </c>
      <c r="P20">
        <v>77868.469655842302</v>
      </c>
      <c r="Q20">
        <v>32357.596480374101</v>
      </c>
      <c r="R20" s="1">
        <v>1.04603801743132</v>
      </c>
      <c r="S20" s="1">
        <v>1.03743628769392</v>
      </c>
      <c r="T20" s="1">
        <v>1.12812338134912</v>
      </c>
      <c r="U20" s="1">
        <v>1.03116470952308</v>
      </c>
      <c r="V20">
        <v>0.19870280612836899</v>
      </c>
      <c r="W20">
        <v>0.122884270811267</v>
      </c>
      <c r="X20">
        <v>0.138069356022374</v>
      </c>
      <c r="Y20">
        <v>8.0647620860399505E-2</v>
      </c>
      <c r="Z20" s="2">
        <v>0.58514972487075101</v>
      </c>
      <c r="AA20" s="2">
        <v>0.49675339798978102</v>
      </c>
      <c r="AB20" s="2">
        <v>4.8411568160993602E-2</v>
      </c>
      <c r="AC20" s="2">
        <v>0.44738132999240499</v>
      </c>
      <c r="AD20" s="2">
        <v>0.90476190476190399</v>
      </c>
      <c r="AE20" s="2">
        <v>0.90476190476190399</v>
      </c>
      <c r="AF20" s="2">
        <v>4.7619047619047603E-2</v>
      </c>
      <c r="AG20" s="2">
        <v>0.38095238095237999</v>
      </c>
      <c r="AH20" s="3">
        <f t="shared" si="0"/>
        <v>1.0784726391870261</v>
      </c>
      <c r="AI20" s="3">
        <f t="shared" si="0"/>
        <v>0.99395473414104218</v>
      </c>
      <c r="AJ20" s="4">
        <f t="shared" si="1"/>
        <v>0</v>
      </c>
      <c r="AK20" t="b">
        <f t="shared" si="2"/>
        <v>0</v>
      </c>
      <c r="AL20" t="b">
        <f t="shared" si="3"/>
        <v>0</v>
      </c>
      <c r="AM20" t="b">
        <f t="shared" si="4"/>
        <v>0</v>
      </c>
      <c r="AN20" t="b">
        <f t="shared" si="5"/>
        <v>0</v>
      </c>
    </row>
    <row r="21" spans="1:40" x14ac:dyDescent="0.2">
      <c r="A21" t="s">
        <v>52</v>
      </c>
      <c r="B21">
        <v>424354.39583333302</v>
      </c>
      <c r="C21">
        <v>346242.3125</v>
      </c>
      <c r="D21">
        <v>392097.92708333302</v>
      </c>
      <c r="E21">
        <v>397010.15625</v>
      </c>
      <c r="F21">
        <v>44265.660734601399</v>
      </c>
      <c r="G21">
        <v>4516.82692946521</v>
      </c>
      <c r="H21">
        <v>19764.031696882201</v>
      </c>
      <c r="I21">
        <v>23071.080917633801</v>
      </c>
      <c r="J21">
        <v>727512.75</v>
      </c>
      <c r="K21">
        <v>585974.90625</v>
      </c>
      <c r="L21">
        <v>710011.46875</v>
      </c>
      <c r="M21">
        <v>545693.484375</v>
      </c>
      <c r="N21">
        <v>31511.2013707939</v>
      </c>
      <c r="O21">
        <v>22779.885987771799</v>
      </c>
      <c r="P21">
        <v>11058.5608029504</v>
      </c>
      <c r="Q21">
        <v>40649.034926030399</v>
      </c>
      <c r="R21" s="1">
        <v>0.58329478876257901</v>
      </c>
      <c r="S21" s="1">
        <v>0.59088249139508198</v>
      </c>
      <c r="T21" s="1">
        <v>0.55224168107260996</v>
      </c>
      <c r="U21" s="1">
        <v>0.72753325377287204</v>
      </c>
      <c r="V21">
        <v>6.5882006404711702E-2</v>
      </c>
      <c r="W21">
        <v>2.42294942958119E-2</v>
      </c>
      <c r="X21">
        <v>2.9134801246710001E-2</v>
      </c>
      <c r="Y21">
        <v>6.8734998605698705E-2</v>
      </c>
      <c r="Z21" s="2">
        <v>1.0726344616597699E-3</v>
      </c>
      <c r="AA21" s="2">
        <v>1.3277519875759799E-4</v>
      </c>
      <c r="AB21" s="2">
        <v>1.5942007903465099E-4</v>
      </c>
      <c r="AC21" s="2">
        <v>1.9493876514485699E-3</v>
      </c>
      <c r="AD21" s="2">
        <v>5.7142857142857099E-2</v>
      </c>
      <c r="AE21" s="2">
        <v>5.7142857142857099E-2</v>
      </c>
      <c r="AF21" s="2">
        <v>5.7142857142857099E-2</v>
      </c>
      <c r="AG21" s="2">
        <v>5.7142857142857099E-2</v>
      </c>
      <c r="AH21" s="3">
        <f t="shared" si="0"/>
        <v>0.94676258336570063</v>
      </c>
      <c r="AI21" s="3">
        <f t="shared" si="0"/>
        <v>1.2312655466489719</v>
      </c>
      <c r="AJ21" s="4">
        <f t="shared" si="1"/>
        <v>2</v>
      </c>
      <c r="AK21" t="b">
        <f t="shared" si="2"/>
        <v>0</v>
      </c>
      <c r="AL21" t="b">
        <f t="shared" si="3"/>
        <v>0</v>
      </c>
      <c r="AM21" t="b">
        <f t="shared" si="4"/>
        <v>0</v>
      </c>
      <c r="AN21" t="b">
        <f t="shared" si="5"/>
        <v>1</v>
      </c>
    </row>
    <row r="22" spans="1:40" x14ac:dyDescent="0.2">
      <c r="A22" t="s">
        <v>53</v>
      </c>
      <c r="B22">
        <v>400795.53125</v>
      </c>
      <c r="C22">
        <v>314021.84375</v>
      </c>
      <c r="D22">
        <v>520470.875</v>
      </c>
      <c r="E22">
        <v>414594.15625</v>
      </c>
      <c r="F22">
        <v>30025.4354464514</v>
      </c>
      <c r="G22">
        <v>28384.480519748398</v>
      </c>
      <c r="H22">
        <v>29553.4613364465</v>
      </c>
      <c r="I22">
        <v>87052.316787040196</v>
      </c>
      <c r="J22">
        <v>735184.703125</v>
      </c>
      <c r="K22">
        <v>578015.40625</v>
      </c>
      <c r="L22">
        <v>735770.765625</v>
      </c>
      <c r="M22">
        <v>546868.515625</v>
      </c>
      <c r="N22">
        <v>41296.519095842297</v>
      </c>
      <c r="O22">
        <v>22153.583908498498</v>
      </c>
      <c r="P22">
        <v>36132.312462841801</v>
      </c>
      <c r="Q22">
        <v>39615.619167270102</v>
      </c>
      <c r="R22" s="1">
        <v>0.54516304480542799</v>
      </c>
      <c r="S22" s="1">
        <v>0.54327590641101497</v>
      </c>
      <c r="T22" s="1">
        <v>0.70738183591445902</v>
      </c>
      <c r="U22" s="1">
        <v>0.75812401775620997</v>
      </c>
      <c r="V22">
        <v>5.1046152256329198E-2</v>
      </c>
      <c r="W22">
        <v>5.3338893456210797E-2</v>
      </c>
      <c r="X22">
        <v>5.3104641096972903E-2</v>
      </c>
      <c r="Y22">
        <v>0.168390691865175</v>
      </c>
      <c r="Z22" s="2">
        <v>6.0682243587188898E-5</v>
      </c>
      <c r="AA22" s="2">
        <v>2.7831321367227798E-4</v>
      </c>
      <c r="AB22" s="2">
        <v>3.76041337823529E-4</v>
      </c>
      <c r="AC22" s="2">
        <v>0.103895281433853</v>
      </c>
      <c r="AD22" s="2">
        <v>5.7142857142857099E-2</v>
      </c>
      <c r="AE22" s="2">
        <v>5.7142857142857099E-2</v>
      </c>
      <c r="AF22" s="2">
        <v>5.7142857142857099E-2</v>
      </c>
      <c r="AG22" s="2">
        <v>0.114285714285714</v>
      </c>
      <c r="AH22" s="3">
        <f t="shared" si="0"/>
        <v>1.2975601384846764</v>
      </c>
      <c r="AI22" s="3">
        <f t="shared" si="0"/>
        <v>1.3954677702615654</v>
      </c>
      <c r="AJ22" s="4">
        <f t="shared" si="1"/>
        <v>2</v>
      </c>
      <c r="AK22" t="b">
        <f t="shared" si="2"/>
        <v>0</v>
      </c>
      <c r="AL22" t="b">
        <f t="shared" si="3"/>
        <v>0</v>
      </c>
      <c r="AM22" t="b">
        <f t="shared" si="4"/>
        <v>0</v>
      </c>
      <c r="AN22" t="b">
        <f t="shared" si="5"/>
        <v>0</v>
      </c>
    </row>
    <row r="23" spans="1:40" x14ac:dyDescent="0.2">
      <c r="A23" t="s">
        <v>54</v>
      </c>
      <c r="B23">
        <v>473685.9375</v>
      </c>
      <c r="C23">
        <v>372685.45833333302</v>
      </c>
      <c r="D23">
        <v>569399.54166666605</v>
      </c>
      <c r="E23">
        <v>480447.0625</v>
      </c>
      <c r="F23">
        <v>58754.976887575802</v>
      </c>
      <c r="G23">
        <v>11870.963881378</v>
      </c>
      <c r="H23">
        <v>43526.476290404098</v>
      </c>
      <c r="I23">
        <v>11067.4543340609</v>
      </c>
      <c r="J23">
        <v>773396.328125</v>
      </c>
      <c r="K23">
        <v>552560.453125</v>
      </c>
      <c r="L23">
        <v>783869.390625</v>
      </c>
      <c r="M23">
        <v>526228.2421875</v>
      </c>
      <c r="N23">
        <v>69690.192533715905</v>
      </c>
      <c r="O23">
        <v>12399.3941729079</v>
      </c>
      <c r="P23">
        <v>24409.150637618099</v>
      </c>
      <c r="Q23">
        <v>24819.497114641101</v>
      </c>
      <c r="R23" s="1">
        <v>0.61247502771107099</v>
      </c>
      <c r="S23" s="1">
        <v>0.67447001721823197</v>
      </c>
      <c r="T23" s="1">
        <v>0.72639593850280204</v>
      </c>
      <c r="U23" s="1">
        <v>0.91300128724146301</v>
      </c>
      <c r="V23">
        <v>9.3900766789690102E-2</v>
      </c>
      <c r="W23">
        <v>2.6279504885097001E-2</v>
      </c>
      <c r="X23">
        <v>5.9958047406494103E-2</v>
      </c>
      <c r="Y23">
        <v>4.79231951599852E-2</v>
      </c>
      <c r="Z23" s="2">
        <v>1.8256060330336E-3</v>
      </c>
      <c r="AA23" s="2">
        <v>1.42322815640342E-5</v>
      </c>
      <c r="AB23" s="2">
        <v>4.8961680075671199E-3</v>
      </c>
      <c r="AC23" s="2">
        <v>2.7014793820288499E-2</v>
      </c>
      <c r="AD23" s="2">
        <v>5.7142857142857099E-2</v>
      </c>
      <c r="AE23" s="2">
        <v>5.7142857142857099E-2</v>
      </c>
      <c r="AF23" s="2">
        <v>5.7142857142857099E-2</v>
      </c>
      <c r="AG23" s="2">
        <v>5.7142857142857099E-2</v>
      </c>
      <c r="AH23" s="3">
        <f t="shared" si="0"/>
        <v>1.1860009072002069</v>
      </c>
      <c r="AI23" s="3">
        <f t="shared" si="0"/>
        <v>1.3536573367738773</v>
      </c>
      <c r="AJ23" s="4">
        <f t="shared" si="1"/>
        <v>2</v>
      </c>
      <c r="AK23" t="b">
        <f t="shared" si="2"/>
        <v>0</v>
      </c>
      <c r="AL23" t="b">
        <f t="shared" si="3"/>
        <v>0</v>
      </c>
      <c r="AM23" t="b">
        <f t="shared" si="4"/>
        <v>0</v>
      </c>
      <c r="AN23" t="b">
        <f t="shared" si="5"/>
        <v>1</v>
      </c>
    </row>
    <row r="24" spans="1:40" x14ac:dyDescent="0.2">
      <c r="A24" t="s">
        <v>55</v>
      </c>
      <c r="B24">
        <v>828411.77083333302</v>
      </c>
      <c r="C24">
        <v>602536.66666666605</v>
      </c>
      <c r="D24">
        <v>905057.39583333302</v>
      </c>
      <c r="E24">
        <v>617203.29166666605</v>
      </c>
      <c r="F24">
        <v>22780.437753123999</v>
      </c>
      <c r="G24">
        <v>17162.520983956201</v>
      </c>
      <c r="H24">
        <v>34682.102270363102</v>
      </c>
      <c r="I24">
        <v>39076.317580369898</v>
      </c>
      <c r="J24">
        <v>815869.421875</v>
      </c>
      <c r="K24">
        <v>567000.828125</v>
      </c>
      <c r="L24">
        <v>799152</v>
      </c>
      <c r="M24">
        <v>562270.1015625</v>
      </c>
      <c r="N24">
        <v>40150.404244001104</v>
      </c>
      <c r="O24">
        <v>29890.255866181</v>
      </c>
      <c r="P24">
        <v>13911.2696954326</v>
      </c>
      <c r="Q24">
        <v>44262.549785677002</v>
      </c>
      <c r="R24" s="1">
        <v>1.0153729857034</v>
      </c>
      <c r="S24" s="1">
        <v>1.06267334504462</v>
      </c>
      <c r="T24" s="1">
        <v>1.1325222183431101</v>
      </c>
      <c r="U24" s="1">
        <v>1.09769893499852</v>
      </c>
      <c r="V24">
        <v>5.7240319127539102E-2</v>
      </c>
      <c r="W24">
        <v>6.3674859781960094E-2</v>
      </c>
      <c r="X24">
        <v>4.7666546602078697E-2</v>
      </c>
      <c r="Y24">
        <v>0.110891594014443</v>
      </c>
      <c r="Z24" s="2">
        <v>0.62445822057113398</v>
      </c>
      <c r="AA24" s="2">
        <v>0.10647707591275</v>
      </c>
      <c r="AB24" s="2">
        <v>2.3754042385842E-2</v>
      </c>
      <c r="AC24" s="2">
        <v>0.14560305372742199</v>
      </c>
      <c r="AD24" s="2">
        <v>0.85714285714285698</v>
      </c>
      <c r="AE24" s="2">
        <v>0.22857142857142801</v>
      </c>
      <c r="AF24" s="2">
        <v>5.7142857142857099E-2</v>
      </c>
      <c r="AG24" s="2">
        <v>0.114285714285714</v>
      </c>
      <c r="AH24" s="3">
        <f t="shared" si="0"/>
        <v>1.1153755657174147</v>
      </c>
      <c r="AI24" s="3">
        <f t="shared" si="0"/>
        <v>1.0329598837848233</v>
      </c>
      <c r="AJ24" s="4">
        <f t="shared" si="1"/>
        <v>0</v>
      </c>
      <c r="AK24" t="b">
        <f t="shared" si="2"/>
        <v>0</v>
      </c>
      <c r="AL24" t="b">
        <f t="shared" si="3"/>
        <v>0</v>
      </c>
      <c r="AM24" t="b">
        <f t="shared" si="4"/>
        <v>0</v>
      </c>
      <c r="AN24" t="b">
        <f t="shared" si="5"/>
        <v>0</v>
      </c>
    </row>
    <row r="25" spans="1:40" x14ac:dyDescent="0.2">
      <c r="A25" t="s">
        <v>56</v>
      </c>
      <c r="B25">
        <v>775588.72916666605</v>
      </c>
      <c r="C25">
        <v>565254.125</v>
      </c>
      <c r="D25">
        <v>819871.8125</v>
      </c>
      <c r="E25">
        <v>594633.10416666605</v>
      </c>
      <c r="F25">
        <v>34587.879402753599</v>
      </c>
      <c r="G25">
        <v>16004.6837930777</v>
      </c>
      <c r="H25">
        <v>6834.4731637326104</v>
      </c>
      <c r="I25">
        <v>24824.603284085701</v>
      </c>
      <c r="J25">
        <v>828999.78125</v>
      </c>
      <c r="K25">
        <v>583702.21875</v>
      </c>
      <c r="L25">
        <v>806718.84375</v>
      </c>
      <c r="M25">
        <v>579248.09375</v>
      </c>
      <c r="N25">
        <v>26341.451803297899</v>
      </c>
      <c r="O25">
        <v>22211.843858515</v>
      </c>
      <c r="P25">
        <v>29086.1724582684</v>
      </c>
      <c r="Q25">
        <v>31357.522327414801</v>
      </c>
      <c r="R25" s="1">
        <v>0.935571693393214</v>
      </c>
      <c r="S25" s="1">
        <v>0.96839468284100905</v>
      </c>
      <c r="T25" s="1">
        <v>1.0163042785623499</v>
      </c>
      <c r="U25" s="1">
        <v>1.0265603125546101</v>
      </c>
      <c r="V25">
        <v>5.1229883939999901E-2</v>
      </c>
      <c r="W25">
        <v>4.5932445021126402E-2</v>
      </c>
      <c r="X25">
        <v>3.7609377862336903E-2</v>
      </c>
      <c r="Y25">
        <v>7.0178447409760203E-2</v>
      </c>
      <c r="Z25" s="2">
        <v>9.5645790002896094E-2</v>
      </c>
      <c r="AA25" s="2">
        <v>0.25773230590518698</v>
      </c>
      <c r="AB25" s="2">
        <v>0.43956280889701799</v>
      </c>
      <c r="AC25" s="2">
        <v>0.50175981464904995</v>
      </c>
      <c r="AD25" s="2">
        <v>0.114285714285714</v>
      </c>
      <c r="AE25" s="2">
        <v>0.4</v>
      </c>
      <c r="AF25" s="2">
        <v>0.4</v>
      </c>
      <c r="AG25" s="2">
        <v>0.628571428571428</v>
      </c>
      <c r="AH25" s="3">
        <f t="shared" si="0"/>
        <v>1.0862922486210842</v>
      </c>
      <c r="AI25" s="3">
        <f t="shared" si="0"/>
        <v>1.060063970552749</v>
      </c>
      <c r="AJ25" s="4">
        <f t="shared" si="1"/>
        <v>0</v>
      </c>
      <c r="AK25" t="b">
        <f t="shared" si="2"/>
        <v>0</v>
      </c>
      <c r="AL25" t="b">
        <f t="shared" si="3"/>
        <v>0</v>
      </c>
      <c r="AM25" t="b">
        <f t="shared" si="4"/>
        <v>0</v>
      </c>
      <c r="AN25" t="b">
        <f t="shared" si="5"/>
        <v>0</v>
      </c>
    </row>
    <row r="26" spans="1:40" x14ac:dyDescent="0.2">
      <c r="A26" t="s">
        <v>57</v>
      </c>
      <c r="B26">
        <v>370369.46354166599</v>
      </c>
      <c r="C26">
        <v>501169.33333333302</v>
      </c>
      <c r="D26">
        <v>630593.22916666605</v>
      </c>
      <c r="E26">
        <v>546741.75</v>
      </c>
      <c r="F26">
        <v>240640.02432987699</v>
      </c>
      <c r="G26">
        <v>43115.448718080799</v>
      </c>
      <c r="H26">
        <v>8436.9191958277606</v>
      </c>
      <c r="I26">
        <v>10433.091259942101</v>
      </c>
      <c r="J26">
        <v>835193.109375</v>
      </c>
      <c r="K26">
        <v>587552.078125</v>
      </c>
      <c r="L26">
        <v>810327.109375</v>
      </c>
      <c r="M26">
        <v>560873.203125</v>
      </c>
      <c r="N26">
        <v>46638.9408034101</v>
      </c>
      <c r="O26">
        <v>22574.7434875131</v>
      </c>
      <c r="P26">
        <v>46102.324970785499</v>
      </c>
      <c r="Q26">
        <v>18916.747776398301</v>
      </c>
      <c r="R26" s="1">
        <v>0.44345368679924202</v>
      </c>
      <c r="S26" s="1">
        <v>0.85297857329118398</v>
      </c>
      <c r="T26" s="1">
        <v>0.77819589382001397</v>
      </c>
      <c r="U26" s="1">
        <v>0.97480454932368898</v>
      </c>
      <c r="V26">
        <v>0.28918721903093397</v>
      </c>
      <c r="W26">
        <v>8.0367313259771297E-2</v>
      </c>
      <c r="X26">
        <v>4.5482032512943603E-2</v>
      </c>
      <c r="Y26">
        <v>3.7774979374298003E-2</v>
      </c>
      <c r="Z26" s="2">
        <v>7.5055416547172293E-2</v>
      </c>
      <c r="AA26" s="2">
        <v>5.5138284902738699E-2</v>
      </c>
      <c r="AB26" s="2">
        <v>3.4590054313982498E-3</v>
      </c>
      <c r="AC26" s="2">
        <v>0.26590982500661597</v>
      </c>
      <c r="AD26" s="2">
        <v>5.7142857142857099E-2</v>
      </c>
      <c r="AE26" s="2">
        <v>5.7142857142857099E-2</v>
      </c>
      <c r="AF26" s="2">
        <v>5.7142857142857099E-2</v>
      </c>
      <c r="AG26" s="2">
        <v>0.22857142857142801</v>
      </c>
      <c r="AH26" s="3">
        <f t="shared" si="0"/>
        <v>1.7548526869555934</v>
      </c>
      <c r="AI26" s="3">
        <f t="shared" si="0"/>
        <v>1.1428241925965905</v>
      </c>
      <c r="AJ26" s="4">
        <f t="shared" si="1"/>
        <v>2</v>
      </c>
      <c r="AK26" t="b">
        <f t="shared" si="2"/>
        <v>0</v>
      </c>
      <c r="AL26" t="b">
        <f t="shared" si="3"/>
        <v>0</v>
      </c>
      <c r="AM26" t="b">
        <f t="shared" si="4"/>
        <v>1</v>
      </c>
      <c r="AN26" t="b">
        <f t="shared" si="5"/>
        <v>1</v>
      </c>
    </row>
    <row r="27" spans="1:40" x14ac:dyDescent="0.2">
      <c r="A27" t="s">
        <v>58</v>
      </c>
      <c r="B27">
        <v>224172.17708333299</v>
      </c>
      <c r="C27">
        <v>215052.234375</v>
      </c>
      <c r="D27">
        <v>240471.67708333299</v>
      </c>
      <c r="E27">
        <v>246936.97395833299</v>
      </c>
      <c r="F27">
        <v>10331.0191592708</v>
      </c>
      <c r="G27">
        <v>13607.2452002668</v>
      </c>
      <c r="H27">
        <v>8287.9324307479601</v>
      </c>
      <c r="I27">
        <v>33261.335902723004</v>
      </c>
      <c r="J27">
        <v>655214.4765625</v>
      </c>
      <c r="K27">
        <v>509402.78515625</v>
      </c>
      <c r="L27">
        <v>674041.8671875</v>
      </c>
      <c r="M27">
        <v>502027.1328125</v>
      </c>
      <c r="N27">
        <v>267235.95675943501</v>
      </c>
      <c r="O27">
        <v>178611.53265257899</v>
      </c>
      <c r="P27">
        <v>204770.97470893199</v>
      </c>
      <c r="Q27">
        <v>129695.202720719</v>
      </c>
      <c r="R27" s="1">
        <v>0.342135567973748</v>
      </c>
      <c r="S27" s="1">
        <v>0.42216540749583098</v>
      </c>
      <c r="T27" s="1">
        <v>0.35676074260301199</v>
      </c>
      <c r="U27" s="1">
        <v>0.49187973680809099</v>
      </c>
      <c r="V27">
        <v>0.14043148068455</v>
      </c>
      <c r="W27">
        <v>0.15041446586370999</v>
      </c>
      <c r="X27">
        <v>0.109077602474574</v>
      </c>
      <c r="Y27">
        <v>0.14330849300684401</v>
      </c>
      <c r="Z27" s="2">
        <v>4.8213230695727298E-2</v>
      </c>
      <c r="AA27" s="2">
        <v>4.5296329022930397E-2</v>
      </c>
      <c r="AB27" s="2">
        <v>2.3962331854976399E-2</v>
      </c>
      <c r="AC27" s="2">
        <v>2.4776286804936699E-2</v>
      </c>
      <c r="AD27" s="2">
        <v>5.7142857142857099E-2</v>
      </c>
      <c r="AE27" s="2">
        <v>5.7142857142857099E-2</v>
      </c>
      <c r="AF27" s="2">
        <v>5.7142857142857099E-2</v>
      </c>
      <c r="AG27" s="2">
        <v>5.7142857142857099E-2</v>
      </c>
      <c r="AH27" s="3">
        <f t="shared" si="0"/>
        <v>1.0427467238085757</v>
      </c>
      <c r="AI27" s="3">
        <f t="shared" si="0"/>
        <v>1.1651351059902948</v>
      </c>
      <c r="AJ27" s="4">
        <f t="shared" si="1"/>
        <v>2</v>
      </c>
      <c r="AK27" t="b">
        <f t="shared" si="2"/>
        <v>0</v>
      </c>
      <c r="AL27" t="b">
        <f t="shared" si="3"/>
        <v>0</v>
      </c>
      <c r="AM27" t="b">
        <f t="shared" si="4"/>
        <v>1</v>
      </c>
      <c r="AN27" t="b">
        <f t="shared" si="5"/>
        <v>1</v>
      </c>
    </row>
    <row r="28" spans="1:40" x14ac:dyDescent="0.2">
      <c r="A28" t="s">
        <v>59</v>
      </c>
      <c r="B28">
        <v>641212.72916666605</v>
      </c>
      <c r="C28">
        <v>521675.5625</v>
      </c>
      <c r="D28">
        <v>697194.45833333302</v>
      </c>
      <c r="E28">
        <v>540008.84375</v>
      </c>
      <c r="F28">
        <v>21682.364750217101</v>
      </c>
      <c r="G28">
        <v>24884.335534177699</v>
      </c>
      <c r="H28">
        <v>21600.053666232201</v>
      </c>
      <c r="I28">
        <v>29310.1807875993</v>
      </c>
      <c r="J28">
        <v>598672.4765625</v>
      </c>
      <c r="K28">
        <v>490273.23828125</v>
      </c>
      <c r="L28">
        <v>656385.8515625</v>
      </c>
      <c r="M28">
        <v>503712.2890625</v>
      </c>
      <c r="N28">
        <v>231861.52528490699</v>
      </c>
      <c r="O28">
        <v>166857.57361110099</v>
      </c>
      <c r="P28">
        <v>186616.93598792201</v>
      </c>
      <c r="Q28">
        <v>130086.34435682801</v>
      </c>
      <c r="R28" s="1">
        <v>1.07105763880849</v>
      </c>
      <c r="S28" s="1">
        <v>1.0640506594421399</v>
      </c>
      <c r="T28" s="1">
        <v>1.0621716733742601</v>
      </c>
      <c r="U28" s="1">
        <v>1.0720581083202301</v>
      </c>
      <c r="V28">
        <v>0.41639095932139403</v>
      </c>
      <c r="W28">
        <v>0.36567425089172101</v>
      </c>
      <c r="X28">
        <v>0.30377351093592098</v>
      </c>
      <c r="Y28">
        <v>0.28291325538311002</v>
      </c>
      <c r="Z28" s="2">
        <v>0.738932506422878</v>
      </c>
      <c r="AA28" s="2">
        <v>0.73405428459295297</v>
      </c>
      <c r="AB28" s="2">
        <v>0.69299933322454699</v>
      </c>
      <c r="AC28" s="2">
        <v>0.62258340082483998</v>
      </c>
      <c r="AD28" s="2">
        <v>0.85714285714285698</v>
      </c>
      <c r="AE28" s="2">
        <v>0.4</v>
      </c>
      <c r="AF28" s="2">
        <v>0.628571428571428</v>
      </c>
      <c r="AG28" s="2">
        <v>0.85714285714285698</v>
      </c>
      <c r="AH28" s="3">
        <f t="shared" si="0"/>
        <v>0.99170356000250814</v>
      </c>
      <c r="AI28" s="3">
        <f t="shared" si="0"/>
        <v>1.0075254395145887</v>
      </c>
      <c r="AJ28" s="4">
        <f t="shared" si="1"/>
        <v>0</v>
      </c>
      <c r="AK28" t="b">
        <f t="shared" si="2"/>
        <v>0</v>
      </c>
      <c r="AL28" t="b">
        <f t="shared" si="3"/>
        <v>0</v>
      </c>
      <c r="AM28" t="b">
        <f t="shared" si="4"/>
        <v>0</v>
      </c>
      <c r="AN28" t="b">
        <f t="shared" si="5"/>
        <v>0</v>
      </c>
    </row>
    <row r="29" spans="1:40" x14ac:dyDescent="0.2">
      <c r="A29" t="s">
        <v>60</v>
      </c>
      <c r="B29">
        <v>653832.89583333302</v>
      </c>
      <c r="C29">
        <v>545586.69791666605</v>
      </c>
      <c r="D29">
        <v>677958.125</v>
      </c>
      <c r="E29">
        <v>533518.25</v>
      </c>
      <c r="F29">
        <v>27947.771736237399</v>
      </c>
      <c r="G29">
        <v>22740.353516620398</v>
      </c>
      <c r="H29">
        <v>18128.007479256201</v>
      </c>
      <c r="I29">
        <v>11909.440846544499</v>
      </c>
      <c r="J29">
        <v>636735.45833333302</v>
      </c>
      <c r="K29">
        <v>491585.2265625</v>
      </c>
      <c r="L29">
        <v>672767.09375</v>
      </c>
      <c r="M29">
        <v>518537.79166666599</v>
      </c>
      <c r="N29">
        <v>89928.430797823006</v>
      </c>
      <c r="O29">
        <v>154586.0018112</v>
      </c>
      <c r="P29">
        <v>69040.542432618706</v>
      </c>
      <c r="Q29">
        <v>23574.427240454701</v>
      </c>
      <c r="R29" s="1">
        <v>1.0268517125538299</v>
      </c>
      <c r="S29" s="1">
        <v>1.1098516969921599</v>
      </c>
      <c r="T29" s="1">
        <v>1.00771594107117</v>
      </c>
      <c r="U29" s="1">
        <v>1.02888981010464</v>
      </c>
      <c r="V29">
        <v>0.15152246631927399</v>
      </c>
      <c r="W29">
        <v>0.35206108994827701</v>
      </c>
      <c r="X29">
        <v>0.106866392761993</v>
      </c>
      <c r="Y29">
        <v>5.2111027834841298E-2</v>
      </c>
      <c r="Z29" s="2">
        <v>0.68359664171857104</v>
      </c>
      <c r="AA29" s="2">
        <v>0.43756772574071301</v>
      </c>
      <c r="AB29" s="2">
        <v>0.86843977304612796</v>
      </c>
      <c r="AC29" s="2">
        <v>0.24636155716961999</v>
      </c>
      <c r="AD29" s="2">
        <v>0.71428571428571397</v>
      </c>
      <c r="AE29" s="2">
        <v>0.90476190476190399</v>
      </c>
      <c r="AF29" s="2">
        <v>0.54761904761904701</v>
      </c>
      <c r="AG29" s="2">
        <v>0.71428571428571397</v>
      </c>
      <c r="AH29" s="3">
        <f t="shared" si="0"/>
        <v>0.98136462037437877</v>
      </c>
      <c r="AI29" s="3">
        <f t="shared" si="0"/>
        <v>0.92705161679985082</v>
      </c>
      <c r="AJ29" s="4">
        <f t="shared" si="1"/>
        <v>0</v>
      </c>
      <c r="AK29" t="b">
        <f t="shared" si="2"/>
        <v>0</v>
      </c>
      <c r="AL29" t="b">
        <f t="shared" si="3"/>
        <v>0</v>
      </c>
      <c r="AM29" t="b">
        <f t="shared" si="4"/>
        <v>0</v>
      </c>
      <c r="AN29" t="b">
        <f t="shared" si="5"/>
        <v>0</v>
      </c>
    </row>
    <row r="30" spans="1:40" x14ac:dyDescent="0.2">
      <c r="A30" t="s">
        <v>61</v>
      </c>
      <c r="B30">
        <v>429891.36458333302</v>
      </c>
      <c r="C30">
        <v>300684.46875</v>
      </c>
      <c r="D30">
        <v>420288.76041666599</v>
      </c>
      <c r="E30">
        <v>402388.5</v>
      </c>
      <c r="F30">
        <v>17705.708475115898</v>
      </c>
      <c r="G30">
        <v>30959.963874594701</v>
      </c>
      <c r="H30">
        <v>20317.0171179873</v>
      </c>
      <c r="I30">
        <v>83743.824359270802</v>
      </c>
      <c r="J30">
        <v>664376.015625</v>
      </c>
      <c r="K30">
        <v>560157.96875</v>
      </c>
      <c r="L30">
        <v>706882.6875</v>
      </c>
      <c r="M30">
        <v>526338.4296875</v>
      </c>
      <c r="N30">
        <v>128840.725677289</v>
      </c>
      <c r="O30">
        <v>93930.588969238699</v>
      </c>
      <c r="P30">
        <v>27060.858991816898</v>
      </c>
      <c r="Q30">
        <v>31889.849547145299</v>
      </c>
      <c r="R30" s="1">
        <v>0.647060331006863</v>
      </c>
      <c r="S30" s="1">
        <v>0.53678513120322302</v>
      </c>
      <c r="T30" s="1">
        <v>0.59456649292555497</v>
      </c>
      <c r="U30" s="1">
        <v>0.76450526373099503</v>
      </c>
      <c r="V30">
        <v>0.128281516535528</v>
      </c>
      <c r="W30">
        <v>0.10562581322761801</v>
      </c>
      <c r="X30">
        <v>3.6662745938467897E-2</v>
      </c>
      <c r="Y30">
        <v>0.16571176549768099</v>
      </c>
      <c r="Z30" s="2">
        <v>3.4065180753256097E-2</v>
      </c>
      <c r="AA30" s="2">
        <v>7.6075996828582002E-3</v>
      </c>
      <c r="AB30" s="2">
        <v>1.7829255275182101E-5</v>
      </c>
      <c r="AC30" s="2">
        <v>0.112560367582956</v>
      </c>
      <c r="AD30" s="2">
        <v>5.7142857142857099E-2</v>
      </c>
      <c r="AE30" s="2">
        <v>5.7142857142857099E-2</v>
      </c>
      <c r="AF30" s="2">
        <v>5.7142857142857099E-2</v>
      </c>
      <c r="AG30" s="2">
        <v>0.114285714285714</v>
      </c>
      <c r="AH30" s="3">
        <f t="shared" si="0"/>
        <v>0.91887334833272094</v>
      </c>
      <c r="AI30" s="3">
        <f t="shared" si="0"/>
        <v>1.4242295832921623</v>
      </c>
      <c r="AJ30" s="4">
        <f t="shared" si="1"/>
        <v>2</v>
      </c>
      <c r="AK30" t="b">
        <f t="shared" si="2"/>
        <v>1</v>
      </c>
      <c r="AL30" t="b">
        <f t="shared" si="3"/>
        <v>0</v>
      </c>
      <c r="AM30" t="b">
        <f t="shared" si="4"/>
        <v>0</v>
      </c>
      <c r="AN30" t="b">
        <f t="shared" si="5"/>
        <v>1</v>
      </c>
    </row>
    <row r="31" spans="1:40" x14ac:dyDescent="0.2">
      <c r="A31" t="s">
        <v>62</v>
      </c>
      <c r="B31">
        <v>464414.19791666599</v>
      </c>
      <c r="C31">
        <v>412802.66666666599</v>
      </c>
      <c r="D31">
        <v>536829.71875</v>
      </c>
      <c r="E31">
        <v>482025.44791666599</v>
      </c>
      <c r="F31">
        <v>23905.2565703787</v>
      </c>
      <c r="G31">
        <v>35315.491840575101</v>
      </c>
      <c r="H31">
        <v>26869.847955493999</v>
      </c>
      <c r="I31">
        <v>5662.3188617320902</v>
      </c>
      <c r="J31">
        <v>665528.40625</v>
      </c>
      <c r="K31">
        <v>543169.75</v>
      </c>
      <c r="L31">
        <v>727264.609375</v>
      </c>
      <c r="M31">
        <v>542447.9453125</v>
      </c>
      <c r="N31">
        <v>135188.84760372399</v>
      </c>
      <c r="O31">
        <v>84105.285205802997</v>
      </c>
      <c r="P31">
        <v>43906.104367830099</v>
      </c>
      <c r="Q31">
        <v>51619.270246250599</v>
      </c>
      <c r="R31" s="1">
        <v>0.69781273579810699</v>
      </c>
      <c r="S31" s="1">
        <v>0.75998832163732699</v>
      </c>
      <c r="T31" s="1">
        <v>0.73814910258226796</v>
      </c>
      <c r="U31" s="1">
        <v>0.88861143651115704</v>
      </c>
      <c r="V31">
        <v>0.14622700049165899</v>
      </c>
      <c r="W31">
        <v>0.13444454007355</v>
      </c>
      <c r="X31">
        <v>5.7887138796720902E-2</v>
      </c>
      <c r="Y31">
        <v>8.5201986697286999E-2</v>
      </c>
      <c r="Z31" s="2">
        <v>5.6057469636326199E-2</v>
      </c>
      <c r="AA31" s="2">
        <v>4.6375223708391901E-2</v>
      </c>
      <c r="AB31" s="2">
        <v>9.3634598797720698E-4</v>
      </c>
      <c r="AC31" s="2">
        <v>0.100133525222715</v>
      </c>
      <c r="AD31" s="2">
        <v>0.114285714285714</v>
      </c>
      <c r="AE31" s="2">
        <v>0.22857142857142801</v>
      </c>
      <c r="AF31" s="2">
        <v>5.7142857142857099E-2</v>
      </c>
      <c r="AG31" s="2">
        <v>5.7142857142857099E-2</v>
      </c>
      <c r="AH31" s="3">
        <f t="shared" si="0"/>
        <v>1.0578039991460275</v>
      </c>
      <c r="AI31" s="3">
        <f t="shared" si="0"/>
        <v>1.1692435412648488</v>
      </c>
      <c r="AJ31" s="4">
        <f t="shared" si="1"/>
        <v>2</v>
      </c>
      <c r="AK31" t="b">
        <f t="shared" si="2"/>
        <v>0</v>
      </c>
      <c r="AL31" t="b">
        <f t="shared" si="3"/>
        <v>0</v>
      </c>
      <c r="AM31" t="b">
        <f t="shared" si="4"/>
        <v>0</v>
      </c>
      <c r="AN31" t="b">
        <f t="shared" si="5"/>
        <v>1</v>
      </c>
    </row>
    <row r="32" spans="1:40" x14ac:dyDescent="0.2">
      <c r="A32" t="s">
        <v>63</v>
      </c>
      <c r="B32">
        <v>461921.10416666599</v>
      </c>
      <c r="C32">
        <v>459372.54166666599</v>
      </c>
      <c r="D32">
        <v>536672.07291666605</v>
      </c>
      <c r="E32">
        <v>491580.35416666599</v>
      </c>
      <c r="F32">
        <v>17167.711050435999</v>
      </c>
      <c r="G32">
        <v>31843.5030463365</v>
      </c>
      <c r="H32">
        <v>16536.802281623099</v>
      </c>
      <c r="I32">
        <v>44363.285117827298</v>
      </c>
      <c r="J32">
        <v>768426.921875</v>
      </c>
      <c r="K32">
        <v>564453.015625</v>
      </c>
      <c r="L32">
        <v>782201</v>
      </c>
      <c r="M32">
        <v>542089.6015625</v>
      </c>
      <c r="N32">
        <v>54972.261046158703</v>
      </c>
      <c r="O32">
        <v>15235.4096521624</v>
      </c>
      <c r="P32">
        <v>24660.124166850401</v>
      </c>
      <c r="Q32">
        <v>47424.641046769699</v>
      </c>
      <c r="R32" s="1">
        <v>0.60112561262111397</v>
      </c>
      <c r="S32" s="1">
        <v>0.81383663290029296</v>
      </c>
      <c r="T32" s="1">
        <v>0.68610507135207699</v>
      </c>
      <c r="U32" s="1">
        <v>0.90682491003286603</v>
      </c>
      <c r="V32">
        <v>4.8460899728905403E-2</v>
      </c>
      <c r="W32">
        <v>6.0540586484483003E-2</v>
      </c>
      <c r="X32">
        <v>3.0246292555820901E-2</v>
      </c>
      <c r="Y32">
        <v>0.113978871562773</v>
      </c>
      <c r="Z32" s="2">
        <v>6.6089029956250503E-4</v>
      </c>
      <c r="AA32" s="2">
        <v>1.7300227052247302E-2</v>
      </c>
      <c r="AB32" s="2">
        <v>1.9185049184145601E-5</v>
      </c>
      <c r="AC32" s="2">
        <v>0.212011747675593</v>
      </c>
      <c r="AD32" s="2">
        <v>5.7142857142857099E-2</v>
      </c>
      <c r="AE32" s="2">
        <v>5.7142857142857099E-2</v>
      </c>
      <c r="AF32" s="2">
        <v>5.7142857142857099E-2</v>
      </c>
      <c r="AG32" s="2">
        <v>0.22857142857142801</v>
      </c>
      <c r="AH32" s="3">
        <f t="shared" si="0"/>
        <v>1.1413672233336114</v>
      </c>
      <c r="AI32" s="3">
        <f t="shared" si="0"/>
        <v>1.1142591441247711</v>
      </c>
      <c r="AJ32" s="4">
        <f t="shared" si="1"/>
        <v>2</v>
      </c>
      <c r="AK32" t="b">
        <f t="shared" si="2"/>
        <v>0</v>
      </c>
      <c r="AL32" t="b">
        <f t="shared" si="3"/>
        <v>0</v>
      </c>
      <c r="AM32" t="b">
        <f t="shared" si="4"/>
        <v>1</v>
      </c>
      <c r="AN32" t="b">
        <f t="shared" si="5"/>
        <v>1</v>
      </c>
    </row>
    <row r="33" spans="1:40" x14ac:dyDescent="0.2">
      <c r="A33" t="s">
        <v>64</v>
      </c>
      <c r="B33">
        <v>734701.79166666605</v>
      </c>
      <c r="C33">
        <v>562174.22916666605</v>
      </c>
      <c r="D33">
        <v>758825.04166666605</v>
      </c>
      <c r="E33">
        <v>555540.58333333302</v>
      </c>
      <c r="F33">
        <v>49248.902773482398</v>
      </c>
      <c r="G33">
        <v>8084.9061176360901</v>
      </c>
      <c r="H33">
        <v>19641.117238992101</v>
      </c>
      <c r="I33">
        <v>32565.011839859701</v>
      </c>
      <c r="J33">
        <v>794849.625</v>
      </c>
      <c r="K33">
        <v>573413.109375</v>
      </c>
      <c r="L33">
        <v>806795.484375</v>
      </c>
      <c r="M33">
        <v>548479.9765625</v>
      </c>
      <c r="N33">
        <v>38593.691182310104</v>
      </c>
      <c r="O33">
        <v>24132.532632771999</v>
      </c>
      <c r="P33">
        <v>23753.671868971898</v>
      </c>
      <c r="Q33">
        <v>24873.575609361898</v>
      </c>
      <c r="R33" s="1">
        <v>0.924328034584738</v>
      </c>
      <c r="S33" s="1">
        <v>0.98040002918561897</v>
      </c>
      <c r="T33" s="1">
        <v>0.94054200396833498</v>
      </c>
      <c r="U33" s="1">
        <v>1.01287304381663</v>
      </c>
      <c r="V33">
        <v>7.6506875382807205E-2</v>
      </c>
      <c r="W33">
        <v>4.36034442934011E-2</v>
      </c>
      <c r="X33">
        <v>3.6871065271626598E-2</v>
      </c>
      <c r="Y33">
        <v>7.5067248208493198E-2</v>
      </c>
      <c r="Z33" s="2">
        <v>0.15995837015255901</v>
      </c>
      <c r="AA33" s="2">
        <v>0.43597895407024001</v>
      </c>
      <c r="AB33" s="2">
        <v>3.39397263546019E-2</v>
      </c>
      <c r="AC33" s="2">
        <v>0.77112215117218397</v>
      </c>
      <c r="AD33" s="2">
        <v>0.22857142857142801</v>
      </c>
      <c r="AE33" s="2">
        <v>0.85714285714285698</v>
      </c>
      <c r="AF33" s="2">
        <v>5.7142857142857099E-2</v>
      </c>
      <c r="AG33" s="2">
        <v>0.628571428571428</v>
      </c>
      <c r="AH33" s="3">
        <f t="shared" si="0"/>
        <v>1.0175413584538537</v>
      </c>
      <c r="AI33" s="3">
        <f t="shared" si="0"/>
        <v>1.0331222089599337</v>
      </c>
      <c r="AJ33" s="4">
        <f t="shared" si="1"/>
        <v>0</v>
      </c>
      <c r="AK33" t="b">
        <f t="shared" si="2"/>
        <v>0</v>
      </c>
      <c r="AL33" t="b">
        <f t="shared" si="3"/>
        <v>0</v>
      </c>
      <c r="AM33" t="b">
        <f t="shared" si="4"/>
        <v>0</v>
      </c>
      <c r="AN33" t="b">
        <f t="shared" si="5"/>
        <v>0</v>
      </c>
    </row>
    <row r="34" spans="1:40" x14ac:dyDescent="0.2">
      <c r="A34" t="s">
        <v>65</v>
      </c>
      <c r="B34">
        <v>668758.39583333302</v>
      </c>
      <c r="C34">
        <v>520233.41666666599</v>
      </c>
      <c r="D34">
        <v>584817.39583333302</v>
      </c>
      <c r="E34">
        <v>457252.14583333302</v>
      </c>
      <c r="F34">
        <v>16437.500061945499</v>
      </c>
      <c r="G34">
        <v>37137.481594344099</v>
      </c>
      <c r="H34">
        <v>9740.4160192398595</v>
      </c>
      <c r="I34">
        <v>11824.7045824097</v>
      </c>
      <c r="J34">
        <v>795497.734375</v>
      </c>
      <c r="K34">
        <v>585568.390625</v>
      </c>
      <c r="L34">
        <v>809693.609375</v>
      </c>
      <c r="M34">
        <v>576055.09375</v>
      </c>
      <c r="N34">
        <v>60825.329041024401</v>
      </c>
      <c r="O34">
        <v>21431.870978801999</v>
      </c>
      <c r="P34">
        <v>39539.826243656898</v>
      </c>
      <c r="Q34">
        <v>29010.8827315868</v>
      </c>
      <c r="R34" s="1">
        <v>0.84067919609948005</v>
      </c>
      <c r="S34" s="1">
        <v>0.88842469128396895</v>
      </c>
      <c r="T34" s="1">
        <v>0.722269990848454</v>
      </c>
      <c r="U34" s="1">
        <v>0.793764608271608</v>
      </c>
      <c r="V34">
        <v>6.7519507031649301E-2</v>
      </c>
      <c r="W34">
        <v>7.1271135498928703E-2</v>
      </c>
      <c r="X34">
        <v>3.72657300910944E-2</v>
      </c>
      <c r="Y34">
        <v>4.4937303325599399E-2</v>
      </c>
      <c r="Z34" s="2">
        <v>2.0562119445601101E-2</v>
      </c>
      <c r="AA34" s="2">
        <v>7.2224445941122206E-2</v>
      </c>
      <c r="AB34" s="2">
        <v>8.2153663597041499E-4</v>
      </c>
      <c r="AC34" s="2">
        <v>1.50115608559348E-3</v>
      </c>
      <c r="AD34" s="2">
        <v>5.7142857142857099E-2</v>
      </c>
      <c r="AE34" s="2">
        <v>5.7142857142857099E-2</v>
      </c>
      <c r="AF34" s="2">
        <v>5.7142857142857099E-2</v>
      </c>
      <c r="AG34" s="2">
        <v>5.7142857142857099E-2</v>
      </c>
      <c r="AH34" s="3">
        <f t="shared" ref="AH34:AI65" si="6">T34/R34</f>
        <v>0.8591505466051591</v>
      </c>
      <c r="AI34" s="3">
        <f t="shared" si="6"/>
        <v>0.89345176474602894</v>
      </c>
      <c r="AJ34" s="4">
        <f t="shared" si="1"/>
        <v>2</v>
      </c>
      <c r="AK34" t="b">
        <f t="shared" si="2"/>
        <v>0</v>
      </c>
      <c r="AL34" t="b">
        <f t="shared" si="3"/>
        <v>0</v>
      </c>
      <c r="AM34" t="b">
        <f t="shared" si="4"/>
        <v>0</v>
      </c>
      <c r="AN34" t="b">
        <f t="shared" si="5"/>
        <v>0</v>
      </c>
    </row>
    <row r="35" spans="1:40" x14ac:dyDescent="0.2">
      <c r="A35" t="s">
        <v>66</v>
      </c>
      <c r="B35">
        <v>506036.8125</v>
      </c>
      <c r="C35">
        <v>529378.64583333302</v>
      </c>
      <c r="D35">
        <v>735458.875</v>
      </c>
      <c r="E35">
        <v>542857.125</v>
      </c>
      <c r="F35">
        <v>69602.582372964796</v>
      </c>
      <c r="G35">
        <v>36100.877500281902</v>
      </c>
      <c r="H35">
        <v>39546.668832878197</v>
      </c>
      <c r="I35">
        <v>37085.542532760897</v>
      </c>
      <c r="J35">
        <v>783003.078125</v>
      </c>
      <c r="K35">
        <v>574661.84375</v>
      </c>
      <c r="L35">
        <v>809511.15625</v>
      </c>
      <c r="M35">
        <v>576503.9375</v>
      </c>
      <c r="N35">
        <v>54060.839789016201</v>
      </c>
      <c r="O35">
        <v>20272.551559319301</v>
      </c>
      <c r="P35">
        <v>55978.572132941801</v>
      </c>
      <c r="Q35">
        <v>36036.819438487997</v>
      </c>
      <c r="R35" s="1">
        <v>0.64627691338298299</v>
      </c>
      <c r="S35" s="1">
        <v>0.92120027036914798</v>
      </c>
      <c r="T35" s="1">
        <v>0.90852222272878602</v>
      </c>
      <c r="U35" s="1">
        <v>0.94163645673278595</v>
      </c>
      <c r="V35">
        <v>9.9462455935667701E-2</v>
      </c>
      <c r="W35">
        <v>7.0728893125912698E-2</v>
      </c>
      <c r="X35">
        <v>7.95838388704498E-2</v>
      </c>
      <c r="Y35">
        <v>8.7193748623090997E-2</v>
      </c>
      <c r="Z35" s="2">
        <v>5.78644196142081E-3</v>
      </c>
      <c r="AA35" s="2">
        <v>0.14734882027705501</v>
      </c>
      <c r="AB35" s="2">
        <v>9.5627342914883007E-2</v>
      </c>
      <c r="AC35" s="2">
        <v>0.29025290900381301</v>
      </c>
      <c r="AD35" s="2">
        <v>5.7142857142857099E-2</v>
      </c>
      <c r="AE35" s="2">
        <v>0.22857142857142801</v>
      </c>
      <c r="AF35" s="2">
        <v>0.22857142857142801</v>
      </c>
      <c r="AG35" s="2">
        <v>0.22857142857142801</v>
      </c>
      <c r="AH35" s="3">
        <f t="shared" si="6"/>
        <v>1.4057785508274792</v>
      </c>
      <c r="AI35" s="3">
        <f t="shared" si="6"/>
        <v>1.0221843034799032</v>
      </c>
      <c r="AJ35" s="4">
        <f t="shared" si="1"/>
        <v>1</v>
      </c>
      <c r="AK35" t="b">
        <f t="shared" si="2"/>
        <v>0</v>
      </c>
      <c r="AL35" t="b">
        <f t="shared" si="3"/>
        <v>0</v>
      </c>
      <c r="AM35" t="b">
        <f t="shared" si="4"/>
        <v>1</v>
      </c>
      <c r="AN35" t="b">
        <f t="shared" si="5"/>
        <v>0</v>
      </c>
    </row>
    <row r="36" spans="1:40" x14ac:dyDescent="0.2">
      <c r="A36" t="s">
        <v>67</v>
      </c>
      <c r="B36">
        <v>400005.375</v>
      </c>
      <c r="C36">
        <v>415733.65625</v>
      </c>
      <c r="D36">
        <v>632581.27083333302</v>
      </c>
      <c r="E36">
        <v>482915.83333333302</v>
      </c>
      <c r="F36">
        <v>48405.823857590003</v>
      </c>
      <c r="G36">
        <v>17036.963795814099</v>
      </c>
      <c r="H36">
        <v>5618.0821114217497</v>
      </c>
      <c r="I36">
        <v>30399.585153697801</v>
      </c>
      <c r="J36">
        <v>582816.2265625</v>
      </c>
      <c r="K36">
        <v>478997.39453125</v>
      </c>
      <c r="L36">
        <v>679090.0859375</v>
      </c>
      <c r="M36">
        <v>506364.4921875</v>
      </c>
      <c r="N36">
        <v>237916.72883488599</v>
      </c>
      <c r="O36">
        <v>159212.76152661</v>
      </c>
      <c r="P36">
        <v>209827.65058928699</v>
      </c>
      <c r="Q36">
        <v>132835.31382238099</v>
      </c>
      <c r="R36" s="1">
        <v>0.68633191179193098</v>
      </c>
      <c r="S36" s="1">
        <v>0.86792467140001806</v>
      </c>
      <c r="T36" s="1">
        <v>0.93151304065945795</v>
      </c>
      <c r="U36" s="1">
        <v>0.95369213438946199</v>
      </c>
      <c r="V36">
        <v>0.29222509089674198</v>
      </c>
      <c r="W36">
        <v>0.290671679173925</v>
      </c>
      <c r="X36">
        <v>0.28794105710929802</v>
      </c>
      <c r="Y36">
        <v>0.257285710431295</v>
      </c>
      <c r="Z36" s="2">
        <v>0.222850590770446</v>
      </c>
      <c r="AA36" s="2">
        <v>0.48630829657678598</v>
      </c>
      <c r="AB36" s="2">
        <v>0.68764979916620195</v>
      </c>
      <c r="AC36" s="2">
        <v>0.75283202516832703</v>
      </c>
      <c r="AD36" s="2">
        <v>0.4</v>
      </c>
      <c r="AE36" s="2">
        <v>0.4</v>
      </c>
      <c r="AF36" s="2">
        <v>0.4</v>
      </c>
      <c r="AG36" s="2">
        <v>0.4</v>
      </c>
      <c r="AH36" s="3">
        <f t="shared" si="6"/>
        <v>1.3572340505447111</v>
      </c>
      <c r="AI36" s="3">
        <f t="shared" si="6"/>
        <v>1.0988190171516792</v>
      </c>
      <c r="AJ36" s="4">
        <f t="shared" si="1"/>
        <v>1</v>
      </c>
      <c r="AK36" t="b">
        <f t="shared" si="2"/>
        <v>0</v>
      </c>
      <c r="AL36" t="b">
        <f t="shared" si="3"/>
        <v>0</v>
      </c>
      <c r="AM36" t="b">
        <f t="shared" si="4"/>
        <v>1</v>
      </c>
      <c r="AN36" t="b">
        <f t="shared" si="5"/>
        <v>0</v>
      </c>
    </row>
    <row r="37" spans="1:40" x14ac:dyDescent="0.2">
      <c r="A37" t="s">
        <v>68</v>
      </c>
      <c r="B37">
        <v>685664.14583333302</v>
      </c>
      <c r="C37">
        <v>551054.5625</v>
      </c>
      <c r="D37">
        <v>683422.08333333302</v>
      </c>
      <c r="E37">
        <v>528430.84375</v>
      </c>
      <c r="F37">
        <v>15505.799016810999</v>
      </c>
      <c r="G37">
        <v>32757.971972662101</v>
      </c>
      <c r="H37">
        <v>14177.025550320001</v>
      </c>
      <c r="I37">
        <v>7158.8912314048903</v>
      </c>
      <c r="J37">
        <v>583052.6953125</v>
      </c>
      <c r="K37">
        <v>440590.16796875</v>
      </c>
      <c r="L37">
        <v>664883.9765625</v>
      </c>
      <c r="M37">
        <v>493280.1171875</v>
      </c>
      <c r="N37">
        <v>240297.08254774101</v>
      </c>
      <c r="O37">
        <v>142215.69719808799</v>
      </c>
      <c r="P37">
        <v>193699.871981415</v>
      </c>
      <c r="Q37">
        <v>123896.875783062</v>
      </c>
      <c r="R37" s="1">
        <v>1.1759900114445601</v>
      </c>
      <c r="S37" s="1">
        <v>1.2507191548112</v>
      </c>
      <c r="T37" s="1">
        <v>1.02788171684731</v>
      </c>
      <c r="U37" s="1">
        <v>1.0712591595276799</v>
      </c>
      <c r="V37">
        <v>0.48539704887059099</v>
      </c>
      <c r="W37">
        <v>0.41050211960083399</v>
      </c>
      <c r="X37">
        <v>0.30020975973710901</v>
      </c>
      <c r="Y37">
        <v>0.26945863930296099</v>
      </c>
      <c r="Z37" s="2">
        <v>0.45635425298867499</v>
      </c>
      <c r="AA37" s="2">
        <v>0.21946403214325999</v>
      </c>
      <c r="AB37" s="2">
        <v>0.86075472319779001</v>
      </c>
      <c r="AC37" s="2">
        <v>0.61054768549928196</v>
      </c>
      <c r="AD37" s="2">
        <v>1</v>
      </c>
      <c r="AE37" s="2">
        <v>0.4</v>
      </c>
      <c r="AF37" s="2">
        <v>0.4</v>
      </c>
      <c r="AG37" s="2">
        <v>0.85714285714285698</v>
      </c>
      <c r="AH37" s="3">
        <f t="shared" si="6"/>
        <v>0.87405650289893444</v>
      </c>
      <c r="AI37" s="3">
        <f t="shared" si="6"/>
        <v>0.85651455437203239</v>
      </c>
      <c r="AJ37" s="4">
        <f t="shared" si="1"/>
        <v>0</v>
      </c>
      <c r="AK37" t="b">
        <f t="shared" si="2"/>
        <v>0</v>
      </c>
      <c r="AL37" t="b">
        <f t="shared" si="3"/>
        <v>0</v>
      </c>
      <c r="AM37" t="b">
        <f t="shared" si="4"/>
        <v>0</v>
      </c>
      <c r="AN37" t="b">
        <f t="shared" si="5"/>
        <v>0</v>
      </c>
    </row>
    <row r="38" spans="1:40" x14ac:dyDescent="0.2">
      <c r="A38" t="s">
        <v>69</v>
      </c>
      <c r="B38">
        <v>393479.72916666599</v>
      </c>
      <c r="C38">
        <v>385194.71875</v>
      </c>
      <c r="D38">
        <v>414931.82291666599</v>
      </c>
      <c r="E38">
        <v>392478.40625</v>
      </c>
      <c r="F38">
        <v>27583.401046734802</v>
      </c>
      <c r="G38">
        <v>8390.3833584851</v>
      </c>
      <c r="H38">
        <v>17807.658368485299</v>
      </c>
      <c r="I38">
        <v>15772.028371214101</v>
      </c>
      <c r="J38">
        <v>639345.52500000002</v>
      </c>
      <c r="K38">
        <v>495696.00937500002</v>
      </c>
      <c r="L38">
        <v>704040.4375</v>
      </c>
      <c r="M38">
        <v>531694.08125000005</v>
      </c>
      <c r="N38">
        <v>67060.523242645097</v>
      </c>
      <c r="O38">
        <v>172260.628490437</v>
      </c>
      <c r="P38">
        <v>33206.868220676697</v>
      </c>
      <c r="Q38">
        <v>12432.8229340002</v>
      </c>
      <c r="R38" s="1">
        <v>0.61544143781512595</v>
      </c>
      <c r="S38" s="1">
        <v>0.77707851478504697</v>
      </c>
      <c r="T38" s="1">
        <v>0.58935794141322495</v>
      </c>
      <c r="U38" s="1">
        <v>0.73816583650375101</v>
      </c>
      <c r="V38">
        <v>7.7643125819342795E-2</v>
      </c>
      <c r="W38">
        <v>0.27057456342984199</v>
      </c>
      <c r="X38">
        <v>3.7582924325830401E-2</v>
      </c>
      <c r="Y38">
        <v>3.4320157987001401E-2</v>
      </c>
      <c r="Z38" s="2">
        <v>4.5375215397543698E-4</v>
      </c>
      <c r="AA38" s="2">
        <v>0.224992669887906</v>
      </c>
      <c r="AB38" s="2">
        <v>3.7902638717743798E-6</v>
      </c>
      <c r="AC38" s="2">
        <v>4.14523997109275E-4</v>
      </c>
      <c r="AD38" s="2">
        <v>3.5714285714285698E-2</v>
      </c>
      <c r="AE38" s="2">
        <v>0.25</v>
      </c>
      <c r="AF38" s="2">
        <v>3.5714285714285698E-2</v>
      </c>
      <c r="AG38" s="2">
        <v>3.5714285714285698E-2</v>
      </c>
      <c r="AH38" s="3">
        <f t="shared" si="6"/>
        <v>0.95761823172891991</v>
      </c>
      <c r="AI38" s="3">
        <f t="shared" si="6"/>
        <v>0.94992439304275467</v>
      </c>
      <c r="AJ38" s="4">
        <f t="shared" si="1"/>
        <v>2</v>
      </c>
      <c r="AK38" t="b">
        <f t="shared" si="2"/>
        <v>0</v>
      </c>
      <c r="AL38" t="b">
        <f t="shared" si="3"/>
        <v>0</v>
      </c>
      <c r="AM38" t="b">
        <f t="shared" si="4"/>
        <v>1</v>
      </c>
      <c r="AN38" t="b">
        <f t="shared" si="5"/>
        <v>1</v>
      </c>
    </row>
    <row r="39" spans="1:40" x14ac:dyDescent="0.2">
      <c r="A39" t="s">
        <v>70</v>
      </c>
      <c r="B39">
        <v>444603.72916666599</v>
      </c>
      <c r="C39">
        <v>424452.67708333302</v>
      </c>
      <c r="D39">
        <v>543125.70833333302</v>
      </c>
      <c r="E39">
        <v>471444.88541666599</v>
      </c>
      <c r="F39">
        <v>8374.8184497773891</v>
      </c>
      <c r="G39">
        <v>43697.929764972403</v>
      </c>
      <c r="H39">
        <v>12026.189570568</v>
      </c>
      <c r="I39">
        <v>24829.752875093502</v>
      </c>
      <c r="J39">
        <v>618052.34375</v>
      </c>
      <c r="K39">
        <v>537486.578125</v>
      </c>
      <c r="L39">
        <v>680781.828125</v>
      </c>
      <c r="M39">
        <v>533878.3046875</v>
      </c>
      <c r="N39">
        <v>114554.31642670999</v>
      </c>
      <c r="O39">
        <v>86111.276910245302</v>
      </c>
      <c r="P39">
        <v>42891.689936821</v>
      </c>
      <c r="Q39">
        <v>25031.812188682201</v>
      </c>
      <c r="R39" s="1">
        <v>0.71936258095723205</v>
      </c>
      <c r="S39" s="1">
        <v>0.78969911874640497</v>
      </c>
      <c r="T39" s="1">
        <v>0.79779701204599196</v>
      </c>
      <c r="U39" s="1">
        <v>0.88305683388393497</v>
      </c>
      <c r="V39">
        <v>0.13401867504092799</v>
      </c>
      <c r="W39">
        <v>0.15038851229161401</v>
      </c>
      <c r="X39">
        <v>5.3277929059265497E-2</v>
      </c>
      <c r="Y39">
        <v>6.2267818107946099E-2</v>
      </c>
      <c r="Z39" s="2">
        <v>5.58510105140834E-2</v>
      </c>
      <c r="AA39" s="2">
        <v>7.7499893319645796E-2</v>
      </c>
      <c r="AB39" s="2">
        <v>5.0836442917165303E-3</v>
      </c>
      <c r="AC39" s="2">
        <v>2.5814717770495599E-2</v>
      </c>
      <c r="AD39" s="2">
        <v>5.7142857142857099E-2</v>
      </c>
      <c r="AE39" s="2">
        <v>0.22857142857142801</v>
      </c>
      <c r="AF39" s="2">
        <v>5.7142857142857099E-2</v>
      </c>
      <c r="AG39" s="2">
        <v>5.7142857142857099E-2</v>
      </c>
      <c r="AH39" s="3">
        <f t="shared" si="6"/>
        <v>1.1090332374313796</v>
      </c>
      <c r="AI39" s="3">
        <f t="shared" si="6"/>
        <v>1.1182193482572567</v>
      </c>
      <c r="AJ39" s="4">
        <f t="shared" si="1"/>
        <v>2</v>
      </c>
      <c r="AK39" t="b">
        <f t="shared" si="2"/>
        <v>0</v>
      </c>
      <c r="AL39" t="b">
        <f t="shared" si="3"/>
        <v>0</v>
      </c>
      <c r="AM39" t="b">
        <f t="shared" si="4"/>
        <v>0</v>
      </c>
      <c r="AN39" t="b">
        <f t="shared" si="5"/>
        <v>0</v>
      </c>
    </row>
    <row r="40" spans="1:40" x14ac:dyDescent="0.2">
      <c r="A40" t="s">
        <v>71</v>
      </c>
      <c r="B40">
        <v>409307.28125</v>
      </c>
      <c r="C40">
        <v>366098.51041666599</v>
      </c>
      <c r="D40">
        <v>415588.67708333302</v>
      </c>
      <c r="E40">
        <v>393849.51041666599</v>
      </c>
      <c r="F40">
        <v>6312.3408316102496</v>
      </c>
      <c r="G40">
        <v>10347.864521466299</v>
      </c>
      <c r="H40">
        <v>18943.6514044039</v>
      </c>
      <c r="I40">
        <v>13489.110355394499</v>
      </c>
      <c r="J40">
        <v>614217.8125</v>
      </c>
      <c r="K40">
        <v>527260.9453125</v>
      </c>
      <c r="L40">
        <v>665803.5625</v>
      </c>
      <c r="M40">
        <v>545648.2421875</v>
      </c>
      <c r="N40">
        <v>134231.076813155</v>
      </c>
      <c r="O40">
        <v>77342.667525330602</v>
      </c>
      <c r="P40">
        <v>84391.702094496504</v>
      </c>
      <c r="Q40">
        <v>47894.930571873803</v>
      </c>
      <c r="R40" s="1">
        <v>0.66638783981863103</v>
      </c>
      <c r="S40" s="1">
        <v>0.69434027623586903</v>
      </c>
      <c r="T40" s="1">
        <v>0.62419112857079795</v>
      </c>
      <c r="U40" s="1">
        <v>0.721801116480696</v>
      </c>
      <c r="V40">
        <v>0.14599447427600501</v>
      </c>
      <c r="W40">
        <v>0.103724746682114</v>
      </c>
      <c r="X40">
        <v>8.4077788525943595E-2</v>
      </c>
      <c r="Y40">
        <v>6.8009154083785994E-2</v>
      </c>
      <c r="Z40" s="2">
        <v>5.5066297160184997E-2</v>
      </c>
      <c r="AA40" s="2">
        <v>2.37125121937206E-2</v>
      </c>
      <c r="AB40" s="2">
        <v>7.4296085216079104E-3</v>
      </c>
      <c r="AC40" s="2">
        <v>5.2853046028774097E-3</v>
      </c>
      <c r="AD40" s="2">
        <v>5.7142857142857099E-2</v>
      </c>
      <c r="AE40" s="2">
        <v>5.7142857142857099E-2</v>
      </c>
      <c r="AF40" s="2">
        <v>5.7142857142857099E-2</v>
      </c>
      <c r="AG40" s="2">
        <v>5.7142857142857099E-2</v>
      </c>
      <c r="AH40" s="3">
        <f t="shared" si="6"/>
        <v>0.93667844950574486</v>
      </c>
      <c r="AI40" s="3">
        <f t="shared" si="6"/>
        <v>1.0395495424717354</v>
      </c>
      <c r="AJ40" s="4">
        <f t="shared" si="1"/>
        <v>2</v>
      </c>
      <c r="AK40" t="b">
        <f t="shared" si="2"/>
        <v>0</v>
      </c>
      <c r="AL40" t="b">
        <f t="shared" si="3"/>
        <v>0</v>
      </c>
      <c r="AM40" t="b">
        <f t="shared" si="4"/>
        <v>0</v>
      </c>
      <c r="AN40" t="b">
        <f t="shared" si="5"/>
        <v>1</v>
      </c>
    </row>
    <row r="41" spans="1:40" x14ac:dyDescent="0.2">
      <c r="A41" t="s">
        <v>72</v>
      </c>
      <c r="B41">
        <v>643988</v>
      </c>
      <c r="C41">
        <v>483814.01041666599</v>
      </c>
      <c r="D41">
        <v>625513.60416666605</v>
      </c>
      <c r="E41">
        <v>533999.9375</v>
      </c>
      <c r="F41">
        <v>41486.775630680997</v>
      </c>
      <c r="G41">
        <v>38684.2854058046</v>
      </c>
      <c r="H41">
        <v>27854.616962546901</v>
      </c>
      <c r="I41">
        <v>20928.9714399718</v>
      </c>
      <c r="J41">
        <v>709400.578125</v>
      </c>
      <c r="K41">
        <v>550501.6015625</v>
      </c>
      <c r="L41">
        <v>689309.15625</v>
      </c>
      <c r="M41">
        <v>561354.875</v>
      </c>
      <c r="N41">
        <v>119964.191387584</v>
      </c>
      <c r="O41">
        <v>27325.4178325996</v>
      </c>
      <c r="P41">
        <v>121530.45406834601</v>
      </c>
      <c r="Q41">
        <v>40201.771650462499</v>
      </c>
      <c r="R41" s="1">
        <v>0.90779176090060298</v>
      </c>
      <c r="S41" s="1">
        <v>0.87886031401806497</v>
      </c>
      <c r="T41" s="1">
        <v>0.90745001498254296</v>
      </c>
      <c r="U41" s="1">
        <v>0.95126979613386198</v>
      </c>
      <c r="V41">
        <v>0.16427552595115799</v>
      </c>
      <c r="W41">
        <v>8.2710859763093406E-2</v>
      </c>
      <c r="X41">
        <v>0.16501465663321799</v>
      </c>
      <c r="Y41">
        <v>7.7660409319356E-2</v>
      </c>
      <c r="Z41" s="2">
        <v>0.37002704195525599</v>
      </c>
      <c r="AA41" s="2">
        <v>7.3229620794004802E-2</v>
      </c>
      <c r="AB41" s="2">
        <v>0.37665188098789099</v>
      </c>
      <c r="AC41" s="2">
        <v>0.299790008856269</v>
      </c>
      <c r="AD41" s="2">
        <v>0.628571428571428</v>
      </c>
      <c r="AE41" s="2">
        <v>5.7142857142857099E-2</v>
      </c>
      <c r="AF41" s="2">
        <v>0.85714285714285698</v>
      </c>
      <c r="AG41" s="2">
        <v>0.628571428571428</v>
      </c>
      <c r="AH41" s="3">
        <f t="shared" si="6"/>
        <v>0.99962354150722743</v>
      </c>
      <c r="AI41" s="3">
        <f t="shared" si="6"/>
        <v>1.0823902057708668</v>
      </c>
      <c r="AJ41" s="4">
        <f t="shared" si="1"/>
        <v>0</v>
      </c>
      <c r="AK41" t="b">
        <f t="shared" si="2"/>
        <v>0</v>
      </c>
      <c r="AL41" t="b">
        <f t="shared" si="3"/>
        <v>0</v>
      </c>
      <c r="AM41" t="b">
        <f t="shared" si="4"/>
        <v>0</v>
      </c>
      <c r="AN41" t="b">
        <f t="shared" si="5"/>
        <v>0</v>
      </c>
    </row>
    <row r="42" spans="1:40" x14ac:dyDescent="0.2">
      <c r="A42" t="s">
        <v>73</v>
      </c>
      <c r="B42">
        <v>469393.57291666599</v>
      </c>
      <c r="C42">
        <v>450306.125</v>
      </c>
      <c r="D42">
        <v>584690.89583333302</v>
      </c>
      <c r="E42">
        <v>521312.60416666599</v>
      </c>
      <c r="F42">
        <v>4748.0851475815898</v>
      </c>
      <c r="G42">
        <v>43418.407685916602</v>
      </c>
      <c r="H42">
        <v>20997.271638456099</v>
      </c>
      <c r="I42">
        <v>7587.6984077058596</v>
      </c>
      <c r="J42">
        <v>734185.546875</v>
      </c>
      <c r="K42">
        <v>548317.21875</v>
      </c>
      <c r="L42">
        <v>761293.59375</v>
      </c>
      <c r="M42">
        <v>581922.171875</v>
      </c>
      <c r="N42">
        <v>68031.362672245799</v>
      </c>
      <c r="O42">
        <v>24187.317183982799</v>
      </c>
      <c r="P42">
        <v>103923.82195971601</v>
      </c>
      <c r="Q42">
        <v>32388.809905019301</v>
      </c>
      <c r="R42" s="1">
        <v>0.63933916285140902</v>
      </c>
      <c r="S42" s="1">
        <v>0.82125111085616398</v>
      </c>
      <c r="T42" s="1">
        <v>0.76802287663192803</v>
      </c>
      <c r="U42" s="1">
        <v>0.89584592126289897</v>
      </c>
      <c r="V42">
        <v>5.9594616465329597E-2</v>
      </c>
      <c r="W42">
        <v>8.7078297245074196E-2</v>
      </c>
      <c r="X42">
        <v>0.108409638584627</v>
      </c>
      <c r="Y42">
        <v>5.1537978781944598E-2</v>
      </c>
      <c r="Z42" s="2">
        <v>4.2534341367143199E-3</v>
      </c>
      <c r="AA42" s="2">
        <v>4.0281727718221597E-2</v>
      </c>
      <c r="AB42" s="2">
        <v>3.9110570669639001E-2</v>
      </c>
      <c r="AC42" s="2">
        <v>2.9214038799919899E-2</v>
      </c>
      <c r="AD42" s="2">
        <v>5.7142857142857099E-2</v>
      </c>
      <c r="AE42" s="2">
        <v>5.7142857142857099E-2</v>
      </c>
      <c r="AF42" s="2">
        <v>5.7142857142857099E-2</v>
      </c>
      <c r="AG42" s="2">
        <v>5.7142857142857099E-2</v>
      </c>
      <c r="AH42" s="3">
        <f t="shared" si="6"/>
        <v>1.201276132071432</v>
      </c>
      <c r="AI42" s="3">
        <f t="shared" si="6"/>
        <v>1.0908306965076358</v>
      </c>
      <c r="AJ42" s="4">
        <f t="shared" si="1"/>
        <v>2</v>
      </c>
      <c r="AK42" t="b">
        <f t="shared" si="2"/>
        <v>0</v>
      </c>
      <c r="AL42" t="b">
        <f t="shared" si="3"/>
        <v>0</v>
      </c>
      <c r="AM42" t="b">
        <f t="shared" si="4"/>
        <v>1</v>
      </c>
      <c r="AN42" t="b">
        <f t="shared" si="5"/>
        <v>1</v>
      </c>
    </row>
    <row r="43" spans="1:40" x14ac:dyDescent="0.2">
      <c r="A43" t="s">
        <v>74</v>
      </c>
      <c r="B43">
        <v>449064.44791666599</v>
      </c>
      <c r="C43">
        <v>455994.89583333302</v>
      </c>
      <c r="D43">
        <v>627635.95833333302</v>
      </c>
      <c r="E43">
        <v>556776.41666666605</v>
      </c>
      <c r="F43">
        <v>3838.11212854223</v>
      </c>
      <c r="G43">
        <v>1047.3272858495</v>
      </c>
      <c r="H43">
        <v>24078.126728531101</v>
      </c>
      <c r="I43">
        <v>65404.645976638501</v>
      </c>
      <c r="J43">
        <v>715637.703125</v>
      </c>
      <c r="K43">
        <v>567596.375</v>
      </c>
      <c r="L43">
        <v>777958.484375</v>
      </c>
      <c r="M43">
        <v>605728.46875</v>
      </c>
      <c r="N43">
        <v>34158.947899754799</v>
      </c>
      <c r="O43">
        <v>33304.129731450201</v>
      </c>
      <c r="P43">
        <v>46320.408189389898</v>
      </c>
      <c r="Q43">
        <v>22287.870356189698</v>
      </c>
      <c r="R43" s="1">
        <v>0.62750250015576503</v>
      </c>
      <c r="S43" s="1">
        <v>0.80337880211679102</v>
      </c>
      <c r="T43" s="1">
        <v>0.806773074578094</v>
      </c>
      <c r="U43" s="1">
        <v>0.91918482520005595</v>
      </c>
      <c r="V43">
        <v>3.0428441005973899E-2</v>
      </c>
      <c r="W43">
        <v>4.7174935241846697E-2</v>
      </c>
      <c r="X43">
        <v>5.7143591699084201E-2</v>
      </c>
      <c r="Y43">
        <v>0.113149877776948</v>
      </c>
      <c r="Z43" s="2">
        <v>4.8740515487138102E-4</v>
      </c>
      <c r="AA43" s="2">
        <v>6.73483916691102E-3</v>
      </c>
      <c r="AB43" s="2">
        <v>3.2446857379523201E-3</v>
      </c>
      <c r="AC43" s="2">
        <v>0.32333012221695701</v>
      </c>
      <c r="AD43" s="2">
        <v>5.7142857142857099E-2</v>
      </c>
      <c r="AE43" s="2">
        <v>5.7142857142857099E-2</v>
      </c>
      <c r="AF43" s="2">
        <v>5.7142857142857099E-2</v>
      </c>
      <c r="AG43" s="2">
        <v>0.22857142857142801</v>
      </c>
      <c r="AH43" s="3">
        <f t="shared" si="6"/>
        <v>1.285689020167774</v>
      </c>
      <c r="AI43" s="3">
        <f t="shared" si="6"/>
        <v>1.1441487163690804</v>
      </c>
      <c r="AJ43" s="4">
        <f t="shared" si="1"/>
        <v>2</v>
      </c>
      <c r="AK43" t="b">
        <f t="shared" si="2"/>
        <v>0</v>
      </c>
      <c r="AL43" t="b">
        <f t="shared" si="3"/>
        <v>0</v>
      </c>
      <c r="AM43" t="b">
        <f t="shared" si="4"/>
        <v>1</v>
      </c>
      <c r="AN43" t="b">
        <f t="shared" si="5"/>
        <v>0</v>
      </c>
    </row>
    <row r="44" spans="1:40" x14ac:dyDescent="0.2">
      <c r="A44" t="s">
        <v>75</v>
      </c>
      <c r="B44">
        <v>629968.5</v>
      </c>
      <c r="C44">
        <v>431946.5625</v>
      </c>
      <c r="D44">
        <v>586431.79166666605</v>
      </c>
      <c r="E44">
        <v>413072.21875</v>
      </c>
      <c r="F44">
        <v>16009.621032659499</v>
      </c>
      <c r="G44">
        <v>10997.9625171356</v>
      </c>
      <c r="H44">
        <v>22127.821068588899</v>
      </c>
      <c r="I44">
        <v>27111.566376073799</v>
      </c>
      <c r="J44">
        <v>723835.140625</v>
      </c>
      <c r="K44">
        <v>565557.96875</v>
      </c>
      <c r="L44">
        <v>768130.609375</v>
      </c>
      <c r="M44">
        <v>596007.15625</v>
      </c>
      <c r="N44">
        <v>34580.855710309203</v>
      </c>
      <c r="O44">
        <v>27492.346068312199</v>
      </c>
      <c r="P44">
        <v>69021.455092789605</v>
      </c>
      <c r="Q44">
        <v>21021.780965828199</v>
      </c>
      <c r="R44" s="1">
        <v>0.87032041502716995</v>
      </c>
      <c r="S44" s="1">
        <v>0.76375294199229604</v>
      </c>
      <c r="T44" s="1">
        <v>0.76345322593487697</v>
      </c>
      <c r="U44" s="1">
        <v>0.69306587080094295</v>
      </c>
      <c r="V44">
        <v>4.7095845726246997E-2</v>
      </c>
      <c r="W44">
        <v>4.19112746483268E-2</v>
      </c>
      <c r="X44">
        <v>7.4404192796005297E-2</v>
      </c>
      <c r="Y44">
        <v>5.1640904577595501E-2</v>
      </c>
      <c r="Z44" s="2">
        <v>6.7944653185955297E-3</v>
      </c>
      <c r="AA44" s="2">
        <v>7.8208600375341596E-4</v>
      </c>
      <c r="AB44" s="2">
        <v>9.0960685179096896E-3</v>
      </c>
      <c r="AC44" s="2">
        <v>9.0932857550278198E-4</v>
      </c>
      <c r="AD44" s="2">
        <v>5.7142857142857099E-2</v>
      </c>
      <c r="AE44" s="2">
        <v>5.7142857142857099E-2</v>
      </c>
      <c r="AF44" s="2">
        <v>5.7142857142857099E-2</v>
      </c>
      <c r="AG44" s="2">
        <v>5.7142857142857099E-2</v>
      </c>
      <c r="AH44" s="3">
        <f t="shared" si="6"/>
        <v>0.87720937341340344</v>
      </c>
      <c r="AI44" s="3">
        <f t="shared" si="6"/>
        <v>0.90744772647688721</v>
      </c>
      <c r="AJ44" s="4">
        <f t="shared" si="1"/>
        <v>1</v>
      </c>
      <c r="AK44" t="b">
        <f t="shared" si="2"/>
        <v>0</v>
      </c>
      <c r="AL44" t="b">
        <f t="shared" si="3"/>
        <v>0</v>
      </c>
      <c r="AM44" t="b">
        <f t="shared" si="4"/>
        <v>0</v>
      </c>
      <c r="AN44" t="b">
        <f t="shared" si="5"/>
        <v>0</v>
      </c>
    </row>
    <row r="45" spans="1:40" x14ac:dyDescent="0.2">
      <c r="A45" t="s">
        <v>76</v>
      </c>
      <c r="B45">
        <v>322773.9375</v>
      </c>
      <c r="C45">
        <v>313540.15625</v>
      </c>
      <c r="D45">
        <v>348046.45833333302</v>
      </c>
      <c r="E45">
        <v>281524.04166666599</v>
      </c>
      <c r="F45">
        <v>22710.784193432501</v>
      </c>
      <c r="G45">
        <v>70403.884984107703</v>
      </c>
      <c r="H45">
        <v>13446.3525698222</v>
      </c>
      <c r="I45">
        <v>8208.7934891310597</v>
      </c>
      <c r="J45">
        <v>674383.40625</v>
      </c>
      <c r="K45">
        <v>541730.53125</v>
      </c>
      <c r="L45">
        <v>752261.234375</v>
      </c>
      <c r="M45">
        <v>570232.515625</v>
      </c>
      <c r="N45">
        <v>104596.404597755</v>
      </c>
      <c r="O45">
        <v>11529.514667358801</v>
      </c>
      <c r="P45">
        <v>76322.473475256105</v>
      </c>
      <c r="Q45">
        <v>25294.880615554201</v>
      </c>
      <c r="R45" s="1">
        <v>0.47862081793326999</v>
      </c>
      <c r="S45" s="1">
        <v>0.57877512557125199</v>
      </c>
      <c r="T45" s="1">
        <v>0.46266701303902702</v>
      </c>
      <c r="U45" s="1">
        <v>0.49370043614244602</v>
      </c>
      <c r="V45">
        <v>8.1515330480117304E-2</v>
      </c>
      <c r="W45">
        <v>0.13054353158113</v>
      </c>
      <c r="X45">
        <v>5.0229051063543598E-2</v>
      </c>
      <c r="Y45">
        <v>2.6207653586718799E-2</v>
      </c>
      <c r="Z45" s="2">
        <v>5.0813906344838403E-3</v>
      </c>
      <c r="AA45" s="2">
        <v>2.8253227680734599E-2</v>
      </c>
      <c r="AB45" s="2">
        <v>1.3436279394735699E-3</v>
      </c>
      <c r="AC45" s="2">
        <v>4.31638535739958E-5</v>
      </c>
      <c r="AD45" s="2">
        <v>5.7142857142857099E-2</v>
      </c>
      <c r="AE45" s="2">
        <v>5.7142857142857099E-2</v>
      </c>
      <c r="AF45" s="2">
        <v>5.7142857142857099E-2</v>
      </c>
      <c r="AG45" s="2">
        <v>5.7142857142857099E-2</v>
      </c>
      <c r="AH45" s="3">
        <f t="shared" si="6"/>
        <v>0.96666713127286641</v>
      </c>
      <c r="AI45" s="3">
        <f t="shared" si="6"/>
        <v>0.85300907784377034</v>
      </c>
      <c r="AJ45" s="4">
        <f t="shared" si="1"/>
        <v>2</v>
      </c>
      <c r="AK45" t="b">
        <f t="shared" si="2"/>
        <v>0</v>
      </c>
      <c r="AL45" t="b">
        <f t="shared" si="3"/>
        <v>0</v>
      </c>
      <c r="AM45" t="b">
        <f t="shared" si="4"/>
        <v>1</v>
      </c>
      <c r="AN45" t="b">
        <f t="shared" si="5"/>
        <v>0</v>
      </c>
    </row>
    <row r="46" spans="1:40" x14ac:dyDescent="0.2">
      <c r="A46" t="s">
        <v>77</v>
      </c>
      <c r="B46">
        <v>428276.97916666599</v>
      </c>
      <c r="C46">
        <v>411626.17708333302</v>
      </c>
      <c r="D46">
        <v>513513.15625</v>
      </c>
      <c r="E46">
        <v>422401.375</v>
      </c>
      <c r="F46">
        <v>25005.0160492133</v>
      </c>
      <c r="G46">
        <v>4278.8011281287099</v>
      </c>
      <c r="H46">
        <v>5560.9405479936804</v>
      </c>
      <c r="I46">
        <v>33113.332018540699</v>
      </c>
      <c r="J46">
        <v>623968.328125</v>
      </c>
      <c r="K46">
        <v>513920.4140625</v>
      </c>
      <c r="L46">
        <v>731639.9375</v>
      </c>
      <c r="M46">
        <v>544824.984375</v>
      </c>
      <c r="N46">
        <v>102806.429116069</v>
      </c>
      <c r="O46">
        <v>53549.6064604942</v>
      </c>
      <c r="P46">
        <v>48125.181381719798</v>
      </c>
      <c r="Q46">
        <v>25461.2672362751</v>
      </c>
      <c r="R46" s="1">
        <v>0.68637615061908896</v>
      </c>
      <c r="S46" s="1">
        <v>0.80095315504099296</v>
      </c>
      <c r="T46" s="1">
        <v>0.70186594515967005</v>
      </c>
      <c r="U46" s="1">
        <v>0.77529736541829197</v>
      </c>
      <c r="V46">
        <v>0.11997931031851999</v>
      </c>
      <c r="W46">
        <v>8.3872180180220496E-2</v>
      </c>
      <c r="X46">
        <v>4.6788216258293103E-2</v>
      </c>
      <c r="Y46">
        <v>7.0758094555328499E-2</v>
      </c>
      <c r="Z46" s="2">
        <v>2.7598418652321301E-2</v>
      </c>
      <c r="AA46" s="2">
        <v>3.0981198672281399E-2</v>
      </c>
      <c r="AB46" s="2">
        <v>2.53208468012795E-3</v>
      </c>
      <c r="AC46" s="2">
        <v>7.4977466851897899E-3</v>
      </c>
      <c r="AD46" s="2">
        <v>5.7142857142857099E-2</v>
      </c>
      <c r="AE46" s="2">
        <v>5.7142857142857099E-2</v>
      </c>
      <c r="AF46" s="2">
        <v>5.7142857142857099E-2</v>
      </c>
      <c r="AG46" s="2">
        <v>5.7142857142857099E-2</v>
      </c>
      <c r="AH46" s="3">
        <f t="shared" si="6"/>
        <v>1.0225675011094277</v>
      </c>
      <c r="AI46" s="3">
        <f t="shared" si="6"/>
        <v>0.96796842679096762</v>
      </c>
      <c r="AJ46" s="4">
        <f t="shared" si="1"/>
        <v>2</v>
      </c>
      <c r="AK46" t="b">
        <f t="shared" si="2"/>
        <v>0</v>
      </c>
      <c r="AL46" t="b">
        <f t="shared" si="3"/>
        <v>0</v>
      </c>
      <c r="AM46" t="b">
        <f t="shared" si="4"/>
        <v>1</v>
      </c>
      <c r="AN46" t="b">
        <f t="shared" si="5"/>
        <v>0</v>
      </c>
    </row>
    <row r="47" spans="1:40" x14ac:dyDescent="0.2">
      <c r="A47" t="s">
        <v>78</v>
      </c>
      <c r="B47">
        <v>550144.72916666605</v>
      </c>
      <c r="C47">
        <v>528242.08333333302</v>
      </c>
      <c r="D47">
        <v>630737.25</v>
      </c>
      <c r="E47">
        <v>518995.625</v>
      </c>
      <c r="F47">
        <v>5550.9301410655098</v>
      </c>
      <c r="G47">
        <v>17233.166874737501</v>
      </c>
      <c r="H47">
        <v>23953.326660599199</v>
      </c>
      <c r="I47">
        <v>55639.323379924201</v>
      </c>
      <c r="J47">
        <v>627678.77083333302</v>
      </c>
      <c r="K47">
        <v>577622.27083333302</v>
      </c>
      <c r="L47">
        <v>689521.5</v>
      </c>
      <c r="M47">
        <v>536639</v>
      </c>
      <c r="N47">
        <v>13847.6414725708</v>
      </c>
      <c r="O47">
        <v>13624.177293443299</v>
      </c>
      <c r="P47">
        <v>20509.193391032699</v>
      </c>
      <c r="Q47">
        <v>12384.0779520582</v>
      </c>
      <c r="R47" s="1">
        <v>0.87647496574763994</v>
      </c>
      <c r="S47" s="1">
        <v>0.91451128186459996</v>
      </c>
      <c r="T47" s="1">
        <v>0.914746313204156</v>
      </c>
      <c r="U47" s="1">
        <v>0.96712245103318994</v>
      </c>
      <c r="V47">
        <v>2.12628607876072E-2</v>
      </c>
      <c r="W47">
        <v>3.6815532592618203E-2</v>
      </c>
      <c r="X47">
        <v>4.4125885404892901E-2</v>
      </c>
      <c r="Y47">
        <v>0.106056031143016</v>
      </c>
      <c r="Z47" s="2">
        <v>4.8049994222929297E-3</v>
      </c>
      <c r="AA47" s="2">
        <v>1.9458686956444E-2</v>
      </c>
      <c r="AB47" s="2">
        <v>3.3107764646604199E-2</v>
      </c>
      <c r="AC47" s="2">
        <v>0.64123103671770798</v>
      </c>
      <c r="AD47" s="2">
        <v>0.1</v>
      </c>
      <c r="AE47" s="2">
        <v>0.1</v>
      </c>
      <c r="AF47" s="2">
        <v>0.1</v>
      </c>
      <c r="AG47" s="2">
        <v>0.7</v>
      </c>
      <c r="AH47" s="3">
        <f t="shared" si="6"/>
        <v>1.0436650776715228</v>
      </c>
      <c r="AI47" s="3">
        <f t="shared" si="6"/>
        <v>1.0575292729700621</v>
      </c>
      <c r="AJ47" s="4">
        <f t="shared" si="1"/>
        <v>0</v>
      </c>
      <c r="AK47" t="b">
        <f t="shared" si="2"/>
        <v>0</v>
      </c>
      <c r="AL47" t="b">
        <f t="shared" si="3"/>
        <v>0</v>
      </c>
      <c r="AM47" t="b">
        <f t="shared" si="4"/>
        <v>0</v>
      </c>
      <c r="AN47" t="b">
        <f t="shared" si="5"/>
        <v>0</v>
      </c>
    </row>
    <row r="48" spans="1:40" x14ac:dyDescent="0.2">
      <c r="A48" t="s">
        <v>79</v>
      </c>
      <c r="B48">
        <v>364910.35416666599</v>
      </c>
      <c r="C48">
        <v>412047.53125</v>
      </c>
      <c r="D48">
        <v>561097.97916666605</v>
      </c>
      <c r="E48">
        <v>486237.04166666599</v>
      </c>
      <c r="F48">
        <v>15824.176958329501</v>
      </c>
      <c r="G48">
        <v>43378.125339661601</v>
      </c>
      <c r="H48">
        <v>7269.2269330670197</v>
      </c>
      <c r="I48">
        <v>5993.1119875443101</v>
      </c>
      <c r="J48">
        <v>612079.421875</v>
      </c>
      <c r="K48">
        <v>556011.8125</v>
      </c>
      <c r="L48">
        <v>681507.265625</v>
      </c>
      <c r="M48">
        <v>529632.1640625</v>
      </c>
      <c r="N48">
        <v>32908.967163434303</v>
      </c>
      <c r="O48">
        <v>31872.6223777456</v>
      </c>
      <c r="P48">
        <v>26382.987499561401</v>
      </c>
      <c r="Q48">
        <v>11317.6061237918</v>
      </c>
      <c r="R48" s="1">
        <v>0.59618137961381901</v>
      </c>
      <c r="S48" s="1">
        <v>0.741076937551574</v>
      </c>
      <c r="T48" s="1">
        <v>0.82331914488408597</v>
      </c>
      <c r="U48" s="1">
        <v>0.91806554559871401</v>
      </c>
      <c r="V48">
        <v>4.1180777836085598E-2</v>
      </c>
      <c r="W48">
        <v>8.8832637482219395E-2</v>
      </c>
      <c r="X48">
        <v>3.3610330500356798E-2</v>
      </c>
      <c r="Y48">
        <v>2.2647462259423701E-2</v>
      </c>
      <c r="Z48" s="2">
        <v>9.3514145526487805E-5</v>
      </c>
      <c r="AA48" s="2">
        <v>1.1149762606352901E-2</v>
      </c>
      <c r="AB48" s="2">
        <v>1.55688168100302E-3</v>
      </c>
      <c r="AC48" s="2">
        <v>1.6006019345246301E-3</v>
      </c>
      <c r="AD48" s="2">
        <v>5.7142857142857099E-2</v>
      </c>
      <c r="AE48" s="2">
        <v>5.7142857142857099E-2</v>
      </c>
      <c r="AF48" s="2">
        <v>5.7142857142857099E-2</v>
      </c>
      <c r="AG48" s="2">
        <v>5.7142857142857099E-2</v>
      </c>
      <c r="AH48" s="3">
        <f t="shared" si="6"/>
        <v>1.3809876877023519</v>
      </c>
      <c r="AI48" s="3">
        <f t="shared" si="6"/>
        <v>1.2388262258327567</v>
      </c>
      <c r="AJ48" s="4">
        <f t="shared" si="1"/>
        <v>2</v>
      </c>
      <c r="AK48" t="b">
        <f t="shared" si="2"/>
        <v>0</v>
      </c>
      <c r="AL48" t="b">
        <f t="shared" si="3"/>
        <v>0</v>
      </c>
      <c r="AM48" t="b">
        <f t="shared" si="4"/>
        <v>1</v>
      </c>
      <c r="AN48" t="b">
        <f t="shared" si="5"/>
        <v>0</v>
      </c>
    </row>
    <row r="49" spans="1:40" x14ac:dyDescent="0.2">
      <c r="A49" t="s">
        <v>80</v>
      </c>
      <c r="B49">
        <v>384371.47916666599</v>
      </c>
      <c r="C49">
        <v>367060.90625</v>
      </c>
      <c r="D49">
        <v>560763.25</v>
      </c>
      <c r="E49">
        <v>502083.08333333302</v>
      </c>
      <c r="F49">
        <v>36888.293185388502</v>
      </c>
      <c r="G49">
        <v>35760.8516796033</v>
      </c>
      <c r="H49">
        <v>36657.265764219097</v>
      </c>
      <c r="I49">
        <v>12041.0352030085</v>
      </c>
      <c r="J49">
        <v>596694.640625</v>
      </c>
      <c r="K49">
        <v>534632.2109375</v>
      </c>
      <c r="L49">
        <v>679130.21875</v>
      </c>
      <c r="M49">
        <v>540054.1171875</v>
      </c>
      <c r="N49">
        <v>32626.257668701699</v>
      </c>
      <c r="O49">
        <v>33858.175831435503</v>
      </c>
      <c r="P49">
        <v>33017.432789933198</v>
      </c>
      <c r="Q49">
        <v>18379.418933760899</v>
      </c>
      <c r="R49" s="1">
        <v>0.644167808787526</v>
      </c>
      <c r="S49" s="1">
        <v>0.686567136698223</v>
      </c>
      <c r="T49" s="1">
        <v>0.82570799313294396</v>
      </c>
      <c r="U49" s="1">
        <v>0.92969031686692305</v>
      </c>
      <c r="V49">
        <v>7.1150777027252393E-2</v>
      </c>
      <c r="W49">
        <v>7.9778598353362803E-2</v>
      </c>
      <c r="X49">
        <v>6.7268157733251205E-2</v>
      </c>
      <c r="Y49">
        <v>3.8706373492596799E-2</v>
      </c>
      <c r="Z49" s="2">
        <v>1.2496090629929E-3</v>
      </c>
      <c r="AA49" s="2">
        <v>2.5772830504708398E-3</v>
      </c>
      <c r="AB49" s="2">
        <v>1.06792262485183E-2</v>
      </c>
      <c r="AC49" s="2">
        <v>2.1761639476509099E-2</v>
      </c>
      <c r="AD49" s="2">
        <v>5.7142857142857099E-2</v>
      </c>
      <c r="AE49" s="2">
        <v>5.7142857142857099E-2</v>
      </c>
      <c r="AF49" s="2">
        <v>5.7142857142857099E-2</v>
      </c>
      <c r="AG49" s="2">
        <v>5.7142857142857099E-2</v>
      </c>
      <c r="AH49" s="3">
        <f t="shared" si="6"/>
        <v>1.2818212612752551</v>
      </c>
      <c r="AI49" s="3">
        <f t="shared" si="6"/>
        <v>1.3541142113761899</v>
      </c>
      <c r="AJ49" s="4">
        <f t="shared" si="1"/>
        <v>2</v>
      </c>
      <c r="AK49" t="b">
        <f t="shared" si="2"/>
        <v>0</v>
      </c>
      <c r="AL49" t="b">
        <f t="shared" si="3"/>
        <v>0</v>
      </c>
      <c r="AM49" t="b">
        <f t="shared" si="4"/>
        <v>0</v>
      </c>
      <c r="AN49" t="b">
        <f t="shared" si="5"/>
        <v>0</v>
      </c>
    </row>
    <row r="50" spans="1:40" x14ac:dyDescent="0.2">
      <c r="A50" t="s">
        <v>81</v>
      </c>
      <c r="B50">
        <v>595039.875</v>
      </c>
      <c r="C50">
        <v>476772.63541666599</v>
      </c>
      <c r="D50">
        <v>594895.85416666605</v>
      </c>
      <c r="E50">
        <v>497949.34375</v>
      </c>
      <c r="F50">
        <v>9651.0096255764201</v>
      </c>
      <c r="G50">
        <v>85748.339348979498</v>
      </c>
      <c r="H50">
        <v>44479.840026538499</v>
      </c>
      <c r="I50">
        <v>25893.691639427801</v>
      </c>
      <c r="J50">
        <v>602727.390625</v>
      </c>
      <c r="K50">
        <v>536177.984375</v>
      </c>
      <c r="L50">
        <v>668545.515625</v>
      </c>
      <c r="M50">
        <v>555803.078125</v>
      </c>
      <c r="N50">
        <v>42388.524431779602</v>
      </c>
      <c r="O50">
        <v>34658.622746364301</v>
      </c>
      <c r="P50">
        <v>78681.695287804701</v>
      </c>
      <c r="Q50">
        <v>36119.0913007817</v>
      </c>
      <c r="R50" s="1">
        <v>0.98724545168417099</v>
      </c>
      <c r="S50" s="1">
        <v>0.88920591540590799</v>
      </c>
      <c r="T50" s="1">
        <v>0.88983598014342902</v>
      </c>
      <c r="U50" s="1">
        <v>0.89590965460254401</v>
      </c>
      <c r="V50">
        <v>7.12533164866683E-2</v>
      </c>
      <c r="W50">
        <v>0.16994062753625899</v>
      </c>
      <c r="X50">
        <v>0.124072493784226</v>
      </c>
      <c r="Y50">
        <v>7.4566230855580395E-2</v>
      </c>
      <c r="Z50" s="2">
        <v>0.74634558617054503</v>
      </c>
      <c r="AA50" s="2">
        <v>0.35442381018667701</v>
      </c>
      <c r="AB50" s="2">
        <v>0.180213187315795</v>
      </c>
      <c r="AC50" s="2">
        <v>5.6699285309038498E-2</v>
      </c>
      <c r="AD50" s="2">
        <v>1</v>
      </c>
      <c r="AE50" s="2">
        <v>0.4</v>
      </c>
      <c r="AF50" s="2">
        <v>0.22857142857142801</v>
      </c>
      <c r="AG50" s="2">
        <v>0.114285714285714</v>
      </c>
      <c r="AH50" s="3">
        <f t="shared" si="6"/>
        <v>0.90133206349589323</v>
      </c>
      <c r="AI50" s="3">
        <f t="shared" si="6"/>
        <v>1.0075390177691024</v>
      </c>
      <c r="AJ50" s="4">
        <f t="shared" si="1"/>
        <v>0</v>
      </c>
      <c r="AK50" t="b">
        <f t="shared" si="2"/>
        <v>0</v>
      </c>
      <c r="AL50" t="b">
        <f t="shared" si="3"/>
        <v>0</v>
      </c>
      <c r="AM50" t="b">
        <f t="shared" si="4"/>
        <v>0</v>
      </c>
      <c r="AN50" t="b">
        <f t="shared" si="5"/>
        <v>0</v>
      </c>
    </row>
    <row r="51" spans="1:40" x14ac:dyDescent="0.2">
      <c r="A51" t="s">
        <v>82</v>
      </c>
      <c r="B51">
        <v>603080.625</v>
      </c>
      <c r="C51">
        <v>477582.25</v>
      </c>
      <c r="D51">
        <v>611068.83333333302</v>
      </c>
      <c r="E51">
        <v>542914.54166666605</v>
      </c>
      <c r="F51">
        <v>14999.594104404099</v>
      </c>
      <c r="G51">
        <v>42511.275693570104</v>
      </c>
      <c r="H51">
        <v>42067.433857983699</v>
      </c>
      <c r="I51">
        <v>34931.0359056628</v>
      </c>
      <c r="J51">
        <v>623723.09375</v>
      </c>
      <c r="K51">
        <v>541858.9765625</v>
      </c>
      <c r="L51">
        <v>657322.21875</v>
      </c>
      <c r="M51">
        <v>559550.015625</v>
      </c>
      <c r="N51">
        <v>46631.328430257803</v>
      </c>
      <c r="O51">
        <v>16438.8527096951</v>
      </c>
      <c r="P51">
        <v>84252.114864567906</v>
      </c>
      <c r="Q51">
        <v>38161.818447292302</v>
      </c>
      <c r="R51" s="1">
        <v>0.96690443410409599</v>
      </c>
      <c r="S51" s="1">
        <v>0.881377389057453</v>
      </c>
      <c r="T51" s="1">
        <v>0.92963361940719902</v>
      </c>
      <c r="U51" s="1">
        <v>0.97026990707925898</v>
      </c>
      <c r="V51">
        <v>7.6183751735244998E-2</v>
      </c>
      <c r="W51">
        <v>8.2886002282616902E-2</v>
      </c>
      <c r="X51">
        <v>0.13525463624821299</v>
      </c>
      <c r="Y51">
        <v>9.0972720546691394E-2</v>
      </c>
      <c r="Z51" s="2">
        <v>0.45579575702321701</v>
      </c>
      <c r="AA51" s="2">
        <v>0.107863103274758</v>
      </c>
      <c r="AB51" s="2">
        <v>0.38906153614801497</v>
      </c>
      <c r="AC51" s="2">
        <v>0.57685273499594902</v>
      </c>
      <c r="AD51" s="2">
        <v>0.4</v>
      </c>
      <c r="AE51" s="2">
        <v>0.114285714285714</v>
      </c>
      <c r="AF51" s="2">
        <v>0.628571428571428</v>
      </c>
      <c r="AG51" s="2">
        <v>0.85714285714285698</v>
      </c>
      <c r="AH51" s="3">
        <f t="shared" si="6"/>
        <v>0.96145346594523484</v>
      </c>
      <c r="AI51" s="3">
        <f t="shared" si="6"/>
        <v>1.100856363148671</v>
      </c>
      <c r="AJ51" s="4">
        <f t="shared" si="1"/>
        <v>0</v>
      </c>
      <c r="AK51" t="b">
        <f t="shared" si="2"/>
        <v>0</v>
      </c>
      <c r="AL51" t="b">
        <f t="shared" si="3"/>
        <v>0</v>
      </c>
      <c r="AM51" t="b">
        <f t="shared" si="4"/>
        <v>0</v>
      </c>
      <c r="AN51" t="b">
        <f t="shared" si="5"/>
        <v>0</v>
      </c>
    </row>
    <row r="52" spans="1:40" x14ac:dyDescent="0.2">
      <c r="A52" t="s">
        <v>83</v>
      </c>
      <c r="B52">
        <v>426117.66666666599</v>
      </c>
      <c r="C52">
        <v>424629.79166666599</v>
      </c>
      <c r="D52">
        <v>573622.8125</v>
      </c>
      <c r="E52">
        <v>470530.15625</v>
      </c>
      <c r="F52">
        <v>39176.589885678302</v>
      </c>
      <c r="G52">
        <v>14631.607176543601</v>
      </c>
      <c r="H52">
        <v>52172.099727765402</v>
      </c>
      <c r="I52">
        <v>9986.1915954998203</v>
      </c>
      <c r="J52">
        <v>656100.484375</v>
      </c>
      <c r="K52">
        <v>542664.703125</v>
      </c>
      <c r="L52">
        <v>703714.5</v>
      </c>
      <c r="M52">
        <v>571429.4375</v>
      </c>
      <c r="N52">
        <v>31138.8764325681</v>
      </c>
      <c r="O52">
        <v>17004.742169800498</v>
      </c>
      <c r="P52">
        <v>72554.990142229799</v>
      </c>
      <c r="Q52">
        <v>40859.809230739098</v>
      </c>
      <c r="R52" s="1">
        <v>0.64947012967470297</v>
      </c>
      <c r="S52" s="1">
        <v>0.78249016238090396</v>
      </c>
      <c r="T52" s="1">
        <v>0.81513570133910795</v>
      </c>
      <c r="U52" s="1">
        <v>0.82342652543167205</v>
      </c>
      <c r="V52">
        <v>6.7197963094345406E-2</v>
      </c>
      <c r="W52">
        <v>3.6444467637743803E-2</v>
      </c>
      <c r="X52">
        <v>0.11206991337595899</v>
      </c>
      <c r="Y52">
        <v>6.1417514144964103E-2</v>
      </c>
      <c r="Z52" s="2">
        <v>1.41979487267689E-3</v>
      </c>
      <c r="AA52" s="2">
        <v>2.2734815274185101E-4</v>
      </c>
      <c r="AB52" s="2">
        <v>3.9895902913193199E-2</v>
      </c>
      <c r="AC52" s="2">
        <v>1.2668994791481101E-2</v>
      </c>
      <c r="AD52" s="2">
        <v>5.7142857142857099E-2</v>
      </c>
      <c r="AE52" s="2">
        <v>5.7142857142857099E-2</v>
      </c>
      <c r="AF52" s="2">
        <v>0.114285714285714</v>
      </c>
      <c r="AG52" s="2">
        <v>5.7142857142857099E-2</v>
      </c>
      <c r="AH52" s="3">
        <f t="shared" si="6"/>
        <v>1.2550780460794726</v>
      </c>
      <c r="AI52" s="3">
        <f t="shared" si="6"/>
        <v>1.0523154986718426</v>
      </c>
      <c r="AJ52" s="4">
        <f t="shared" si="1"/>
        <v>2</v>
      </c>
      <c r="AK52" t="b">
        <f t="shared" si="2"/>
        <v>0</v>
      </c>
      <c r="AL52" t="b">
        <f t="shared" si="3"/>
        <v>0</v>
      </c>
      <c r="AM52" t="b">
        <f t="shared" si="4"/>
        <v>1</v>
      </c>
      <c r="AN52" t="b">
        <f t="shared" si="5"/>
        <v>0</v>
      </c>
    </row>
    <row r="53" spans="1:40" x14ac:dyDescent="0.2">
      <c r="A53" t="s">
        <v>84</v>
      </c>
      <c r="B53">
        <v>405264.04166666599</v>
      </c>
      <c r="C53">
        <v>437212.03125</v>
      </c>
      <c r="D53">
        <v>633988.375</v>
      </c>
      <c r="E53">
        <v>498753.11458333302</v>
      </c>
      <c r="F53">
        <v>36059.984940532799</v>
      </c>
      <c r="G53">
        <v>8181.9799227359799</v>
      </c>
      <c r="H53">
        <v>43435.386123204597</v>
      </c>
      <c r="I53">
        <v>23430.602693953198</v>
      </c>
      <c r="J53">
        <v>666899.03125</v>
      </c>
      <c r="K53">
        <v>547953.046875</v>
      </c>
      <c r="L53">
        <v>742988.765625</v>
      </c>
      <c r="M53">
        <v>578402.21875</v>
      </c>
      <c r="N53">
        <v>25385.032525671999</v>
      </c>
      <c r="O53">
        <v>20474.925284024601</v>
      </c>
      <c r="P53">
        <v>35577.470521478899</v>
      </c>
      <c r="Q53">
        <v>43824.318644116902</v>
      </c>
      <c r="R53" s="1">
        <v>0.60768425605156595</v>
      </c>
      <c r="S53" s="1">
        <v>0.79790053863818999</v>
      </c>
      <c r="T53" s="1">
        <v>0.853294698832614</v>
      </c>
      <c r="U53" s="1">
        <v>0.86229460817284098</v>
      </c>
      <c r="V53">
        <v>5.8810997005308098E-2</v>
      </c>
      <c r="W53">
        <v>3.3344668038628199E-2</v>
      </c>
      <c r="X53">
        <v>7.1323927527228201E-2</v>
      </c>
      <c r="Y53">
        <v>7.6873649490615301E-2</v>
      </c>
      <c r="Z53" s="2">
        <v>9.0925709663426397E-4</v>
      </c>
      <c r="AA53" s="2">
        <v>5.1198608959950802E-4</v>
      </c>
      <c r="AB53" s="2">
        <v>2.52837347110768E-2</v>
      </c>
      <c r="AC53" s="2">
        <v>2.9399195634899501E-2</v>
      </c>
      <c r="AD53" s="2">
        <v>5.7142857142857099E-2</v>
      </c>
      <c r="AE53" s="2">
        <v>5.7142857142857099E-2</v>
      </c>
      <c r="AF53" s="2">
        <v>5.7142857142857099E-2</v>
      </c>
      <c r="AG53" s="2">
        <v>5.7142857142857099E-2</v>
      </c>
      <c r="AH53" s="3">
        <f t="shared" si="6"/>
        <v>1.4041744381809464</v>
      </c>
      <c r="AI53" s="3">
        <f t="shared" si="6"/>
        <v>1.0807043815818886</v>
      </c>
      <c r="AJ53" s="4">
        <f t="shared" si="1"/>
        <v>1</v>
      </c>
      <c r="AK53" t="b">
        <f t="shared" si="2"/>
        <v>0</v>
      </c>
      <c r="AL53" t="b">
        <f t="shared" si="3"/>
        <v>0</v>
      </c>
      <c r="AM53" t="b">
        <f t="shared" si="4"/>
        <v>1</v>
      </c>
      <c r="AN53" t="b">
        <f t="shared" si="5"/>
        <v>0</v>
      </c>
    </row>
    <row r="54" spans="1:40" x14ac:dyDescent="0.2">
      <c r="A54" t="s">
        <v>85</v>
      </c>
      <c r="B54">
        <v>630600.02083333302</v>
      </c>
      <c r="C54">
        <v>526307.5625</v>
      </c>
      <c r="D54">
        <v>769000.8125</v>
      </c>
      <c r="E54">
        <v>598572.25</v>
      </c>
      <c r="F54">
        <v>35774.753892919398</v>
      </c>
      <c r="G54">
        <v>3864.5479810265301</v>
      </c>
      <c r="H54">
        <v>32505.8988009772</v>
      </c>
      <c r="I54">
        <v>11194.8315821339</v>
      </c>
      <c r="J54">
        <v>675654.78125</v>
      </c>
      <c r="K54">
        <v>545319.1015625</v>
      </c>
      <c r="L54">
        <v>733775.40625</v>
      </c>
      <c r="M54">
        <v>571727.21875</v>
      </c>
      <c r="N54">
        <v>30795.182144598599</v>
      </c>
      <c r="O54">
        <v>20669.4466803664</v>
      </c>
      <c r="P54">
        <v>17980.9690014322</v>
      </c>
      <c r="Q54">
        <v>23388.225484499701</v>
      </c>
      <c r="R54" s="1">
        <v>0.933316892491587</v>
      </c>
      <c r="S54" s="1">
        <v>0.96513685471859201</v>
      </c>
      <c r="T54" s="1">
        <v>1.0480057057649499</v>
      </c>
      <c r="U54" s="1">
        <v>1.0469542648479999</v>
      </c>
      <c r="V54">
        <v>6.7919689737612199E-2</v>
      </c>
      <c r="W54">
        <v>3.7262077984090203E-2</v>
      </c>
      <c r="X54">
        <v>5.1205139667918197E-2</v>
      </c>
      <c r="Y54">
        <v>4.7092595256960801E-2</v>
      </c>
      <c r="Z54" s="2">
        <v>0.154969450541634</v>
      </c>
      <c r="AA54" s="2">
        <v>0.16221077341373499</v>
      </c>
      <c r="AB54" s="2">
        <v>0.19154876511809199</v>
      </c>
      <c r="AC54" s="2">
        <v>0.107273592209376</v>
      </c>
      <c r="AD54" s="2">
        <v>0.22857142857142801</v>
      </c>
      <c r="AE54" s="2">
        <v>0.22857142857142801</v>
      </c>
      <c r="AF54" s="2">
        <v>0.114285714285714</v>
      </c>
      <c r="AG54" s="2">
        <v>0.22857142857142801</v>
      </c>
      <c r="AH54" s="3">
        <f t="shared" si="6"/>
        <v>1.1228830359720472</v>
      </c>
      <c r="AI54" s="3">
        <f t="shared" si="6"/>
        <v>1.084772858615231</v>
      </c>
      <c r="AJ54" s="4">
        <f t="shared" si="1"/>
        <v>0</v>
      </c>
      <c r="AK54" t="b">
        <f t="shared" si="2"/>
        <v>0</v>
      </c>
      <c r="AL54" t="b">
        <f t="shared" si="3"/>
        <v>0</v>
      </c>
      <c r="AM54" t="b">
        <f t="shared" si="4"/>
        <v>0</v>
      </c>
      <c r="AN54" t="b">
        <f t="shared" si="5"/>
        <v>0</v>
      </c>
    </row>
    <row r="55" spans="1:40" x14ac:dyDescent="0.2">
      <c r="A55" t="s">
        <v>86</v>
      </c>
      <c r="B55">
        <v>646850.89583333302</v>
      </c>
      <c r="C55">
        <v>537887.5</v>
      </c>
      <c r="D55">
        <v>687063.4375</v>
      </c>
      <c r="E55">
        <v>541945.3125</v>
      </c>
      <c r="F55">
        <v>48850.631608247801</v>
      </c>
      <c r="G55">
        <v>21527.434906652401</v>
      </c>
      <c r="H55">
        <v>18272.8038445073</v>
      </c>
      <c r="I55">
        <v>11753.1745585235</v>
      </c>
      <c r="J55">
        <v>669776.734375</v>
      </c>
      <c r="K55">
        <v>537685.0859375</v>
      </c>
      <c r="L55">
        <v>723475.34375</v>
      </c>
      <c r="M55">
        <v>565747</v>
      </c>
      <c r="N55">
        <v>44041.281501835198</v>
      </c>
      <c r="O55">
        <v>11520.9770213135</v>
      </c>
      <c r="P55">
        <v>9988.3024318475691</v>
      </c>
      <c r="Q55">
        <v>23441.344450308701</v>
      </c>
      <c r="R55" s="1">
        <v>0.96577092430202105</v>
      </c>
      <c r="S55" s="1">
        <v>1.00037645467169</v>
      </c>
      <c r="T55" s="1">
        <v>0.94967084011285596</v>
      </c>
      <c r="U55" s="1">
        <v>0.95792874288330299</v>
      </c>
      <c r="V55">
        <v>9.6707952719194898E-2</v>
      </c>
      <c r="W55">
        <v>4.5414136034521303E-2</v>
      </c>
      <c r="X55">
        <v>2.8457294535485299E-2</v>
      </c>
      <c r="Y55">
        <v>4.4799222096562501E-2</v>
      </c>
      <c r="Z55" s="2">
        <v>0.55536577953667199</v>
      </c>
      <c r="AA55" s="2">
        <v>0.98917965986290501</v>
      </c>
      <c r="AB55" s="2">
        <v>5.4939715560190699E-2</v>
      </c>
      <c r="AC55" s="2">
        <v>0.14457517342082299</v>
      </c>
      <c r="AD55" s="2">
        <v>0.628571428571428</v>
      </c>
      <c r="AE55" s="2">
        <v>0.85714285714285698</v>
      </c>
      <c r="AF55" s="2">
        <v>5.7142857142857099E-2</v>
      </c>
      <c r="AG55" s="2">
        <v>0.22857142857142801</v>
      </c>
      <c r="AH55" s="3">
        <f t="shared" si="6"/>
        <v>0.98332929291612203</v>
      </c>
      <c r="AI55" s="3">
        <f t="shared" si="6"/>
        <v>0.95756826183767207</v>
      </c>
      <c r="AJ55" s="4">
        <f t="shared" si="1"/>
        <v>0</v>
      </c>
      <c r="AK55" t="b">
        <f t="shared" si="2"/>
        <v>0</v>
      </c>
      <c r="AL55" t="b">
        <f t="shared" si="3"/>
        <v>0</v>
      </c>
      <c r="AM55" t="b">
        <f t="shared" si="4"/>
        <v>0</v>
      </c>
      <c r="AN55" t="b">
        <f t="shared" si="5"/>
        <v>0</v>
      </c>
    </row>
    <row r="56" spans="1:40" x14ac:dyDescent="0.2">
      <c r="A56" t="s">
        <v>87</v>
      </c>
      <c r="B56">
        <v>416965.625</v>
      </c>
      <c r="C56">
        <v>403885.13541666599</v>
      </c>
      <c r="D56">
        <v>495680.04166666599</v>
      </c>
      <c r="E56">
        <v>365252.89583333302</v>
      </c>
      <c r="F56">
        <v>26016.324353738099</v>
      </c>
      <c r="G56">
        <v>16699.238964822001</v>
      </c>
      <c r="H56">
        <v>21082.934036495899</v>
      </c>
      <c r="I56">
        <v>17626.573733523201</v>
      </c>
      <c r="J56">
        <v>616410.21875</v>
      </c>
      <c r="K56">
        <v>542234.09375</v>
      </c>
      <c r="L56">
        <v>706214.90625</v>
      </c>
      <c r="M56">
        <v>549804.609375</v>
      </c>
      <c r="N56">
        <v>59769.625090963404</v>
      </c>
      <c r="O56">
        <v>9321.1613235997993</v>
      </c>
      <c r="P56">
        <v>18283.444944620402</v>
      </c>
      <c r="Q56">
        <v>29058.983715255301</v>
      </c>
      <c r="R56" s="1">
        <v>0.67644177905673297</v>
      </c>
      <c r="S56" s="1">
        <v>0.74485381880630996</v>
      </c>
      <c r="T56" s="1">
        <v>0.70188272334653301</v>
      </c>
      <c r="U56" s="1">
        <v>0.66433218202470301</v>
      </c>
      <c r="V56">
        <v>7.7996663149136003E-2</v>
      </c>
      <c r="W56">
        <v>3.3352817293504297E-2</v>
      </c>
      <c r="X56">
        <v>3.49488583581044E-2</v>
      </c>
      <c r="Y56">
        <v>4.7546685343995802E-2</v>
      </c>
      <c r="Z56" s="2">
        <v>3.15577728454885E-3</v>
      </c>
      <c r="AA56" s="2">
        <v>1.11224093060396E-3</v>
      </c>
      <c r="AB56" s="2">
        <v>1.49698785274969E-4</v>
      </c>
      <c r="AC56" s="2">
        <v>1.5942593843868699E-4</v>
      </c>
      <c r="AD56" s="2">
        <v>5.7142857142857099E-2</v>
      </c>
      <c r="AE56" s="2">
        <v>5.7142857142857099E-2</v>
      </c>
      <c r="AF56" s="2">
        <v>5.7142857142857099E-2</v>
      </c>
      <c r="AG56" s="2">
        <v>5.7142857142857099E-2</v>
      </c>
      <c r="AH56" s="3">
        <f t="shared" si="6"/>
        <v>1.0376099541416206</v>
      </c>
      <c r="AI56" s="3">
        <f t="shared" si="6"/>
        <v>0.89189605430143382</v>
      </c>
      <c r="AJ56" s="4">
        <f t="shared" si="1"/>
        <v>2</v>
      </c>
      <c r="AK56" t="b">
        <f t="shared" si="2"/>
        <v>0</v>
      </c>
      <c r="AL56" t="b">
        <f t="shared" si="3"/>
        <v>0</v>
      </c>
      <c r="AM56" t="b">
        <f t="shared" si="4"/>
        <v>0</v>
      </c>
      <c r="AN56" t="b">
        <f t="shared" si="5"/>
        <v>0</v>
      </c>
    </row>
    <row r="57" spans="1:40" x14ac:dyDescent="0.2">
      <c r="A57" t="s">
        <v>88</v>
      </c>
      <c r="B57">
        <v>364598.95833333302</v>
      </c>
      <c r="C57">
        <v>384992.3125</v>
      </c>
      <c r="D57">
        <v>523496.23958333302</v>
      </c>
      <c r="E57">
        <v>494035.5</v>
      </c>
      <c r="F57">
        <v>37229.445579403102</v>
      </c>
      <c r="G57">
        <v>22362.409523009901</v>
      </c>
      <c r="H57">
        <v>47703.660054630403</v>
      </c>
      <c r="I57">
        <v>9498.3357219728005</v>
      </c>
      <c r="J57">
        <v>595145.9375</v>
      </c>
      <c r="K57">
        <v>581184.34375</v>
      </c>
      <c r="L57">
        <v>683309.21875</v>
      </c>
      <c r="M57">
        <v>500025.921875</v>
      </c>
      <c r="N57">
        <v>53741.087642001701</v>
      </c>
      <c r="O57">
        <v>13139.060460444</v>
      </c>
      <c r="P57">
        <v>19111.019169302599</v>
      </c>
      <c r="Q57">
        <v>31934.201772338401</v>
      </c>
      <c r="R57" s="1">
        <v>0.61262109906166196</v>
      </c>
      <c r="S57" s="1">
        <v>0.66242719137253003</v>
      </c>
      <c r="T57" s="1">
        <v>0.76611909398936795</v>
      </c>
      <c r="U57" s="1">
        <v>0.98801977734966795</v>
      </c>
      <c r="V57">
        <v>8.3506572045542196E-2</v>
      </c>
      <c r="W57">
        <v>4.1288937521501201E-2</v>
      </c>
      <c r="X57">
        <v>7.3026928289520898E-2</v>
      </c>
      <c r="Y57">
        <v>6.5897214615049202E-2</v>
      </c>
      <c r="Z57" s="2">
        <v>4.9960855097234698E-2</v>
      </c>
      <c r="AA57" s="2">
        <v>1.14956207185074E-3</v>
      </c>
      <c r="AB57" s="2">
        <v>1.6881317930652499E-2</v>
      </c>
      <c r="AC57" s="2">
        <v>0.835793928017739</v>
      </c>
      <c r="AD57" s="2">
        <v>0.2</v>
      </c>
      <c r="AE57" s="2">
        <v>0.2</v>
      </c>
      <c r="AF57" s="2">
        <v>0.2</v>
      </c>
      <c r="AG57" s="2">
        <v>1</v>
      </c>
      <c r="AH57" s="3">
        <f t="shared" si="6"/>
        <v>1.2505594325151639</v>
      </c>
      <c r="AI57" s="3">
        <f t="shared" si="6"/>
        <v>1.491514524490638</v>
      </c>
      <c r="AJ57" s="4">
        <f t="shared" si="1"/>
        <v>2</v>
      </c>
      <c r="AK57" t="b">
        <f t="shared" si="2"/>
        <v>0</v>
      </c>
      <c r="AL57" t="b">
        <f t="shared" si="3"/>
        <v>0</v>
      </c>
      <c r="AM57" t="b">
        <f t="shared" si="4"/>
        <v>0</v>
      </c>
      <c r="AN57" t="b">
        <f t="shared" si="5"/>
        <v>1</v>
      </c>
    </row>
    <row r="58" spans="1:40" x14ac:dyDescent="0.2">
      <c r="A58" t="s">
        <v>89</v>
      </c>
      <c r="B58">
        <v>521154.94791666599</v>
      </c>
      <c r="C58">
        <v>474446.91666666599</v>
      </c>
      <c r="D58">
        <v>557354.44791666605</v>
      </c>
      <c r="E58">
        <v>457902.1875</v>
      </c>
      <c r="F58">
        <v>35787.388540779</v>
      </c>
      <c r="G58">
        <v>39681.300905293603</v>
      </c>
      <c r="H58">
        <v>42050.847801030999</v>
      </c>
      <c r="I58">
        <v>13907.7824387735</v>
      </c>
      <c r="J58">
        <v>582375.40625</v>
      </c>
      <c r="K58">
        <v>570257.34375</v>
      </c>
      <c r="L58">
        <v>694390.9375</v>
      </c>
      <c r="M58">
        <v>517862.203125</v>
      </c>
      <c r="N58">
        <v>34488.110178753202</v>
      </c>
      <c r="O58">
        <v>29815.948914169101</v>
      </c>
      <c r="P58">
        <v>19136.151715173699</v>
      </c>
      <c r="Q58">
        <v>29928.164967957498</v>
      </c>
      <c r="R58" s="1">
        <v>0.89487801566425895</v>
      </c>
      <c r="S58" s="1">
        <v>0.83198738581201603</v>
      </c>
      <c r="T58" s="1">
        <v>0.80265224935581203</v>
      </c>
      <c r="U58" s="1">
        <v>0.88421627362805</v>
      </c>
      <c r="V58">
        <v>8.1145551377945394E-2</v>
      </c>
      <c r="W58">
        <v>8.2063110335152206E-2</v>
      </c>
      <c r="X58">
        <v>6.4471202724030605E-2</v>
      </c>
      <c r="Y58">
        <v>5.7727847266193101E-2</v>
      </c>
      <c r="Z58" s="2">
        <v>7.9927703271661196E-2</v>
      </c>
      <c r="AA58" s="2">
        <v>2.9141511473805101E-2</v>
      </c>
      <c r="AB58" s="2">
        <v>1.8605642114847699E-2</v>
      </c>
      <c r="AC58" s="2">
        <v>2.0483918744832401E-2</v>
      </c>
      <c r="AD58" s="2">
        <v>0.114285714285714</v>
      </c>
      <c r="AE58" s="2">
        <v>5.7142857142857099E-2</v>
      </c>
      <c r="AF58" s="2">
        <v>5.7142857142857099E-2</v>
      </c>
      <c r="AG58" s="2">
        <v>5.7142857142857099E-2</v>
      </c>
      <c r="AH58" s="3">
        <f t="shared" si="6"/>
        <v>0.89694040450866519</v>
      </c>
      <c r="AI58" s="3">
        <f t="shared" si="6"/>
        <v>1.0627760573137282</v>
      </c>
      <c r="AJ58" s="4">
        <f t="shared" si="1"/>
        <v>1</v>
      </c>
      <c r="AK58" t="b">
        <f t="shared" si="2"/>
        <v>0</v>
      </c>
      <c r="AL58" t="b">
        <f t="shared" si="3"/>
        <v>0</v>
      </c>
      <c r="AM58" t="b">
        <f t="shared" si="4"/>
        <v>0</v>
      </c>
      <c r="AN58" t="b">
        <f t="shared" si="5"/>
        <v>0</v>
      </c>
    </row>
    <row r="59" spans="1:40" x14ac:dyDescent="0.2">
      <c r="A59" t="s">
        <v>90</v>
      </c>
      <c r="B59">
        <v>469719.5625</v>
      </c>
      <c r="C59">
        <v>422687.46875</v>
      </c>
      <c r="D59">
        <v>534854.3125</v>
      </c>
      <c r="E59">
        <v>457271.61458333302</v>
      </c>
      <c r="F59">
        <v>26356.4539224496</v>
      </c>
      <c r="G59">
        <v>16143.972757367501</v>
      </c>
      <c r="H59">
        <v>10876.709969191301</v>
      </c>
      <c r="I59">
        <v>2177.8674743145102</v>
      </c>
      <c r="J59">
        <v>588662.140625</v>
      </c>
      <c r="K59">
        <v>543905.4140625</v>
      </c>
      <c r="L59">
        <v>712935.875</v>
      </c>
      <c r="M59">
        <v>547411.5078125</v>
      </c>
      <c r="N59">
        <v>35392.644335486802</v>
      </c>
      <c r="O59">
        <v>39611.419610619902</v>
      </c>
      <c r="P59">
        <v>12554.9160703628</v>
      </c>
      <c r="Q59">
        <v>19594.735124962299</v>
      </c>
      <c r="R59" s="1">
        <v>0.797944236742123</v>
      </c>
      <c r="S59" s="1">
        <v>0.77713414469051201</v>
      </c>
      <c r="T59" s="1">
        <v>0.750213772732365</v>
      </c>
      <c r="U59" s="1">
        <v>0.83533431076490705</v>
      </c>
      <c r="V59">
        <v>6.5622501253651405E-2</v>
      </c>
      <c r="W59">
        <v>6.3907830857830597E-2</v>
      </c>
      <c r="X59">
        <v>2.0181504197008999E-2</v>
      </c>
      <c r="Y59">
        <v>3.0164523272114802E-2</v>
      </c>
      <c r="Z59" s="2">
        <v>3.8102655524961801E-3</v>
      </c>
      <c r="AA59" s="2">
        <v>4.5983825267552902E-3</v>
      </c>
      <c r="AB59" s="2">
        <v>8.1856385589082501E-6</v>
      </c>
      <c r="AC59" s="2">
        <v>2.4418120874894599E-3</v>
      </c>
      <c r="AD59" s="2">
        <v>5.7142857142857099E-2</v>
      </c>
      <c r="AE59" s="2">
        <v>5.7142857142857099E-2</v>
      </c>
      <c r="AF59" s="2">
        <v>5.7142857142857099E-2</v>
      </c>
      <c r="AG59" s="2">
        <v>5.7142857142857099E-2</v>
      </c>
      <c r="AH59" s="3">
        <f t="shared" si="6"/>
        <v>0.94018320853518067</v>
      </c>
      <c r="AI59" s="3">
        <f t="shared" si="6"/>
        <v>1.0748907591720511</v>
      </c>
      <c r="AJ59" s="4">
        <f t="shared" si="1"/>
        <v>2</v>
      </c>
      <c r="AK59" t="b">
        <f t="shared" si="2"/>
        <v>0</v>
      </c>
      <c r="AL59" t="b">
        <f t="shared" si="3"/>
        <v>0</v>
      </c>
      <c r="AM59" t="b">
        <f t="shared" si="4"/>
        <v>0</v>
      </c>
      <c r="AN59" t="b">
        <f t="shared" si="5"/>
        <v>0</v>
      </c>
    </row>
    <row r="60" spans="1:40" x14ac:dyDescent="0.2">
      <c r="A60" t="s">
        <v>91</v>
      </c>
      <c r="B60">
        <v>399225.90625</v>
      </c>
      <c r="C60">
        <v>385488.60416666599</v>
      </c>
      <c r="D60">
        <v>531895.125</v>
      </c>
      <c r="E60">
        <v>475034.65625</v>
      </c>
      <c r="F60">
        <v>36191.2621854795</v>
      </c>
      <c r="G60">
        <v>24646.2753530359</v>
      </c>
      <c r="H60">
        <v>58020.428398411103</v>
      </c>
      <c r="I60">
        <v>13727.9292208396</v>
      </c>
      <c r="J60">
        <v>617450.9375</v>
      </c>
      <c r="K60">
        <v>536934.8203125</v>
      </c>
      <c r="L60">
        <v>725725.375</v>
      </c>
      <c r="M60">
        <v>577423.515625</v>
      </c>
      <c r="N60">
        <v>32232.017534693201</v>
      </c>
      <c r="O60">
        <v>26039.4183062546</v>
      </c>
      <c r="P60">
        <v>9042.8050362970407</v>
      </c>
      <c r="Q60">
        <v>23008.9447202952</v>
      </c>
      <c r="R60" s="1">
        <v>0.64657105853046004</v>
      </c>
      <c r="S60" s="1">
        <v>0.71794301576923103</v>
      </c>
      <c r="T60" s="1">
        <v>0.73291515402778895</v>
      </c>
      <c r="U60" s="1">
        <v>0.82267978943639797</v>
      </c>
      <c r="V60">
        <v>6.76373160531578E-2</v>
      </c>
      <c r="W60">
        <v>5.7612892474988103E-2</v>
      </c>
      <c r="X60">
        <v>8.0468088606162003E-2</v>
      </c>
      <c r="Y60">
        <v>4.0495338303950697E-2</v>
      </c>
      <c r="Z60" s="2">
        <v>1.03016509353663E-3</v>
      </c>
      <c r="AA60" s="2">
        <v>7.8186936520246899E-4</v>
      </c>
      <c r="AB60" s="2">
        <v>2.67855690165631E-2</v>
      </c>
      <c r="AC60" s="2">
        <v>8.2530470768285103E-4</v>
      </c>
      <c r="AD60" s="2">
        <v>5.7142857142857099E-2</v>
      </c>
      <c r="AE60" s="2">
        <v>5.7142857142857099E-2</v>
      </c>
      <c r="AF60" s="2">
        <v>5.7142857142857099E-2</v>
      </c>
      <c r="AG60" s="2">
        <v>5.7142857142857099E-2</v>
      </c>
      <c r="AH60" s="3">
        <f t="shared" si="6"/>
        <v>1.1335415409615976</v>
      </c>
      <c r="AI60" s="3">
        <f t="shared" si="6"/>
        <v>1.1458845219838905</v>
      </c>
      <c r="AJ60" s="4">
        <f t="shared" si="1"/>
        <v>2</v>
      </c>
      <c r="AK60" t="b">
        <f t="shared" si="2"/>
        <v>0</v>
      </c>
      <c r="AL60" t="b">
        <f t="shared" si="3"/>
        <v>0</v>
      </c>
      <c r="AM60" t="b">
        <f t="shared" si="4"/>
        <v>0</v>
      </c>
      <c r="AN60" t="b">
        <f t="shared" si="5"/>
        <v>0</v>
      </c>
    </row>
    <row r="61" spans="1:40" x14ac:dyDescent="0.2">
      <c r="A61" t="s">
        <v>92</v>
      </c>
      <c r="B61">
        <v>235246.109375</v>
      </c>
      <c r="C61">
        <v>292308.96875</v>
      </c>
      <c r="D61">
        <v>301118.47916666599</v>
      </c>
      <c r="E61">
        <v>243063.05729166599</v>
      </c>
      <c r="F61">
        <v>12020.791837241301</v>
      </c>
      <c r="G61">
        <v>7628.4273273251501</v>
      </c>
      <c r="H61">
        <v>12452.8376486739</v>
      </c>
      <c r="I61">
        <v>22074.332406174901</v>
      </c>
      <c r="J61">
        <v>637376.71875</v>
      </c>
      <c r="K61">
        <v>566776.78125</v>
      </c>
      <c r="L61">
        <v>728250.59375</v>
      </c>
      <c r="M61">
        <v>570776.234375</v>
      </c>
      <c r="N61">
        <v>24958.5125290502</v>
      </c>
      <c r="O61">
        <v>32648.149809213399</v>
      </c>
      <c r="P61">
        <v>9740.6880487345607</v>
      </c>
      <c r="Q61">
        <v>29052.254069821</v>
      </c>
      <c r="R61" s="1">
        <v>0.36908487940437501</v>
      </c>
      <c r="S61" s="1">
        <v>0.51573913826414297</v>
      </c>
      <c r="T61" s="1">
        <v>0.41348195490800599</v>
      </c>
      <c r="U61" s="1">
        <v>0.42584649229101201</v>
      </c>
      <c r="V61">
        <v>2.3760724711037601E-2</v>
      </c>
      <c r="W61">
        <v>3.2614895847295197E-2</v>
      </c>
      <c r="X61">
        <v>1.7971781803088099E-2</v>
      </c>
      <c r="Y61">
        <v>4.43341738042679E-2</v>
      </c>
      <c r="Z61" s="2">
        <v>3.1293424965363801E-6</v>
      </c>
      <c r="AA61" s="2">
        <v>2.31802328166587E-4</v>
      </c>
      <c r="AB61" s="2">
        <v>2.1807323687911201E-6</v>
      </c>
      <c r="AC61" s="2">
        <v>1.35919999900917E-5</v>
      </c>
      <c r="AD61" s="2">
        <v>5.7142857142857099E-2</v>
      </c>
      <c r="AE61" s="2">
        <v>5.7142857142857099E-2</v>
      </c>
      <c r="AF61" s="2">
        <v>5.7142857142857099E-2</v>
      </c>
      <c r="AG61" s="2">
        <v>5.7142857142857099E-2</v>
      </c>
      <c r="AH61" s="3">
        <f t="shared" si="6"/>
        <v>1.1202896081120377</v>
      </c>
      <c r="AI61" s="3">
        <f t="shared" si="6"/>
        <v>0.82570132979302568</v>
      </c>
      <c r="AJ61" s="4">
        <f t="shared" si="1"/>
        <v>2</v>
      </c>
      <c r="AK61" t="b">
        <f t="shared" si="2"/>
        <v>0</v>
      </c>
      <c r="AL61" t="b">
        <f t="shared" si="3"/>
        <v>0</v>
      </c>
      <c r="AM61" t="b">
        <f t="shared" si="4"/>
        <v>1</v>
      </c>
      <c r="AN61" t="b">
        <f t="shared" si="5"/>
        <v>0</v>
      </c>
    </row>
    <row r="62" spans="1:40" x14ac:dyDescent="0.2">
      <c r="A62" t="s">
        <v>93</v>
      </c>
      <c r="B62">
        <v>601900.25</v>
      </c>
      <c r="C62">
        <v>548529.35416666605</v>
      </c>
      <c r="D62">
        <v>704855.72916666605</v>
      </c>
      <c r="E62">
        <v>598695.83333333302</v>
      </c>
      <c r="F62">
        <v>8191.5028805101601</v>
      </c>
      <c r="G62">
        <v>52966.411275815102</v>
      </c>
      <c r="H62">
        <v>28471.179982553502</v>
      </c>
      <c r="I62">
        <v>31841.405319122001</v>
      </c>
      <c r="J62">
        <v>661529.6875</v>
      </c>
      <c r="K62">
        <v>571727.9375</v>
      </c>
      <c r="L62">
        <v>746524.046875</v>
      </c>
      <c r="M62">
        <v>539791.359375</v>
      </c>
      <c r="N62">
        <v>39851.235250584003</v>
      </c>
      <c r="O62">
        <v>29263.919617289601</v>
      </c>
      <c r="P62">
        <v>57802.4734020006</v>
      </c>
      <c r="Q62">
        <v>7044.9768527045699</v>
      </c>
      <c r="R62" s="1">
        <v>0.90986128268052902</v>
      </c>
      <c r="S62" s="1">
        <v>0.95942373669061098</v>
      </c>
      <c r="T62" s="1">
        <v>0.94418355593130598</v>
      </c>
      <c r="U62" s="1">
        <v>1.1091245217903001</v>
      </c>
      <c r="V62">
        <v>5.6192303117629398E-2</v>
      </c>
      <c r="W62">
        <v>0.104853598507487</v>
      </c>
      <c r="X62">
        <v>8.2457066681472402E-2</v>
      </c>
      <c r="Y62">
        <v>6.0738510880743203E-2</v>
      </c>
      <c r="Z62" s="2">
        <v>5.4484033029824699E-2</v>
      </c>
      <c r="AA62" s="2">
        <v>0.54415495724423901</v>
      </c>
      <c r="AB62" s="2">
        <v>0.27076518131948302</v>
      </c>
      <c r="AC62" s="2">
        <v>8.0187239342105698E-2</v>
      </c>
      <c r="AD62" s="2">
        <v>5.7142857142857099E-2</v>
      </c>
      <c r="AE62" s="2">
        <v>0.4</v>
      </c>
      <c r="AF62" s="2">
        <v>0.628571428571428</v>
      </c>
      <c r="AG62" s="2">
        <v>5.7142857142857099E-2</v>
      </c>
      <c r="AH62" s="3">
        <f t="shared" si="6"/>
        <v>1.0377225340874607</v>
      </c>
      <c r="AI62" s="3">
        <f t="shared" si="6"/>
        <v>1.1560319797966012</v>
      </c>
      <c r="AJ62" s="4">
        <f t="shared" si="1"/>
        <v>0</v>
      </c>
      <c r="AK62" t="b">
        <f t="shared" si="2"/>
        <v>0</v>
      </c>
      <c r="AL62" t="b">
        <f t="shared" si="3"/>
        <v>0</v>
      </c>
      <c r="AM62" t="b">
        <f t="shared" si="4"/>
        <v>0</v>
      </c>
      <c r="AN62" t="b">
        <f t="shared" si="5"/>
        <v>1</v>
      </c>
    </row>
    <row r="63" spans="1:40" x14ac:dyDescent="0.2">
      <c r="A63" t="s">
        <v>94</v>
      </c>
      <c r="B63">
        <v>616373.22916666605</v>
      </c>
      <c r="C63">
        <v>557937.35416666605</v>
      </c>
      <c r="D63">
        <v>867482.91666666605</v>
      </c>
      <c r="E63">
        <v>613620.3125</v>
      </c>
      <c r="F63">
        <v>9218.8512878616402</v>
      </c>
      <c r="G63">
        <v>9210.24521260439</v>
      </c>
      <c r="H63">
        <v>38515.145905049299</v>
      </c>
      <c r="I63">
        <v>16430.096924047401</v>
      </c>
      <c r="J63">
        <v>669302.359375</v>
      </c>
      <c r="K63">
        <v>553200.515625</v>
      </c>
      <c r="L63">
        <v>769011.515625</v>
      </c>
      <c r="M63">
        <v>543294.53125</v>
      </c>
      <c r="N63">
        <v>32840.940835595997</v>
      </c>
      <c r="O63">
        <v>7140.6837636850796</v>
      </c>
      <c r="P63">
        <v>53080.892263708098</v>
      </c>
      <c r="Q63">
        <v>11505.218554790201</v>
      </c>
      <c r="R63" s="1">
        <v>0.92091895468923901</v>
      </c>
      <c r="S63" s="1">
        <v>1.0085626068810001</v>
      </c>
      <c r="T63" s="1">
        <v>1.1280493192115999</v>
      </c>
      <c r="U63" s="1">
        <v>1.12944319739091</v>
      </c>
      <c r="V63">
        <v>4.7239748340934397E-2</v>
      </c>
      <c r="W63">
        <v>2.1134579784275302E-2</v>
      </c>
      <c r="X63">
        <v>9.2580317989402805E-2</v>
      </c>
      <c r="Y63">
        <v>3.85567473230609E-2</v>
      </c>
      <c r="Z63" s="2">
        <v>4.2967471138680997E-2</v>
      </c>
      <c r="AA63" s="2">
        <v>0.503646365682348</v>
      </c>
      <c r="AB63" s="2">
        <v>3.6104624745345398E-2</v>
      </c>
      <c r="AC63" s="2">
        <v>5.2408498135611903E-3</v>
      </c>
      <c r="AD63" s="2">
        <v>5.7142857142857099E-2</v>
      </c>
      <c r="AE63" s="2">
        <v>0.4</v>
      </c>
      <c r="AF63" s="2">
        <v>0.114285714285714</v>
      </c>
      <c r="AG63" s="2">
        <v>5.7142857142857099E-2</v>
      </c>
      <c r="AH63" s="3">
        <f t="shared" si="6"/>
        <v>1.2249170390810953</v>
      </c>
      <c r="AI63" s="3">
        <f t="shared" si="6"/>
        <v>1.1198543250415911</v>
      </c>
      <c r="AJ63" s="4">
        <f t="shared" si="1"/>
        <v>0</v>
      </c>
      <c r="AK63" t="b">
        <f t="shared" si="2"/>
        <v>0</v>
      </c>
      <c r="AL63" t="b">
        <f t="shared" si="3"/>
        <v>0</v>
      </c>
      <c r="AM63" t="b">
        <f t="shared" si="4"/>
        <v>0</v>
      </c>
      <c r="AN63" t="b">
        <f t="shared" si="5"/>
        <v>0</v>
      </c>
    </row>
    <row r="64" spans="1:40" x14ac:dyDescent="0.2">
      <c r="A64" t="s">
        <v>95</v>
      </c>
      <c r="B64">
        <v>397333.22916666599</v>
      </c>
      <c r="C64">
        <v>464030.79166666599</v>
      </c>
      <c r="D64">
        <v>620953.66666666605</v>
      </c>
      <c r="E64">
        <v>487318.15625</v>
      </c>
      <c r="F64">
        <v>33582.946587492399</v>
      </c>
      <c r="G64">
        <v>46523.4530345936</v>
      </c>
      <c r="H64">
        <v>33777.324672573697</v>
      </c>
      <c r="I64">
        <v>13915.824159498599</v>
      </c>
      <c r="J64">
        <v>664221.28125</v>
      </c>
      <c r="K64">
        <v>539515.5078125</v>
      </c>
      <c r="L64">
        <v>742904.09375</v>
      </c>
      <c r="M64">
        <v>569944.234375</v>
      </c>
      <c r="N64">
        <v>14705.5051852667</v>
      </c>
      <c r="O64">
        <v>13808.8862349475</v>
      </c>
      <c r="P64">
        <v>37524.453673449803</v>
      </c>
      <c r="Q64">
        <v>26446.470996085802</v>
      </c>
      <c r="R64" s="1">
        <v>0.59819406631917005</v>
      </c>
      <c r="S64" s="1">
        <v>0.86008795845018204</v>
      </c>
      <c r="T64" s="1">
        <v>0.83584633856604895</v>
      </c>
      <c r="U64" s="1">
        <v>0.855027784927752</v>
      </c>
      <c r="V64">
        <v>5.2265636332842397E-2</v>
      </c>
      <c r="W64">
        <v>8.8997502948282306E-2</v>
      </c>
      <c r="X64">
        <v>6.2045603410991801E-2</v>
      </c>
      <c r="Y64">
        <v>4.6585862334936501E-2</v>
      </c>
      <c r="Z64" s="2">
        <v>2.0685157459701901E-3</v>
      </c>
      <c r="AA64" s="2">
        <v>9.8447120017867706E-2</v>
      </c>
      <c r="AB64" s="2">
        <v>7.3039855546075299E-3</v>
      </c>
      <c r="AC64" s="2">
        <v>3.7887602906996002E-3</v>
      </c>
      <c r="AD64" s="2">
        <v>5.7142857142857099E-2</v>
      </c>
      <c r="AE64" s="2">
        <v>5.7142857142857099E-2</v>
      </c>
      <c r="AF64" s="2">
        <v>5.7142857142857099E-2</v>
      </c>
      <c r="AG64" s="2">
        <v>5.7142857142857099E-2</v>
      </c>
      <c r="AH64" s="3">
        <f t="shared" si="6"/>
        <v>1.3972828980220577</v>
      </c>
      <c r="AI64" s="3">
        <f t="shared" si="6"/>
        <v>0.99411667902949352</v>
      </c>
      <c r="AJ64" s="4">
        <f t="shared" si="1"/>
        <v>2</v>
      </c>
      <c r="AK64" t="b">
        <f t="shared" si="2"/>
        <v>0</v>
      </c>
      <c r="AL64" t="b">
        <f t="shared" si="3"/>
        <v>0</v>
      </c>
      <c r="AM64" t="b">
        <f t="shared" si="4"/>
        <v>1</v>
      </c>
      <c r="AN64" t="b">
        <f t="shared" si="5"/>
        <v>0</v>
      </c>
    </row>
    <row r="65" spans="1:40" x14ac:dyDescent="0.2">
      <c r="A65" t="s">
        <v>96</v>
      </c>
      <c r="B65">
        <v>400656.375</v>
      </c>
      <c r="C65">
        <v>399265.82291666599</v>
      </c>
      <c r="D65">
        <v>586939.72916666605</v>
      </c>
      <c r="E65">
        <v>486863.71875</v>
      </c>
      <c r="F65">
        <v>26263.2099943258</v>
      </c>
      <c r="G65">
        <v>21586.535180386702</v>
      </c>
      <c r="H65">
        <v>6818.0838481700303</v>
      </c>
      <c r="I65">
        <v>10249.785416151301</v>
      </c>
      <c r="J65">
        <v>643229.96875</v>
      </c>
      <c r="K65">
        <v>538428.0546875</v>
      </c>
      <c r="L65">
        <v>726749.34375</v>
      </c>
      <c r="M65">
        <v>581379.921875</v>
      </c>
      <c r="N65">
        <v>28943.8179698735</v>
      </c>
      <c r="O65">
        <v>12657.5799322947</v>
      </c>
      <c r="P65">
        <v>23424.853783367202</v>
      </c>
      <c r="Q65">
        <v>23401.091743215999</v>
      </c>
      <c r="R65" s="1">
        <v>0.62288200871393196</v>
      </c>
      <c r="S65" s="1">
        <v>0.74153978315338298</v>
      </c>
      <c r="T65" s="1">
        <v>0.80762333563052002</v>
      </c>
      <c r="U65" s="1">
        <v>0.83742781687372803</v>
      </c>
      <c r="V65">
        <v>4.9524598990558701E-2</v>
      </c>
      <c r="W65">
        <v>4.3717721655855399E-2</v>
      </c>
      <c r="X65">
        <v>2.7670556055550601E-2</v>
      </c>
      <c r="Y65">
        <v>3.8039451518738603E-2</v>
      </c>
      <c r="Z65" s="2">
        <v>1.23904704570662E-4</v>
      </c>
      <c r="AA65" s="2">
        <v>2.0663289581570499E-3</v>
      </c>
      <c r="AB65" s="2">
        <v>5.6980964048113298E-4</v>
      </c>
      <c r="AC65" s="2">
        <v>1.4708872922439299E-3</v>
      </c>
      <c r="AD65" s="2">
        <v>5.7142857142857099E-2</v>
      </c>
      <c r="AE65" s="2">
        <v>5.7142857142857099E-2</v>
      </c>
      <c r="AF65" s="2">
        <v>5.7142857142857099E-2</v>
      </c>
      <c r="AG65" s="2">
        <v>5.7142857142857099E-2</v>
      </c>
      <c r="AH65" s="3">
        <f t="shared" si="6"/>
        <v>1.2965912072143881</v>
      </c>
      <c r="AI65" s="3">
        <f t="shared" si="6"/>
        <v>1.12930935857896</v>
      </c>
      <c r="AJ65" s="4">
        <f t="shared" si="1"/>
        <v>2</v>
      </c>
      <c r="AK65" t="b">
        <f t="shared" si="2"/>
        <v>0</v>
      </c>
      <c r="AL65" t="b">
        <f t="shared" si="3"/>
        <v>0</v>
      </c>
      <c r="AM65" t="b">
        <f t="shared" si="4"/>
        <v>1</v>
      </c>
      <c r="AN65" t="b">
        <f t="shared" si="5"/>
        <v>0</v>
      </c>
    </row>
    <row r="66" spans="1:40" x14ac:dyDescent="0.2">
      <c r="A66" t="s">
        <v>97</v>
      </c>
      <c r="B66">
        <v>627797.5</v>
      </c>
      <c r="C66">
        <v>486600.97916666599</v>
      </c>
      <c r="D66">
        <v>707434.41666666605</v>
      </c>
      <c r="E66">
        <v>336048.07291666599</v>
      </c>
      <c r="F66">
        <v>15766.345456655201</v>
      </c>
      <c r="G66">
        <v>14455.572278021</v>
      </c>
      <c r="H66">
        <v>28108.939395619502</v>
      </c>
      <c r="I66">
        <v>22382.633529090999</v>
      </c>
      <c r="J66">
        <v>614082.8125</v>
      </c>
      <c r="K66">
        <v>535682.421875</v>
      </c>
      <c r="L66">
        <v>722558.671875</v>
      </c>
      <c r="M66">
        <v>545912.4375</v>
      </c>
      <c r="N66">
        <v>8806.5779998651196</v>
      </c>
      <c r="O66">
        <v>16463.0781946026</v>
      </c>
      <c r="P66">
        <v>26637.147679869999</v>
      </c>
      <c r="Q66">
        <v>41076.482012787703</v>
      </c>
      <c r="R66" s="1">
        <v>1.02233361237414</v>
      </c>
      <c r="S66" s="1">
        <v>0.90837585721678504</v>
      </c>
      <c r="T66" s="1">
        <v>0.97906847457925195</v>
      </c>
      <c r="U66" s="1">
        <v>0.61557138074302697</v>
      </c>
      <c r="V66">
        <v>2.95658662348749E-2</v>
      </c>
      <c r="W66">
        <v>3.8827428357699201E-2</v>
      </c>
      <c r="X66">
        <v>5.3066884854523003E-2</v>
      </c>
      <c r="Y66">
        <v>6.1857736696489599E-2</v>
      </c>
      <c r="Z66" s="2">
        <v>0.26981078537443398</v>
      </c>
      <c r="AA66" s="2">
        <v>9.5060024029649994E-3</v>
      </c>
      <c r="AB66" s="2">
        <v>0.50849806034372602</v>
      </c>
      <c r="AC66" s="2">
        <v>4.4774917759018398E-4</v>
      </c>
      <c r="AD66" s="2">
        <v>0.22857142857142801</v>
      </c>
      <c r="AE66" s="2">
        <v>5.7142857142857099E-2</v>
      </c>
      <c r="AF66" s="2">
        <v>0.85714285714285698</v>
      </c>
      <c r="AG66" s="2">
        <v>5.7142857142857099E-2</v>
      </c>
      <c r="AH66" s="3">
        <f t="shared" ref="AH66:AI96" si="7">T66/R66</f>
        <v>0.9576800202289989</v>
      </c>
      <c r="AI66" s="3">
        <f t="shared" si="7"/>
        <v>0.67766153828559983</v>
      </c>
      <c r="AJ66" s="4">
        <f t="shared" ref="AJ66:AJ96" si="8">(R66&lt;0.85)+(T66&lt;0.85)</f>
        <v>0</v>
      </c>
      <c r="AK66" t="b">
        <f t="shared" si="2"/>
        <v>0</v>
      </c>
      <c r="AL66" t="b">
        <f t="shared" si="3"/>
        <v>1</v>
      </c>
      <c r="AM66" t="b">
        <f t="shared" si="4"/>
        <v>0</v>
      </c>
      <c r="AN66" t="b">
        <f t="shared" si="5"/>
        <v>0</v>
      </c>
    </row>
    <row r="67" spans="1:40" x14ac:dyDescent="0.2">
      <c r="A67" t="s">
        <v>98</v>
      </c>
      <c r="B67">
        <v>386996.90625</v>
      </c>
      <c r="C67">
        <v>385269.64583333302</v>
      </c>
      <c r="D67">
        <v>496622.01041666599</v>
      </c>
      <c r="E67">
        <v>454227.73958333302</v>
      </c>
      <c r="F67">
        <v>33081.5931562974</v>
      </c>
      <c r="G67">
        <v>15113.1394797994</v>
      </c>
      <c r="H67">
        <v>45524.406189714398</v>
      </c>
      <c r="I67">
        <v>1823.3444412664801</v>
      </c>
      <c r="J67">
        <v>556561.375</v>
      </c>
      <c r="K67">
        <v>538442.65625</v>
      </c>
      <c r="L67">
        <v>623777.125</v>
      </c>
      <c r="M67">
        <v>497959.0625</v>
      </c>
      <c r="N67">
        <v>825.72394373059001</v>
      </c>
      <c r="O67">
        <v>73584.934601656598</v>
      </c>
      <c r="P67">
        <v>103302.11354701901</v>
      </c>
      <c r="Q67">
        <v>29011.2212126954</v>
      </c>
      <c r="R67" s="1">
        <v>0.69533554363164296</v>
      </c>
      <c r="S67" s="1">
        <v>0.71552586215318603</v>
      </c>
      <c r="T67" s="1">
        <v>0.79615296956692105</v>
      </c>
      <c r="U67" s="1">
        <v>0.91217887932972996</v>
      </c>
      <c r="V67">
        <v>5.9448205910087502E-2</v>
      </c>
      <c r="W67">
        <v>0.101734186026695</v>
      </c>
      <c r="X67">
        <v>0.15069991371311101</v>
      </c>
      <c r="Y67">
        <v>5.3269767730380599E-2</v>
      </c>
      <c r="Z67" s="2">
        <v>1.23906817609732E-2</v>
      </c>
      <c r="AA67" s="2">
        <v>0.200275592057583</v>
      </c>
      <c r="AB67" s="2">
        <v>0.30848930118021201</v>
      </c>
      <c r="AC67" s="2">
        <v>0.27852347798811</v>
      </c>
      <c r="AD67" s="2">
        <v>0.2</v>
      </c>
      <c r="AE67" s="2">
        <v>0.2</v>
      </c>
      <c r="AF67" s="2">
        <v>0.2</v>
      </c>
      <c r="AG67" s="2">
        <v>0.2</v>
      </c>
      <c r="AH67" s="3">
        <f t="shared" si="7"/>
        <v>1.1449910433295591</v>
      </c>
      <c r="AI67" s="3">
        <f t="shared" si="7"/>
        <v>1.2748370500330606</v>
      </c>
      <c r="AJ67" s="4">
        <f t="shared" si="8"/>
        <v>2</v>
      </c>
      <c r="AK67" t="b">
        <f t="shared" ref="AK67:AK96" si="9">(S67/R67&lt;0.85)</f>
        <v>0</v>
      </c>
      <c r="AL67" t="b">
        <f t="shared" ref="AL67:AL96" si="10">(U67/T67&lt;0.85)</f>
        <v>0</v>
      </c>
      <c r="AM67" t="b">
        <f t="shared" ref="AM67:AM96" si="11">(S67/R67&gt;1.15)</f>
        <v>0</v>
      </c>
      <c r="AN67" t="b">
        <f t="shared" ref="AN67:AN96" si="12">(U67/T67&gt;1.15)</f>
        <v>0</v>
      </c>
    </row>
    <row r="68" spans="1:40" x14ac:dyDescent="0.2">
      <c r="A68" t="s">
        <v>99</v>
      </c>
      <c r="B68">
        <v>534397.9375</v>
      </c>
      <c r="C68">
        <v>446556.76041666599</v>
      </c>
      <c r="D68">
        <v>542410.48958333302</v>
      </c>
      <c r="E68">
        <v>409413.34375</v>
      </c>
      <c r="F68">
        <v>37020.431348783597</v>
      </c>
      <c r="G68">
        <v>43477.666045454702</v>
      </c>
      <c r="H68">
        <v>36994.8020237663</v>
      </c>
      <c r="I68">
        <v>24598.5002467757</v>
      </c>
      <c r="J68">
        <v>551457.6796875</v>
      </c>
      <c r="K68">
        <v>553613.59375</v>
      </c>
      <c r="L68">
        <v>664692.765625</v>
      </c>
      <c r="M68">
        <v>517227.9921875</v>
      </c>
      <c r="N68">
        <v>22810.114685430301</v>
      </c>
      <c r="O68">
        <v>49430.120767291301</v>
      </c>
      <c r="P68">
        <v>76602.600965897698</v>
      </c>
      <c r="Q68">
        <v>29877.433740514902</v>
      </c>
      <c r="R68" s="1">
        <v>0.96906427670538997</v>
      </c>
      <c r="S68" s="1">
        <v>0.80662174024997302</v>
      </c>
      <c r="T68" s="1">
        <v>0.81603188365276302</v>
      </c>
      <c r="U68" s="1">
        <v>0.79155295137542303</v>
      </c>
      <c r="V68">
        <v>7.8188251327373406E-2</v>
      </c>
      <c r="W68">
        <v>0.10655778189726101</v>
      </c>
      <c r="X68">
        <v>0.10927908295330301</v>
      </c>
      <c r="Y68">
        <v>6.59731039268657E-2</v>
      </c>
      <c r="Z68" s="2">
        <v>0.53009227292523198</v>
      </c>
      <c r="AA68" s="2">
        <v>3.0588060681955302E-2</v>
      </c>
      <c r="AB68" s="2">
        <v>4.32489908795421E-2</v>
      </c>
      <c r="AC68" s="2">
        <v>3.61533991095781E-3</v>
      </c>
      <c r="AD68" s="2">
        <v>0.22857142857142801</v>
      </c>
      <c r="AE68" s="2">
        <v>0.114285714285714</v>
      </c>
      <c r="AF68" s="2">
        <v>0.114285714285714</v>
      </c>
      <c r="AG68" s="2">
        <v>5.7142857142857099E-2</v>
      </c>
      <c r="AH68" s="3">
        <f t="shared" si="7"/>
        <v>0.8420823089538455</v>
      </c>
      <c r="AI68" s="3">
        <f t="shared" si="7"/>
        <v>0.98131864277563341</v>
      </c>
      <c r="AJ68" s="4">
        <f t="shared" si="8"/>
        <v>1</v>
      </c>
      <c r="AK68" t="b">
        <f t="shared" si="9"/>
        <v>1</v>
      </c>
      <c r="AL68" t="b">
        <f t="shared" si="10"/>
        <v>0</v>
      </c>
      <c r="AM68" t="b">
        <f t="shared" si="11"/>
        <v>0</v>
      </c>
      <c r="AN68" t="b">
        <f t="shared" si="12"/>
        <v>0</v>
      </c>
    </row>
    <row r="69" spans="1:40" x14ac:dyDescent="0.2">
      <c r="A69" t="s">
        <v>100</v>
      </c>
      <c r="B69">
        <v>495555.5</v>
      </c>
      <c r="C69">
        <v>372819.75</v>
      </c>
      <c r="D69">
        <v>459982.67708333302</v>
      </c>
      <c r="E69">
        <v>390115.70833333302</v>
      </c>
      <c r="F69">
        <v>37445.478308820697</v>
      </c>
      <c r="G69">
        <v>27369.670302789498</v>
      </c>
      <c r="H69">
        <v>12826.7916198904</v>
      </c>
      <c r="I69">
        <v>3514.8078300750299</v>
      </c>
      <c r="J69">
        <v>584150.3359375</v>
      </c>
      <c r="K69">
        <v>544560.796875</v>
      </c>
      <c r="L69">
        <v>689614.9375</v>
      </c>
      <c r="M69">
        <v>539622.7734375</v>
      </c>
      <c r="N69">
        <v>51420.228106219904</v>
      </c>
      <c r="O69">
        <v>45363.729238028704</v>
      </c>
      <c r="P69">
        <v>44783.4748595661</v>
      </c>
      <c r="Q69">
        <v>24518.2577061177</v>
      </c>
      <c r="R69" s="1">
        <v>0.84833555595698695</v>
      </c>
      <c r="S69" s="1">
        <v>0.68462465924732696</v>
      </c>
      <c r="T69" s="1">
        <v>0.66701379577256203</v>
      </c>
      <c r="U69" s="1">
        <v>0.72294152051482496</v>
      </c>
      <c r="V69">
        <v>9.8415082398212603E-2</v>
      </c>
      <c r="W69">
        <v>7.6017561343834403E-2</v>
      </c>
      <c r="X69">
        <v>4.7140350286414397E-2</v>
      </c>
      <c r="Y69">
        <v>3.3487075718198402E-2</v>
      </c>
      <c r="Z69" s="2">
        <v>4.6158141826537998E-2</v>
      </c>
      <c r="AA69" s="2">
        <v>1.7089865159601E-3</v>
      </c>
      <c r="AB69" s="2">
        <v>9.9539223394826105E-4</v>
      </c>
      <c r="AC69" s="2">
        <v>9.5467740223823699E-4</v>
      </c>
      <c r="AD69" s="2">
        <v>0.114285714285714</v>
      </c>
      <c r="AE69" s="2">
        <v>5.7142857142857099E-2</v>
      </c>
      <c r="AF69" s="2">
        <v>5.7142857142857099E-2</v>
      </c>
      <c r="AG69" s="2">
        <v>5.7142857142857099E-2</v>
      </c>
      <c r="AH69" s="3">
        <f t="shared" si="7"/>
        <v>0.78626174641486035</v>
      </c>
      <c r="AI69" s="3">
        <f t="shared" si="7"/>
        <v>1.0559676908360609</v>
      </c>
      <c r="AJ69" s="4">
        <f t="shared" si="8"/>
        <v>2</v>
      </c>
      <c r="AK69" t="b">
        <f t="shared" si="9"/>
        <v>1</v>
      </c>
      <c r="AL69" t="b">
        <f t="shared" si="10"/>
        <v>0</v>
      </c>
      <c r="AM69" t="b">
        <f t="shared" si="11"/>
        <v>0</v>
      </c>
      <c r="AN69" t="b">
        <f t="shared" si="12"/>
        <v>0</v>
      </c>
    </row>
    <row r="70" spans="1:40" x14ac:dyDescent="0.2">
      <c r="A70" t="s">
        <v>101</v>
      </c>
      <c r="B70">
        <v>453193.33333333302</v>
      </c>
      <c r="C70">
        <v>333441.125</v>
      </c>
      <c r="D70">
        <v>551147.98958333302</v>
      </c>
      <c r="E70">
        <v>423822.10416666599</v>
      </c>
      <c r="F70">
        <v>35490.842579574397</v>
      </c>
      <c r="G70">
        <v>31759.569843182999</v>
      </c>
      <c r="H70">
        <v>30497.808888065701</v>
      </c>
      <c r="I70">
        <v>42517.044306775402</v>
      </c>
      <c r="J70">
        <v>615749.71875</v>
      </c>
      <c r="K70">
        <v>515436.265625</v>
      </c>
      <c r="L70">
        <v>677843.53125</v>
      </c>
      <c r="M70">
        <v>552709.328125</v>
      </c>
      <c r="N70">
        <v>17583.101940432902</v>
      </c>
      <c r="O70">
        <v>43477.863168590797</v>
      </c>
      <c r="P70">
        <v>52311.923009275597</v>
      </c>
      <c r="Q70">
        <v>33865.029188353801</v>
      </c>
      <c r="R70" s="1">
        <v>0.73600250155751001</v>
      </c>
      <c r="S70" s="1">
        <v>0.64691048581085098</v>
      </c>
      <c r="T70" s="1">
        <v>0.81309028437133601</v>
      </c>
      <c r="U70" s="1">
        <v>0.76680830700728697</v>
      </c>
      <c r="V70">
        <v>6.1350645744992903E-2</v>
      </c>
      <c r="W70">
        <v>8.2306116525948297E-2</v>
      </c>
      <c r="X70">
        <v>7.7212765450770895E-2</v>
      </c>
      <c r="Y70">
        <v>9.0137848140635204E-2</v>
      </c>
      <c r="Z70" s="2">
        <v>7.1653386624683001E-3</v>
      </c>
      <c r="AA70" s="2">
        <v>1.3863386375260499E-3</v>
      </c>
      <c r="AB70" s="2">
        <v>1.0818454143480699E-2</v>
      </c>
      <c r="AC70" s="2">
        <v>1.40129639048661E-2</v>
      </c>
      <c r="AD70" s="2">
        <v>5.7142857142857099E-2</v>
      </c>
      <c r="AE70" s="2">
        <v>5.7142857142857099E-2</v>
      </c>
      <c r="AF70" s="2">
        <v>5.7142857142857099E-2</v>
      </c>
      <c r="AG70" s="2">
        <v>5.7142857142857099E-2</v>
      </c>
      <c r="AH70" s="3">
        <f t="shared" si="7"/>
        <v>1.1047384793539352</v>
      </c>
      <c r="AI70" s="3">
        <f t="shared" si="7"/>
        <v>1.1853391216037465</v>
      </c>
      <c r="AJ70" s="4">
        <f t="shared" si="8"/>
        <v>2</v>
      </c>
      <c r="AK70" t="b">
        <f t="shared" si="9"/>
        <v>0</v>
      </c>
      <c r="AL70" t="b">
        <f t="shared" si="10"/>
        <v>0</v>
      </c>
      <c r="AM70" t="b">
        <f t="shared" si="11"/>
        <v>0</v>
      </c>
      <c r="AN70" t="b">
        <f t="shared" si="12"/>
        <v>0</v>
      </c>
    </row>
    <row r="71" spans="1:40" x14ac:dyDescent="0.2">
      <c r="A71" t="s">
        <v>102</v>
      </c>
      <c r="B71">
        <v>311757.42708333302</v>
      </c>
      <c r="C71">
        <v>288197.59375</v>
      </c>
      <c r="D71">
        <v>419072.38541666599</v>
      </c>
      <c r="E71">
        <v>363381.60416666599</v>
      </c>
      <c r="F71">
        <v>5850.3717047152904</v>
      </c>
      <c r="G71">
        <v>11839.7743900145</v>
      </c>
      <c r="H71">
        <v>36440.658461339903</v>
      </c>
      <c r="I71">
        <v>9285.9051154330391</v>
      </c>
      <c r="J71">
        <v>619460.171875</v>
      </c>
      <c r="K71">
        <v>540374.5</v>
      </c>
      <c r="L71">
        <v>686891.21875</v>
      </c>
      <c r="M71">
        <v>536907.0859375</v>
      </c>
      <c r="N71">
        <v>35033.557109479501</v>
      </c>
      <c r="O71">
        <v>58249.061440109399</v>
      </c>
      <c r="P71">
        <v>48181.946342648698</v>
      </c>
      <c r="Q71">
        <v>46705.004857709901</v>
      </c>
      <c r="R71" s="1">
        <v>0.50327275463036902</v>
      </c>
      <c r="S71" s="1">
        <v>0.53332937388792401</v>
      </c>
      <c r="T71" s="1">
        <v>0.61010007695147395</v>
      </c>
      <c r="U71" s="1">
        <v>0.67680537970952903</v>
      </c>
      <c r="V71">
        <v>2.9988554371487001E-2</v>
      </c>
      <c r="W71">
        <v>6.1523333127166603E-2</v>
      </c>
      <c r="X71">
        <v>6.8160975319659603E-2</v>
      </c>
      <c r="Y71">
        <v>6.1362396425891398E-2</v>
      </c>
      <c r="Z71" s="2">
        <v>2.7768168132077101E-4</v>
      </c>
      <c r="AA71" s="2">
        <v>2.35201650368643E-3</v>
      </c>
      <c r="AB71" s="2">
        <v>4.06435013945493E-4</v>
      </c>
      <c r="AC71" s="2">
        <v>3.8698028259914201E-3</v>
      </c>
      <c r="AD71" s="2">
        <v>5.7142857142857099E-2</v>
      </c>
      <c r="AE71" s="2">
        <v>5.7142857142857099E-2</v>
      </c>
      <c r="AF71" s="2">
        <v>5.7142857142857099E-2</v>
      </c>
      <c r="AG71" s="2">
        <v>5.7142857142857099E-2</v>
      </c>
      <c r="AH71" s="3">
        <f t="shared" si="7"/>
        <v>1.2122652604144342</v>
      </c>
      <c r="AI71" s="3">
        <f t="shared" si="7"/>
        <v>1.2690195081056153</v>
      </c>
      <c r="AJ71" s="4">
        <f t="shared" si="8"/>
        <v>2</v>
      </c>
      <c r="AK71" t="b">
        <f t="shared" si="9"/>
        <v>0</v>
      </c>
      <c r="AL71" t="b">
        <f t="shared" si="10"/>
        <v>0</v>
      </c>
      <c r="AM71" t="b">
        <f t="shared" si="11"/>
        <v>0</v>
      </c>
      <c r="AN71" t="b">
        <f t="shared" si="12"/>
        <v>0</v>
      </c>
    </row>
    <row r="72" spans="1:40" x14ac:dyDescent="0.2">
      <c r="A72" t="s">
        <v>103</v>
      </c>
      <c r="B72">
        <v>591797.47916666605</v>
      </c>
      <c r="C72">
        <v>483541.55208333302</v>
      </c>
      <c r="D72">
        <v>689017.45833333302</v>
      </c>
      <c r="E72">
        <v>505937.55208333302</v>
      </c>
      <c r="F72">
        <v>28823.5710759043</v>
      </c>
      <c r="G72">
        <v>5854.8631655936697</v>
      </c>
      <c r="H72">
        <v>26917.524877386801</v>
      </c>
      <c r="I72">
        <v>6913.9678147000604</v>
      </c>
      <c r="J72">
        <v>651075.625</v>
      </c>
      <c r="K72">
        <v>547486.6796875</v>
      </c>
      <c r="L72">
        <v>721904.015625</v>
      </c>
      <c r="M72">
        <v>510107.046875</v>
      </c>
      <c r="N72">
        <v>53503.478486143104</v>
      </c>
      <c r="O72">
        <v>54526.597971533098</v>
      </c>
      <c r="P72">
        <v>81005.434390397597</v>
      </c>
      <c r="Q72">
        <v>33781.934916261402</v>
      </c>
      <c r="R72" s="1">
        <v>0.90895351698455396</v>
      </c>
      <c r="S72" s="1">
        <v>0.88320240477692302</v>
      </c>
      <c r="T72" s="1">
        <v>0.95444469544445598</v>
      </c>
      <c r="U72" s="1">
        <v>0.99182623565541805</v>
      </c>
      <c r="V72">
        <v>8.6828890158811498E-2</v>
      </c>
      <c r="W72">
        <v>8.8609685635049298E-2</v>
      </c>
      <c r="X72">
        <v>0.113404177425049</v>
      </c>
      <c r="Y72">
        <v>6.70677388671332E-2</v>
      </c>
      <c r="Z72" s="2">
        <v>0.122179725337153</v>
      </c>
      <c r="AA72" s="2">
        <v>9.9766727058352503E-2</v>
      </c>
      <c r="AB72" s="2">
        <v>0.49243418272702599</v>
      </c>
      <c r="AC72" s="2">
        <v>0.82419855917033502</v>
      </c>
      <c r="AD72" s="2">
        <v>0.22857142857142801</v>
      </c>
      <c r="AE72" s="2">
        <v>0.114285714285714</v>
      </c>
      <c r="AF72" s="2">
        <v>0.85714285714285698</v>
      </c>
      <c r="AG72" s="2">
        <v>1</v>
      </c>
      <c r="AH72" s="3">
        <f t="shared" si="7"/>
        <v>1.0500478601049024</v>
      </c>
      <c r="AI72" s="3">
        <f t="shared" si="7"/>
        <v>1.1229886040742054</v>
      </c>
      <c r="AJ72" s="4">
        <f t="shared" si="8"/>
        <v>0</v>
      </c>
      <c r="AK72" t="b">
        <f t="shared" si="9"/>
        <v>0</v>
      </c>
      <c r="AL72" t="b">
        <f t="shared" si="10"/>
        <v>0</v>
      </c>
      <c r="AM72" t="b">
        <f t="shared" si="11"/>
        <v>0</v>
      </c>
      <c r="AN72" t="b">
        <f t="shared" si="12"/>
        <v>0</v>
      </c>
    </row>
    <row r="73" spans="1:40" x14ac:dyDescent="0.2">
      <c r="A73" t="s">
        <v>104</v>
      </c>
      <c r="B73">
        <v>596820.64583333302</v>
      </c>
      <c r="C73">
        <v>482578.16666666599</v>
      </c>
      <c r="D73">
        <v>643805.0625</v>
      </c>
      <c r="E73">
        <v>492440.57291666599</v>
      </c>
      <c r="F73">
        <v>18559.516233396502</v>
      </c>
      <c r="G73">
        <v>25246.395219349899</v>
      </c>
      <c r="H73">
        <v>36782.130266070097</v>
      </c>
      <c r="I73">
        <v>8446.4373736484904</v>
      </c>
      <c r="J73">
        <v>662757.25</v>
      </c>
      <c r="K73">
        <v>521118.7109375</v>
      </c>
      <c r="L73">
        <v>721046.46875</v>
      </c>
      <c r="M73">
        <v>518627.796875</v>
      </c>
      <c r="N73">
        <v>38350.458739209498</v>
      </c>
      <c r="O73">
        <v>41140.929919930997</v>
      </c>
      <c r="P73">
        <v>106118.53119818401</v>
      </c>
      <c r="Q73">
        <v>32503.416559444599</v>
      </c>
      <c r="R73" s="1">
        <v>0.90051168181612995</v>
      </c>
      <c r="S73" s="1">
        <v>0.92604267806562002</v>
      </c>
      <c r="T73" s="1">
        <v>0.892875966255122</v>
      </c>
      <c r="U73" s="1">
        <v>0.94950670959766303</v>
      </c>
      <c r="V73">
        <v>5.9156165531637897E-2</v>
      </c>
      <c r="W73">
        <v>8.7703667733522603E-2</v>
      </c>
      <c r="X73">
        <v>0.14096129765606399</v>
      </c>
      <c r="Y73">
        <v>6.1695811909791197E-2</v>
      </c>
      <c r="Z73" s="2">
        <v>3.4249553105341099E-2</v>
      </c>
      <c r="AA73" s="2">
        <v>0.18791560781553501</v>
      </c>
      <c r="AB73" s="2">
        <v>0.249798837115183</v>
      </c>
      <c r="AC73" s="2">
        <v>0.207045297788158</v>
      </c>
      <c r="AD73" s="2">
        <v>5.7142857142857099E-2</v>
      </c>
      <c r="AE73" s="2">
        <v>0.628571428571428</v>
      </c>
      <c r="AF73" s="2">
        <v>0.628571428571428</v>
      </c>
      <c r="AG73" s="2">
        <v>0.4</v>
      </c>
      <c r="AH73" s="3">
        <f t="shared" si="7"/>
        <v>0.99152069238501339</v>
      </c>
      <c r="AI73" s="3">
        <f t="shared" si="7"/>
        <v>1.0253379591327867</v>
      </c>
      <c r="AJ73" s="4">
        <f t="shared" si="8"/>
        <v>0</v>
      </c>
      <c r="AK73" t="b">
        <f t="shared" si="9"/>
        <v>0</v>
      </c>
      <c r="AL73" t="b">
        <f t="shared" si="10"/>
        <v>0</v>
      </c>
      <c r="AM73" t="b">
        <f t="shared" si="11"/>
        <v>0</v>
      </c>
      <c r="AN73" t="b">
        <f t="shared" si="12"/>
        <v>0</v>
      </c>
    </row>
    <row r="74" spans="1:40" x14ac:dyDescent="0.2">
      <c r="A74" t="s">
        <v>105</v>
      </c>
      <c r="B74">
        <v>395051.30208333302</v>
      </c>
      <c r="C74">
        <v>355658.07291666599</v>
      </c>
      <c r="D74">
        <v>416643.51041666599</v>
      </c>
      <c r="E74">
        <v>422074.40625</v>
      </c>
      <c r="F74">
        <v>18925.0360393876</v>
      </c>
      <c r="G74">
        <v>8187.0374204566997</v>
      </c>
      <c r="H74">
        <v>38766.2856101301</v>
      </c>
      <c r="I74">
        <v>25417.6523687279</v>
      </c>
      <c r="J74">
        <v>633510.09375</v>
      </c>
      <c r="K74">
        <v>502681.0546875</v>
      </c>
      <c r="L74">
        <v>669697.921875</v>
      </c>
      <c r="M74">
        <v>536812.2109375</v>
      </c>
      <c r="N74">
        <v>61162.913058769802</v>
      </c>
      <c r="O74">
        <v>47487.225821357199</v>
      </c>
      <c r="P74">
        <v>87762.052276539398</v>
      </c>
      <c r="Q74">
        <v>57217.203928385003</v>
      </c>
      <c r="R74" s="1">
        <v>0.62359117239137596</v>
      </c>
      <c r="S74" s="1">
        <v>0.70752233369480599</v>
      </c>
      <c r="T74" s="1">
        <v>0.622136483939147</v>
      </c>
      <c r="U74" s="1">
        <v>0.78626081458333497</v>
      </c>
      <c r="V74">
        <v>6.7209297796358494E-2</v>
      </c>
      <c r="W74">
        <v>6.8793870386043399E-2</v>
      </c>
      <c r="X74">
        <v>9.9989175037679401E-2</v>
      </c>
      <c r="Y74">
        <v>9.6256218203494906E-2</v>
      </c>
      <c r="Z74" s="2">
        <v>2.4087272627267699E-3</v>
      </c>
      <c r="AA74" s="2">
        <v>7.1864420544082196E-3</v>
      </c>
      <c r="AB74" s="2">
        <v>5.4975715515567401E-3</v>
      </c>
      <c r="AC74" s="2">
        <v>2.0440671170804701E-2</v>
      </c>
      <c r="AD74" s="2">
        <v>5.7142857142857099E-2</v>
      </c>
      <c r="AE74" s="2">
        <v>5.7142857142857099E-2</v>
      </c>
      <c r="AF74" s="2">
        <v>5.7142857142857099E-2</v>
      </c>
      <c r="AG74" s="2">
        <v>5.7142857142857099E-2</v>
      </c>
      <c r="AH74" s="3">
        <f t="shared" si="7"/>
        <v>0.99766724014605523</v>
      </c>
      <c r="AI74" s="3">
        <f t="shared" si="7"/>
        <v>1.1112876260419127</v>
      </c>
      <c r="AJ74" s="4">
        <f t="shared" si="8"/>
        <v>2</v>
      </c>
      <c r="AK74" t="b">
        <f t="shared" si="9"/>
        <v>0</v>
      </c>
      <c r="AL74" t="b">
        <f t="shared" si="10"/>
        <v>0</v>
      </c>
      <c r="AM74" t="b">
        <f t="shared" si="11"/>
        <v>0</v>
      </c>
      <c r="AN74" t="b">
        <f t="shared" si="12"/>
        <v>1</v>
      </c>
    </row>
    <row r="75" spans="1:40" x14ac:dyDescent="0.2">
      <c r="A75" t="s">
        <v>106</v>
      </c>
      <c r="B75">
        <v>314642.67708333302</v>
      </c>
      <c r="C75">
        <v>255436.08333333299</v>
      </c>
      <c r="D75">
        <v>317964.86458333302</v>
      </c>
      <c r="E75">
        <v>265587.5</v>
      </c>
      <c r="F75">
        <v>10286.967667221301</v>
      </c>
      <c r="G75">
        <v>16813.212781775099</v>
      </c>
      <c r="H75">
        <v>17004.820559651602</v>
      </c>
      <c r="I75">
        <v>12168.506782838</v>
      </c>
      <c r="J75">
        <v>580702.640625</v>
      </c>
      <c r="K75">
        <v>487234.234375</v>
      </c>
      <c r="L75">
        <v>651574.09375</v>
      </c>
      <c r="M75">
        <v>502843.8046875</v>
      </c>
      <c r="N75">
        <v>91594.6893868349</v>
      </c>
      <c r="O75">
        <v>60741.034542961803</v>
      </c>
      <c r="P75">
        <v>86517.885440858707</v>
      </c>
      <c r="Q75">
        <v>106917.80872774799</v>
      </c>
      <c r="R75" s="1">
        <v>0.54183097349908504</v>
      </c>
      <c r="S75" s="1">
        <v>0.52425725721221905</v>
      </c>
      <c r="T75" s="1">
        <v>0.487994945829341</v>
      </c>
      <c r="U75" s="1">
        <v>0.52817096984033296</v>
      </c>
      <c r="V75">
        <v>8.7280056167378106E-2</v>
      </c>
      <c r="W75">
        <v>7.39069516849679E-2</v>
      </c>
      <c r="X75">
        <v>6.9855626755011599E-2</v>
      </c>
      <c r="Y75">
        <v>0.114880722158567</v>
      </c>
      <c r="Z75" s="2">
        <v>9.4880782016340103E-3</v>
      </c>
      <c r="AA75" s="2">
        <v>2.8622552822196801E-3</v>
      </c>
      <c r="AB75" s="2">
        <v>3.4616868244699301E-3</v>
      </c>
      <c r="AC75" s="2">
        <v>2.0276278399290599E-2</v>
      </c>
      <c r="AD75" s="2">
        <v>5.7142857142857099E-2</v>
      </c>
      <c r="AE75" s="2">
        <v>5.7142857142857099E-2</v>
      </c>
      <c r="AF75" s="2">
        <v>5.7142857142857099E-2</v>
      </c>
      <c r="AG75" s="2">
        <v>5.7142857142857099E-2</v>
      </c>
      <c r="AH75" s="3">
        <f t="shared" si="7"/>
        <v>0.9006405497233263</v>
      </c>
      <c r="AI75" s="3">
        <f t="shared" si="7"/>
        <v>1.0074652521720451</v>
      </c>
      <c r="AJ75" s="4">
        <f t="shared" si="8"/>
        <v>2</v>
      </c>
      <c r="AK75" t="b">
        <f t="shared" si="9"/>
        <v>0</v>
      </c>
      <c r="AL75" t="b">
        <f t="shared" si="10"/>
        <v>0</v>
      </c>
      <c r="AM75" t="b">
        <f t="shared" si="11"/>
        <v>0</v>
      </c>
      <c r="AN75" t="b">
        <f t="shared" si="12"/>
        <v>0</v>
      </c>
    </row>
    <row r="76" spans="1:40" x14ac:dyDescent="0.2">
      <c r="A76" t="s">
        <v>107</v>
      </c>
      <c r="B76">
        <v>607826.47916666605</v>
      </c>
      <c r="C76">
        <v>515183.98958333302</v>
      </c>
      <c r="D76">
        <v>675929.1875</v>
      </c>
      <c r="E76">
        <v>510705.77083333302</v>
      </c>
      <c r="F76">
        <v>13189.2138951939</v>
      </c>
      <c r="G76">
        <v>15574.589283318999</v>
      </c>
      <c r="H76">
        <v>33433.824218287897</v>
      </c>
      <c r="I76">
        <v>35478.310470884702</v>
      </c>
      <c r="J76">
        <v>578678.828125</v>
      </c>
      <c r="K76">
        <v>503083.9140625</v>
      </c>
      <c r="L76">
        <v>671142.984375</v>
      </c>
      <c r="M76">
        <v>467506.2421875</v>
      </c>
      <c r="N76">
        <v>71836.597678040795</v>
      </c>
      <c r="O76">
        <v>52750.6867328507</v>
      </c>
      <c r="P76">
        <v>87013.650773324101</v>
      </c>
      <c r="Q76">
        <v>82028.680606373106</v>
      </c>
      <c r="R76" s="1">
        <v>1.05036930612462</v>
      </c>
      <c r="S76" s="1">
        <v>1.0240518036506501</v>
      </c>
      <c r="T76" s="1">
        <v>1.00713142092881</v>
      </c>
      <c r="U76" s="1">
        <v>1.0924041750623401</v>
      </c>
      <c r="V76">
        <v>0.132368752135398</v>
      </c>
      <c r="W76">
        <v>0.111750367371281</v>
      </c>
      <c r="X76">
        <v>0.13975466739151299</v>
      </c>
      <c r="Y76">
        <v>0.206149736119977</v>
      </c>
      <c r="Z76" s="2">
        <v>0.48093080870343402</v>
      </c>
      <c r="AA76" s="2">
        <v>0.68846143526759596</v>
      </c>
      <c r="AB76" s="2">
        <v>0.92467091937531298</v>
      </c>
      <c r="AC76" s="2">
        <v>0.39608784022591298</v>
      </c>
      <c r="AD76" s="2">
        <v>0.85714285714285698</v>
      </c>
      <c r="AE76" s="2">
        <v>0.85714285714285698</v>
      </c>
      <c r="AF76" s="2">
        <v>0.85714285714285698</v>
      </c>
      <c r="AG76" s="2">
        <v>0.628571428571428</v>
      </c>
      <c r="AH76" s="3">
        <f t="shared" si="7"/>
        <v>0.95883554008700245</v>
      </c>
      <c r="AI76" s="3">
        <f t="shared" si="7"/>
        <v>1.066746986009907</v>
      </c>
      <c r="AJ76" s="4">
        <f t="shared" si="8"/>
        <v>0</v>
      </c>
      <c r="AK76" t="b">
        <f t="shared" si="9"/>
        <v>0</v>
      </c>
      <c r="AL76" t="b">
        <f t="shared" si="10"/>
        <v>0</v>
      </c>
      <c r="AM76" t="b">
        <f t="shared" si="11"/>
        <v>0</v>
      </c>
      <c r="AN76" t="b">
        <f t="shared" si="12"/>
        <v>0</v>
      </c>
    </row>
    <row r="77" spans="1:40" x14ac:dyDescent="0.2">
      <c r="A77" t="s">
        <v>108</v>
      </c>
      <c r="B77">
        <v>613482.14583333302</v>
      </c>
      <c r="C77">
        <v>649739.0625</v>
      </c>
      <c r="D77">
        <v>625774.41666666605</v>
      </c>
      <c r="E77">
        <v>628577.91666666605</v>
      </c>
      <c r="F77">
        <v>17633.626388984801</v>
      </c>
      <c r="G77">
        <v>27208.2568230244</v>
      </c>
      <c r="H77">
        <v>23668.738783197499</v>
      </c>
      <c r="I77">
        <v>11390.966493051899</v>
      </c>
      <c r="J77">
        <v>575764.6015625</v>
      </c>
      <c r="K77">
        <v>520406.3828125</v>
      </c>
      <c r="L77">
        <v>633686.71875</v>
      </c>
      <c r="M77">
        <v>518100.875</v>
      </c>
      <c r="N77">
        <v>97541.045514434896</v>
      </c>
      <c r="O77">
        <v>65578.031684998205</v>
      </c>
      <c r="P77">
        <v>72878.860913260098</v>
      </c>
      <c r="Q77">
        <v>20968.838806738699</v>
      </c>
      <c r="R77" s="1">
        <v>1.06550861961377</v>
      </c>
      <c r="S77" s="1">
        <v>1.24852247005221</v>
      </c>
      <c r="T77" s="1">
        <v>0.98751385842685602</v>
      </c>
      <c r="U77" s="1">
        <v>1.21323461703604</v>
      </c>
      <c r="V77">
        <v>0.18308894433977499</v>
      </c>
      <c r="W77">
        <v>0.16578985878879199</v>
      </c>
      <c r="X77">
        <v>0.119555927362043</v>
      </c>
      <c r="Y77">
        <v>5.3800126178549998E-2</v>
      </c>
      <c r="Z77" s="2">
        <v>0.50003581177719703</v>
      </c>
      <c r="AA77" s="2">
        <v>2.1768643802503099E-2</v>
      </c>
      <c r="AB77" s="2">
        <v>0.84933612996529595</v>
      </c>
      <c r="AC77" s="2">
        <v>3.9062083196599701E-4</v>
      </c>
      <c r="AD77" s="2">
        <v>0.85714285714285698</v>
      </c>
      <c r="AE77" s="2">
        <v>5.7142857142857099E-2</v>
      </c>
      <c r="AF77" s="2">
        <v>1</v>
      </c>
      <c r="AG77" s="2">
        <v>5.7142857142857099E-2</v>
      </c>
      <c r="AH77" s="3">
        <f t="shared" si="7"/>
        <v>0.92680044088692048</v>
      </c>
      <c r="AI77" s="3">
        <f t="shared" si="7"/>
        <v>0.97173630922742271</v>
      </c>
      <c r="AJ77" s="4">
        <f t="shared" si="8"/>
        <v>0</v>
      </c>
      <c r="AK77" t="b">
        <f t="shared" si="9"/>
        <v>0</v>
      </c>
      <c r="AL77" t="b">
        <f t="shared" si="10"/>
        <v>0</v>
      </c>
      <c r="AM77" t="b">
        <f t="shared" si="11"/>
        <v>1</v>
      </c>
      <c r="AN77" t="b">
        <f t="shared" si="12"/>
        <v>1</v>
      </c>
    </row>
    <row r="78" spans="1:40" x14ac:dyDescent="0.2">
      <c r="A78" t="s">
        <v>109</v>
      </c>
      <c r="B78">
        <v>502972.48958333302</v>
      </c>
      <c r="C78">
        <v>546886.76041666605</v>
      </c>
      <c r="D78">
        <v>557433.27083333302</v>
      </c>
      <c r="E78">
        <v>588115.26041666605</v>
      </c>
      <c r="F78">
        <v>93813.766940626403</v>
      </c>
      <c r="G78">
        <v>65881.922934276095</v>
      </c>
      <c r="H78">
        <v>104209.011829799</v>
      </c>
      <c r="I78">
        <v>115334.244451522</v>
      </c>
      <c r="J78">
        <v>575726.671875</v>
      </c>
      <c r="K78">
        <v>501208.984375</v>
      </c>
      <c r="L78">
        <v>622021.1328125</v>
      </c>
      <c r="M78">
        <v>493016.671875</v>
      </c>
      <c r="N78">
        <v>94436.833362283796</v>
      </c>
      <c r="O78">
        <v>63124.430729180698</v>
      </c>
      <c r="P78">
        <v>98869.258720620899</v>
      </c>
      <c r="Q78">
        <v>48762.435496067403</v>
      </c>
      <c r="R78" s="1">
        <v>0.87363068996834103</v>
      </c>
      <c r="S78" s="1">
        <v>1.0911351900417801</v>
      </c>
      <c r="T78" s="1">
        <v>0.89616452147352399</v>
      </c>
      <c r="U78" s="1">
        <v>1.1928912224813699</v>
      </c>
      <c r="V78">
        <v>0.21699706310004299</v>
      </c>
      <c r="W78">
        <v>0.19016556202697699</v>
      </c>
      <c r="X78">
        <v>0.21990348795494299</v>
      </c>
      <c r="Y78">
        <v>0.26200434109791298</v>
      </c>
      <c r="Z78" s="2">
        <v>0.36289417547763397</v>
      </c>
      <c r="AA78" s="2">
        <v>0.40394228086388001</v>
      </c>
      <c r="AB78" s="2">
        <v>0.45038657338510402</v>
      </c>
      <c r="AC78" s="2">
        <v>0.28713113413341901</v>
      </c>
      <c r="AD78" s="2">
        <v>0.22857142857142801</v>
      </c>
      <c r="AE78" s="2">
        <v>0.22857142857142801</v>
      </c>
      <c r="AF78" s="2">
        <v>0.22857142857142801</v>
      </c>
      <c r="AG78" s="2">
        <v>0.4</v>
      </c>
      <c r="AH78" s="3">
        <f t="shared" si="7"/>
        <v>1.025793314914337</v>
      </c>
      <c r="AI78" s="3">
        <f t="shared" si="7"/>
        <v>1.0932570348461528</v>
      </c>
      <c r="AJ78" s="4">
        <f t="shared" si="8"/>
        <v>0</v>
      </c>
      <c r="AK78" t="b">
        <f t="shared" si="9"/>
        <v>0</v>
      </c>
      <c r="AL78" t="b">
        <f t="shared" si="10"/>
        <v>0</v>
      </c>
      <c r="AM78" t="b">
        <f t="shared" si="11"/>
        <v>1</v>
      </c>
      <c r="AN78" t="b">
        <f t="shared" si="12"/>
        <v>1</v>
      </c>
    </row>
    <row r="79" spans="1:40" x14ac:dyDescent="0.2">
      <c r="A79" t="s">
        <v>110</v>
      </c>
      <c r="B79">
        <v>507208.41666666599</v>
      </c>
      <c r="C79">
        <v>562078.875</v>
      </c>
      <c r="D79">
        <v>559269.51041666605</v>
      </c>
      <c r="E79">
        <v>587390.30208333302</v>
      </c>
      <c r="F79">
        <v>65363.3181312745</v>
      </c>
      <c r="G79">
        <v>153959.59474798801</v>
      </c>
      <c r="H79">
        <v>126095.606774225</v>
      </c>
      <c r="I79">
        <v>200134.482941842</v>
      </c>
      <c r="J79">
        <v>593472.4453125</v>
      </c>
      <c r="K79">
        <v>526278.59375</v>
      </c>
      <c r="L79">
        <v>597229.609375</v>
      </c>
      <c r="M79">
        <v>526396.0859375</v>
      </c>
      <c r="N79">
        <v>82893.441445736098</v>
      </c>
      <c r="O79">
        <v>46513.128223321401</v>
      </c>
      <c r="P79">
        <v>149301.46469523199</v>
      </c>
      <c r="Q79">
        <v>44353.121436354697</v>
      </c>
      <c r="R79" s="1">
        <v>0.85464526731243595</v>
      </c>
      <c r="S79" s="1">
        <v>1.06802534185345</v>
      </c>
      <c r="T79" s="1">
        <v>0.93643969025906304</v>
      </c>
      <c r="U79" s="1">
        <v>1.1158713329663199</v>
      </c>
      <c r="V79">
        <v>0.16241935928972201</v>
      </c>
      <c r="W79">
        <v>0.30739557695747999</v>
      </c>
      <c r="X79">
        <v>0.31524713312732</v>
      </c>
      <c r="Y79">
        <v>0.39165052012768398</v>
      </c>
      <c r="Z79" s="2">
        <v>0.185111632414802</v>
      </c>
      <c r="AA79" s="2">
        <v>0.73028931591831803</v>
      </c>
      <c r="AB79" s="2">
        <v>0.73116646340746505</v>
      </c>
      <c r="AC79" s="2">
        <v>0.65266374576074304</v>
      </c>
      <c r="AD79" s="2">
        <v>0.22857142857142801</v>
      </c>
      <c r="AE79" s="2">
        <v>0.628571428571428</v>
      </c>
      <c r="AF79" s="2">
        <v>0.85714285714285698</v>
      </c>
      <c r="AG79" s="2">
        <v>1</v>
      </c>
      <c r="AH79" s="3">
        <f t="shared" si="7"/>
        <v>1.0957056992825132</v>
      </c>
      <c r="AI79" s="3">
        <f t="shared" si="7"/>
        <v>1.044798554152131</v>
      </c>
      <c r="AJ79" s="4">
        <f t="shared" si="8"/>
        <v>0</v>
      </c>
      <c r="AK79" t="b">
        <f t="shared" si="9"/>
        <v>0</v>
      </c>
      <c r="AL79" t="b">
        <f t="shared" si="10"/>
        <v>0</v>
      </c>
      <c r="AM79" t="b">
        <f t="shared" si="11"/>
        <v>1</v>
      </c>
      <c r="AN79" t="b">
        <f t="shared" si="12"/>
        <v>1</v>
      </c>
    </row>
    <row r="80" spans="1:40" x14ac:dyDescent="0.2">
      <c r="A80" t="s">
        <v>111</v>
      </c>
      <c r="B80">
        <v>585525.82291666605</v>
      </c>
      <c r="C80">
        <v>643293.20833333302</v>
      </c>
      <c r="D80">
        <v>662833.14583333302</v>
      </c>
      <c r="E80">
        <v>637191.83333333302</v>
      </c>
      <c r="F80">
        <v>76615.3619337696</v>
      </c>
      <c r="G80">
        <v>60802.628864718303</v>
      </c>
      <c r="H80">
        <v>35791.971842091203</v>
      </c>
      <c r="I80">
        <v>70236.414490030395</v>
      </c>
      <c r="J80">
        <v>625640.359375</v>
      </c>
      <c r="K80">
        <v>448246.78515625</v>
      </c>
      <c r="L80">
        <v>707483.328125</v>
      </c>
      <c r="M80">
        <v>523752.671875</v>
      </c>
      <c r="N80">
        <v>38759.452513473399</v>
      </c>
      <c r="O80">
        <v>172086.14713181401</v>
      </c>
      <c r="P80">
        <v>7073.2003825721004</v>
      </c>
      <c r="Q80">
        <v>15480.148356891301</v>
      </c>
      <c r="R80" s="1">
        <v>0.93588243492090695</v>
      </c>
      <c r="S80" s="1">
        <v>1.4351317837317901</v>
      </c>
      <c r="T80" s="1">
        <v>0.93688871452278499</v>
      </c>
      <c r="U80" s="1">
        <v>1.21658917949235</v>
      </c>
      <c r="V80">
        <v>0.13549114971352999</v>
      </c>
      <c r="W80">
        <v>0.56741274285152399</v>
      </c>
      <c r="X80">
        <v>5.1450359061984398E-2</v>
      </c>
      <c r="Y80">
        <v>0.138839390954243</v>
      </c>
      <c r="Z80" s="2">
        <v>0.47160345219962502</v>
      </c>
      <c r="AA80" s="2">
        <v>0.10521707041251099</v>
      </c>
      <c r="AB80" s="2">
        <v>0.159818061741171</v>
      </c>
      <c r="AC80" s="2">
        <v>0.102655766347667</v>
      </c>
      <c r="AD80" s="2">
        <v>0.628571428571428</v>
      </c>
      <c r="AE80" s="2">
        <v>5.7142857142857099E-2</v>
      </c>
      <c r="AF80" s="2">
        <v>5.7142857142857099E-2</v>
      </c>
      <c r="AG80" s="2">
        <v>5.7142857142857099E-2</v>
      </c>
      <c r="AH80" s="3">
        <f t="shared" si="7"/>
        <v>1.0010752200963822</v>
      </c>
      <c r="AI80" s="3">
        <f t="shared" si="7"/>
        <v>0.84771948700685795</v>
      </c>
      <c r="AJ80" s="4">
        <f t="shared" si="8"/>
        <v>0</v>
      </c>
      <c r="AK80" t="b">
        <f t="shared" si="9"/>
        <v>0</v>
      </c>
      <c r="AL80" t="b">
        <f t="shared" si="10"/>
        <v>0</v>
      </c>
      <c r="AM80" t="b">
        <f t="shared" si="11"/>
        <v>1</v>
      </c>
      <c r="AN80" t="b">
        <f t="shared" si="12"/>
        <v>1</v>
      </c>
    </row>
    <row r="81" spans="1:40" x14ac:dyDescent="0.2">
      <c r="A81" t="s">
        <v>112</v>
      </c>
      <c r="B81">
        <v>527759.421875</v>
      </c>
      <c r="C81">
        <v>560048.484375</v>
      </c>
      <c r="D81">
        <v>574928.234375</v>
      </c>
      <c r="E81">
        <v>577338.1328125</v>
      </c>
      <c r="F81">
        <v>84378.262668895695</v>
      </c>
      <c r="G81">
        <v>97615.684520757495</v>
      </c>
      <c r="H81">
        <v>75957.718862212903</v>
      </c>
      <c r="I81">
        <v>71372.297870517999</v>
      </c>
      <c r="J81">
        <v>588855.53125</v>
      </c>
      <c r="K81">
        <v>515852.984375</v>
      </c>
      <c r="L81">
        <v>638198.515625</v>
      </c>
      <c r="M81">
        <v>524543.0703125</v>
      </c>
      <c r="N81">
        <v>93657.5310328013</v>
      </c>
      <c r="O81">
        <v>43890.773973147399</v>
      </c>
      <c r="P81">
        <v>73543.333587890302</v>
      </c>
      <c r="Q81">
        <v>25247.172487034801</v>
      </c>
      <c r="R81" s="1">
        <v>0.89624601259105496</v>
      </c>
      <c r="S81" s="1">
        <v>1.0856746036926499</v>
      </c>
      <c r="T81" s="1">
        <v>0.90086112753170799</v>
      </c>
      <c r="U81" s="1">
        <v>1.1006496234304399</v>
      </c>
      <c r="V81">
        <v>0.20212007050304501</v>
      </c>
      <c r="W81">
        <v>0.210574082719651</v>
      </c>
      <c r="X81">
        <v>0.15793142117072401</v>
      </c>
      <c r="Y81">
        <v>0.14601486028067201</v>
      </c>
      <c r="Z81" s="2">
        <v>0.37021175733405998</v>
      </c>
      <c r="AA81" s="2">
        <v>0.453564678906063</v>
      </c>
      <c r="AB81" s="2">
        <v>0.276545533769958</v>
      </c>
      <c r="AC81" s="2">
        <v>0.240231713461697</v>
      </c>
      <c r="AD81" s="2">
        <v>0.48571428571428499</v>
      </c>
      <c r="AE81" s="2">
        <v>0.68571428571428505</v>
      </c>
      <c r="AF81" s="2">
        <v>0.34285714285714203</v>
      </c>
      <c r="AG81" s="2">
        <v>0.34285714285714203</v>
      </c>
      <c r="AH81" s="3">
        <f t="shared" si="7"/>
        <v>1.0051493840706869</v>
      </c>
      <c r="AI81" s="3">
        <f t="shared" si="7"/>
        <v>1.0137932854714076</v>
      </c>
      <c r="AJ81" s="4">
        <f t="shared" si="8"/>
        <v>0</v>
      </c>
      <c r="AK81" t="b">
        <f t="shared" si="9"/>
        <v>0</v>
      </c>
      <c r="AL81" t="b">
        <f t="shared" si="10"/>
        <v>0</v>
      </c>
      <c r="AM81" t="b">
        <f t="shared" si="11"/>
        <v>1</v>
      </c>
      <c r="AN81" t="b">
        <f t="shared" si="12"/>
        <v>1</v>
      </c>
    </row>
    <row r="82" spans="1:40" x14ac:dyDescent="0.2">
      <c r="A82" t="s">
        <v>113</v>
      </c>
      <c r="B82">
        <v>486908.47916666599</v>
      </c>
      <c r="C82">
        <v>497199.0625</v>
      </c>
      <c r="D82">
        <v>567820.1875</v>
      </c>
      <c r="E82">
        <v>576543.08333333302</v>
      </c>
      <c r="F82">
        <v>42619.5424283174</v>
      </c>
      <c r="G82">
        <v>42652.197977290001</v>
      </c>
      <c r="H82">
        <v>41457.994222880203</v>
      </c>
      <c r="I82">
        <v>19528.970500612701</v>
      </c>
      <c r="J82">
        <v>605599.984375</v>
      </c>
      <c r="K82">
        <v>530793.3125</v>
      </c>
      <c r="L82">
        <v>663557.125</v>
      </c>
      <c r="M82">
        <v>522459.3984375</v>
      </c>
      <c r="N82">
        <v>80981.368952206307</v>
      </c>
      <c r="O82">
        <v>48950.527773345399</v>
      </c>
      <c r="P82">
        <v>66206.557886863098</v>
      </c>
      <c r="Q82">
        <v>32768.936147761997</v>
      </c>
      <c r="R82" s="1">
        <v>0.80401005899822298</v>
      </c>
      <c r="S82" s="1">
        <v>0.93670935709085401</v>
      </c>
      <c r="T82" s="1">
        <v>0.85572163436569204</v>
      </c>
      <c r="U82" s="1">
        <v>1.10351748874186</v>
      </c>
      <c r="V82">
        <v>0.12849815614674301</v>
      </c>
      <c r="W82">
        <v>0.11798022066608101</v>
      </c>
      <c r="X82">
        <v>0.105798224832913</v>
      </c>
      <c r="Y82">
        <v>7.8661636112194996E-2</v>
      </c>
      <c r="Z82" s="2">
        <v>5.7587571199667197E-2</v>
      </c>
      <c r="AA82" s="2">
        <v>0.37954302316910499</v>
      </c>
      <c r="AB82" s="2">
        <v>6.67735110623323E-2</v>
      </c>
      <c r="AC82" s="2">
        <v>4.2941952066419598E-2</v>
      </c>
      <c r="AD82" s="2">
        <v>0.114285714285714</v>
      </c>
      <c r="AE82" s="2">
        <v>0.4</v>
      </c>
      <c r="AF82" s="2">
        <v>0.114285714285714</v>
      </c>
      <c r="AG82" s="2">
        <v>0.114285714285714</v>
      </c>
      <c r="AH82" s="3">
        <f t="shared" si="7"/>
        <v>1.0643170751270208</v>
      </c>
      <c r="AI82" s="3">
        <f t="shared" si="7"/>
        <v>1.1780788569989984</v>
      </c>
      <c r="AJ82" s="4">
        <f t="shared" si="8"/>
        <v>1</v>
      </c>
      <c r="AK82" t="b">
        <f t="shared" si="9"/>
        <v>0</v>
      </c>
      <c r="AL82" t="b">
        <f t="shared" si="10"/>
        <v>0</v>
      </c>
      <c r="AM82" t="b">
        <f t="shared" si="11"/>
        <v>1</v>
      </c>
      <c r="AN82" t="b">
        <f t="shared" si="12"/>
        <v>1</v>
      </c>
    </row>
    <row r="83" spans="1:40" x14ac:dyDescent="0.2">
      <c r="A83" t="s">
        <v>114</v>
      </c>
      <c r="B83">
        <v>515756.17708333302</v>
      </c>
      <c r="C83">
        <v>528284.88541666605</v>
      </c>
      <c r="D83">
        <v>610418.8125</v>
      </c>
      <c r="E83">
        <v>534540.97916666605</v>
      </c>
      <c r="F83">
        <v>68238.677079218105</v>
      </c>
      <c r="G83">
        <v>57365.035991677803</v>
      </c>
      <c r="H83">
        <v>38686.905946166</v>
      </c>
      <c r="I83">
        <v>32957.214720796197</v>
      </c>
      <c r="J83">
        <v>508569.3046875</v>
      </c>
      <c r="K83">
        <v>387893.62109375</v>
      </c>
      <c r="L83">
        <v>597123.78125</v>
      </c>
      <c r="M83">
        <v>498675.75</v>
      </c>
      <c r="N83">
        <v>86868.293605551706</v>
      </c>
      <c r="O83">
        <v>129644.64055960601</v>
      </c>
      <c r="P83">
        <v>77057.209606430901</v>
      </c>
      <c r="Q83">
        <v>14191.876396457999</v>
      </c>
      <c r="R83" s="1">
        <v>1.0141315496818</v>
      </c>
      <c r="S83" s="1">
        <v>1.3619323873567499</v>
      </c>
      <c r="T83" s="1">
        <v>1.0222651176648301</v>
      </c>
      <c r="U83" s="1">
        <v>1.07192094094542</v>
      </c>
      <c r="V83">
        <v>0.21911151534321299</v>
      </c>
      <c r="W83">
        <v>0.47861624996566599</v>
      </c>
      <c r="X83">
        <v>0.14697147379299599</v>
      </c>
      <c r="Y83">
        <v>7.2790313283517497E-2</v>
      </c>
      <c r="Z83" s="2">
        <v>0.90728113550017997</v>
      </c>
      <c r="AA83" s="2">
        <v>0.120603678869105</v>
      </c>
      <c r="AB83" s="2">
        <v>0.77836311215166398</v>
      </c>
      <c r="AC83" s="2">
        <v>0.191016363156542</v>
      </c>
      <c r="AD83" s="2">
        <v>0.85714285714285698</v>
      </c>
      <c r="AE83" s="2">
        <v>5.7142857142857099E-2</v>
      </c>
      <c r="AF83" s="2">
        <v>0.628571428571428</v>
      </c>
      <c r="AG83" s="2">
        <v>0.114285714285714</v>
      </c>
      <c r="AH83" s="3">
        <f t="shared" si="7"/>
        <v>1.0080202297084457</v>
      </c>
      <c r="AI83" s="3">
        <f t="shared" si="7"/>
        <v>0.78705885174359747</v>
      </c>
      <c r="AJ83" s="4">
        <f t="shared" si="8"/>
        <v>0</v>
      </c>
      <c r="AK83" t="b">
        <f t="shared" si="9"/>
        <v>0</v>
      </c>
      <c r="AL83" t="b">
        <f t="shared" si="10"/>
        <v>0</v>
      </c>
      <c r="AM83" t="b">
        <f t="shared" si="11"/>
        <v>1</v>
      </c>
      <c r="AN83" t="b">
        <f t="shared" si="12"/>
        <v>0</v>
      </c>
    </row>
    <row r="84" spans="1:40" x14ac:dyDescent="0.2">
      <c r="A84" t="s">
        <v>115</v>
      </c>
      <c r="B84">
        <v>549810.92708333302</v>
      </c>
      <c r="C84">
        <v>564636.17708333302</v>
      </c>
      <c r="D84">
        <v>615460.47916666605</v>
      </c>
      <c r="E84">
        <v>574254.35416666605</v>
      </c>
      <c r="F84">
        <v>82681.2062647071</v>
      </c>
      <c r="G84">
        <v>114039.092705724</v>
      </c>
      <c r="H84">
        <v>84715.975575981895</v>
      </c>
      <c r="I84">
        <v>41190.809029647899</v>
      </c>
      <c r="J84">
        <v>625744</v>
      </c>
      <c r="K84">
        <v>437967.16015625</v>
      </c>
      <c r="L84">
        <v>670707.265625</v>
      </c>
      <c r="M84">
        <v>520102.0546875</v>
      </c>
      <c r="N84">
        <v>82700.371464473894</v>
      </c>
      <c r="O84">
        <v>170432.067452419</v>
      </c>
      <c r="P84">
        <v>70114.618966044305</v>
      </c>
      <c r="Q84">
        <v>33448.592718662498</v>
      </c>
      <c r="R84" s="1">
        <v>0.878651536544231</v>
      </c>
      <c r="S84" s="1">
        <v>1.2892203536034299</v>
      </c>
      <c r="T84" s="1">
        <v>0.91762906220070295</v>
      </c>
      <c r="U84" s="1">
        <v>1.10411860324547</v>
      </c>
      <c r="V84">
        <v>0.17590951174800001</v>
      </c>
      <c r="W84">
        <v>0.56523777292122501</v>
      </c>
      <c r="X84">
        <v>0.15860607021117401</v>
      </c>
      <c r="Y84">
        <v>0.106368864786451</v>
      </c>
      <c r="Z84" s="2">
        <v>0.28921758131418801</v>
      </c>
      <c r="AA84" s="2">
        <v>0.29258226796182701</v>
      </c>
      <c r="AB84" s="2">
        <v>0.411806914818928</v>
      </c>
      <c r="AC84" s="2">
        <v>0.13894163337372001</v>
      </c>
      <c r="AD84" s="2">
        <v>0.22857142857142801</v>
      </c>
      <c r="AE84" s="2">
        <v>0.628571428571428</v>
      </c>
      <c r="AF84" s="2">
        <v>0.628571428571428</v>
      </c>
      <c r="AG84" s="2">
        <v>0.22857142857142801</v>
      </c>
      <c r="AH84" s="3">
        <f t="shared" si="7"/>
        <v>1.0443606185562162</v>
      </c>
      <c r="AI84" s="3">
        <f t="shared" si="7"/>
        <v>0.8564234966965949</v>
      </c>
      <c r="AJ84" s="4">
        <f t="shared" si="8"/>
        <v>0</v>
      </c>
      <c r="AK84" t="b">
        <f t="shared" si="9"/>
        <v>0</v>
      </c>
      <c r="AL84" t="b">
        <f t="shared" si="10"/>
        <v>0</v>
      </c>
      <c r="AM84" t="b">
        <f t="shared" si="11"/>
        <v>1</v>
      </c>
      <c r="AN84" t="b">
        <f t="shared" si="12"/>
        <v>1</v>
      </c>
    </row>
    <row r="85" spans="1:40" x14ac:dyDescent="0.2">
      <c r="A85" t="s">
        <v>116</v>
      </c>
      <c r="B85">
        <v>521004.125</v>
      </c>
      <c r="C85">
        <v>560848.86458333302</v>
      </c>
      <c r="D85">
        <v>594596.14583333302</v>
      </c>
      <c r="E85">
        <v>582341.83333333302</v>
      </c>
      <c r="F85">
        <v>55400.339643765103</v>
      </c>
      <c r="G85">
        <v>95298.561318619904</v>
      </c>
      <c r="H85">
        <v>73836.3330030496</v>
      </c>
      <c r="I85">
        <v>35820.469819792597</v>
      </c>
      <c r="J85">
        <v>580531.109375</v>
      </c>
      <c r="K85">
        <v>519529.859375</v>
      </c>
      <c r="L85">
        <v>632271.578125</v>
      </c>
      <c r="M85">
        <v>517238.21875</v>
      </c>
      <c r="N85">
        <v>89470.312407468606</v>
      </c>
      <c r="O85">
        <v>45282.828502949502</v>
      </c>
      <c r="P85">
        <v>77532.276534541204</v>
      </c>
      <c r="Q85">
        <v>21807.2151499682</v>
      </c>
      <c r="R85" s="1">
        <v>0.89746116372800899</v>
      </c>
      <c r="S85" s="1">
        <v>1.0795315311771301</v>
      </c>
      <c r="T85" s="1">
        <v>0.94041257966490699</v>
      </c>
      <c r="U85" s="1">
        <v>1.12586775729888</v>
      </c>
      <c r="V85">
        <v>0.16804164393454099</v>
      </c>
      <c r="W85">
        <v>0.206157578456797</v>
      </c>
      <c r="X85">
        <v>0.164120979023999</v>
      </c>
      <c r="Y85">
        <v>8.3959478027755496E-2</v>
      </c>
      <c r="Z85" s="2">
        <v>0.329215898614657</v>
      </c>
      <c r="AA85" s="2">
        <v>0.542686574660182</v>
      </c>
      <c r="AB85" s="2">
        <v>0.54456081024049197</v>
      </c>
      <c r="AC85" s="2">
        <v>6.6050060247664993E-2</v>
      </c>
      <c r="AD85" s="2">
        <v>0.4</v>
      </c>
      <c r="AE85" s="2">
        <v>0.628571428571428</v>
      </c>
      <c r="AF85" s="2">
        <v>0.4</v>
      </c>
      <c r="AG85" s="2">
        <v>0.114285714285714</v>
      </c>
      <c r="AH85" s="3">
        <f t="shared" si="7"/>
        <v>1.0478588017764245</v>
      </c>
      <c r="AI85" s="3">
        <f t="shared" si="7"/>
        <v>1.0429225314717991</v>
      </c>
      <c r="AJ85" s="4">
        <f t="shared" si="8"/>
        <v>0</v>
      </c>
      <c r="AK85" t="b">
        <f t="shared" si="9"/>
        <v>0</v>
      </c>
      <c r="AL85" t="b">
        <f t="shared" si="10"/>
        <v>0</v>
      </c>
      <c r="AM85" t="b">
        <f t="shared" si="11"/>
        <v>1</v>
      </c>
      <c r="AN85" t="b">
        <f t="shared" si="12"/>
        <v>1</v>
      </c>
    </row>
    <row r="86" spans="1:40" x14ac:dyDescent="0.2">
      <c r="A86" t="s">
        <v>117</v>
      </c>
      <c r="B86">
        <v>549299.5703125</v>
      </c>
      <c r="C86">
        <v>617139.3203125</v>
      </c>
      <c r="D86">
        <v>636143.328125</v>
      </c>
      <c r="E86">
        <v>618119.484375</v>
      </c>
      <c r="F86">
        <v>51979.125849502001</v>
      </c>
      <c r="G86">
        <v>74719.501349379803</v>
      </c>
      <c r="H86">
        <v>44592.830365090304</v>
      </c>
      <c r="I86">
        <v>19307.9432601837</v>
      </c>
      <c r="J86">
        <v>587081.3359375</v>
      </c>
      <c r="K86">
        <v>439505.62890625</v>
      </c>
      <c r="L86">
        <v>616546.71875</v>
      </c>
      <c r="M86">
        <v>510245</v>
      </c>
      <c r="N86">
        <v>61025.523721846301</v>
      </c>
      <c r="O86">
        <v>167095.251946567</v>
      </c>
      <c r="P86">
        <v>161748.29996814299</v>
      </c>
      <c r="Q86">
        <v>27828.0059488025</v>
      </c>
      <c r="R86" s="1">
        <v>0.93564475088504195</v>
      </c>
      <c r="S86" s="1">
        <v>1.40416704525106</v>
      </c>
      <c r="T86" s="1">
        <v>1.0317844678741099</v>
      </c>
      <c r="U86" s="1">
        <v>1.2114170337288901</v>
      </c>
      <c r="V86">
        <v>0.13152217876633801</v>
      </c>
      <c r="W86">
        <v>0.56026557159349399</v>
      </c>
      <c r="X86">
        <v>0.28018036024095699</v>
      </c>
      <c r="Y86">
        <v>7.6138059767872204E-2</v>
      </c>
      <c r="Z86" s="2">
        <v>0.38313584611597301</v>
      </c>
      <c r="AA86" s="2">
        <v>0.12161515323027</v>
      </c>
      <c r="AB86" s="2">
        <v>0.82847728188539704</v>
      </c>
      <c r="AC86" s="2">
        <v>1.0986039407076501E-3</v>
      </c>
      <c r="AD86" s="2">
        <v>0.34285714285714203</v>
      </c>
      <c r="AE86" s="2">
        <v>0.114285714285714</v>
      </c>
      <c r="AF86" s="2">
        <v>0.48571428571428499</v>
      </c>
      <c r="AG86" s="2">
        <v>2.8571428571428501E-2</v>
      </c>
      <c r="AH86" s="3">
        <f t="shared" si="7"/>
        <v>1.1027523714509464</v>
      </c>
      <c r="AI86" s="3">
        <f t="shared" si="7"/>
        <v>0.86272999913076087</v>
      </c>
      <c r="AJ86" s="4">
        <f t="shared" si="8"/>
        <v>0</v>
      </c>
      <c r="AK86" t="b">
        <f t="shared" si="9"/>
        <v>0</v>
      </c>
      <c r="AL86" t="b">
        <f t="shared" si="10"/>
        <v>0</v>
      </c>
      <c r="AM86" t="b">
        <f t="shared" si="11"/>
        <v>1</v>
      </c>
      <c r="AN86" t="b">
        <f t="shared" si="12"/>
        <v>1</v>
      </c>
    </row>
    <row r="87" spans="1:40" x14ac:dyDescent="0.2">
      <c r="A87" t="s">
        <v>118</v>
      </c>
      <c r="B87">
        <v>224738.52083333299</v>
      </c>
      <c r="C87">
        <v>221843.53645833299</v>
      </c>
      <c r="D87">
        <v>201630.203125</v>
      </c>
      <c r="E87">
        <v>199579.86979166599</v>
      </c>
      <c r="F87">
        <v>55357.758318656</v>
      </c>
      <c r="G87">
        <v>24329.417092495802</v>
      </c>
      <c r="H87">
        <v>14846.199755391999</v>
      </c>
      <c r="I87">
        <v>10519.6854836485</v>
      </c>
      <c r="J87">
        <v>635802.5</v>
      </c>
      <c r="K87">
        <v>534850.421875</v>
      </c>
      <c r="L87">
        <v>670728.421875</v>
      </c>
      <c r="M87">
        <v>527104.03125</v>
      </c>
      <c r="N87">
        <v>72410.898100610299</v>
      </c>
      <c r="O87">
        <v>67379.5663021277</v>
      </c>
      <c r="P87">
        <v>69053.345264378702</v>
      </c>
      <c r="Q87">
        <v>35301.464273633603</v>
      </c>
      <c r="R87" s="1">
        <v>0.35347221949163898</v>
      </c>
      <c r="S87" s="1">
        <v>0.41477678129265899</v>
      </c>
      <c r="T87" s="1">
        <v>0.30061377533599798</v>
      </c>
      <c r="U87" s="1">
        <v>0.37863468681575602</v>
      </c>
      <c r="V87">
        <v>9.5923663646392404E-2</v>
      </c>
      <c r="W87">
        <v>6.9278759632744102E-2</v>
      </c>
      <c r="X87">
        <v>3.8049643098536402E-2</v>
      </c>
      <c r="Y87">
        <v>3.2269734437291003E-2</v>
      </c>
      <c r="Z87" s="2">
        <v>3.7920285754974398E-4</v>
      </c>
      <c r="AA87" s="2">
        <v>1.06864222687302E-3</v>
      </c>
      <c r="AB87" s="2">
        <v>5.1849450349464798E-4</v>
      </c>
      <c r="AC87" s="2">
        <v>1.1180129991033001E-4</v>
      </c>
      <c r="AD87" s="2">
        <v>5.7142857142857099E-2</v>
      </c>
      <c r="AE87" s="2">
        <v>5.7142857142857099E-2</v>
      </c>
      <c r="AF87" s="2">
        <v>5.7142857142857099E-2</v>
      </c>
      <c r="AG87" s="2">
        <v>5.7142857142857099E-2</v>
      </c>
      <c r="AH87" s="3">
        <f t="shared" si="7"/>
        <v>0.85045941027087901</v>
      </c>
      <c r="AI87" s="3">
        <f t="shared" si="7"/>
        <v>0.91286374718405039</v>
      </c>
      <c r="AJ87" s="4">
        <f t="shared" si="8"/>
        <v>2</v>
      </c>
      <c r="AK87" t="b">
        <f t="shared" si="9"/>
        <v>0</v>
      </c>
      <c r="AL87" t="b">
        <f t="shared" si="10"/>
        <v>0</v>
      </c>
      <c r="AM87" t="b">
        <f t="shared" si="11"/>
        <v>1</v>
      </c>
      <c r="AN87" t="b">
        <f t="shared" si="12"/>
        <v>1</v>
      </c>
    </row>
    <row r="88" spans="1:40" x14ac:dyDescent="0.2">
      <c r="A88" t="s">
        <v>119</v>
      </c>
      <c r="B88">
        <v>185833.79166666599</v>
      </c>
      <c r="C88">
        <v>197862.34375</v>
      </c>
      <c r="D88">
        <v>216852.47916666599</v>
      </c>
      <c r="E88">
        <v>209438.40104166599</v>
      </c>
      <c r="F88">
        <v>9803.4987090857594</v>
      </c>
      <c r="G88">
        <v>9177.7816631841906</v>
      </c>
      <c r="H88">
        <v>16783.699993614799</v>
      </c>
      <c r="I88">
        <v>12058.0534876273</v>
      </c>
      <c r="J88">
        <v>566862.1484375</v>
      </c>
      <c r="K88">
        <v>522664.4765625</v>
      </c>
      <c r="L88">
        <v>625832.3125</v>
      </c>
      <c r="M88">
        <v>503824.6953125</v>
      </c>
      <c r="N88">
        <v>96720.199490516301</v>
      </c>
      <c r="O88">
        <v>60961.413833775798</v>
      </c>
      <c r="P88">
        <v>65831.700006274594</v>
      </c>
      <c r="Q88">
        <v>17060.3220455468</v>
      </c>
      <c r="R88" s="1">
        <v>0.32782889487135303</v>
      </c>
      <c r="S88" s="1">
        <v>0.37856474396598799</v>
      </c>
      <c r="T88" s="1">
        <v>0.34650252924846597</v>
      </c>
      <c r="U88" s="1">
        <v>0.41569697355101098</v>
      </c>
      <c r="V88">
        <v>5.8547977407473098E-2</v>
      </c>
      <c r="W88">
        <v>4.75177316444522E-2</v>
      </c>
      <c r="X88">
        <v>4.5251881814660902E-2</v>
      </c>
      <c r="Y88">
        <v>2.7765604495678501E-2</v>
      </c>
      <c r="Z88" s="2">
        <v>3.9441659191727201E-3</v>
      </c>
      <c r="AA88" s="2">
        <v>1.42260214560641E-3</v>
      </c>
      <c r="AB88" s="2">
        <v>5.8531861248574597E-4</v>
      </c>
      <c r="AC88" s="2">
        <v>1.36850927399484E-6</v>
      </c>
      <c r="AD88" s="2">
        <v>5.7142857142857099E-2</v>
      </c>
      <c r="AE88" s="2">
        <v>5.7142857142857099E-2</v>
      </c>
      <c r="AF88" s="2">
        <v>5.7142857142857099E-2</v>
      </c>
      <c r="AG88" s="2">
        <v>5.7142857142857099E-2</v>
      </c>
      <c r="AH88" s="3">
        <f t="shared" si="7"/>
        <v>1.0569615267880548</v>
      </c>
      <c r="AI88" s="3">
        <f t="shared" si="7"/>
        <v>1.0980868667166721</v>
      </c>
      <c r="AJ88" s="4">
        <f t="shared" si="8"/>
        <v>2</v>
      </c>
      <c r="AK88" t="b">
        <f t="shared" si="9"/>
        <v>0</v>
      </c>
      <c r="AL88" t="b">
        <f t="shared" si="10"/>
        <v>0</v>
      </c>
      <c r="AM88" t="b">
        <f t="shared" si="11"/>
        <v>1</v>
      </c>
      <c r="AN88" t="b">
        <f t="shared" si="12"/>
        <v>1</v>
      </c>
    </row>
    <row r="89" spans="1:40" x14ac:dyDescent="0.2">
      <c r="A89" t="s">
        <v>120</v>
      </c>
      <c r="B89">
        <v>185747.1875</v>
      </c>
      <c r="C89">
        <v>207961.22395833299</v>
      </c>
      <c r="D89">
        <v>211916.890625</v>
      </c>
      <c r="E89">
        <v>201076.50520833299</v>
      </c>
      <c r="F89">
        <v>10890.355660081799</v>
      </c>
      <c r="G89">
        <v>17954.020569545199</v>
      </c>
      <c r="H89">
        <v>15898.9862519162</v>
      </c>
      <c r="I89">
        <v>13302.419950056799</v>
      </c>
      <c r="J89">
        <v>624735.125</v>
      </c>
      <c r="K89">
        <v>516196.98958333302</v>
      </c>
      <c r="L89">
        <v>694243</v>
      </c>
      <c r="M89">
        <v>515542.09375</v>
      </c>
      <c r="N89">
        <v>46367.982725446898</v>
      </c>
      <c r="O89">
        <v>24971.311743005001</v>
      </c>
      <c r="P89">
        <v>12877.369290342</v>
      </c>
      <c r="Q89">
        <v>6225.1565257837301</v>
      </c>
      <c r="R89" s="1">
        <v>0.29732150485375702</v>
      </c>
      <c r="S89" s="1">
        <v>0.40287182636651198</v>
      </c>
      <c r="T89" s="1">
        <v>0.30524886909194598</v>
      </c>
      <c r="U89" s="1">
        <v>0.39002926753414702</v>
      </c>
      <c r="V89">
        <v>2.8121833163497499E-2</v>
      </c>
      <c r="W89">
        <v>3.9869387461145198E-2</v>
      </c>
      <c r="X89">
        <v>2.3590727424351501E-2</v>
      </c>
      <c r="Y89">
        <v>2.62290638581659E-2</v>
      </c>
      <c r="Z89" s="2">
        <v>2.46351093455028E-3</v>
      </c>
      <c r="AA89" s="2">
        <v>1.25911867439974E-4</v>
      </c>
      <c r="AB89" s="2">
        <v>3.3278279774698901E-6</v>
      </c>
      <c r="AC89" s="2">
        <v>6.7421710222386697E-5</v>
      </c>
      <c r="AD89" s="2">
        <v>0.1</v>
      </c>
      <c r="AE89" s="2">
        <v>0.1</v>
      </c>
      <c r="AF89" s="2">
        <v>0.1</v>
      </c>
      <c r="AG89" s="2">
        <v>0.1</v>
      </c>
      <c r="AH89" s="3">
        <f t="shared" si="7"/>
        <v>1.0266625996060668</v>
      </c>
      <c r="AI89" s="3">
        <f t="shared" si="7"/>
        <v>0.96812246974877447</v>
      </c>
      <c r="AJ89" s="4">
        <f t="shared" si="8"/>
        <v>2</v>
      </c>
      <c r="AK89" t="b">
        <f t="shared" si="9"/>
        <v>0</v>
      </c>
      <c r="AL89" t="b">
        <f t="shared" si="10"/>
        <v>0</v>
      </c>
      <c r="AM89" t="b">
        <f t="shared" si="11"/>
        <v>1</v>
      </c>
      <c r="AN89" t="b">
        <f t="shared" si="12"/>
        <v>1</v>
      </c>
    </row>
    <row r="90" spans="1:40" x14ac:dyDescent="0.2">
      <c r="A90" t="s">
        <v>121</v>
      </c>
      <c r="B90">
        <v>188077.77083333299</v>
      </c>
      <c r="C90">
        <v>197191.86979166599</v>
      </c>
      <c r="D90">
        <v>203197.86979166599</v>
      </c>
      <c r="E90">
        <v>201304.20833333299</v>
      </c>
      <c r="F90">
        <v>5705.0174634170799</v>
      </c>
      <c r="G90">
        <v>10826.989027109399</v>
      </c>
      <c r="H90">
        <v>5920.42853406211</v>
      </c>
      <c r="I90">
        <v>5699.4415541681101</v>
      </c>
      <c r="J90">
        <v>599815.375</v>
      </c>
      <c r="K90">
        <v>535314.59375</v>
      </c>
      <c r="L90">
        <v>637988.3125</v>
      </c>
      <c r="M90">
        <v>535795.5546875</v>
      </c>
      <c r="N90">
        <v>108006.352096702</v>
      </c>
      <c r="O90">
        <v>58292.3275934021</v>
      </c>
      <c r="P90">
        <v>72255.333775456296</v>
      </c>
      <c r="Q90">
        <v>31006.0001781028</v>
      </c>
      <c r="R90" s="1">
        <v>0.31355943624041499</v>
      </c>
      <c r="S90" s="1">
        <v>0.36836632532338198</v>
      </c>
      <c r="T90" s="1">
        <v>0.31849779347120299</v>
      </c>
      <c r="U90" s="1">
        <v>0.37571085943544802</v>
      </c>
      <c r="V90">
        <v>5.7256906841422199E-2</v>
      </c>
      <c r="W90">
        <v>4.4923277254000402E-2</v>
      </c>
      <c r="X90">
        <v>3.7246006573604197E-2</v>
      </c>
      <c r="Y90">
        <v>2.4204743299408499E-2</v>
      </c>
      <c r="Z90" s="2">
        <v>4.5886185926000697E-3</v>
      </c>
      <c r="AA90" s="2">
        <v>9.7398690471639103E-4</v>
      </c>
      <c r="AB90" s="2">
        <v>1.14880858738401E-3</v>
      </c>
      <c r="AC90" s="2">
        <v>1.32265464520787E-4</v>
      </c>
      <c r="AD90" s="2">
        <v>5.7142857142857099E-2</v>
      </c>
      <c r="AE90" s="2">
        <v>5.7142857142857099E-2</v>
      </c>
      <c r="AF90" s="2">
        <v>5.7142857142857099E-2</v>
      </c>
      <c r="AG90" s="2">
        <v>5.7142857142857099E-2</v>
      </c>
      <c r="AH90" s="3">
        <f t="shared" si="7"/>
        <v>1.0157493497564578</v>
      </c>
      <c r="AI90" s="3">
        <f t="shared" si="7"/>
        <v>1.0199381257383351</v>
      </c>
      <c r="AJ90" s="4">
        <f t="shared" si="8"/>
        <v>2</v>
      </c>
      <c r="AK90" t="b">
        <f t="shared" si="9"/>
        <v>0</v>
      </c>
      <c r="AL90" t="b">
        <f t="shared" si="10"/>
        <v>0</v>
      </c>
      <c r="AM90" t="b">
        <f t="shared" si="11"/>
        <v>1</v>
      </c>
      <c r="AN90" t="b">
        <f t="shared" si="12"/>
        <v>1</v>
      </c>
    </row>
    <row r="91" spans="1:40" x14ac:dyDescent="0.2">
      <c r="A91" t="s">
        <v>122</v>
      </c>
      <c r="B91">
        <v>196180.08984375</v>
      </c>
      <c r="C91">
        <v>203921.3828125</v>
      </c>
      <c r="D91">
        <v>262260.21875</v>
      </c>
      <c r="E91">
        <v>205209.5234375</v>
      </c>
      <c r="F91">
        <v>10337.9562947554</v>
      </c>
      <c r="G91">
        <v>11451.8154775854</v>
      </c>
      <c r="H91">
        <v>108353.39590973601</v>
      </c>
      <c r="I91">
        <v>7572.43837193334</v>
      </c>
      <c r="J91">
        <v>605474.46875</v>
      </c>
      <c r="K91">
        <v>546830.32291666605</v>
      </c>
      <c r="L91">
        <v>589950.52083333302</v>
      </c>
      <c r="M91">
        <v>532369.97916666605</v>
      </c>
      <c r="N91">
        <v>100886.041671635</v>
      </c>
      <c r="O91">
        <v>58068.203187696301</v>
      </c>
      <c r="P91">
        <v>184989.648643008</v>
      </c>
      <c r="Q91">
        <v>38642.884214501399</v>
      </c>
      <c r="R91" s="1">
        <v>0.32401050741043302</v>
      </c>
      <c r="S91" s="1">
        <v>0.37291527968827698</v>
      </c>
      <c r="T91" s="1">
        <v>0.44454612630826201</v>
      </c>
      <c r="U91" s="1">
        <v>0.38546411606214098</v>
      </c>
      <c r="V91">
        <v>5.6623242028444501E-2</v>
      </c>
      <c r="W91">
        <v>4.4796655482481303E-2</v>
      </c>
      <c r="X91">
        <v>0.230573227312696</v>
      </c>
      <c r="Y91">
        <v>3.1387496660296298E-2</v>
      </c>
      <c r="Z91" s="2">
        <v>1.8999467209551899E-2</v>
      </c>
      <c r="AA91" s="2">
        <v>7.9854924984394497E-3</v>
      </c>
      <c r="AB91" s="2">
        <v>7.0830757890745402E-2</v>
      </c>
      <c r="AC91" s="2">
        <v>3.7658368932097898E-3</v>
      </c>
      <c r="AD91" s="2">
        <v>5.7142857142857099E-2</v>
      </c>
      <c r="AE91" s="2">
        <v>5.7142857142857099E-2</v>
      </c>
      <c r="AF91" s="2">
        <v>0.114285714285714</v>
      </c>
      <c r="AG91" s="2">
        <v>5.7142857142857099E-2</v>
      </c>
      <c r="AH91" s="3">
        <f t="shared" si="7"/>
        <v>1.3720114506815768</v>
      </c>
      <c r="AI91" s="3">
        <f t="shared" si="7"/>
        <v>1.0336506361025315</v>
      </c>
      <c r="AJ91" s="4">
        <f t="shared" si="8"/>
        <v>2</v>
      </c>
      <c r="AK91" t="b">
        <f t="shared" si="9"/>
        <v>0</v>
      </c>
      <c r="AL91" t="b">
        <f t="shared" si="10"/>
        <v>0</v>
      </c>
      <c r="AM91" t="b">
        <f t="shared" si="11"/>
        <v>1</v>
      </c>
      <c r="AN91" t="b">
        <f t="shared" si="12"/>
        <v>0</v>
      </c>
    </row>
    <row r="92" spans="1:40" x14ac:dyDescent="0.2">
      <c r="A92" t="s">
        <v>123</v>
      </c>
      <c r="B92">
        <v>227258.86458333299</v>
      </c>
      <c r="C92">
        <v>212657.42708333299</v>
      </c>
      <c r="D92">
        <v>218649.80208333299</v>
      </c>
      <c r="E92">
        <v>206196.984375</v>
      </c>
      <c r="F92">
        <v>14138.459956065901</v>
      </c>
      <c r="G92">
        <v>12817.6794764961</v>
      </c>
      <c r="H92">
        <v>12477.433015775599</v>
      </c>
      <c r="I92">
        <v>4743.88942307875</v>
      </c>
      <c r="J92">
        <v>600092.703125</v>
      </c>
      <c r="K92">
        <v>532781.359375</v>
      </c>
      <c r="L92">
        <v>644344.40625</v>
      </c>
      <c r="M92">
        <v>529216.1640625</v>
      </c>
      <c r="N92">
        <v>59535.277454237599</v>
      </c>
      <c r="O92">
        <v>43966.448657831097</v>
      </c>
      <c r="P92">
        <v>68937.461844929305</v>
      </c>
      <c r="Q92">
        <v>28665.670694135901</v>
      </c>
      <c r="R92" s="1">
        <v>0.37870626221561399</v>
      </c>
      <c r="S92" s="1">
        <v>0.39914577216590202</v>
      </c>
      <c r="T92" s="1">
        <v>0.33933685147644299</v>
      </c>
      <c r="U92" s="1">
        <v>0.38962714742524002</v>
      </c>
      <c r="V92">
        <v>4.4347635775862898E-2</v>
      </c>
      <c r="W92">
        <v>4.0788906081433603E-2</v>
      </c>
      <c r="X92">
        <v>4.1146681883704697E-2</v>
      </c>
      <c r="Y92">
        <v>2.2929446772864098E-2</v>
      </c>
      <c r="Z92" s="2">
        <v>6.1613600219883105E-4</v>
      </c>
      <c r="AA92" s="2">
        <v>2.7910418547297001E-4</v>
      </c>
      <c r="AB92" s="2">
        <v>8.1064043033604995E-4</v>
      </c>
      <c r="AC92" s="2">
        <v>1.2606637078220901E-4</v>
      </c>
      <c r="AD92" s="2">
        <v>5.7142857142857099E-2</v>
      </c>
      <c r="AE92" s="2">
        <v>5.7142857142857099E-2</v>
      </c>
      <c r="AF92" s="2">
        <v>5.7142857142857099E-2</v>
      </c>
      <c r="AG92" s="2">
        <v>5.7142857142857099E-2</v>
      </c>
      <c r="AH92" s="3">
        <f t="shared" si="7"/>
        <v>0.89604235612888739</v>
      </c>
      <c r="AI92" s="3">
        <f t="shared" si="7"/>
        <v>0.97615251017438898</v>
      </c>
      <c r="AJ92" s="4">
        <f t="shared" si="8"/>
        <v>2</v>
      </c>
      <c r="AK92" t="b">
        <f t="shared" si="9"/>
        <v>0</v>
      </c>
      <c r="AL92" t="b">
        <f t="shared" si="10"/>
        <v>0</v>
      </c>
      <c r="AM92" t="b">
        <f t="shared" si="11"/>
        <v>0</v>
      </c>
      <c r="AN92" t="b">
        <f t="shared" si="12"/>
        <v>0</v>
      </c>
    </row>
    <row r="93" spans="1:40" x14ac:dyDescent="0.2">
      <c r="A93" t="s">
        <v>124</v>
      </c>
      <c r="B93">
        <v>208319.328125</v>
      </c>
      <c r="C93">
        <v>226046.375</v>
      </c>
      <c r="D93">
        <v>238679.21875</v>
      </c>
      <c r="E93">
        <v>206688.40625</v>
      </c>
      <c r="F93">
        <v>6399.5611912403501</v>
      </c>
      <c r="G93">
        <v>13703.2653959455</v>
      </c>
      <c r="H93">
        <v>35455.297793072597</v>
      </c>
      <c r="I93">
        <v>9501.4075351329702</v>
      </c>
      <c r="J93">
        <v>545595.703125</v>
      </c>
      <c r="K93">
        <v>501686.2890625</v>
      </c>
      <c r="L93">
        <v>616994.078125</v>
      </c>
      <c r="M93">
        <v>501822.0390625</v>
      </c>
      <c r="N93">
        <v>72304.056242623003</v>
      </c>
      <c r="O93">
        <v>51320.125452108601</v>
      </c>
      <c r="P93">
        <v>68649.404764549894</v>
      </c>
      <c r="Q93">
        <v>26434.0031746022</v>
      </c>
      <c r="R93" s="1">
        <v>0.38181995740034702</v>
      </c>
      <c r="S93" s="1">
        <v>0.45057315682757099</v>
      </c>
      <c r="T93" s="1">
        <v>0.38684199283618498</v>
      </c>
      <c r="U93" s="1">
        <v>0.41187590452610101</v>
      </c>
      <c r="V93">
        <v>5.1941688388205898E-2</v>
      </c>
      <c r="W93">
        <v>5.3577074588920699E-2</v>
      </c>
      <c r="X93">
        <v>7.1796686843892094E-2</v>
      </c>
      <c r="Y93">
        <v>2.8795932637186099E-2</v>
      </c>
      <c r="Z93" s="2">
        <v>2.4344146072495798E-3</v>
      </c>
      <c r="AA93" s="2">
        <v>9.1692256080488596E-4</v>
      </c>
      <c r="AB93" s="2">
        <v>3.3262080981221799E-4</v>
      </c>
      <c r="AC93" s="2">
        <v>3.6221276112373001E-5</v>
      </c>
      <c r="AD93" s="2">
        <v>5.7142857142857099E-2</v>
      </c>
      <c r="AE93" s="2">
        <v>5.7142857142857099E-2</v>
      </c>
      <c r="AF93" s="2">
        <v>5.7142857142857099E-2</v>
      </c>
      <c r="AG93" s="2">
        <v>5.7142857142857099E-2</v>
      </c>
      <c r="AH93" s="3">
        <f t="shared" si="7"/>
        <v>1.0131528887856751</v>
      </c>
      <c r="AI93" s="3">
        <f t="shared" si="7"/>
        <v>0.91411549553033189</v>
      </c>
      <c r="AJ93" s="4">
        <f t="shared" si="8"/>
        <v>2</v>
      </c>
      <c r="AK93" t="b">
        <f t="shared" si="9"/>
        <v>0</v>
      </c>
      <c r="AL93" t="b">
        <f t="shared" si="10"/>
        <v>0</v>
      </c>
      <c r="AM93" t="b">
        <f t="shared" si="11"/>
        <v>1</v>
      </c>
      <c r="AN93" t="b">
        <f t="shared" si="12"/>
        <v>0</v>
      </c>
    </row>
    <row r="94" spans="1:40" x14ac:dyDescent="0.2">
      <c r="A94" t="s">
        <v>125</v>
      </c>
      <c r="B94">
        <v>241871</v>
      </c>
      <c r="C94">
        <v>203405.15104166599</v>
      </c>
      <c r="D94">
        <v>212114.42708333299</v>
      </c>
      <c r="E94">
        <v>204658.50520833299</v>
      </c>
      <c r="F94">
        <v>65091.273344895497</v>
      </c>
      <c r="G94">
        <v>11298.200797724599</v>
      </c>
      <c r="H94">
        <v>4840.2250334157798</v>
      </c>
      <c r="I94">
        <v>8528.6241676458194</v>
      </c>
      <c r="J94">
        <v>540202.5</v>
      </c>
      <c r="K94">
        <v>494113.35416666599</v>
      </c>
      <c r="L94">
        <v>599955.01041666605</v>
      </c>
      <c r="M94">
        <v>488434.32291666599</v>
      </c>
      <c r="N94">
        <v>146758.68276790099</v>
      </c>
      <c r="O94">
        <v>62647.694043080002</v>
      </c>
      <c r="P94">
        <v>122639.107779403</v>
      </c>
      <c r="Q94">
        <v>57155.476578986098</v>
      </c>
      <c r="R94" s="1">
        <v>0.44774135625066502</v>
      </c>
      <c r="S94" s="1">
        <v>0.41165685834319099</v>
      </c>
      <c r="T94" s="1">
        <v>0.35355055529250501</v>
      </c>
      <c r="U94" s="1">
        <v>0.41900926205640698</v>
      </c>
      <c r="V94">
        <v>0.171216263489921</v>
      </c>
      <c r="W94">
        <v>5.6982147480694502E-2</v>
      </c>
      <c r="X94">
        <v>7.2719532595845696E-2</v>
      </c>
      <c r="Y94">
        <v>5.2047872297193501E-2</v>
      </c>
      <c r="Z94" s="2">
        <v>5.4715135246419203E-2</v>
      </c>
      <c r="AA94" s="2">
        <v>1.2978797805024801E-2</v>
      </c>
      <c r="AB94" s="2">
        <v>3.1581222868768098E-2</v>
      </c>
      <c r="AC94" s="2">
        <v>1.1854615247112199E-2</v>
      </c>
      <c r="AD94" s="2">
        <v>0.1</v>
      </c>
      <c r="AE94" s="2">
        <v>0.1</v>
      </c>
      <c r="AF94" s="2">
        <v>0.1</v>
      </c>
      <c r="AG94" s="2">
        <v>0.1</v>
      </c>
      <c r="AH94" s="3">
        <f t="shared" si="7"/>
        <v>0.78963122426996013</v>
      </c>
      <c r="AI94" s="3">
        <f t="shared" si="7"/>
        <v>1.0178605155342424</v>
      </c>
      <c r="AJ94" s="4">
        <f t="shared" si="8"/>
        <v>2</v>
      </c>
      <c r="AK94" t="b">
        <f t="shared" si="9"/>
        <v>0</v>
      </c>
      <c r="AL94" t="b">
        <f t="shared" si="10"/>
        <v>0</v>
      </c>
      <c r="AM94" t="b">
        <f t="shared" si="11"/>
        <v>0</v>
      </c>
      <c r="AN94" t="b">
        <f t="shared" si="12"/>
        <v>1</v>
      </c>
    </row>
    <row r="95" spans="1:40" x14ac:dyDescent="0.2">
      <c r="A95" t="s">
        <v>126</v>
      </c>
      <c r="B95">
        <v>225789.47395833299</v>
      </c>
      <c r="C95">
        <v>233071.21354166599</v>
      </c>
      <c r="D95">
        <v>217517.109375</v>
      </c>
      <c r="E95">
        <v>209369.30208333299</v>
      </c>
      <c r="F95">
        <v>13721.1530356247</v>
      </c>
      <c r="G95">
        <v>19788.060833760999</v>
      </c>
      <c r="H95">
        <v>8198.6991424951302</v>
      </c>
      <c r="I95">
        <v>6886.63937910397</v>
      </c>
      <c r="J95">
        <v>614231.671875</v>
      </c>
      <c r="K95">
        <v>523284.828125</v>
      </c>
      <c r="L95">
        <v>634155.265625</v>
      </c>
      <c r="M95">
        <v>515235.5625</v>
      </c>
      <c r="N95">
        <v>23264.384732129001</v>
      </c>
      <c r="O95">
        <v>10140.3860227843</v>
      </c>
      <c r="P95">
        <v>44388.857450330499</v>
      </c>
      <c r="Q95">
        <v>23624.174843159701</v>
      </c>
      <c r="R95" s="1">
        <v>0.36759659961703001</v>
      </c>
      <c r="S95" s="1">
        <v>0.44540028874292398</v>
      </c>
      <c r="T95" s="1">
        <v>0.343002922416205</v>
      </c>
      <c r="U95" s="1">
        <v>0.406356465511507</v>
      </c>
      <c r="V95">
        <v>2.6322364035113101E-2</v>
      </c>
      <c r="W95">
        <v>3.8787586434160602E-2</v>
      </c>
      <c r="X95">
        <v>2.7268750063297199E-2</v>
      </c>
      <c r="Y95">
        <v>2.2930308570569199E-2</v>
      </c>
      <c r="Z95" s="2">
        <v>1.5716162821912599E-6</v>
      </c>
      <c r="AA95" s="2">
        <v>2.7943413471419798E-4</v>
      </c>
      <c r="AB95" s="2">
        <v>2.0688164047835201E-4</v>
      </c>
      <c r="AC95" s="2">
        <v>3.4859479389305101E-5</v>
      </c>
      <c r="AD95" s="2">
        <v>5.7142857142857099E-2</v>
      </c>
      <c r="AE95" s="2">
        <v>5.7142857142857099E-2</v>
      </c>
      <c r="AF95" s="2">
        <v>5.7142857142857099E-2</v>
      </c>
      <c r="AG95" s="2">
        <v>5.7142857142857099E-2</v>
      </c>
      <c r="AH95" s="3">
        <f t="shared" si="7"/>
        <v>0.93309601550599974</v>
      </c>
      <c r="AI95" s="3">
        <f t="shared" si="7"/>
        <v>0.91233992384330875</v>
      </c>
      <c r="AJ95" s="4">
        <f t="shared" si="8"/>
        <v>2</v>
      </c>
      <c r="AK95" t="b">
        <f t="shared" si="9"/>
        <v>0</v>
      </c>
      <c r="AL95" t="b">
        <f t="shared" si="10"/>
        <v>0</v>
      </c>
      <c r="AM95" t="b">
        <f t="shared" si="11"/>
        <v>1</v>
      </c>
      <c r="AN95" t="b">
        <f t="shared" si="12"/>
        <v>1</v>
      </c>
    </row>
    <row r="96" spans="1:40" x14ac:dyDescent="0.2">
      <c r="A96" t="s">
        <v>127</v>
      </c>
      <c r="B96">
        <v>230830.15625</v>
      </c>
      <c r="C96">
        <v>215089.21484375</v>
      </c>
      <c r="D96">
        <v>208663.8046875</v>
      </c>
      <c r="E96">
        <v>203947.65234375</v>
      </c>
      <c r="F96">
        <v>36355.966098875499</v>
      </c>
      <c r="G96">
        <v>4168.4152610011097</v>
      </c>
      <c r="H96">
        <v>6685.9509435176296</v>
      </c>
      <c r="I96">
        <v>4035.0884588604999</v>
      </c>
      <c r="J96">
        <v>523746.8125</v>
      </c>
      <c r="K96">
        <v>468901.671875</v>
      </c>
      <c r="L96">
        <v>566597.96875</v>
      </c>
      <c r="M96">
        <v>487007.25</v>
      </c>
      <c r="N96">
        <v>15587.285107780899</v>
      </c>
      <c r="O96">
        <v>8007.2992872433697</v>
      </c>
      <c r="P96">
        <v>1098.18102535653</v>
      </c>
      <c r="Q96">
        <v>1005.28487197814</v>
      </c>
      <c r="R96" s="1">
        <v>0.44072851756018999</v>
      </c>
      <c r="S96" s="1">
        <v>0.45870856886406702</v>
      </c>
      <c r="T96" s="1">
        <v>0.368274890126845</v>
      </c>
      <c r="U96" s="1">
        <v>0.41877744601081401</v>
      </c>
      <c r="V96">
        <v>7.0643528363927802E-2</v>
      </c>
      <c r="W96">
        <v>1.18485058640647E-2</v>
      </c>
      <c r="X96">
        <v>1.1821736371171499E-2</v>
      </c>
      <c r="Y96">
        <v>8.3304519759151898E-3</v>
      </c>
      <c r="Z96" s="2">
        <v>1.6266829148313199E-4</v>
      </c>
      <c r="AA96" s="2">
        <v>5.7134765998400798E-3</v>
      </c>
      <c r="AB96" s="2">
        <v>6.3032955618037004E-7</v>
      </c>
      <c r="AC96" s="2">
        <v>8.2753653953112905E-8</v>
      </c>
      <c r="AD96" s="2">
        <v>0.133333333333333</v>
      </c>
      <c r="AE96" s="2">
        <v>0.133333333333333</v>
      </c>
      <c r="AF96" s="2">
        <v>0.133333333333333</v>
      </c>
      <c r="AG96" s="2">
        <v>0.133333333333333</v>
      </c>
      <c r="AH96" s="3">
        <f t="shared" si="7"/>
        <v>0.83560485753352676</v>
      </c>
      <c r="AI96" s="3">
        <f t="shared" si="7"/>
        <v>0.91294881856657417</v>
      </c>
      <c r="AJ96" s="4">
        <f t="shared" si="8"/>
        <v>2</v>
      </c>
      <c r="AK96" t="b">
        <f t="shared" si="9"/>
        <v>0</v>
      </c>
      <c r="AL96" t="b">
        <f t="shared" si="10"/>
        <v>0</v>
      </c>
      <c r="AM96" t="b">
        <f t="shared" si="11"/>
        <v>0</v>
      </c>
      <c r="AN96" t="b">
        <f t="shared" si="12"/>
        <v>0</v>
      </c>
    </row>
  </sheetData>
  <conditionalFormatting sqref="R2:U96">
    <cfRule type="cellIs" dxfId="4" priority="5" operator="greaterThanOrEqual">
      <formula>1.15</formula>
    </cfRule>
    <cfRule type="cellIs" dxfId="3" priority="6" operator="lessThanOrEqual">
      <formula>0.85</formula>
    </cfRule>
  </conditionalFormatting>
  <conditionalFormatting sqref="Z2:AG96">
    <cfRule type="cellIs" dxfId="2" priority="4" operator="lessThanOrEqual">
      <formula>0.05</formula>
    </cfRule>
  </conditionalFormatting>
  <conditionalFormatting sqref="AH2:AI96">
    <cfRule type="colorScale" priority="2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1" priority="3" operator="lessThanOrEqual">
      <formula>0.05</formula>
    </cfRule>
  </conditionalFormatting>
  <conditionalFormatting sqref="AK2:AN96">
    <cfRule type="containsText" dxfId="0" priority="1" operator="containsText" text="TRUE">
      <formula>NOT(ISERROR(SEARCH("TRUE",AK2)))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1:G77"/>
  <sheetViews>
    <sheetView workbookViewId="0">
      <selection activeCell="G34" sqref="G34:G45"/>
    </sheetView>
  </sheetViews>
  <sheetFormatPr baseColWidth="10" defaultRowHeight="16" x14ac:dyDescent="0.2"/>
  <sheetData>
    <row r="1" spans="4:6" x14ac:dyDescent="0.2">
      <c r="D1" t="s">
        <v>17</v>
      </c>
      <c r="E1" t="s">
        <v>19</v>
      </c>
      <c r="F1" t="s">
        <v>144</v>
      </c>
    </row>
    <row r="2" spans="4:6" hidden="1" x14ac:dyDescent="0.2">
      <c r="D2">
        <v>1.1759900114445601</v>
      </c>
      <c r="E2">
        <v>1.02788171684731</v>
      </c>
    </row>
    <row r="3" spans="4:6" hidden="1" x14ac:dyDescent="0.2">
      <c r="D3">
        <v>1.10118039594527</v>
      </c>
      <c r="E3">
        <v>1.0476360680101799</v>
      </c>
    </row>
    <row r="4" spans="4:6" hidden="1" x14ac:dyDescent="0.2">
      <c r="D4">
        <v>1.07105763880849</v>
      </c>
      <c r="E4">
        <v>1.0621716733742601</v>
      </c>
    </row>
    <row r="5" spans="4:6" hidden="1" x14ac:dyDescent="0.2">
      <c r="D5">
        <v>1.05036930612462</v>
      </c>
      <c r="E5">
        <v>1.00713142092881</v>
      </c>
    </row>
    <row r="6" spans="4:6" hidden="1" x14ac:dyDescent="0.2">
      <c r="D6">
        <v>1.04603801743132</v>
      </c>
      <c r="E6">
        <v>1.12812338134912</v>
      </c>
    </row>
    <row r="7" spans="4:6" hidden="1" x14ac:dyDescent="0.2">
      <c r="D7">
        <v>1.0268517125538299</v>
      </c>
      <c r="E7">
        <v>1.00771594107117</v>
      </c>
    </row>
    <row r="8" spans="4:6" hidden="1" x14ac:dyDescent="0.2">
      <c r="D8">
        <v>1.02233361237414</v>
      </c>
      <c r="E8">
        <v>0.97906847457925195</v>
      </c>
    </row>
    <row r="9" spans="4:6" hidden="1" x14ac:dyDescent="0.2">
      <c r="D9">
        <v>1.0153729857034</v>
      </c>
      <c r="E9">
        <v>1.1325222183431101</v>
      </c>
    </row>
    <row r="10" spans="4:6" hidden="1" x14ac:dyDescent="0.2">
      <c r="D10">
        <v>1.002769594296</v>
      </c>
      <c r="E10">
        <v>0.96993872989776897</v>
      </c>
    </row>
    <row r="11" spans="4:6" hidden="1" x14ac:dyDescent="0.2">
      <c r="D11">
        <v>0.99035903490254995</v>
      </c>
      <c r="E11">
        <v>1.0228633040164301</v>
      </c>
    </row>
    <row r="12" spans="4:6" hidden="1" x14ac:dyDescent="0.2">
      <c r="D12">
        <v>0.98724545168417099</v>
      </c>
      <c r="E12">
        <v>0.88983598014342902</v>
      </c>
    </row>
    <row r="13" spans="4:6" hidden="1" x14ac:dyDescent="0.2">
      <c r="D13">
        <v>0.97092769294575498</v>
      </c>
      <c r="E13">
        <v>0.84415583952838802</v>
      </c>
    </row>
    <row r="14" spans="4:6" hidden="1" x14ac:dyDescent="0.2">
      <c r="D14">
        <v>0.96906427670538997</v>
      </c>
      <c r="E14">
        <v>0.81603188365276302</v>
      </c>
    </row>
    <row r="15" spans="4:6" hidden="1" x14ac:dyDescent="0.2">
      <c r="D15">
        <v>0.96690443410409599</v>
      </c>
      <c r="E15">
        <v>0.92963361940719902</v>
      </c>
    </row>
    <row r="16" spans="4:6" hidden="1" x14ac:dyDescent="0.2">
      <c r="D16">
        <v>0.96577092430202105</v>
      </c>
      <c r="E16">
        <v>0.94967084011285596</v>
      </c>
    </row>
    <row r="17" spans="4:6" hidden="1" x14ac:dyDescent="0.2">
      <c r="D17">
        <v>0.95299404047403102</v>
      </c>
      <c r="E17">
        <v>0.899140109467503</v>
      </c>
    </row>
    <row r="18" spans="4:6" hidden="1" x14ac:dyDescent="0.2">
      <c r="D18">
        <v>0.93559631133927401</v>
      </c>
      <c r="E18">
        <v>0.68440879315199898</v>
      </c>
    </row>
    <row r="19" spans="4:6" hidden="1" x14ac:dyDescent="0.2">
      <c r="D19">
        <v>0.935571693393214</v>
      </c>
      <c r="E19">
        <v>1.0163042785623499</v>
      </c>
    </row>
    <row r="20" spans="4:6" hidden="1" x14ac:dyDescent="0.2">
      <c r="D20">
        <v>0.933316892491587</v>
      </c>
      <c r="E20">
        <v>1.0480057057649499</v>
      </c>
    </row>
    <row r="21" spans="4:6" hidden="1" x14ac:dyDescent="0.2">
      <c r="D21">
        <v>0.924328034584738</v>
      </c>
      <c r="E21">
        <v>0.94054200396833498</v>
      </c>
    </row>
    <row r="22" spans="4:6" hidden="1" x14ac:dyDescent="0.2">
      <c r="D22">
        <v>0.92091895468923901</v>
      </c>
      <c r="E22">
        <v>1.1280493192115999</v>
      </c>
    </row>
    <row r="23" spans="4:6" hidden="1" x14ac:dyDescent="0.2">
      <c r="D23">
        <v>0.90986128268052902</v>
      </c>
      <c r="E23">
        <v>0.94418355593130598</v>
      </c>
    </row>
    <row r="24" spans="4:6" hidden="1" x14ac:dyDescent="0.2">
      <c r="D24">
        <v>0.90895351698455396</v>
      </c>
      <c r="E24">
        <v>0.95444469544445598</v>
      </c>
    </row>
    <row r="25" spans="4:6" hidden="1" x14ac:dyDescent="0.2">
      <c r="D25">
        <v>0.90779176090060298</v>
      </c>
      <c r="E25">
        <v>0.90745001498254296</v>
      </c>
    </row>
    <row r="26" spans="4:6" hidden="1" x14ac:dyDescent="0.2">
      <c r="D26">
        <v>0.90051168181612995</v>
      </c>
      <c r="E26">
        <v>0.892875966255122</v>
      </c>
    </row>
    <row r="27" spans="4:6" hidden="1" x14ac:dyDescent="0.2">
      <c r="D27">
        <v>0.89487801566425895</v>
      </c>
      <c r="E27">
        <v>0.80265224935581203</v>
      </c>
    </row>
    <row r="28" spans="4:6" hidden="1" x14ac:dyDescent="0.2">
      <c r="D28">
        <v>0.87647496574763994</v>
      </c>
      <c r="E28">
        <v>0.914746313204156</v>
      </c>
    </row>
    <row r="29" spans="4:6" hidden="1" x14ac:dyDescent="0.2">
      <c r="D29">
        <v>0.87032041502716995</v>
      </c>
      <c r="E29">
        <v>0.76345322593487697</v>
      </c>
    </row>
    <row r="30" spans="4:6" x14ac:dyDescent="0.2">
      <c r="D30">
        <v>0.84833555595698695</v>
      </c>
      <c r="E30">
        <v>0.66701379577256203</v>
      </c>
      <c r="F30">
        <f>E30/D30</f>
        <v>0.78626174641486035</v>
      </c>
    </row>
    <row r="31" spans="4:6" x14ac:dyDescent="0.2">
      <c r="D31">
        <v>0.84067919609948005</v>
      </c>
      <c r="E31">
        <v>0.722269990848454</v>
      </c>
      <c r="F31">
        <f t="shared" ref="F31:F46" si="0">E31/D31</f>
        <v>0.8591505466051591</v>
      </c>
    </row>
    <row r="32" spans="4:6" x14ac:dyDescent="0.2">
      <c r="D32">
        <v>0.81271738449148301</v>
      </c>
      <c r="E32">
        <v>0.703090014100759</v>
      </c>
      <c r="F32">
        <f t="shared" si="0"/>
        <v>0.86511009548624607</v>
      </c>
    </row>
    <row r="33" spans="4:7" x14ac:dyDescent="0.2">
      <c r="D33">
        <v>0.797944236742123</v>
      </c>
      <c r="E33">
        <v>0.750213772732365</v>
      </c>
      <c r="F33">
        <f t="shared" si="0"/>
        <v>0.94018320853518067</v>
      </c>
    </row>
    <row r="34" spans="4:7" x14ac:dyDescent="0.2">
      <c r="D34">
        <v>0.73600250155751001</v>
      </c>
      <c r="E34">
        <v>0.81309028437133601</v>
      </c>
      <c r="F34">
        <f t="shared" si="0"/>
        <v>1.1047384793539352</v>
      </c>
      <c r="G34">
        <f t="shared" ref="G34:G35" si="1">F34</f>
        <v>1.1047384793539352</v>
      </c>
    </row>
    <row r="35" spans="4:7" x14ac:dyDescent="0.2">
      <c r="D35">
        <v>0.71936258095723205</v>
      </c>
      <c r="E35">
        <v>0.79779701204599196</v>
      </c>
      <c r="F35">
        <f t="shared" si="0"/>
        <v>1.1090332374313796</v>
      </c>
      <c r="G35">
        <f t="shared" si="1"/>
        <v>1.1090332374313796</v>
      </c>
    </row>
    <row r="36" spans="4:7" x14ac:dyDescent="0.2">
      <c r="D36">
        <v>0.69865770242189096</v>
      </c>
      <c r="E36">
        <v>0.89429214552671599</v>
      </c>
      <c r="F36">
        <f t="shared" si="0"/>
        <v>1.2800147231278778</v>
      </c>
      <c r="G36">
        <f>F36</f>
        <v>1.2800147231278778</v>
      </c>
    </row>
    <row r="37" spans="4:7" x14ac:dyDescent="0.2">
      <c r="D37">
        <v>0.69853725385011201</v>
      </c>
      <c r="E37">
        <v>0.86255146181847897</v>
      </c>
      <c r="F37">
        <f t="shared" si="0"/>
        <v>1.2347966512371009</v>
      </c>
      <c r="G37">
        <f t="shared" ref="G37:G45" si="2">F37</f>
        <v>1.2347966512371009</v>
      </c>
    </row>
    <row r="38" spans="4:7" x14ac:dyDescent="0.2">
      <c r="D38">
        <v>0.69781273579810699</v>
      </c>
      <c r="E38">
        <v>0.73814910258226796</v>
      </c>
      <c r="F38">
        <f t="shared" si="0"/>
        <v>1.0578039991460275</v>
      </c>
      <c r="G38">
        <f t="shared" si="2"/>
        <v>1.0578039991460275</v>
      </c>
    </row>
    <row r="39" spans="4:7" x14ac:dyDescent="0.2">
      <c r="D39">
        <v>0.69533554363164296</v>
      </c>
      <c r="E39">
        <v>0.79615296956692105</v>
      </c>
      <c r="F39">
        <f t="shared" si="0"/>
        <v>1.1449910433295591</v>
      </c>
      <c r="G39">
        <f t="shared" si="2"/>
        <v>1.1449910433295591</v>
      </c>
    </row>
    <row r="40" spans="4:7" x14ac:dyDescent="0.2">
      <c r="D40">
        <v>0.68637615061908896</v>
      </c>
      <c r="E40">
        <v>0.70186594515967005</v>
      </c>
      <c r="F40">
        <f t="shared" si="0"/>
        <v>1.0225675011094277</v>
      </c>
      <c r="G40">
        <f t="shared" si="2"/>
        <v>1.0225675011094277</v>
      </c>
    </row>
    <row r="41" spans="4:7" x14ac:dyDescent="0.2">
      <c r="D41">
        <v>0.68633191179193098</v>
      </c>
      <c r="E41">
        <v>0.93151304065945795</v>
      </c>
      <c r="F41">
        <f t="shared" si="0"/>
        <v>1.3572340505447111</v>
      </c>
      <c r="G41">
        <f t="shared" si="2"/>
        <v>1.3572340505447111</v>
      </c>
    </row>
    <row r="42" spans="4:7" x14ac:dyDescent="0.2">
      <c r="D42">
        <v>0.68210763188416401</v>
      </c>
      <c r="E42">
        <v>0.83357954597101502</v>
      </c>
      <c r="F42">
        <f t="shared" si="0"/>
        <v>1.2220645349890678</v>
      </c>
      <c r="G42">
        <f t="shared" si="2"/>
        <v>1.2220645349890678</v>
      </c>
    </row>
    <row r="43" spans="4:7" x14ac:dyDescent="0.2">
      <c r="D43">
        <v>0.67644177905673297</v>
      </c>
      <c r="E43">
        <v>0.70188272334653301</v>
      </c>
      <c r="F43">
        <f t="shared" si="0"/>
        <v>1.0376099541416206</v>
      </c>
      <c r="G43">
        <f t="shared" si="2"/>
        <v>1.0376099541416206</v>
      </c>
    </row>
    <row r="44" spans="4:7" x14ac:dyDescent="0.2">
      <c r="D44">
        <v>0.67167059183843403</v>
      </c>
      <c r="E44">
        <v>0.77089455353456204</v>
      </c>
      <c r="F44">
        <f t="shared" si="0"/>
        <v>1.1477271193674587</v>
      </c>
      <c r="G44">
        <f t="shared" si="2"/>
        <v>1.1477271193674587</v>
      </c>
    </row>
    <row r="45" spans="4:7" x14ac:dyDescent="0.2">
      <c r="D45">
        <v>0.66676724330511605</v>
      </c>
      <c r="E45">
        <v>0.79441772951237699</v>
      </c>
      <c r="F45">
        <f t="shared" si="0"/>
        <v>1.1914468466904686</v>
      </c>
      <c r="G45">
        <f t="shared" si="2"/>
        <v>1.1914468466904686</v>
      </c>
    </row>
    <row r="46" spans="4:7" x14ac:dyDescent="0.2">
      <c r="D46">
        <v>0.66638783981863103</v>
      </c>
      <c r="E46">
        <v>0.62419112857079795</v>
      </c>
      <c r="F46">
        <f t="shared" si="0"/>
        <v>0.93667844950574486</v>
      </c>
    </row>
    <row r="47" spans="4:7" hidden="1" x14ac:dyDescent="0.2">
      <c r="D47">
        <v>0.64947012967470297</v>
      </c>
      <c r="E47">
        <v>0.81513570133910795</v>
      </c>
    </row>
    <row r="48" spans="4:7" hidden="1" x14ac:dyDescent="0.2">
      <c r="D48">
        <v>0.64839378488919996</v>
      </c>
      <c r="E48">
        <v>0.45317158618750197</v>
      </c>
    </row>
    <row r="49" spans="4:5" hidden="1" x14ac:dyDescent="0.2">
      <c r="D49">
        <v>0.647060331006863</v>
      </c>
      <c r="E49">
        <v>0.59456649292555497</v>
      </c>
    </row>
    <row r="50" spans="4:5" hidden="1" x14ac:dyDescent="0.2">
      <c r="D50">
        <v>0.64657105853046004</v>
      </c>
      <c r="E50">
        <v>0.73291515402778895</v>
      </c>
    </row>
    <row r="51" spans="4:5" hidden="1" x14ac:dyDescent="0.2">
      <c r="D51">
        <v>0.64627691338298299</v>
      </c>
      <c r="E51">
        <v>0.90852222272878602</v>
      </c>
    </row>
    <row r="52" spans="4:5" hidden="1" x14ac:dyDescent="0.2">
      <c r="D52">
        <v>0.644167808787526</v>
      </c>
      <c r="E52">
        <v>0.82570799313294396</v>
      </c>
    </row>
    <row r="53" spans="4:5" hidden="1" x14ac:dyDescent="0.2">
      <c r="D53">
        <v>0.63933916285140902</v>
      </c>
      <c r="E53">
        <v>0.76802287663192803</v>
      </c>
    </row>
    <row r="54" spans="4:5" hidden="1" x14ac:dyDescent="0.2">
      <c r="D54">
        <v>0.62750250015576503</v>
      </c>
      <c r="E54">
        <v>0.806773074578094</v>
      </c>
    </row>
    <row r="55" spans="4:5" hidden="1" x14ac:dyDescent="0.2">
      <c r="D55">
        <v>0.62359117239137596</v>
      </c>
      <c r="E55">
        <v>0.622136483939147</v>
      </c>
    </row>
    <row r="56" spans="4:5" hidden="1" x14ac:dyDescent="0.2">
      <c r="D56">
        <v>0.62288200871393196</v>
      </c>
      <c r="E56">
        <v>0.80762333563052002</v>
      </c>
    </row>
    <row r="57" spans="4:5" hidden="1" x14ac:dyDescent="0.2">
      <c r="D57">
        <v>0.61544143781512595</v>
      </c>
      <c r="E57">
        <v>0.58935794141322495</v>
      </c>
    </row>
    <row r="58" spans="4:5" hidden="1" x14ac:dyDescent="0.2">
      <c r="D58">
        <v>0.61262109906166196</v>
      </c>
      <c r="E58">
        <v>0.76611909398936795</v>
      </c>
    </row>
    <row r="59" spans="4:5" hidden="1" x14ac:dyDescent="0.2">
      <c r="D59">
        <v>0.61247502771107099</v>
      </c>
      <c r="E59">
        <v>0.72639593850280204</v>
      </c>
    </row>
    <row r="60" spans="4:5" hidden="1" x14ac:dyDescent="0.2">
      <c r="D60">
        <v>0.60768425605156595</v>
      </c>
      <c r="E60">
        <v>0.853294698832614</v>
      </c>
    </row>
    <row r="61" spans="4:5" hidden="1" x14ac:dyDescent="0.2">
      <c r="D61">
        <v>0.60270045951038298</v>
      </c>
      <c r="E61">
        <v>0.67934985601644404</v>
      </c>
    </row>
    <row r="62" spans="4:5" hidden="1" x14ac:dyDescent="0.2">
      <c r="D62">
        <v>0.60112561262111397</v>
      </c>
      <c r="E62">
        <v>0.68610507135207699</v>
      </c>
    </row>
    <row r="63" spans="4:5" hidden="1" x14ac:dyDescent="0.2">
      <c r="D63">
        <v>0.60034822317142</v>
      </c>
      <c r="E63">
        <v>0.52762613167057104</v>
      </c>
    </row>
    <row r="64" spans="4:5" hidden="1" x14ac:dyDescent="0.2">
      <c r="D64">
        <v>0.59819406631917005</v>
      </c>
      <c r="E64">
        <v>0.83584633856604895</v>
      </c>
    </row>
    <row r="65" spans="4:5" hidden="1" x14ac:dyDescent="0.2">
      <c r="D65">
        <v>0.59618137961381901</v>
      </c>
      <c r="E65">
        <v>0.82331914488408597</v>
      </c>
    </row>
    <row r="66" spans="4:5" hidden="1" x14ac:dyDescent="0.2">
      <c r="D66">
        <v>0.58329478876257901</v>
      </c>
      <c r="E66">
        <v>0.55224168107260996</v>
      </c>
    </row>
    <row r="67" spans="4:5" hidden="1" x14ac:dyDescent="0.2">
      <c r="D67">
        <v>0.57157116942835395</v>
      </c>
      <c r="E67">
        <v>0.4484451887118</v>
      </c>
    </row>
    <row r="68" spans="4:5" hidden="1" x14ac:dyDescent="0.2">
      <c r="D68">
        <v>0.54516304480542799</v>
      </c>
      <c r="E68">
        <v>0.70738183591445902</v>
      </c>
    </row>
    <row r="69" spans="4:5" hidden="1" x14ac:dyDescent="0.2">
      <c r="D69">
        <v>0.54183097349908504</v>
      </c>
      <c r="E69">
        <v>0.487994945829341</v>
      </c>
    </row>
    <row r="70" spans="4:5" hidden="1" x14ac:dyDescent="0.2">
      <c r="D70">
        <v>0.50327275463036902</v>
      </c>
      <c r="E70">
        <v>0.61010007695147395</v>
      </c>
    </row>
    <row r="71" spans="4:5" hidden="1" x14ac:dyDescent="0.2">
      <c r="D71">
        <v>0.47862081793326999</v>
      </c>
      <c r="E71">
        <v>0.46266701303902702</v>
      </c>
    </row>
    <row r="72" spans="4:5" hidden="1" x14ac:dyDescent="0.2">
      <c r="D72">
        <v>0.47026228396773101</v>
      </c>
      <c r="E72">
        <v>0.34323169652678998</v>
      </c>
    </row>
    <row r="73" spans="4:5" hidden="1" x14ac:dyDescent="0.2">
      <c r="D73">
        <v>0.44345368679924202</v>
      </c>
      <c r="E73">
        <v>0.77819589382001397</v>
      </c>
    </row>
    <row r="74" spans="4:5" hidden="1" x14ac:dyDescent="0.2">
      <c r="D74">
        <v>0.37370639252374199</v>
      </c>
      <c r="E74">
        <v>0.42596105751368801</v>
      </c>
    </row>
    <row r="75" spans="4:5" hidden="1" x14ac:dyDescent="0.2">
      <c r="D75">
        <v>0.36908487940437501</v>
      </c>
      <c r="E75">
        <v>0.41348195490800599</v>
      </c>
    </row>
    <row r="76" spans="4:5" hidden="1" x14ac:dyDescent="0.2">
      <c r="D76">
        <v>0.342135567973748</v>
      </c>
      <c r="E76">
        <v>0.35676074260301199</v>
      </c>
    </row>
    <row r="77" spans="4:5" hidden="1" x14ac:dyDescent="0.2"/>
  </sheetData>
  <autoFilter ref="D1:E77">
    <filterColumn colId="0">
      <customFilters and="1">
        <customFilter operator="lessThanOrEqual" val="0.87032041500000001"/>
        <customFilter operator="greaterThanOrEqual" val="0.64947012999999998"/>
      </customFilters>
    </filterColumn>
  </autoFilter>
  <sortState xmlns:xlrd2="http://schemas.microsoft.com/office/spreadsheetml/2017/richdata2" ref="D2:E76">
    <sortCondition descending="1" ref="D2:D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H20" sqref="H20"/>
    </sheetView>
  </sheetViews>
  <sheetFormatPr baseColWidth="10" defaultRowHeight="16" x14ac:dyDescent="0.2"/>
  <sheetData>
    <row r="1" spans="1:4" x14ac:dyDescent="0.2">
      <c r="A1" t="s">
        <v>143</v>
      </c>
      <c r="B1" t="s">
        <v>128</v>
      </c>
      <c r="C1" t="s">
        <v>142</v>
      </c>
      <c r="D1" t="s">
        <v>141</v>
      </c>
    </row>
    <row r="2" spans="1:4" x14ac:dyDescent="0.2">
      <c r="A2">
        <v>1</v>
      </c>
      <c r="B2">
        <v>0.69891414252982342</v>
      </c>
      <c r="D2">
        <f>B2</f>
        <v>0.69891414252982342</v>
      </c>
    </row>
    <row r="3" spans="1:4" x14ac:dyDescent="0.2">
      <c r="A3">
        <v>2</v>
      </c>
      <c r="B3">
        <v>0.72987289907846886</v>
      </c>
      <c r="D3">
        <f>B3</f>
        <v>0.72987289907846886</v>
      </c>
    </row>
    <row r="4" spans="1:4" x14ac:dyDescent="0.2">
      <c r="A4">
        <v>3</v>
      </c>
      <c r="B4">
        <v>0.7315214744405002</v>
      </c>
      <c r="D4">
        <f>B4</f>
        <v>0.7315214744405002</v>
      </c>
    </row>
    <row r="5" spans="1:4" x14ac:dyDescent="0.2">
      <c r="A5">
        <v>4</v>
      </c>
      <c r="B5">
        <v>0.78458329023191276</v>
      </c>
      <c r="D5">
        <f>B5</f>
        <v>0.78458329023191276</v>
      </c>
    </row>
    <row r="6" spans="1:4" x14ac:dyDescent="0.2">
      <c r="A6">
        <v>5</v>
      </c>
      <c r="B6">
        <v>0.78626174641486035</v>
      </c>
      <c r="D6">
        <f>B6</f>
        <v>0.78626174641486035</v>
      </c>
    </row>
    <row r="7" spans="1:4" x14ac:dyDescent="0.2">
      <c r="A7">
        <v>6</v>
      </c>
      <c r="B7">
        <v>0.8420823089538455</v>
      </c>
      <c r="D7">
        <f>B7</f>
        <v>0.8420823089538455</v>
      </c>
    </row>
    <row r="8" spans="1:4" x14ac:dyDescent="0.2">
      <c r="A8">
        <v>7</v>
      </c>
      <c r="B8">
        <v>0.8591505466051591</v>
      </c>
    </row>
    <row r="9" spans="1:4" x14ac:dyDescent="0.2">
      <c r="A9">
        <v>8</v>
      </c>
      <c r="B9">
        <v>0.86511009548624607</v>
      </c>
    </row>
    <row r="10" spans="1:4" x14ac:dyDescent="0.2">
      <c r="A10">
        <v>9</v>
      </c>
      <c r="B10">
        <v>0.86943224058967117</v>
      </c>
    </row>
    <row r="11" spans="1:4" x14ac:dyDescent="0.2">
      <c r="A11">
        <v>10</v>
      </c>
      <c r="B11">
        <v>0.87405650289893444</v>
      </c>
    </row>
    <row r="12" spans="1:4" x14ac:dyDescent="0.2">
      <c r="A12">
        <v>11</v>
      </c>
      <c r="B12">
        <v>0.87720937341340344</v>
      </c>
    </row>
    <row r="13" spans="1:4" x14ac:dyDescent="0.2">
      <c r="A13">
        <v>12</v>
      </c>
      <c r="B13">
        <v>0.87886681646747489</v>
      </c>
    </row>
    <row r="14" spans="1:4" x14ac:dyDescent="0.2">
      <c r="A14">
        <v>13</v>
      </c>
      <c r="B14">
        <v>0.89694040450866519</v>
      </c>
    </row>
    <row r="15" spans="1:4" x14ac:dyDescent="0.2">
      <c r="A15">
        <v>14</v>
      </c>
      <c r="B15">
        <v>0.9006405497233263</v>
      </c>
    </row>
    <row r="16" spans="1:4" x14ac:dyDescent="0.2">
      <c r="A16">
        <v>15</v>
      </c>
      <c r="B16">
        <v>0.90133206349589323</v>
      </c>
    </row>
    <row r="17" spans="1:2" x14ac:dyDescent="0.2">
      <c r="A17">
        <v>16</v>
      </c>
      <c r="B17">
        <v>0.91887334833272094</v>
      </c>
    </row>
    <row r="18" spans="1:2" x14ac:dyDescent="0.2">
      <c r="A18">
        <v>17</v>
      </c>
      <c r="B18">
        <v>0.93667844950574486</v>
      </c>
    </row>
    <row r="19" spans="1:2" x14ac:dyDescent="0.2">
      <c r="A19">
        <v>18</v>
      </c>
      <c r="B19">
        <v>0.94018320853518067</v>
      </c>
    </row>
    <row r="20" spans="1:2" x14ac:dyDescent="0.2">
      <c r="A20">
        <v>19</v>
      </c>
      <c r="B20">
        <v>0.9434897504923111</v>
      </c>
    </row>
    <row r="21" spans="1:2" x14ac:dyDescent="0.2">
      <c r="A21">
        <v>20</v>
      </c>
      <c r="B21">
        <v>0.94676258336570063</v>
      </c>
    </row>
    <row r="22" spans="1:2" x14ac:dyDescent="0.2">
      <c r="A22">
        <v>21</v>
      </c>
      <c r="B22">
        <v>0.95137551655273822</v>
      </c>
    </row>
    <row r="23" spans="1:2" x14ac:dyDescent="0.2">
      <c r="A23">
        <v>22</v>
      </c>
      <c r="B23">
        <v>0.95761823172891991</v>
      </c>
    </row>
    <row r="24" spans="1:2" x14ac:dyDescent="0.2">
      <c r="A24">
        <v>23</v>
      </c>
      <c r="B24">
        <v>0.9576800202289989</v>
      </c>
    </row>
    <row r="25" spans="1:2" x14ac:dyDescent="0.2">
      <c r="A25">
        <v>24</v>
      </c>
      <c r="B25">
        <v>0.95883554008700245</v>
      </c>
    </row>
    <row r="26" spans="1:2" x14ac:dyDescent="0.2">
      <c r="A26">
        <v>25</v>
      </c>
      <c r="B26">
        <v>0.96145346594523484</v>
      </c>
    </row>
    <row r="27" spans="1:2" x14ac:dyDescent="0.2">
      <c r="A27">
        <v>26</v>
      </c>
      <c r="B27">
        <v>0.96666713127286641</v>
      </c>
    </row>
    <row r="28" spans="1:2" x14ac:dyDescent="0.2">
      <c r="A28">
        <v>27</v>
      </c>
      <c r="B28">
        <v>0.96725981263793692</v>
      </c>
    </row>
    <row r="29" spans="1:2" x14ac:dyDescent="0.2">
      <c r="A29">
        <v>28</v>
      </c>
      <c r="B29">
        <v>0.98136462037437877</v>
      </c>
    </row>
    <row r="30" spans="1:2" x14ac:dyDescent="0.2">
      <c r="A30">
        <v>29</v>
      </c>
      <c r="B30">
        <v>0.98332929291612203</v>
      </c>
    </row>
    <row r="31" spans="1:2" x14ac:dyDescent="0.2">
      <c r="A31">
        <v>30</v>
      </c>
      <c r="B31">
        <v>0.99152069238501339</v>
      </c>
    </row>
    <row r="32" spans="1:2" x14ac:dyDescent="0.2">
      <c r="A32">
        <v>31</v>
      </c>
      <c r="B32">
        <v>0.99170356000250814</v>
      </c>
    </row>
    <row r="33" spans="1:2" x14ac:dyDescent="0.2">
      <c r="A33">
        <v>32</v>
      </c>
      <c r="B33">
        <v>0.99766724014605523</v>
      </c>
    </row>
    <row r="34" spans="1:2" x14ac:dyDescent="0.2">
      <c r="A34">
        <v>33</v>
      </c>
      <c r="B34">
        <v>0.99962354150722743</v>
      </c>
    </row>
    <row r="35" spans="1:2" x14ac:dyDescent="0.2">
      <c r="A35">
        <v>34</v>
      </c>
      <c r="B35">
        <v>1.0175413584538537</v>
      </c>
    </row>
    <row r="36" spans="1:2" x14ac:dyDescent="0.2">
      <c r="A36">
        <v>35</v>
      </c>
      <c r="B36">
        <v>1.0225675011094277</v>
      </c>
    </row>
    <row r="37" spans="1:2" x14ac:dyDescent="0.2">
      <c r="A37">
        <v>36</v>
      </c>
      <c r="B37">
        <v>1.0328206922624565</v>
      </c>
    </row>
    <row r="38" spans="1:2" x14ac:dyDescent="0.2">
      <c r="A38">
        <v>37</v>
      </c>
      <c r="B38">
        <v>1.0376099541416206</v>
      </c>
    </row>
    <row r="39" spans="1:2" x14ac:dyDescent="0.2">
      <c r="A39">
        <v>38</v>
      </c>
      <c r="B39">
        <v>1.0377225340874607</v>
      </c>
    </row>
    <row r="40" spans="1:2" x14ac:dyDescent="0.2">
      <c r="A40">
        <v>39</v>
      </c>
      <c r="B40">
        <v>1.0427467238085757</v>
      </c>
    </row>
    <row r="41" spans="1:2" x14ac:dyDescent="0.2">
      <c r="A41">
        <v>40</v>
      </c>
      <c r="B41">
        <v>1.0436650776715228</v>
      </c>
    </row>
    <row r="42" spans="1:2" x14ac:dyDescent="0.2">
      <c r="A42">
        <v>41</v>
      </c>
      <c r="B42">
        <v>1.0500478601049024</v>
      </c>
    </row>
    <row r="43" spans="1:2" x14ac:dyDescent="0.2">
      <c r="A43">
        <v>42</v>
      </c>
      <c r="B43">
        <v>1.0578039991460275</v>
      </c>
    </row>
    <row r="44" spans="1:2" x14ac:dyDescent="0.2">
      <c r="A44">
        <v>43</v>
      </c>
      <c r="B44">
        <v>1.0784726391870261</v>
      </c>
    </row>
    <row r="45" spans="1:2" x14ac:dyDescent="0.2">
      <c r="A45">
        <v>44</v>
      </c>
      <c r="B45">
        <v>1.0862922486210842</v>
      </c>
    </row>
    <row r="46" spans="1:2" x14ac:dyDescent="0.2">
      <c r="A46">
        <v>45</v>
      </c>
      <c r="B46">
        <v>1.1047384793539352</v>
      </c>
    </row>
    <row r="47" spans="1:2" x14ac:dyDescent="0.2">
      <c r="A47">
        <v>46</v>
      </c>
      <c r="B47">
        <v>1.1090332374313796</v>
      </c>
    </row>
    <row r="48" spans="1:2" x14ac:dyDescent="0.2">
      <c r="A48">
        <v>47</v>
      </c>
      <c r="B48">
        <v>1.1153755657174147</v>
      </c>
    </row>
    <row r="49" spans="1:3" x14ac:dyDescent="0.2">
      <c r="A49">
        <v>48</v>
      </c>
      <c r="B49">
        <v>1.1202896081120377</v>
      </c>
    </row>
    <row r="50" spans="1:3" x14ac:dyDescent="0.2">
      <c r="A50">
        <v>49</v>
      </c>
      <c r="B50">
        <v>1.1228830359720472</v>
      </c>
    </row>
    <row r="51" spans="1:3" x14ac:dyDescent="0.2">
      <c r="A51">
        <v>50</v>
      </c>
      <c r="B51">
        <v>1.1271766020691754</v>
      </c>
    </row>
    <row r="52" spans="1:3" x14ac:dyDescent="0.2">
      <c r="A52">
        <v>51</v>
      </c>
      <c r="B52">
        <v>1.1335415409615976</v>
      </c>
    </row>
    <row r="53" spans="1:3" x14ac:dyDescent="0.2">
      <c r="A53">
        <v>52</v>
      </c>
      <c r="B53">
        <v>1.1398281272018278</v>
      </c>
    </row>
    <row r="54" spans="1:3" x14ac:dyDescent="0.2">
      <c r="A54">
        <v>53</v>
      </c>
      <c r="B54">
        <v>1.1413672233336114</v>
      </c>
    </row>
    <row r="55" spans="1:3" x14ac:dyDescent="0.2">
      <c r="A55">
        <v>54</v>
      </c>
      <c r="B55">
        <v>1.1449910433295591</v>
      </c>
    </row>
    <row r="56" spans="1:3" x14ac:dyDescent="0.2">
      <c r="A56">
        <v>55</v>
      </c>
      <c r="B56">
        <v>1.1477271193674587</v>
      </c>
    </row>
    <row r="57" spans="1:3" x14ac:dyDescent="0.2">
      <c r="A57">
        <v>56</v>
      </c>
      <c r="B57">
        <v>1.1860009072002069</v>
      </c>
      <c r="C57">
        <f>B57</f>
        <v>1.1860009072002069</v>
      </c>
    </row>
    <row r="58" spans="1:3" x14ac:dyDescent="0.2">
      <c r="A58">
        <v>57</v>
      </c>
      <c r="B58">
        <v>1.1914468466904686</v>
      </c>
      <c r="C58">
        <f>B58</f>
        <v>1.1914468466904686</v>
      </c>
    </row>
    <row r="59" spans="1:3" x14ac:dyDescent="0.2">
      <c r="A59">
        <v>58</v>
      </c>
      <c r="B59">
        <v>1.201276132071432</v>
      </c>
      <c r="C59">
        <f>B59</f>
        <v>1.201276132071432</v>
      </c>
    </row>
    <row r="60" spans="1:3" x14ac:dyDescent="0.2">
      <c r="A60">
        <v>59</v>
      </c>
      <c r="B60">
        <v>1.2122652604144342</v>
      </c>
      <c r="C60">
        <f>B60</f>
        <v>1.2122652604144342</v>
      </c>
    </row>
    <row r="61" spans="1:3" x14ac:dyDescent="0.2">
      <c r="A61">
        <v>60</v>
      </c>
      <c r="B61">
        <v>1.2220645349890678</v>
      </c>
      <c r="C61">
        <f>B61</f>
        <v>1.2220645349890678</v>
      </c>
    </row>
    <row r="62" spans="1:3" x14ac:dyDescent="0.2">
      <c r="A62">
        <v>61</v>
      </c>
      <c r="B62">
        <v>1.2249170390810953</v>
      </c>
      <c r="C62">
        <f>B62</f>
        <v>1.2249170390810953</v>
      </c>
    </row>
    <row r="63" spans="1:3" x14ac:dyDescent="0.2">
      <c r="A63">
        <v>62</v>
      </c>
      <c r="B63">
        <v>1.2347966512371009</v>
      </c>
      <c r="C63">
        <f>B63</f>
        <v>1.2347966512371009</v>
      </c>
    </row>
    <row r="64" spans="1:3" x14ac:dyDescent="0.2">
      <c r="A64">
        <v>63</v>
      </c>
      <c r="B64">
        <v>1.2505594325151639</v>
      </c>
      <c r="C64">
        <f>B64</f>
        <v>1.2505594325151639</v>
      </c>
    </row>
    <row r="65" spans="1:3" x14ac:dyDescent="0.2">
      <c r="A65">
        <v>64</v>
      </c>
      <c r="B65">
        <v>1.2550780460794726</v>
      </c>
      <c r="C65">
        <f>B65</f>
        <v>1.2550780460794726</v>
      </c>
    </row>
    <row r="66" spans="1:3" x14ac:dyDescent="0.2">
      <c r="A66">
        <v>65</v>
      </c>
      <c r="B66">
        <v>1.2800147231278778</v>
      </c>
      <c r="C66">
        <f>B66</f>
        <v>1.2800147231278778</v>
      </c>
    </row>
    <row r="67" spans="1:3" x14ac:dyDescent="0.2">
      <c r="A67">
        <v>66</v>
      </c>
      <c r="B67">
        <v>1.2818212612752551</v>
      </c>
      <c r="C67">
        <f>B67</f>
        <v>1.2818212612752551</v>
      </c>
    </row>
    <row r="68" spans="1:3" x14ac:dyDescent="0.2">
      <c r="A68">
        <v>67</v>
      </c>
      <c r="B68">
        <v>1.285689020167774</v>
      </c>
      <c r="C68">
        <f>B68</f>
        <v>1.285689020167774</v>
      </c>
    </row>
    <row r="69" spans="1:3" x14ac:dyDescent="0.2">
      <c r="A69">
        <v>68</v>
      </c>
      <c r="B69">
        <v>1.2965912072143881</v>
      </c>
      <c r="C69">
        <f>B69</f>
        <v>1.2965912072143881</v>
      </c>
    </row>
    <row r="70" spans="1:3" x14ac:dyDescent="0.2">
      <c r="A70">
        <v>69</v>
      </c>
      <c r="B70">
        <v>1.2975601384846764</v>
      </c>
      <c r="C70">
        <f>B70</f>
        <v>1.2975601384846764</v>
      </c>
    </row>
    <row r="71" spans="1:3" x14ac:dyDescent="0.2">
      <c r="A71">
        <v>70</v>
      </c>
      <c r="B71">
        <v>1.3572340505447111</v>
      </c>
      <c r="C71">
        <f>B71</f>
        <v>1.3572340505447111</v>
      </c>
    </row>
    <row r="72" spans="1:3" x14ac:dyDescent="0.2">
      <c r="A72">
        <v>71</v>
      </c>
      <c r="B72">
        <v>1.3809876877023519</v>
      </c>
      <c r="C72">
        <f>B72</f>
        <v>1.3809876877023519</v>
      </c>
    </row>
    <row r="73" spans="1:3" x14ac:dyDescent="0.2">
      <c r="A73">
        <v>72</v>
      </c>
      <c r="B73">
        <v>1.3972828980220577</v>
      </c>
      <c r="C73">
        <f>B73</f>
        <v>1.3972828980220577</v>
      </c>
    </row>
    <row r="74" spans="1:3" x14ac:dyDescent="0.2">
      <c r="A74">
        <v>73</v>
      </c>
      <c r="B74">
        <v>1.4041744381809464</v>
      </c>
      <c r="C74">
        <f>B74</f>
        <v>1.4041744381809464</v>
      </c>
    </row>
    <row r="75" spans="1:3" x14ac:dyDescent="0.2">
      <c r="A75">
        <v>74</v>
      </c>
      <c r="B75">
        <v>1.4057785508274792</v>
      </c>
      <c r="C75">
        <f>B75</f>
        <v>1.4057785508274792</v>
      </c>
    </row>
    <row r="76" spans="1:3" x14ac:dyDescent="0.2">
      <c r="A76">
        <v>75</v>
      </c>
      <c r="B76">
        <v>1.7548526869555934</v>
      </c>
      <c r="C76">
        <f>B76</f>
        <v>1.7548526869555934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run2 fadu_data_all_drugs_vs_ctr</vt:lpstr>
      <vt:lpstr>plotting high to low conc</vt:lpstr>
      <vt:lpstr>Sorting by ration High to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2023-08-15T23:33:34Z</dcterms:created>
  <dcterms:modified xsi:type="dcterms:W3CDTF">2023-08-15T23:33:34Z</dcterms:modified>
</cp:coreProperties>
</file>