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Cal27 run 1/"/>
    </mc:Choice>
  </mc:AlternateContent>
  <xr:revisionPtr revIDLastSave="0" documentId="13_ncr:40009_{BA7AAAE9-754D-284C-BDCC-2839FA5E7878}" xr6:coauthVersionLast="47" xr6:coauthVersionMax="47" xr10:uidLastSave="{00000000-0000-0000-0000-000000000000}"/>
  <bookViews>
    <workbookView xWindow="860" yWindow="2620" windowWidth="26840" windowHeight="15940" activeTab="1"/>
  </bookViews>
  <sheets>
    <sheet name="cal27_drugs_vs_ctrl_plot CTB" sheetId="1" r:id="rId1"/>
    <sheet name="cal27_drugs_vs_ctrl_plot 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96" i="2" l="1"/>
  <c r="AM96" i="2"/>
  <c r="AL96" i="2"/>
  <c r="AK96" i="2"/>
  <c r="AJ96" i="2"/>
  <c r="AI96" i="2"/>
  <c r="AH96" i="2"/>
  <c r="AN95" i="2"/>
  <c r="AM95" i="2"/>
  <c r="AL95" i="2"/>
  <c r="AK95" i="2"/>
  <c r="AJ95" i="2"/>
  <c r="AI95" i="2"/>
  <c r="AH95" i="2"/>
  <c r="AN94" i="2"/>
  <c r="AM94" i="2"/>
  <c r="AL94" i="2"/>
  <c r="AK94" i="2"/>
  <c r="AJ94" i="2"/>
  <c r="AI94" i="2"/>
  <c r="AH94" i="2"/>
  <c r="AN93" i="2"/>
  <c r="AM93" i="2"/>
  <c r="AL93" i="2"/>
  <c r="AK93" i="2"/>
  <c r="AJ93" i="2"/>
  <c r="AI93" i="2"/>
  <c r="AH93" i="2"/>
  <c r="AN92" i="2"/>
  <c r="AM92" i="2"/>
  <c r="AL92" i="2"/>
  <c r="AK92" i="2"/>
  <c r="AJ92" i="2"/>
  <c r="AI92" i="2"/>
  <c r="AH92" i="2"/>
  <c r="AN91" i="2"/>
  <c r="AM91" i="2"/>
  <c r="AL91" i="2"/>
  <c r="AK91" i="2"/>
  <c r="AJ91" i="2"/>
  <c r="AI91" i="2"/>
  <c r="AH91" i="2"/>
  <c r="AN90" i="2"/>
  <c r="AM90" i="2"/>
  <c r="AL90" i="2"/>
  <c r="AK90" i="2"/>
  <c r="AJ90" i="2"/>
  <c r="AI90" i="2"/>
  <c r="AH90" i="2"/>
  <c r="AN89" i="2"/>
  <c r="AM89" i="2"/>
  <c r="AL89" i="2"/>
  <c r="AK89" i="2"/>
  <c r="AJ89" i="2"/>
  <c r="AI89" i="2"/>
  <c r="AH89" i="2"/>
  <c r="AN88" i="2"/>
  <c r="AM88" i="2"/>
  <c r="AL88" i="2"/>
  <c r="AK88" i="2"/>
  <c r="AJ88" i="2"/>
  <c r="AI88" i="2"/>
  <c r="AH88" i="2"/>
  <c r="AN87" i="2"/>
  <c r="AM87" i="2"/>
  <c r="AL87" i="2"/>
  <c r="AK87" i="2"/>
  <c r="AJ87" i="2"/>
  <c r="AI87" i="2"/>
  <c r="AH87" i="2"/>
  <c r="AN86" i="2"/>
  <c r="AM86" i="2"/>
  <c r="AL86" i="2"/>
  <c r="AK86" i="2"/>
  <c r="AJ86" i="2"/>
  <c r="AI86" i="2"/>
  <c r="AH86" i="2"/>
  <c r="AN85" i="2"/>
  <c r="AM85" i="2"/>
  <c r="AL85" i="2"/>
  <c r="AK85" i="2"/>
  <c r="AJ85" i="2"/>
  <c r="AI85" i="2"/>
  <c r="AH85" i="2"/>
  <c r="AN84" i="2"/>
  <c r="AM84" i="2"/>
  <c r="AL84" i="2"/>
  <c r="AK84" i="2"/>
  <c r="AJ84" i="2"/>
  <c r="AI84" i="2"/>
  <c r="AH84" i="2"/>
  <c r="AN83" i="2"/>
  <c r="AM83" i="2"/>
  <c r="AL83" i="2"/>
  <c r="AK83" i="2"/>
  <c r="AJ83" i="2"/>
  <c r="AI83" i="2"/>
  <c r="AH83" i="2"/>
  <c r="AN82" i="2"/>
  <c r="AM82" i="2"/>
  <c r="AL82" i="2"/>
  <c r="AK82" i="2"/>
  <c r="AJ82" i="2"/>
  <c r="AI82" i="2"/>
  <c r="AH82" i="2"/>
  <c r="AN81" i="2"/>
  <c r="AM81" i="2"/>
  <c r="AL81" i="2"/>
  <c r="AK81" i="2"/>
  <c r="AJ81" i="2"/>
  <c r="AI81" i="2"/>
  <c r="AH81" i="2"/>
  <c r="AN80" i="2"/>
  <c r="AM80" i="2"/>
  <c r="AL80" i="2"/>
  <c r="AK80" i="2"/>
  <c r="AJ80" i="2"/>
  <c r="AI80" i="2"/>
  <c r="AH80" i="2"/>
  <c r="AN79" i="2"/>
  <c r="AM79" i="2"/>
  <c r="AL79" i="2"/>
  <c r="AK79" i="2"/>
  <c r="AJ79" i="2"/>
  <c r="AI79" i="2"/>
  <c r="AH79" i="2"/>
  <c r="AN78" i="2"/>
  <c r="AM78" i="2"/>
  <c r="AL78" i="2"/>
  <c r="AK78" i="2"/>
  <c r="AJ78" i="2"/>
  <c r="AI78" i="2"/>
  <c r="AH78" i="2"/>
  <c r="AN77" i="2"/>
  <c r="AM77" i="2"/>
  <c r="AL77" i="2"/>
  <c r="AK77" i="2"/>
  <c r="AJ77" i="2"/>
  <c r="AI77" i="2"/>
  <c r="AH77" i="2"/>
  <c r="AN76" i="2"/>
  <c r="AM76" i="2"/>
  <c r="AL76" i="2"/>
  <c r="AK76" i="2"/>
  <c r="AJ76" i="2"/>
  <c r="AI76" i="2"/>
  <c r="AH76" i="2"/>
  <c r="AN75" i="2"/>
  <c r="AM75" i="2"/>
  <c r="AL75" i="2"/>
  <c r="AK75" i="2"/>
  <c r="AJ75" i="2"/>
  <c r="AI75" i="2"/>
  <c r="AH75" i="2"/>
  <c r="AN74" i="2"/>
  <c r="AM74" i="2"/>
  <c r="AL74" i="2"/>
  <c r="AK74" i="2"/>
  <c r="AJ74" i="2"/>
  <c r="AI74" i="2"/>
  <c r="AH74" i="2"/>
  <c r="AN73" i="2"/>
  <c r="AM73" i="2"/>
  <c r="AL73" i="2"/>
  <c r="AK73" i="2"/>
  <c r="AJ73" i="2"/>
  <c r="AI73" i="2"/>
  <c r="AH73" i="2"/>
  <c r="AN72" i="2"/>
  <c r="AM72" i="2"/>
  <c r="AL72" i="2"/>
  <c r="AK72" i="2"/>
  <c r="AJ72" i="2"/>
  <c r="AI72" i="2"/>
  <c r="AH72" i="2"/>
  <c r="AN71" i="2"/>
  <c r="AM71" i="2"/>
  <c r="AL71" i="2"/>
  <c r="AK71" i="2"/>
  <c r="AJ71" i="2"/>
  <c r="AI71" i="2"/>
  <c r="AH71" i="2"/>
  <c r="AN70" i="2"/>
  <c r="AM70" i="2"/>
  <c r="AL70" i="2"/>
  <c r="AK70" i="2"/>
  <c r="AJ70" i="2"/>
  <c r="AI70" i="2"/>
  <c r="AH70" i="2"/>
  <c r="AN69" i="2"/>
  <c r="AM69" i="2"/>
  <c r="AL69" i="2"/>
  <c r="AK69" i="2"/>
  <c r="AJ69" i="2"/>
  <c r="AI69" i="2"/>
  <c r="AH69" i="2"/>
  <c r="AN68" i="2"/>
  <c r="AM68" i="2"/>
  <c r="AL68" i="2"/>
  <c r="AK68" i="2"/>
  <c r="AJ68" i="2"/>
  <c r="AI68" i="2"/>
  <c r="AH68" i="2"/>
  <c r="AN67" i="2"/>
  <c r="AM67" i="2"/>
  <c r="AL67" i="2"/>
  <c r="AK67" i="2"/>
  <c r="AJ67" i="2"/>
  <c r="AI67" i="2"/>
  <c r="AH67" i="2"/>
  <c r="AN66" i="2"/>
  <c r="AM66" i="2"/>
  <c r="AL66" i="2"/>
  <c r="AK66" i="2"/>
  <c r="AJ66" i="2"/>
  <c r="AI66" i="2"/>
  <c r="AH66" i="2"/>
  <c r="AN65" i="2"/>
  <c r="AM65" i="2"/>
  <c r="AL65" i="2"/>
  <c r="AK65" i="2"/>
  <c r="AJ65" i="2"/>
  <c r="AI65" i="2"/>
  <c r="AH65" i="2"/>
  <c r="AN64" i="2"/>
  <c r="AM64" i="2"/>
  <c r="AL64" i="2"/>
  <c r="AK64" i="2"/>
  <c r="AJ64" i="2"/>
  <c r="AI64" i="2"/>
  <c r="AH64" i="2"/>
  <c r="AN63" i="2"/>
  <c r="AM63" i="2"/>
  <c r="AL63" i="2"/>
  <c r="AK63" i="2"/>
  <c r="AJ63" i="2"/>
  <c r="AI63" i="2"/>
  <c r="AH63" i="2"/>
  <c r="AN62" i="2"/>
  <c r="AM62" i="2"/>
  <c r="AL62" i="2"/>
  <c r="AK62" i="2"/>
  <c r="AJ62" i="2"/>
  <c r="AI62" i="2"/>
  <c r="AH62" i="2"/>
  <c r="AN61" i="2"/>
  <c r="AM61" i="2"/>
  <c r="AL61" i="2"/>
  <c r="AK61" i="2"/>
  <c r="AJ61" i="2"/>
  <c r="AI61" i="2"/>
  <c r="AH61" i="2"/>
  <c r="AN60" i="2"/>
  <c r="AM60" i="2"/>
  <c r="AL60" i="2"/>
  <c r="AK60" i="2"/>
  <c r="AJ60" i="2"/>
  <c r="AI60" i="2"/>
  <c r="AH60" i="2"/>
  <c r="AN59" i="2"/>
  <c r="AM59" i="2"/>
  <c r="AL59" i="2"/>
  <c r="AK59" i="2"/>
  <c r="AJ59" i="2"/>
  <c r="AI59" i="2"/>
  <c r="AH59" i="2"/>
  <c r="AN58" i="2"/>
  <c r="AM58" i="2"/>
  <c r="AL58" i="2"/>
  <c r="AK58" i="2"/>
  <c r="AJ58" i="2"/>
  <c r="AI58" i="2"/>
  <c r="AH58" i="2"/>
  <c r="AN57" i="2"/>
  <c r="AM57" i="2"/>
  <c r="AL57" i="2"/>
  <c r="AK57" i="2"/>
  <c r="AJ57" i="2"/>
  <c r="AI57" i="2"/>
  <c r="AH57" i="2"/>
  <c r="AN56" i="2"/>
  <c r="AM56" i="2"/>
  <c r="AL56" i="2"/>
  <c r="AK56" i="2"/>
  <c r="AJ56" i="2"/>
  <c r="AI56" i="2"/>
  <c r="AH56" i="2"/>
  <c r="AN55" i="2"/>
  <c r="AM55" i="2"/>
  <c r="AL55" i="2"/>
  <c r="AK55" i="2"/>
  <c r="AJ55" i="2"/>
  <c r="AI55" i="2"/>
  <c r="AH55" i="2"/>
  <c r="AN54" i="2"/>
  <c r="AM54" i="2"/>
  <c r="AL54" i="2"/>
  <c r="AK54" i="2"/>
  <c r="AJ54" i="2"/>
  <c r="AI54" i="2"/>
  <c r="AH54" i="2"/>
  <c r="AN53" i="2"/>
  <c r="AM53" i="2"/>
  <c r="AL53" i="2"/>
  <c r="AK53" i="2"/>
  <c r="AJ53" i="2"/>
  <c r="AI53" i="2"/>
  <c r="AH53" i="2"/>
  <c r="AN52" i="2"/>
  <c r="AM52" i="2"/>
  <c r="AL52" i="2"/>
  <c r="AK52" i="2"/>
  <c r="AJ52" i="2"/>
  <c r="AI52" i="2"/>
  <c r="AH52" i="2"/>
  <c r="AN51" i="2"/>
  <c r="AM51" i="2"/>
  <c r="AL51" i="2"/>
  <c r="AK51" i="2"/>
  <c r="AJ51" i="2"/>
  <c r="AI51" i="2"/>
  <c r="AH51" i="2"/>
  <c r="AN50" i="2"/>
  <c r="AM50" i="2"/>
  <c r="AL50" i="2"/>
  <c r="AK50" i="2"/>
  <c r="AJ50" i="2"/>
  <c r="AI50" i="2"/>
  <c r="AH50" i="2"/>
  <c r="AN49" i="2"/>
  <c r="AM49" i="2"/>
  <c r="AL49" i="2"/>
  <c r="AK49" i="2"/>
  <c r="AJ49" i="2"/>
  <c r="AI49" i="2"/>
  <c r="AH49" i="2"/>
  <c r="AN48" i="2"/>
  <c r="AM48" i="2"/>
  <c r="AL48" i="2"/>
  <c r="AK48" i="2"/>
  <c r="AJ48" i="2"/>
  <c r="AI48" i="2"/>
  <c r="AH48" i="2"/>
  <c r="AN47" i="2"/>
  <c r="AM47" i="2"/>
  <c r="AL47" i="2"/>
  <c r="AK47" i="2"/>
  <c r="AJ47" i="2"/>
  <c r="AI47" i="2"/>
  <c r="AH47" i="2"/>
  <c r="AN46" i="2"/>
  <c r="AM46" i="2"/>
  <c r="AL46" i="2"/>
  <c r="AK46" i="2"/>
  <c r="AJ46" i="2"/>
  <c r="AI46" i="2"/>
  <c r="AH46" i="2"/>
  <c r="AN45" i="2"/>
  <c r="AM45" i="2"/>
  <c r="AL45" i="2"/>
  <c r="AK45" i="2"/>
  <c r="AJ45" i="2"/>
  <c r="AI45" i="2"/>
  <c r="AH45" i="2"/>
  <c r="AN44" i="2"/>
  <c r="AM44" i="2"/>
  <c r="AL44" i="2"/>
  <c r="AK44" i="2"/>
  <c r="AJ44" i="2"/>
  <c r="AI44" i="2"/>
  <c r="AH44" i="2"/>
  <c r="AN43" i="2"/>
  <c r="AM43" i="2"/>
  <c r="AL43" i="2"/>
  <c r="AK43" i="2"/>
  <c r="AJ43" i="2"/>
  <c r="AI43" i="2"/>
  <c r="AH43" i="2"/>
  <c r="AN42" i="2"/>
  <c r="AM42" i="2"/>
  <c r="AL42" i="2"/>
  <c r="AK42" i="2"/>
  <c r="AJ42" i="2"/>
  <c r="AI42" i="2"/>
  <c r="AH42" i="2"/>
  <c r="AN41" i="2"/>
  <c r="AM41" i="2"/>
  <c r="AL41" i="2"/>
  <c r="AK41" i="2"/>
  <c r="AJ41" i="2"/>
  <c r="AI41" i="2"/>
  <c r="AH41" i="2"/>
  <c r="AN40" i="2"/>
  <c r="AM40" i="2"/>
  <c r="AL40" i="2"/>
  <c r="AK40" i="2"/>
  <c r="AJ40" i="2"/>
  <c r="AI40" i="2"/>
  <c r="AH40" i="2"/>
  <c r="AN39" i="2"/>
  <c r="AM39" i="2"/>
  <c r="AL39" i="2"/>
  <c r="AK39" i="2"/>
  <c r="AJ39" i="2"/>
  <c r="AI39" i="2"/>
  <c r="AH39" i="2"/>
  <c r="AN38" i="2"/>
  <c r="AM38" i="2"/>
  <c r="AL38" i="2"/>
  <c r="AK38" i="2"/>
  <c r="AJ38" i="2"/>
  <c r="AI38" i="2"/>
  <c r="AH38" i="2"/>
  <c r="AN37" i="2"/>
  <c r="AM37" i="2"/>
  <c r="AL37" i="2"/>
  <c r="AK37" i="2"/>
  <c r="AJ37" i="2"/>
  <c r="AI37" i="2"/>
  <c r="AH37" i="2"/>
  <c r="AN36" i="2"/>
  <c r="AM36" i="2"/>
  <c r="AL36" i="2"/>
  <c r="AK36" i="2"/>
  <c r="AJ36" i="2"/>
  <c r="AI36" i="2"/>
  <c r="AH36" i="2"/>
  <c r="AN35" i="2"/>
  <c r="AM35" i="2"/>
  <c r="AL35" i="2"/>
  <c r="AK35" i="2"/>
  <c r="AJ35" i="2"/>
  <c r="AI35" i="2"/>
  <c r="AH35" i="2"/>
  <c r="AN34" i="2"/>
  <c r="AM34" i="2"/>
  <c r="AL34" i="2"/>
  <c r="AK34" i="2"/>
  <c r="AJ34" i="2"/>
  <c r="AI34" i="2"/>
  <c r="AH34" i="2"/>
  <c r="AN33" i="2"/>
  <c r="AM33" i="2"/>
  <c r="AL33" i="2"/>
  <c r="AK33" i="2"/>
  <c r="AJ33" i="2"/>
  <c r="AI33" i="2"/>
  <c r="AH33" i="2"/>
  <c r="AN32" i="2"/>
  <c r="AM32" i="2"/>
  <c r="AL32" i="2"/>
  <c r="AK32" i="2"/>
  <c r="AJ32" i="2"/>
  <c r="AI32" i="2"/>
  <c r="AH32" i="2"/>
  <c r="AN31" i="2"/>
  <c r="AM31" i="2"/>
  <c r="AL31" i="2"/>
  <c r="AK31" i="2"/>
  <c r="AJ31" i="2"/>
  <c r="AI31" i="2"/>
  <c r="AH31" i="2"/>
  <c r="AN30" i="2"/>
  <c r="AM30" i="2"/>
  <c r="AL30" i="2"/>
  <c r="AK30" i="2"/>
  <c r="AJ30" i="2"/>
  <c r="AI30" i="2"/>
  <c r="AH30" i="2"/>
  <c r="AN29" i="2"/>
  <c r="AM29" i="2"/>
  <c r="AL29" i="2"/>
  <c r="AK29" i="2"/>
  <c r="AJ29" i="2"/>
  <c r="AI29" i="2"/>
  <c r="AH29" i="2"/>
  <c r="AN28" i="2"/>
  <c r="AM28" i="2"/>
  <c r="AL28" i="2"/>
  <c r="AK28" i="2"/>
  <c r="AJ28" i="2"/>
  <c r="AI28" i="2"/>
  <c r="AH28" i="2"/>
  <c r="AN27" i="2"/>
  <c r="AM27" i="2"/>
  <c r="AL27" i="2"/>
  <c r="AK27" i="2"/>
  <c r="AJ27" i="2"/>
  <c r="AI27" i="2"/>
  <c r="AH27" i="2"/>
  <c r="AN26" i="2"/>
  <c r="AM26" i="2"/>
  <c r="AL26" i="2"/>
  <c r="AK26" i="2"/>
  <c r="AJ26" i="2"/>
  <c r="AI26" i="2"/>
  <c r="AH26" i="2"/>
  <c r="AN25" i="2"/>
  <c r="AM25" i="2"/>
  <c r="AL25" i="2"/>
  <c r="AK25" i="2"/>
  <c r="AJ25" i="2"/>
  <c r="AI25" i="2"/>
  <c r="AH25" i="2"/>
  <c r="AN24" i="2"/>
  <c r="AM24" i="2"/>
  <c r="AL24" i="2"/>
  <c r="AK24" i="2"/>
  <c r="AJ24" i="2"/>
  <c r="AI24" i="2"/>
  <c r="AH24" i="2"/>
  <c r="AN23" i="2"/>
  <c r="AM23" i="2"/>
  <c r="AL23" i="2"/>
  <c r="AK23" i="2"/>
  <c r="AJ23" i="2"/>
  <c r="AI23" i="2"/>
  <c r="AH23" i="2"/>
  <c r="AN22" i="2"/>
  <c r="AM22" i="2"/>
  <c r="AL22" i="2"/>
  <c r="AK22" i="2"/>
  <c r="AJ22" i="2"/>
  <c r="AI22" i="2"/>
  <c r="AH22" i="2"/>
  <c r="AN21" i="2"/>
  <c r="AM21" i="2"/>
  <c r="AL21" i="2"/>
  <c r="AK21" i="2"/>
  <c r="AJ21" i="2"/>
  <c r="AI21" i="2"/>
  <c r="AH21" i="2"/>
  <c r="AN20" i="2"/>
  <c r="AM20" i="2"/>
  <c r="AL20" i="2"/>
  <c r="AK20" i="2"/>
  <c r="AJ20" i="2"/>
  <c r="AI20" i="2"/>
  <c r="AH20" i="2"/>
  <c r="AN19" i="2"/>
  <c r="AM19" i="2"/>
  <c r="AL19" i="2"/>
  <c r="AK19" i="2"/>
  <c r="AJ19" i="2"/>
  <c r="AI19" i="2"/>
  <c r="AH19" i="2"/>
  <c r="AN18" i="2"/>
  <c r="AM18" i="2"/>
  <c r="AL18" i="2"/>
  <c r="AK18" i="2"/>
  <c r="AJ18" i="2"/>
  <c r="AI18" i="2"/>
  <c r="AH18" i="2"/>
  <c r="AN17" i="2"/>
  <c r="AM17" i="2"/>
  <c r="AL17" i="2"/>
  <c r="AK17" i="2"/>
  <c r="AJ17" i="2"/>
  <c r="AI17" i="2"/>
  <c r="AH17" i="2"/>
  <c r="AN16" i="2"/>
  <c r="AM16" i="2"/>
  <c r="AL16" i="2"/>
  <c r="AK16" i="2"/>
  <c r="AJ16" i="2"/>
  <c r="AI16" i="2"/>
  <c r="AH16" i="2"/>
  <c r="AN15" i="2"/>
  <c r="AM15" i="2"/>
  <c r="AL15" i="2"/>
  <c r="AK15" i="2"/>
  <c r="AJ15" i="2"/>
  <c r="AI15" i="2"/>
  <c r="AH15" i="2"/>
  <c r="AN14" i="2"/>
  <c r="AM14" i="2"/>
  <c r="AL14" i="2"/>
  <c r="AK14" i="2"/>
  <c r="AJ14" i="2"/>
  <c r="AI14" i="2"/>
  <c r="AH14" i="2"/>
  <c r="AP5" i="2" s="1"/>
  <c r="AN13" i="2"/>
  <c r="AM13" i="2"/>
  <c r="AL13" i="2"/>
  <c r="AK13" i="2"/>
  <c r="AJ13" i="2"/>
  <c r="AI13" i="2"/>
  <c r="AH13" i="2"/>
  <c r="AN12" i="2"/>
  <c r="AM12" i="2"/>
  <c r="AL12" i="2"/>
  <c r="AK12" i="2"/>
  <c r="AJ12" i="2"/>
  <c r="AI12" i="2"/>
  <c r="AH12" i="2"/>
  <c r="AN11" i="2"/>
  <c r="AM11" i="2"/>
  <c r="AL11" i="2"/>
  <c r="AK11" i="2"/>
  <c r="AJ11" i="2"/>
  <c r="AI11" i="2"/>
  <c r="AH11" i="2"/>
  <c r="AN10" i="2"/>
  <c r="AM10" i="2"/>
  <c r="AL10" i="2"/>
  <c r="AK10" i="2"/>
  <c r="AJ10" i="2"/>
  <c r="AI10" i="2"/>
  <c r="AH10" i="2"/>
  <c r="AN9" i="2"/>
  <c r="AM9" i="2"/>
  <c r="AL9" i="2"/>
  <c r="AK9" i="2"/>
  <c r="AJ9" i="2"/>
  <c r="AI9" i="2"/>
  <c r="AH9" i="2"/>
  <c r="AN8" i="2"/>
  <c r="AM8" i="2"/>
  <c r="AL8" i="2"/>
  <c r="AK8" i="2"/>
  <c r="AJ8" i="2"/>
  <c r="AI8" i="2"/>
  <c r="AH8" i="2"/>
  <c r="AN7" i="2"/>
  <c r="AM7" i="2"/>
  <c r="AL7" i="2"/>
  <c r="AK7" i="2"/>
  <c r="AJ7" i="2"/>
  <c r="AI7" i="2"/>
  <c r="AH7" i="2"/>
  <c r="AN6" i="2"/>
  <c r="AM6" i="2"/>
  <c r="AL6" i="2"/>
  <c r="AK6" i="2"/>
  <c r="AJ6" i="2"/>
  <c r="AI6" i="2"/>
  <c r="AH6" i="2"/>
  <c r="AN5" i="2"/>
  <c r="AM5" i="2"/>
  <c r="AL5" i="2"/>
  <c r="AK5" i="2"/>
  <c r="AJ5" i="2"/>
  <c r="AI5" i="2"/>
  <c r="AH5" i="2"/>
  <c r="AP4" i="2"/>
  <c r="AN4" i="2"/>
  <c r="AM4" i="2"/>
  <c r="AL4" i="2"/>
  <c r="AK4" i="2"/>
  <c r="AJ4" i="2"/>
  <c r="AI4" i="2"/>
  <c r="AH4" i="2"/>
  <c r="AP3" i="2"/>
  <c r="AN3" i="2"/>
  <c r="AM3" i="2"/>
  <c r="AL3" i="2"/>
  <c r="AK3" i="2"/>
  <c r="AJ3" i="2"/>
  <c r="AI3" i="2"/>
  <c r="AH3" i="2"/>
  <c r="AN2" i="2"/>
  <c r="AM2" i="2"/>
  <c r="AL2" i="2"/>
  <c r="AK2" i="2"/>
  <c r="AJ2" i="2"/>
  <c r="AI2" i="2"/>
  <c r="AH2" i="2"/>
  <c r="AP8" i="2" l="1"/>
  <c r="AQ8" i="2" s="1"/>
  <c r="AP7" i="2"/>
  <c r="AQ7" i="2" s="1"/>
  <c r="AP6" i="2"/>
  <c r="AN96" i="1"/>
  <c r="AM96" i="1"/>
  <c r="AL96" i="1"/>
  <c r="AK96" i="1"/>
  <c r="AJ96" i="1"/>
  <c r="AI96" i="1"/>
  <c r="AH96" i="1"/>
  <c r="AN95" i="1"/>
  <c r="AM95" i="1"/>
  <c r="AL95" i="1"/>
  <c r="AK95" i="1"/>
  <c r="AJ95" i="1"/>
  <c r="AI95" i="1"/>
  <c r="AH95" i="1"/>
  <c r="AN94" i="1"/>
  <c r="AM94" i="1"/>
  <c r="AL94" i="1"/>
  <c r="AK94" i="1"/>
  <c r="AJ94" i="1"/>
  <c r="AI94" i="1"/>
  <c r="AH94" i="1"/>
  <c r="AN93" i="1"/>
  <c r="AM93" i="1"/>
  <c r="AL93" i="1"/>
  <c r="AK93" i="1"/>
  <c r="AJ93" i="1"/>
  <c r="AI93" i="1"/>
  <c r="AH93" i="1"/>
  <c r="AN92" i="1"/>
  <c r="AM92" i="1"/>
  <c r="AL92" i="1"/>
  <c r="AK92" i="1"/>
  <c r="AJ92" i="1"/>
  <c r="AI92" i="1"/>
  <c r="AH92" i="1"/>
  <c r="AN91" i="1"/>
  <c r="AM91" i="1"/>
  <c r="AL91" i="1"/>
  <c r="AK91" i="1"/>
  <c r="AJ91" i="1"/>
  <c r="AI91" i="1"/>
  <c r="AH91" i="1"/>
  <c r="AN90" i="1"/>
  <c r="AM90" i="1"/>
  <c r="AL90" i="1"/>
  <c r="AK90" i="1"/>
  <c r="AJ90" i="1"/>
  <c r="AI90" i="1"/>
  <c r="AH90" i="1"/>
  <c r="AN89" i="1"/>
  <c r="AM89" i="1"/>
  <c r="AL89" i="1"/>
  <c r="AK89" i="1"/>
  <c r="AJ89" i="1"/>
  <c r="AI89" i="1"/>
  <c r="AH89" i="1"/>
  <c r="AN88" i="1"/>
  <c r="AM88" i="1"/>
  <c r="AL88" i="1"/>
  <c r="AK88" i="1"/>
  <c r="AJ88" i="1"/>
  <c r="AI88" i="1"/>
  <c r="AH88" i="1"/>
  <c r="AN87" i="1"/>
  <c r="AM87" i="1"/>
  <c r="AL87" i="1"/>
  <c r="AK87" i="1"/>
  <c r="AJ87" i="1"/>
  <c r="AI87" i="1"/>
  <c r="AH87" i="1"/>
  <c r="AN86" i="1"/>
  <c r="AM86" i="1"/>
  <c r="AL86" i="1"/>
  <c r="AK86" i="1"/>
  <c r="AJ86" i="1"/>
  <c r="AI86" i="1"/>
  <c r="AH86" i="1"/>
  <c r="AN85" i="1"/>
  <c r="AM85" i="1"/>
  <c r="AL85" i="1"/>
  <c r="AK85" i="1"/>
  <c r="AJ85" i="1"/>
  <c r="AI85" i="1"/>
  <c r="AH85" i="1"/>
  <c r="AN84" i="1"/>
  <c r="AM84" i="1"/>
  <c r="AL84" i="1"/>
  <c r="AK84" i="1"/>
  <c r="AJ84" i="1"/>
  <c r="AI84" i="1"/>
  <c r="AH84" i="1"/>
  <c r="AN83" i="1"/>
  <c r="AM83" i="1"/>
  <c r="AL83" i="1"/>
  <c r="AK83" i="1"/>
  <c r="AJ83" i="1"/>
  <c r="AI83" i="1"/>
  <c r="AH83" i="1"/>
  <c r="AN82" i="1"/>
  <c r="AM82" i="1"/>
  <c r="AL82" i="1"/>
  <c r="AK82" i="1"/>
  <c r="AJ82" i="1"/>
  <c r="AI82" i="1"/>
  <c r="AH82" i="1"/>
  <c r="AN81" i="1"/>
  <c r="AM81" i="1"/>
  <c r="AL81" i="1"/>
  <c r="AK81" i="1"/>
  <c r="AJ81" i="1"/>
  <c r="AI81" i="1"/>
  <c r="AH81" i="1"/>
  <c r="AN80" i="1"/>
  <c r="AM80" i="1"/>
  <c r="AL80" i="1"/>
  <c r="AK80" i="1"/>
  <c r="AJ80" i="1"/>
  <c r="AI80" i="1"/>
  <c r="AH80" i="1"/>
  <c r="AN79" i="1"/>
  <c r="AM79" i="1"/>
  <c r="AL79" i="1"/>
  <c r="AK79" i="1"/>
  <c r="AJ79" i="1"/>
  <c r="AI79" i="1"/>
  <c r="AH79" i="1"/>
  <c r="AN78" i="1"/>
  <c r="AM78" i="1"/>
  <c r="AL78" i="1"/>
  <c r="AK78" i="1"/>
  <c r="AJ78" i="1"/>
  <c r="AI78" i="1"/>
  <c r="AH78" i="1"/>
  <c r="AN77" i="1"/>
  <c r="AM77" i="1"/>
  <c r="AL77" i="1"/>
  <c r="AK77" i="1"/>
  <c r="AJ77" i="1"/>
  <c r="AI77" i="1"/>
  <c r="AH77" i="1"/>
  <c r="AP8" i="1" s="1"/>
  <c r="AQ8" i="1" s="1"/>
  <c r="AN76" i="1"/>
  <c r="AM76" i="1"/>
  <c r="AL76" i="1"/>
  <c r="AK76" i="1"/>
  <c r="AJ76" i="1"/>
  <c r="AI76" i="1"/>
  <c r="AH76" i="1"/>
  <c r="AN75" i="1"/>
  <c r="AM75" i="1"/>
  <c r="AL75" i="1"/>
  <c r="AK75" i="1"/>
  <c r="AJ75" i="1"/>
  <c r="AI75" i="1"/>
  <c r="AH75" i="1"/>
  <c r="AN74" i="1"/>
  <c r="AM74" i="1"/>
  <c r="AL74" i="1"/>
  <c r="AK74" i="1"/>
  <c r="AJ74" i="1"/>
  <c r="AI74" i="1"/>
  <c r="AH74" i="1"/>
  <c r="AN73" i="1"/>
  <c r="AM73" i="1"/>
  <c r="AL73" i="1"/>
  <c r="AK73" i="1"/>
  <c r="AJ73" i="1"/>
  <c r="AI73" i="1"/>
  <c r="AH73" i="1"/>
  <c r="AN72" i="1"/>
  <c r="AM72" i="1"/>
  <c r="AL72" i="1"/>
  <c r="AK72" i="1"/>
  <c r="AJ72" i="1"/>
  <c r="AI72" i="1"/>
  <c r="AH72" i="1"/>
  <c r="AN71" i="1"/>
  <c r="AM71" i="1"/>
  <c r="AL71" i="1"/>
  <c r="AK71" i="1"/>
  <c r="AJ71" i="1"/>
  <c r="AI71" i="1"/>
  <c r="AH71" i="1"/>
  <c r="AN70" i="1"/>
  <c r="AM70" i="1"/>
  <c r="AL70" i="1"/>
  <c r="AK70" i="1"/>
  <c r="AJ70" i="1"/>
  <c r="AI70" i="1"/>
  <c r="AH70" i="1"/>
  <c r="AN69" i="1"/>
  <c r="AM69" i="1"/>
  <c r="AL69" i="1"/>
  <c r="AK69" i="1"/>
  <c r="AJ69" i="1"/>
  <c r="AI69" i="1"/>
  <c r="AH69" i="1"/>
  <c r="AN68" i="1"/>
  <c r="AM68" i="1"/>
  <c r="AL68" i="1"/>
  <c r="AK68" i="1"/>
  <c r="AJ68" i="1"/>
  <c r="AI68" i="1"/>
  <c r="AH68" i="1"/>
  <c r="AN67" i="1"/>
  <c r="AM67" i="1"/>
  <c r="AL67" i="1"/>
  <c r="AK67" i="1"/>
  <c r="AJ67" i="1"/>
  <c r="AI67" i="1"/>
  <c r="AH67" i="1"/>
  <c r="AN66" i="1"/>
  <c r="AM66" i="1"/>
  <c r="AL66" i="1"/>
  <c r="AK66" i="1"/>
  <c r="AJ66" i="1"/>
  <c r="AI66" i="1"/>
  <c r="AH66" i="1"/>
  <c r="AN65" i="1"/>
  <c r="AM65" i="1"/>
  <c r="AL65" i="1"/>
  <c r="AK65" i="1"/>
  <c r="AJ65" i="1"/>
  <c r="AI65" i="1"/>
  <c r="AH65" i="1"/>
  <c r="AN64" i="1"/>
  <c r="AM64" i="1"/>
  <c r="AL64" i="1"/>
  <c r="AK64" i="1"/>
  <c r="AJ64" i="1"/>
  <c r="AI64" i="1"/>
  <c r="AH64" i="1"/>
  <c r="AN63" i="1"/>
  <c r="AM63" i="1"/>
  <c r="AL63" i="1"/>
  <c r="AK63" i="1"/>
  <c r="AJ63" i="1"/>
  <c r="AI63" i="1"/>
  <c r="AH63" i="1"/>
  <c r="AN62" i="1"/>
  <c r="AM62" i="1"/>
  <c r="AL62" i="1"/>
  <c r="AK62" i="1"/>
  <c r="AJ62" i="1"/>
  <c r="AI62" i="1"/>
  <c r="AH62" i="1"/>
  <c r="AN61" i="1"/>
  <c r="AM61" i="1"/>
  <c r="AL61" i="1"/>
  <c r="AK61" i="1"/>
  <c r="AJ61" i="1"/>
  <c r="AI61" i="1"/>
  <c r="AH61" i="1"/>
  <c r="AN60" i="1"/>
  <c r="AM60" i="1"/>
  <c r="AL60" i="1"/>
  <c r="AK60" i="1"/>
  <c r="AJ60" i="1"/>
  <c r="AI60" i="1"/>
  <c r="AH60" i="1"/>
  <c r="AN59" i="1"/>
  <c r="AM59" i="1"/>
  <c r="AL59" i="1"/>
  <c r="AK59" i="1"/>
  <c r="AJ59" i="1"/>
  <c r="AI59" i="1"/>
  <c r="AH59" i="1"/>
  <c r="AN58" i="1"/>
  <c r="AM58" i="1"/>
  <c r="AL58" i="1"/>
  <c r="AK58" i="1"/>
  <c r="AJ58" i="1"/>
  <c r="AI58" i="1"/>
  <c r="AH58" i="1"/>
  <c r="AN57" i="1"/>
  <c r="AM57" i="1"/>
  <c r="AL57" i="1"/>
  <c r="AK57" i="1"/>
  <c r="AJ57" i="1"/>
  <c r="AI57" i="1"/>
  <c r="AH57" i="1"/>
  <c r="AN56" i="1"/>
  <c r="AM56" i="1"/>
  <c r="AL56" i="1"/>
  <c r="AK56" i="1"/>
  <c r="AJ56" i="1"/>
  <c r="AI56" i="1"/>
  <c r="AH56" i="1"/>
  <c r="AN55" i="1"/>
  <c r="AM55" i="1"/>
  <c r="AL55" i="1"/>
  <c r="AK55" i="1"/>
  <c r="AJ55" i="1"/>
  <c r="AI55" i="1"/>
  <c r="AH55" i="1"/>
  <c r="AN54" i="1"/>
  <c r="AM54" i="1"/>
  <c r="AL54" i="1"/>
  <c r="AK54" i="1"/>
  <c r="AJ54" i="1"/>
  <c r="AI54" i="1"/>
  <c r="AH54" i="1"/>
  <c r="AN53" i="1"/>
  <c r="AM53" i="1"/>
  <c r="AL53" i="1"/>
  <c r="AK53" i="1"/>
  <c r="AJ53" i="1"/>
  <c r="AI53" i="1"/>
  <c r="AH53" i="1"/>
  <c r="AN52" i="1"/>
  <c r="AM52" i="1"/>
  <c r="AL52" i="1"/>
  <c r="AK52" i="1"/>
  <c r="AJ52" i="1"/>
  <c r="AI52" i="1"/>
  <c r="AH52" i="1"/>
  <c r="AN51" i="1"/>
  <c r="AM51" i="1"/>
  <c r="AL51" i="1"/>
  <c r="AK51" i="1"/>
  <c r="AJ51" i="1"/>
  <c r="AI51" i="1"/>
  <c r="AH51" i="1"/>
  <c r="AN50" i="1"/>
  <c r="AM50" i="1"/>
  <c r="AL50" i="1"/>
  <c r="AK50" i="1"/>
  <c r="AJ50" i="1"/>
  <c r="AI50" i="1"/>
  <c r="AH50" i="1"/>
  <c r="AN49" i="1"/>
  <c r="AM49" i="1"/>
  <c r="AL49" i="1"/>
  <c r="AK49" i="1"/>
  <c r="AJ49" i="1"/>
  <c r="AI49" i="1"/>
  <c r="AH49" i="1"/>
  <c r="AN48" i="1"/>
  <c r="AM48" i="1"/>
  <c r="AL48" i="1"/>
  <c r="AK48" i="1"/>
  <c r="AJ48" i="1"/>
  <c r="AI48" i="1"/>
  <c r="AH48" i="1"/>
  <c r="AN47" i="1"/>
  <c r="AM47" i="1"/>
  <c r="AL47" i="1"/>
  <c r="AK47" i="1"/>
  <c r="AJ47" i="1"/>
  <c r="AI47" i="1"/>
  <c r="AH47" i="1"/>
  <c r="AN46" i="1"/>
  <c r="AM46" i="1"/>
  <c r="AL46" i="1"/>
  <c r="AK46" i="1"/>
  <c r="AJ46" i="1"/>
  <c r="AI46" i="1"/>
  <c r="AH46" i="1"/>
  <c r="AN45" i="1"/>
  <c r="AM45" i="1"/>
  <c r="AL45" i="1"/>
  <c r="AK45" i="1"/>
  <c r="AJ45" i="1"/>
  <c r="AI45" i="1"/>
  <c r="AH45" i="1"/>
  <c r="AN44" i="1"/>
  <c r="AM44" i="1"/>
  <c r="AL44" i="1"/>
  <c r="AK44" i="1"/>
  <c r="AJ44" i="1"/>
  <c r="AI44" i="1"/>
  <c r="AH44" i="1"/>
  <c r="AN43" i="1"/>
  <c r="AM43" i="1"/>
  <c r="AL43" i="1"/>
  <c r="AK43" i="1"/>
  <c r="AJ43" i="1"/>
  <c r="AI43" i="1"/>
  <c r="AH43" i="1"/>
  <c r="AN42" i="1"/>
  <c r="AM42" i="1"/>
  <c r="AL42" i="1"/>
  <c r="AK42" i="1"/>
  <c r="AJ42" i="1"/>
  <c r="AI42" i="1"/>
  <c r="AH42" i="1"/>
  <c r="AN41" i="1"/>
  <c r="AM41" i="1"/>
  <c r="AL41" i="1"/>
  <c r="AK41" i="1"/>
  <c r="AJ41" i="1"/>
  <c r="AI41" i="1"/>
  <c r="AH41" i="1"/>
  <c r="AN40" i="1"/>
  <c r="AM40" i="1"/>
  <c r="AL40" i="1"/>
  <c r="AK40" i="1"/>
  <c r="AJ40" i="1"/>
  <c r="AI40" i="1"/>
  <c r="AH40" i="1"/>
  <c r="AN39" i="1"/>
  <c r="AM39" i="1"/>
  <c r="AL39" i="1"/>
  <c r="AK39" i="1"/>
  <c r="AJ39" i="1"/>
  <c r="AI39" i="1"/>
  <c r="AH39" i="1"/>
  <c r="AN38" i="1"/>
  <c r="AM38" i="1"/>
  <c r="AL38" i="1"/>
  <c r="AK38" i="1"/>
  <c r="AJ38" i="1"/>
  <c r="AI38" i="1"/>
  <c r="AH38" i="1"/>
  <c r="AN37" i="1"/>
  <c r="AM37" i="1"/>
  <c r="AL37" i="1"/>
  <c r="AK37" i="1"/>
  <c r="AJ37" i="1"/>
  <c r="AI37" i="1"/>
  <c r="AH37" i="1"/>
  <c r="AN36" i="1"/>
  <c r="AM36" i="1"/>
  <c r="AL36" i="1"/>
  <c r="AK36" i="1"/>
  <c r="AJ36" i="1"/>
  <c r="AI36" i="1"/>
  <c r="AH36" i="1"/>
  <c r="AN35" i="1"/>
  <c r="AM35" i="1"/>
  <c r="AL35" i="1"/>
  <c r="AK35" i="1"/>
  <c r="AJ35" i="1"/>
  <c r="AI35" i="1"/>
  <c r="AH35" i="1"/>
  <c r="AN34" i="1"/>
  <c r="AM34" i="1"/>
  <c r="AL34" i="1"/>
  <c r="AK34" i="1"/>
  <c r="AJ34" i="1"/>
  <c r="AI34" i="1"/>
  <c r="AH34" i="1"/>
  <c r="AN33" i="1"/>
  <c r="AM33" i="1"/>
  <c r="AL33" i="1"/>
  <c r="AK33" i="1"/>
  <c r="AJ33" i="1"/>
  <c r="AI33" i="1"/>
  <c r="AH33" i="1"/>
  <c r="AN32" i="1"/>
  <c r="AM32" i="1"/>
  <c r="AL32" i="1"/>
  <c r="AK32" i="1"/>
  <c r="AJ32" i="1"/>
  <c r="AI32" i="1"/>
  <c r="AH32" i="1"/>
  <c r="AN31" i="1"/>
  <c r="AM31" i="1"/>
  <c r="AL31" i="1"/>
  <c r="AK31" i="1"/>
  <c r="AJ31" i="1"/>
  <c r="AI31" i="1"/>
  <c r="AH31" i="1"/>
  <c r="AN30" i="1"/>
  <c r="AM30" i="1"/>
  <c r="AL30" i="1"/>
  <c r="AK30" i="1"/>
  <c r="AJ30" i="1"/>
  <c r="AI30" i="1"/>
  <c r="AH30" i="1"/>
  <c r="AN29" i="1"/>
  <c r="AM29" i="1"/>
  <c r="AL29" i="1"/>
  <c r="AK29" i="1"/>
  <c r="AJ29" i="1"/>
  <c r="AI29" i="1"/>
  <c r="AH29" i="1"/>
  <c r="AN28" i="1"/>
  <c r="AM28" i="1"/>
  <c r="AL28" i="1"/>
  <c r="AK28" i="1"/>
  <c r="AJ28" i="1"/>
  <c r="AI28" i="1"/>
  <c r="AH28" i="1"/>
  <c r="AN27" i="1"/>
  <c r="AM27" i="1"/>
  <c r="AL27" i="1"/>
  <c r="AK27" i="1"/>
  <c r="AJ27" i="1"/>
  <c r="AI27" i="1"/>
  <c r="AH27" i="1"/>
  <c r="AN26" i="1"/>
  <c r="AM26" i="1"/>
  <c r="AL26" i="1"/>
  <c r="AK26" i="1"/>
  <c r="AJ26" i="1"/>
  <c r="AI26" i="1"/>
  <c r="AH26" i="1"/>
  <c r="AN25" i="1"/>
  <c r="AM25" i="1"/>
  <c r="AL25" i="1"/>
  <c r="AK25" i="1"/>
  <c r="AJ25" i="1"/>
  <c r="AI25" i="1"/>
  <c r="AH25" i="1"/>
  <c r="AN24" i="1"/>
  <c r="AM24" i="1"/>
  <c r="AL24" i="1"/>
  <c r="AK24" i="1"/>
  <c r="AJ24" i="1"/>
  <c r="AI24" i="1"/>
  <c r="AH24" i="1"/>
  <c r="AN23" i="1"/>
  <c r="AM23" i="1"/>
  <c r="AL23" i="1"/>
  <c r="AK23" i="1"/>
  <c r="AJ23" i="1"/>
  <c r="AI23" i="1"/>
  <c r="AH23" i="1"/>
  <c r="AN22" i="1"/>
  <c r="AM22" i="1"/>
  <c r="AL22" i="1"/>
  <c r="AK22" i="1"/>
  <c r="AJ22" i="1"/>
  <c r="AI22" i="1"/>
  <c r="AH22" i="1"/>
  <c r="AN21" i="1"/>
  <c r="AM21" i="1"/>
  <c r="AL21" i="1"/>
  <c r="AK21" i="1"/>
  <c r="AJ21" i="1"/>
  <c r="AI21" i="1"/>
  <c r="AH21" i="1"/>
  <c r="AP6" i="1" s="1"/>
  <c r="AN20" i="1"/>
  <c r="AM20" i="1"/>
  <c r="AL20" i="1"/>
  <c r="AK20" i="1"/>
  <c r="AJ20" i="1"/>
  <c r="AI20" i="1"/>
  <c r="AH20" i="1"/>
  <c r="AN19" i="1"/>
  <c r="AM19" i="1"/>
  <c r="AL19" i="1"/>
  <c r="AK19" i="1"/>
  <c r="AJ19" i="1"/>
  <c r="AI19" i="1"/>
  <c r="AH19" i="1"/>
  <c r="AN18" i="1"/>
  <c r="AM18" i="1"/>
  <c r="AL18" i="1"/>
  <c r="AK18" i="1"/>
  <c r="AJ18" i="1"/>
  <c r="AI18" i="1"/>
  <c r="AH18" i="1"/>
  <c r="AN17" i="1"/>
  <c r="AM17" i="1"/>
  <c r="AL17" i="1"/>
  <c r="AK17" i="1"/>
  <c r="AJ17" i="1"/>
  <c r="AI17" i="1"/>
  <c r="AH17" i="1"/>
  <c r="AN16" i="1"/>
  <c r="AM16" i="1"/>
  <c r="AL16" i="1"/>
  <c r="AK16" i="1"/>
  <c r="AJ16" i="1"/>
  <c r="AI16" i="1"/>
  <c r="AH16" i="1"/>
  <c r="AN15" i="1"/>
  <c r="AM15" i="1"/>
  <c r="AL15" i="1"/>
  <c r="AK15" i="1"/>
  <c r="AJ15" i="1"/>
  <c r="AI15" i="1"/>
  <c r="AH15" i="1"/>
  <c r="AN14" i="1"/>
  <c r="AM14" i="1"/>
  <c r="AL14" i="1"/>
  <c r="AK14" i="1"/>
  <c r="AJ14" i="1"/>
  <c r="AI14" i="1"/>
  <c r="AH14" i="1"/>
  <c r="AN13" i="1"/>
  <c r="AM13" i="1"/>
  <c r="AL13" i="1"/>
  <c r="AK13" i="1"/>
  <c r="AJ13" i="1"/>
  <c r="AI13" i="1"/>
  <c r="AH13" i="1"/>
  <c r="AN12" i="1"/>
  <c r="AM12" i="1"/>
  <c r="AL12" i="1"/>
  <c r="AK12" i="1"/>
  <c r="AJ12" i="1"/>
  <c r="AI12" i="1"/>
  <c r="AH12" i="1"/>
  <c r="AN11" i="1"/>
  <c r="AM11" i="1"/>
  <c r="AL11" i="1"/>
  <c r="AK11" i="1"/>
  <c r="AJ11" i="1"/>
  <c r="AI11" i="1"/>
  <c r="AH11" i="1"/>
  <c r="AN10" i="1"/>
  <c r="AM10" i="1"/>
  <c r="AL10" i="1"/>
  <c r="AK10" i="1"/>
  <c r="AJ10" i="1"/>
  <c r="AI10" i="1"/>
  <c r="AH10" i="1"/>
  <c r="AN9" i="1"/>
  <c r="AM9" i="1"/>
  <c r="AL9" i="1"/>
  <c r="AK9" i="1"/>
  <c r="AJ9" i="1"/>
  <c r="AI9" i="1"/>
  <c r="AH9" i="1"/>
  <c r="AN8" i="1"/>
  <c r="AM8" i="1"/>
  <c r="AL8" i="1"/>
  <c r="AK8" i="1"/>
  <c r="AJ8" i="1"/>
  <c r="AI8" i="1"/>
  <c r="AH8" i="1"/>
  <c r="AN7" i="1"/>
  <c r="AM7" i="1"/>
  <c r="AL7" i="1"/>
  <c r="AK7" i="1"/>
  <c r="AJ7" i="1"/>
  <c r="AI7" i="1"/>
  <c r="AH7" i="1"/>
  <c r="AN6" i="1"/>
  <c r="AM6" i="1"/>
  <c r="AL6" i="1"/>
  <c r="AK6" i="1"/>
  <c r="AJ6" i="1"/>
  <c r="AI6" i="1"/>
  <c r="AH6" i="1"/>
  <c r="AN5" i="1"/>
  <c r="AM5" i="1"/>
  <c r="AL5" i="1"/>
  <c r="AK5" i="1"/>
  <c r="AJ5" i="1"/>
  <c r="AI5" i="1"/>
  <c r="AH5" i="1"/>
  <c r="AP4" i="1"/>
  <c r="AN4" i="1"/>
  <c r="AM4" i="1"/>
  <c r="AL4" i="1"/>
  <c r="AK4" i="1"/>
  <c r="AJ4" i="1"/>
  <c r="AI4" i="1"/>
  <c r="AH4" i="1"/>
  <c r="AP3" i="1"/>
  <c r="AN3" i="1"/>
  <c r="AM3" i="1"/>
  <c r="AL3" i="1"/>
  <c r="AK3" i="1"/>
  <c r="AJ3" i="1"/>
  <c r="AI3" i="1"/>
  <c r="AH3" i="1"/>
  <c r="AN2" i="1"/>
  <c r="AM2" i="1"/>
  <c r="AL2" i="1"/>
  <c r="AK2" i="1"/>
  <c r="AJ2" i="1"/>
  <c r="AI2" i="1"/>
  <c r="AH2" i="1"/>
  <c r="AP5" i="1" l="1"/>
  <c r="AP7" i="1"/>
  <c r="AQ7" i="1" s="1"/>
</calcChain>
</file>

<file path=xl/sharedStrings.xml><?xml version="1.0" encoding="utf-8"?>
<sst xmlns="http://schemas.openxmlformats.org/spreadsheetml/2006/main" count="282" uniqueCount="141">
  <si>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</si>
  <si>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</si>
  <si>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</si>
  <si>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</si>
  <si>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</si>
  <si>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</si>
  <si>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</si>
  <si>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</si>
  <si>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</si>
  <si>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</si>
  <si>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</si>
  <si>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</si>
  <si>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</si>
  <si>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</si>
  <si>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</si>
  <si>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</si>
  <si>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</si>
  <si>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</si>
  <si>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</si>
  <si>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</si>
  <si>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</si>
  <si>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</si>
  <si>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</si>
  <si>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</si>
  <si>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</si>
  <si>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</si>
  <si>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</si>
  <si>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</si>
  <si>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</si>
  <si>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</si>
  <si>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</si>
  <si>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</si>
  <si>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</si>
  <si>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</si>
  <si>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</si>
  <si>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</si>
  <si>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</si>
  <si>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</si>
  <si>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</si>
  <si>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</si>
  <si>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</si>
  <si>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</si>
  <si>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</si>
  <si>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</si>
  <si>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</si>
  <si>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</si>
  <si>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</si>
  <si>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</si>
  <si>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</si>
  <si>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</si>
  <si>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</si>
  <si>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</si>
  <si>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</si>
  <si>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</si>
  <si>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</si>
  <si>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</si>
  <si>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</si>
  <si>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</si>
  <si>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</si>
  <si>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</si>
  <si>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</si>
  <si>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</si>
  <si>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</si>
  <si>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</si>
  <si>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</si>
  <si>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</si>
  <si>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</si>
  <si>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</si>
  <si>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</si>
  <si>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</si>
  <si>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</si>
  <si>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</si>
  <si>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</si>
  <si>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</si>
  <si>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</si>
  <si>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</si>
  <si>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</si>
  <si>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</si>
  <si>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</si>
  <si>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</si>
  <si>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</si>
  <si>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</si>
  <si>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</si>
  <si>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</si>
  <si>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</si>
  <si>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</si>
  <si>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</si>
  <si>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</si>
  <si>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</si>
  <si>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</si>
  <si>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</si>
  <si>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</si>
  <si>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</si>
  <si>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</si>
  <si>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</si>
  <si>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</si>
  <si>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</si>
  <si>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</si>
  <si>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</si>
  <si>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</si>
  <si>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</si>
  <si>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</si>
  <si>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</si>
  <si>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</si>
  <si>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</si>
  <si>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</si>
  <si>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</si>
  <si>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</si>
  <si>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</si>
  <si>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</si>
  <si>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</si>
  <si>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</si>
  <si>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</si>
  <si>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</si>
  <si>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</si>
  <si>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</si>
  <si>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</si>
  <si>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</si>
  <si>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</si>
  <si>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</si>
  <si>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</si>
  <si>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</si>
  <si>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</si>
  <si>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</si>
  <si>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</si>
  <si>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</si>
  <si>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</si>
  <si>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</si>
  <si>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</si>
  <si>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</si>
  <si>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</si>
  <si>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</si>
  <si>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</si>
  <si>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</si>
  <si>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</si>
  <si>
    <t xml:space="preserve"> Inhibiting below threshold:</t>
  </si>
  <si>
    <t>Moderately inhibiting:</t>
  </si>
  <si>
    <t>Of these, higher conc not inhibiting stronger</t>
  </si>
  <si>
    <t>Of these, higher conc  inhibiting stronger</t>
  </si>
  <si>
    <t>Overall, higher conc  inhibiting less</t>
  </si>
  <si>
    <t>In background, fluctuated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</si>
</sst>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"/>
    <numFmt numFmtId="166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workbookViewId="0">
      <selection activeCell="AQ1" sqref="A1:AQ1048576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34" max="35" width="12" customWidth="1"/>
    <col min="41" max="41" width="37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3" x14ac:dyDescent="0.2">
      <c r="A2" t="s">
        <v>33</v>
      </c>
      <c r="B2">
        <v>499262.33333333302</v>
      </c>
      <c r="C2">
        <v>470031</v>
      </c>
      <c r="D2">
        <v>495775</v>
      </c>
      <c r="E2">
        <v>466273</v>
      </c>
      <c r="F2">
        <v>58284.836572931497</v>
      </c>
      <c r="G2">
        <v>18000.287581035998</v>
      </c>
      <c r="H2">
        <v>6360.2062073489396</v>
      </c>
      <c r="I2">
        <v>22395.692911807801</v>
      </c>
      <c r="J2">
        <v>480794</v>
      </c>
      <c r="K2">
        <v>460368</v>
      </c>
      <c r="L2">
        <v>464952.5</v>
      </c>
      <c r="M2">
        <v>446310.25</v>
      </c>
      <c r="N2">
        <v>44113.931911207597</v>
      </c>
      <c r="O2">
        <v>28146.579579053599</v>
      </c>
      <c r="P2">
        <v>34115.477176788801</v>
      </c>
      <c r="Q2">
        <v>30218.427373320799</v>
      </c>
      <c r="R2" s="4">
        <v>1.03841215433914</v>
      </c>
      <c r="S2" s="4">
        <v>1.02098972995516</v>
      </c>
      <c r="T2" s="4">
        <v>1.0662917179711899</v>
      </c>
      <c r="U2" s="4">
        <v>1.0447284148190601</v>
      </c>
      <c r="V2">
        <v>0.154186366700233</v>
      </c>
      <c r="W2">
        <v>7.3657138919137596E-2</v>
      </c>
      <c r="X2">
        <v>7.9425055691855206E-2</v>
      </c>
      <c r="Y2">
        <v>8.6726760153302399E-2</v>
      </c>
      <c r="Z2" s="5">
        <v>0.67228603644408302</v>
      </c>
      <c r="AA2" s="5">
        <v>0.60470575706483698</v>
      </c>
      <c r="AB2" s="5">
        <v>0.16775274776954199</v>
      </c>
      <c r="AC2" s="5">
        <v>0.36163244299226999</v>
      </c>
      <c r="AD2" s="5">
        <v>0.85714285714285698</v>
      </c>
      <c r="AE2" s="5">
        <v>0.85714285714285698</v>
      </c>
      <c r="AF2" s="5">
        <v>0.4</v>
      </c>
      <c r="AG2" s="5">
        <v>0.22857142857142801</v>
      </c>
      <c r="AH2" s="1">
        <f t="shared" ref="AH2:AI33" si="0">T2/R2</f>
        <v>1.0268482639725967</v>
      </c>
      <c r="AI2" s="1">
        <f t="shared" si="0"/>
        <v>1.023250659793554</v>
      </c>
      <c r="AJ2" s="2">
        <f t="shared" ref="AJ2:AJ65" si="1">(R2&lt;0.85)+(T2&lt;0.85)</f>
        <v>0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3" x14ac:dyDescent="0.2">
      <c r="A3" t="s">
        <v>34</v>
      </c>
      <c r="B3">
        <v>463658.66666666599</v>
      </c>
      <c r="C3">
        <v>422867.66666666599</v>
      </c>
      <c r="D3">
        <v>478345.66666666599</v>
      </c>
      <c r="E3">
        <v>464221</v>
      </c>
      <c r="F3">
        <v>14738.562831339101</v>
      </c>
      <c r="G3">
        <v>36722.404500976401</v>
      </c>
      <c r="H3">
        <v>21793.3405042304</v>
      </c>
      <c r="I3">
        <v>26005.251546562598</v>
      </c>
      <c r="J3">
        <v>451385</v>
      </c>
      <c r="K3">
        <v>465117</v>
      </c>
      <c r="L3">
        <v>495388.5</v>
      </c>
      <c r="M3">
        <v>452863.5</v>
      </c>
      <c r="N3">
        <v>656.19509294111594</v>
      </c>
      <c r="O3">
        <v>1711.19841047144</v>
      </c>
      <c r="P3">
        <v>16945.814011135601</v>
      </c>
      <c r="Q3">
        <v>18279.4174004534</v>
      </c>
      <c r="R3" s="4">
        <v>1.0271911265697</v>
      </c>
      <c r="S3" s="4">
        <v>0.90916407412901801</v>
      </c>
      <c r="T3" s="4">
        <v>0.96559703478515602</v>
      </c>
      <c r="U3" s="4">
        <v>1.0250793009372501</v>
      </c>
      <c r="V3">
        <v>3.2685994538139099E-2</v>
      </c>
      <c r="W3">
        <v>7.9023869140474906E-2</v>
      </c>
      <c r="X3">
        <v>5.5012122384385097E-2</v>
      </c>
      <c r="Y3">
        <v>7.0777999193728694E-2</v>
      </c>
      <c r="Z3" s="5">
        <v>0.28578610952254302</v>
      </c>
      <c r="AA3" s="5">
        <v>0.18411635172826099</v>
      </c>
      <c r="AB3" s="5">
        <v>0.40489510714369098</v>
      </c>
      <c r="AC3" s="5">
        <v>0.60802447608460897</v>
      </c>
      <c r="AD3" s="5">
        <v>0.79999999999999905</v>
      </c>
      <c r="AE3" s="5">
        <v>0.2</v>
      </c>
      <c r="AF3" s="5">
        <v>0.8</v>
      </c>
      <c r="AG3" s="5">
        <v>1</v>
      </c>
      <c r="AH3" s="1">
        <f t="shared" si="0"/>
        <v>0.9400363864218364</v>
      </c>
      <c r="AI3" s="1">
        <f t="shared" si="0"/>
        <v>1.1274964883750815</v>
      </c>
      <c r="AJ3" s="2">
        <f t="shared" si="1"/>
        <v>0</v>
      </c>
      <c r="AK3" t="b">
        <f t="shared" ref="AK3:AK66" si="2">(S3/R3&lt;0.85)</f>
        <v>0</v>
      </c>
      <c r="AL3" t="b">
        <f t="shared" ref="AL3:AL66" si="3">(U3/T3&lt;0.85)</f>
        <v>0</v>
      </c>
      <c r="AM3" t="b">
        <f t="shared" ref="AM3:AM66" si="4">(S3/R3&gt;1.15)</f>
        <v>0</v>
      </c>
      <c r="AN3" t="b">
        <f t="shared" ref="AN3:AN66" si="5">(U3/T3&gt;1.15)</f>
        <v>0</v>
      </c>
      <c r="AO3" t="s">
        <v>135</v>
      </c>
      <c r="AP3">
        <f>COUNTIFS(R1:R76,"&lt;0.85")</f>
        <v>9</v>
      </c>
    </row>
    <row r="4" spans="1:43" x14ac:dyDescent="0.2">
      <c r="A4" t="s">
        <v>35</v>
      </c>
      <c r="B4">
        <v>459007.33333333302</v>
      </c>
      <c r="C4">
        <v>394656.33333333302</v>
      </c>
      <c r="D4">
        <v>450859.33333333302</v>
      </c>
      <c r="E4">
        <v>423456</v>
      </c>
      <c r="F4">
        <v>34020.892909112903</v>
      </c>
      <c r="G4">
        <v>40407.384589123401</v>
      </c>
      <c r="H4">
        <v>38065.454684442302</v>
      </c>
      <c r="I4">
        <v>11902.099436654</v>
      </c>
      <c r="J4">
        <v>448719</v>
      </c>
      <c r="K4">
        <v>464523.5</v>
      </c>
      <c r="L4">
        <v>492910</v>
      </c>
      <c r="M4">
        <v>454581</v>
      </c>
      <c r="N4">
        <v>4426.48845022778</v>
      </c>
      <c r="O4">
        <v>2550.5341597398701</v>
      </c>
      <c r="P4">
        <v>13440.6856967938</v>
      </c>
      <c r="Q4">
        <v>15850.505607077601</v>
      </c>
      <c r="R4" s="4">
        <v>1.0229282319967099</v>
      </c>
      <c r="S4" s="4">
        <v>0.849593902856009</v>
      </c>
      <c r="T4" s="4">
        <v>0.91468895606364897</v>
      </c>
      <c r="U4" s="4">
        <v>0.93153035432629105</v>
      </c>
      <c r="V4">
        <v>7.6486384324563506E-2</v>
      </c>
      <c r="W4">
        <v>8.7111729137240704E-2</v>
      </c>
      <c r="X4">
        <v>8.1153821791616801E-2</v>
      </c>
      <c r="Y4">
        <v>4.17197768063087E-2</v>
      </c>
      <c r="Z4" s="5">
        <v>0.65431879713496</v>
      </c>
      <c r="AA4" s="5">
        <v>9.4884020120461501E-2</v>
      </c>
      <c r="AB4" s="5">
        <v>0.18990958964367899</v>
      </c>
      <c r="AC4" s="5">
        <v>0.15777154972716401</v>
      </c>
      <c r="AD4" s="5">
        <v>0.8</v>
      </c>
      <c r="AE4" s="5">
        <v>0.2</v>
      </c>
      <c r="AF4" s="5">
        <v>0.4</v>
      </c>
      <c r="AG4" s="5">
        <v>0.2</v>
      </c>
      <c r="AH4" s="1">
        <f t="shared" si="0"/>
        <v>0.89418683291027878</v>
      </c>
      <c r="AI4" s="1">
        <f t="shared" si="0"/>
        <v>1.096441901471801</v>
      </c>
      <c r="AJ4" s="2">
        <f t="shared" si="1"/>
        <v>0</v>
      </c>
      <c r="AK4" t="b">
        <f t="shared" si="2"/>
        <v>1</v>
      </c>
      <c r="AL4" t="b">
        <f t="shared" si="3"/>
        <v>0</v>
      </c>
      <c r="AM4" t="b">
        <f t="shared" si="4"/>
        <v>0</v>
      </c>
      <c r="AN4" t="b">
        <f t="shared" si="5"/>
        <v>0</v>
      </c>
      <c r="AO4" t="s">
        <v>136</v>
      </c>
      <c r="AP4">
        <f>COUNTIFS(R:R,"&lt;0.85", R:R,"&gt;0.65")</f>
        <v>4</v>
      </c>
    </row>
    <row r="5" spans="1:43" x14ac:dyDescent="0.2">
      <c r="A5" t="s">
        <v>36</v>
      </c>
      <c r="B5">
        <v>411853</v>
      </c>
      <c r="C5">
        <v>406782.33333333302</v>
      </c>
      <c r="D5">
        <v>435870</v>
      </c>
      <c r="E5">
        <v>412384.33333333302</v>
      </c>
      <c r="F5">
        <v>13755.561493446899</v>
      </c>
      <c r="G5">
        <v>42031.987584854098</v>
      </c>
      <c r="H5">
        <v>18716.653787469499</v>
      </c>
      <c r="I5">
        <v>28128.367786512801</v>
      </c>
      <c r="J5">
        <v>441381.5</v>
      </c>
      <c r="K5">
        <v>455837.5</v>
      </c>
      <c r="L5">
        <v>478453.5</v>
      </c>
      <c r="M5">
        <v>445868</v>
      </c>
      <c r="N5">
        <v>5950.3035636847899</v>
      </c>
      <c r="O5">
        <v>9733.3248430328204</v>
      </c>
      <c r="P5">
        <v>33885.264061240501</v>
      </c>
      <c r="Q5">
        <v>3528.4628381208699</v>
      </c>
      <c r="R5" s="4">
        <v>0.93309982407509096</v>
      </c>
      <c r="S5" s="4">
        <v>0.89238453030593801</v>
      </c>
      <c r="T5" s="4">
        <v>0.91099762045841404</v>
      </c>
      <c r="U5" s="4">
        <v>0.92490228797162599</v>
      </c>
      <c r="V5">
        <v>3.3607743610667998E-2</v>
      </c>
      <c r="W5">
        <v>9.41565111299658E-2</v>
      </c>
      <c r="X5">
        <v>7.5452084724327906E-2</v>
      </c>
      <c r="Y5">
        <v>6.3509943219703394E-2</v>
      </c>
      <c r="Z5" s="5">
        <v>5.0186421830925101E-2</v>
      </c>
      <c r="AA5" s="5">
        <v>0.17411419818899501</v>
      </c>
      <c r="AB5" s="5">
        <v>0.29378483963040303</v>
      </c>
      <c r="AC5" s="5">
        <v>0.17273581198333299</v>
      </c>
      <c r="AD5" s="5">
        <v>0.2</v>
      </c>
      <c r="AE5" s="5">
        <v>0.4</v>
      </c>
      <c r="AF5" s="5">
        <v>0.4</v>
      </c>
      <c r="AG5" s="5">
        <v>0.2</v>
      </c>
      <c r="AH5" s="1">
        <f t="shared" si="0"/>
        <v>0.97631314137414493</v>
      </c>
      <c r="AI5" s="1">
        <f t="shared" si="0"/>
        <v>1.0364391767913546</v>
      </c>
      <c r="AJ5" s="2">
        <f t="shared" si="1"/>
        <v>0</v>
      </c>
      <c r="AK5" t="b">
        <f t="shared" si="2"/>
        <v>0</v>
      </c>
      <c r="AL5" t="b">
        <f t="shared" si="3"/>
        <v>0</v>
      </c>
      <c r="AM5" t="b">
        <f t="shared" si="4"/>
        <v>0</v>
      </c>
      <c r="AN5" t="b">
        <f t="shared" si="5"/>
        <v>0</v>
      </c>
      <c r="AO5" t="s">
        <v>137</v>
      </c>
      <c r="AP5">
        <f>COUNTIFS(R:R,"&lt;0.85", R:R,"&gt;0.65",AH:AH,"&gt;0.95")</f>
        <v>3</v>
      </c>
    </row>
    <row r="6" spans="1:43" x14ac:dyDescent="0.2">
      <c r="A6" t="s">
        <v>37</v>
      </c>
      <c r="B6">
        <v>480598.33333333302</v>
      </c>
      <c r="C6">
        <v>402526.33333333302</v>
      </c>
      <c r="D6">
        <v>453052.66666666599</v>
      </c>
      <c r="E6">
        <v>450686.66666666599</v>
      </c>
      <c r="F6">
        <v>50597.774361461103</v>
      </c>
      <c r="G6">
        <v>40034.194838079697</v>
      </c>
      <c r="H6">
        <v>22548.922598060701</v>
      </c>
      <c r="I6">
        <v>18784.229990429001</v>
      </c>
      <c r="J6">
        <v>461362.5</v>
      </c>
      <c r="K6">
        <v>444717.5</v>
      </c>
      <c r="L6">
        <v>460419.5</v>
      </c>
      <c r="M6">
        <v>449667</v>
      </c>
      <c r="N6">
        <v>34207.704753461599</v>
      </c>
      <c r="O6">
        <v>5992.7299705559899</v>
      </c>
      <c r="P6">
        <v>8381.3366774041406</v>
      </c>
      <c r="Q6">
        <v>1844.1344853345099</v>
      </c>
      <c r="R6" s="4">
        <v>1.04169353454893</v>
      </c>
      <c r="S6" s="4">
        <v>0.90512816188554102</v>
      </c>
      <c r="T6" s="4">
        <v>0.98399973647220995</v>
      </c>
      <c r="U6" s="4">
        <v>1.00226760395285</v>
      </c>
      <c r="V6">
        <v>0.134138100200105</v>
      </c>
      <c r="W6">
        <v>9.0844148056167695E-2</v>
      </c>
      <c r="X6">
        <v>5.21476731043811E-2</v>
      </c>
      <c r="Y6">
        <v>4.1975385216860998E-2</v>
      </c>
      <c r="Z6" s="5">
        <v>0.64774260242438397</v>
      </c>
      <c r="AA6" s="5">
        <v>0.206568745253913</v>
      </c>
      <c r="AB6" s="5">
        <v>0.64591317680788796</v>
      </c>
      <c r="AC6" s="5">
        <v>0.93392478712323101</v>
      </c>
      <c r="AD6" s="5">
        <v>0.79999999999999905</v>
      </c>
      <c r="AE6" s="5">
        <v>0.4</v>
      </c>
      <c r="AF6" s="5">
        <v>1</v>
      </c>
      <c r="AG6" s="5">
        <v>0.8</v>
      </c>
      <c r="AH6" s="1">
        <f t="shared" si="0"/>
        <v>0.94461538239103848</v>
      </c>
      <c r="AI6" s="1">
        <f t="shared" si="0"/>
        <v>1.1073212017455631</v>
      </c>
      <c r="AJ6" s="2">
        <f t="shared" si="1"/>
        <v>0</v>
      </c>
      <c r="AK6" t="b">
        <f t="shared" si="2"/>
        <v>0</v>
      </c>
      <c r="AL6" t="b">
        <f t="shared" si="3"/>
        <v>0</v>
      </c>
      <c r="AM6" t="b">
        <f t="shared" si="4"/>
        <v>0</v>
      </c>
      <c r="AN6" t="b">
        <f t="shared" si="5"/>
        <v>0</v>
      </c>
      <c r="AO6" t="s">
        <v>138</v>
      </c>
      <c r="AP6">
        <f>COUNTIFS(R:R,"&lt;0.85", R:R,"&gt;0.65",AH:AH,"&lt;0.85")</f>
        <v>1</v>
      </c>
    </row>
    <row r="7" spans="1:43" x14ac:dyDescent="0.2">
      <c r="A7" t="s">
        <v>38</v>
      </c>
      <c r="B7">
        <v>445359.33333333302</v>
      </c>
      <c r="C7">
        <v>412099.66666666599</v>
      </c>
      <c r="D7">
        <v>433805.66666666599</v>
      </c>
      <c r="E7">
        <v>428169.33333333302</v>
      </c>
      <c r="F7">
        <v>40975.037331689302</v>
      </c>
      <c r="G7">
        <v>77291.606719832998</v>
      </c>
      <c r="H7">
        <v>19610.857511422899</v>
      </c>
      <c r="I7">
        <v>17713.865821252301</v>
      </c>
      <c r="J7">
        <v>465312.5</v>
      </c>
      <c r="K7">
        <v>433706.5</v>
      </c>
      <c r="L7">
        <v>465151.5</v>
      </c>
      <c r="M7">
        <v>431939.5</v>
      </c>
      <c r="N7">
        <v>28621.5611820878</v>
      </c>
      <c r="O7">
        <v>9579.1755647341597</v>
      </c>
      <c r="P7">
        <v>1689.2781002546601</v>
      </c>
      <c r="Q7">
        <v>26914.605412303499</v>
      </c>
      <c r="R7" s="4">
        <v>0.957118782180434</v>
      </c>
      <c r="S7" s="4">
        <v>0.95018097876482499</v>
      </c>
      <c r="T7" s="4">
        <v>0.93261156132285195</v>
      </c>
      <c r="U7" s="4">
        <v>0.99127153995717698</v>
      </c>
      <c r="V7">
        <v>0.105926492313573</v>
      </c>
      <c r="W7">
        <v>0.179443217146911</v>
      </c>
      <c r="X7">
        <v>4.2295977372992302E-2</v>
      </c>
      <c r="Y7">
        <v>7.4141816983634201E-2</v>
      </c>
      <c r="Z7" s="5">
        <v>0.56868140906470599</v>
      </c>
      <c r="AA7" s="5">
        <v>0.67755057303372601</v>
      </c>
      <c r="AB7" s="5">
        <v>0.10789115961979701</v>
      </c>
      <c r="AC7" s="5">
        <v>0.88103614047664003</v>
      </c>
      <c r="AD7" s="5">
        <v>1</v>
      </c>
      <c r="AE7" s="5">
        <v>0.8</v>
      </c>
      <c r="AF7" s="5">
        <v>0.2</v>
      </c>
      <c r="AG7" s="5">
        <v>0.8</v>
      </c>
      <c r="AH7" s="1">
        <f t="shared" si="0"/>
        <v>0.97439479684877606</v>
      </c>
      <c r="AI7" s="1">
        <f t="shared" si="0"/>
        <v>1.0432449839669145</v>
      </c>
      <c r="AJ7" s="2">
        <f t="shared" si="1"/>
        <v>0</v>
      </c>
      <c r="AK7" t="b">
        <f t="shared" si="2"/>
        <v>0</v>
      </c>
      <c r="AL7" t="b">
        <f t="shared" si="3"/>
        <v>0</v>
      </c>
      <c r="AM7" t="b">
        <f t="shared" si="4"/>
        <v>0</v>
      </c>
      <c r="AN7" t="b">
        <f t="shared" si="5"/>
        <v>0</v>
      </c>
      <c r="AO7" t="s">
        <v>139</v>
      </c>
      <c r="AP7">
        <f>COUNTIFS(AH1:AH76,"&gt;=1.15")</f>
        <v>1</v>
      </c>
      <c r="AQ7" s="3">
        <f>AP7/75</f>
        <v>1.3333333333333334E-2</v>
      </c>
    </row>
    <row r="8" spans="1:43" x14ac:dyDescent="0.2">
      <c r="A8" t="s">
        <v>39</v>
      </c>
      <c r="B8">
        <v>441379.33333333302</v>
      </c>
      <c r="C8">
        <v>400095.33333333302</v>
      </c>
      <c r="D8">
        <v>437438</v>
      </c>
      <c r="E8">
        <v>431518</v>
      </c>
      <c r="F8">
        <v>30123.619177206001</v>
      </c>
      <c r="G8">
        <v>15918.3420095603</v>
      </c>
      <c r="H8">
        <v>2547.7760890627701</v>
      </c>
      <c r="I8">
        <v>14945.1698886295</v>
      </c>
      <c r="J8">
        <v>438126</v>
      </c>
      <c r="K8">
        <v>429369.5</v>
      </c>
      <c r="L8">
        <v>460647</v>
      </c>
      <c r="M8">
        <v>412195.5</v>
      </c>
      <c r="N8">
        <v>9825.9558313682592</v>
      </c>
      <c r="O8">
        <v>3445.7313447220399</v>
      </c>
      <c r="P8">
        <v>4681.0468914549401</v>
      </c>
      <c r="Q8">
        <v>1007.6271631908299</v>
      </c>
      <c r="R8" s="4">
        <v>1.00742556555267</v>
      </c>
      <c r="S8" s="4">
        <v>0.93182057256822604</v>
      </c>
      <c r="T8" s="4">
        <v>0.94961651763714905</v>
      </c>
      <c r="U8" s="4">
        <v>1.04687702801219</v>
      </c>
      <c r="V8">
        <v>7.2372730198736093E-2</v>
      </c>
      <c r="W8">
        <v>3.7820410409339103E-2</v>
      </c>
      <c r="X8">
        <v>1.1122549759390201E-2</v>
      </c>
      <c r="Y8">
        <v>3.6347681684698603E-2</v>
      </c>
      <c r="Z8" s="5">
        <v>0.87489999544985098</v>
      </c>
      <c r="AA8" s="5">
        <v>7.7889370590287305E-2</v>
      </c>
      <c r="AB8" s="5">
        <v>5.2180332209376103E-2</v>
      </c>
      <c r="AC8" s="5">
        <v>0.15360999479711401</v>
      </c>
      <c r="AD8" s="5">
        <v>0.8</v>
      </c>
      <c r="AE8" s="5">
        <v>0.2</v>
      </c>
      <c r="AF8" s="5">
        <v>0.2</v>
      </c>
      <c r="AG8" s="5">
        <v>0.2</v>
      </c>
      <c r="AH8" s="1">
        <f t="shared" si="0"/>
        <v>0.94261705291962972</v>
      </c>
      <c r="AI8" s="1">
        <f t="shared" si="0"/>
        <v>1.1234749036789911</v>
      </c>
      <c r="AJ8" s="2">
        <f t="shared" si="1"/>
        <v>0</v>
      </c>
      <c r="AK8" t="b">
        <f t="shared" si="2"/>
        <v>0</v>
      </c>
      <c r="AL8" t="b">
        <f t="shared" si="3"/>
        <v>0</v>
      </c>
      <c r="AM8" t="b">
        <f t="shared" si="4"/>
        <v>0</v>
      </c>
      <c r="AN8" t="b">
        <f t="shared" si="5"/>
        <v>0</v>
      </c>
      <c r="AO8" t="s">
        <v>140</v>
      </c>
      <c r="AP8">
        <f>COUNTIFS(AH77:AH86,"&gt;=1.15")</f>
        <v>0</v>
      </c>
      <c r="AQ8" s="3">
        <f>AP8/10</f>
        <v>0</v>
      </c>
    </row>
    <row r="9" spans="1:43" x14ac:dyDescent="0.2">
      <c r="A9" t="s">
        <v>40</v>
      </c>
      <c r="B9">
        <v>429570.33333333302</v>
      </c>
      <c r="C9">
        <v>422843</v>
      </c>
      <c r="D9">
        <v>437253</v>
      </c>
      <c r="E9">
        <v>451501</v>
      </c>
      <c r="F9">
        <v>4066.2554436893502</v>
      </c>
      <c r="G9">
        <v>15815.317543445</v>
      </c>
      <c r="H9">
        <v>16059.7535161658</v>
      </c>
      <c r="I9">
        <v>15249.215947057701</v>
      </c>
      <c r="J9">
        <v>424441</v>
      </c>
      <c r="K9">
        <v>420868.5</v>
      </c>
      <c r="L9">
        <v>458546</v>
      </c>
      <c r="M9">
        <v>412833</v>
      </c>
      <c r="N9">
        <v>9527.5567697075403</v>
      </c>
      <c r="O9">
        <v>15467.9608384557</v>
      </c>
      <c r="P9">
        <v>1709.78419690907</v>
      </c>
      <c r="Q9">
        <v>1909.1883092036701</v>
      </c>
      <c r="R9" s="4">
        <v>1.01208491482522</v>
      </c>
      <c r="S9" s="4">
        <v>1.0046914891468399</v>
      </c>
      <c r="T9" s="4">
        <v>0.95356409171598899</v>
      </c>
      <c r="U9" s="4">
        <v>1.09366499286636</v>
      </c>
      <c r="V9">
        <v>2.4655937161085099E-2</v>
      </c>
      <c r="W9">
        <v>5.26833983307523E-2</v>
      </c>
      <c r="X9">
        <v>3.5203229432336301E-2</v>
      </c>
      <c r="Y9">
        <v>3.7282638726117701E-2</v>
      </c>
      <c r="Z9" s="5">
        <v>0.582662369967062</v>
      </c>
      <c r="AA9" s="5">
        <v>0.90090930623128196</v>
      </c>
      <c r="AB9" s="5">
        <v>0.14635864447048499</v>
      </c>
      <c r="AC9" s="5">
        <v>4.53097038285801E-2</v>
      </c>
      <c r="AD9" s="5">
        <v>0.79999999999999905</v>
      </c>
      <c r="AE9" s="5">
        <v>0.79999999999999905</v>
      </c>
      <c r="AF9" s="5">
        <v>0.2</v>
      </c>
      <c r="AG9" s="5">
        <v>0.2</v>
      </c>
      <c r="AH9" s="1">
        <f t="shared" si="0"/>
        <v>0.94217795142284366</v>
      </c>
      <c r="AI9" s="1">
        <f t="shared" si="0"/>
        <v>1.0885580346610424</v>
      </c>
      <c r="AJ9" s="2">
        <f t="shared" si="1"/>
        <v>0</v>
      </c>
      <c r="AK9" t="b">
        <f t="shared" si="2"/>
        <v>0</v>
      </c>
      <c r="AL9" t="b">
        <f t="shared" si="3"/>
        <v>0</v>
      </c>
      <c r="AM9" t="b">
        <f t="shared" si="4"/>
        <v>0</v>
      </c>
      <c r="AN9" t="b">
        <f t="shared" si="5"/>
        <v>0</v>
      </c>
    </row>
    <row r="10" spans="1:43" x14ac:dyDescent="0.2">
      <c r="A10" t="s">
        <v>41</v>
      </c>
      <c r="B10">
        <v>423714</v>
      </c>
      <c r="C10">
        <v>382467.33333333302</v>
      </c>
      <c r="D10">
        <v>439070.66666666599</v>
      </c>
      <c r="E10">
        <v>424125</v>
      </c>
      <c r="F10">
        <v>2651.5668952526898</v>
      </c>
      <c r="G10">
        <v>1117.2879366274899</v>
      </c>
      <c r="H10">
        <v>15030.1583602214</v>
      </c>
      <c r="I10">
        <v>43558.7656849915</v>
      </c>
      <c r="J10">
        <v>422764.5</v>
      </c>
      <c r="K10">
        <v>412170</v>
      </c>
      <c r="L10">
        <v>450687.5</v>
      </c>
      <c r="M10">
        <v>420484</v>
      </c>
      <c r="N10">
        <v>7156.6277323890399</v>
      </c>
      <c r="O10">
        <v>3166.4241661533501</v>
      </c>
      <c r="P10">
        <v>12823.381476818</v>
      </c>
      <c r="Q10">
        <v>8910.9596565128704</v>
      </c>
      <c r="R10" s="4">
        <v>1.0022459312454</v>
      </c>
      <c r="S10" s="4">
        <v>0.92793588406078398</v>
      </c>
      <c r="T10" s="4">
        <v>0.97422419451763498</v>
      </c>
      <c r="U10" s="4">
        <v>1.0086590690727799</v>
      </c>
      <c r="V10">
        <v>1.8088368767155801E-2</v>
      </c>
      <c r="W10">
        <v>7.6267021012405498E-3</v>
      </c>
      <c r="X10">
        <v>4.3365369428982198E-2</v>
      </c>
      <c r="Y10">
        <v>0.10577435746420299</v>
      </c>
      <c r="Z10" s="5">
        <v>0.88319896623416005</v>
      </c>
      <c r="AA10" s="5">
        <v>3.3780711790060002E-2</v>
      </c>
      <c r="AB10" s="5">
        <v>0.43268850912033402</v>
      </c>
      <c r="AC10" s="5">
        <v>0.89993670813148896</v>
      </c>
      <c r="AD10" s="5">
        <v>1</v>
      </c>
      <c r="AE10" s="5">
        <v>0.2</v>
      </c>
      <c r="AF10" s="5">
        <v>0.4</v>
      </c>
      <c r="AG10" s="5">
        <v>0.79999999999999905</v>
      </c>
      <c r="AH10" s="1">
        <f t="shared" si="0"/>
        <v>0.97204105713560252</v>
      </c>
      <c r="AI10" s="1">
        <f t="shared" si="0"/>
        <v>1.0869922010761557</v>
      </c>
      <c r="AJ10" s="2">
        <f t="shared" si="1"/>
        <v>0</v>
      </c>
      <c r="AK10" t="b">
        <f t="shared" si="2"/>
        <v>0</v>
      </c>
      <c r="AL10" t="b">
        <f t="shared" si="3"/>
        <v>0</v>
      </c>
      <c r="AM10" t="b">
        <f t="shared" si="4"/>
        <v>0</v>
      </c>
      <c r="AN10" t="b">
        <f t="shared" si="5"/>
        <v>0</v>
      </c>
    </row>
    <row r="11" spans="1:43" x14ac:dyDescent="0.2">
      <c r="A11" t="s">
        <v>42</v>
      </c>
      <c r="B11">
        <v>265265.66666666599</v>
      </c>
      <c r="C11">
        <v>246553.33333333299</v>
      </c>
      <c r="D11">
        <v>299432.66666666599</v>
      </c>
      <c r="E11">
        <v>264789.66666666599</v>
      </c>
      <c r="F11">
        <v>11091.768674712401</v>
      </c>
      <c r="G11">
        <v>21328.285030290899</v>
      </c>
      <c r="H11">
        <v>14725.380549694901</v>
      </c>
      <c r="I11">
        <v>14872.1120333775</v>
      </c>
      <c r="J11">
        <v>470236.5</v>
      </c>
      <c r="K11">
        <v>438409.83333333302</v>
      </c>
      <c r="L11">
        <v>459760.16666666599</v>
      </c>
      <c r="M11">
        <v>438452.83333333302</v>
      </c>
      <c r="N11">
        <v>21924.545338501299</v>
      </c>
      <c r="O11">
        <v>24464.132238169899</v>
      </c>
      <c r="P11">
        <v>27794.751514749401</v>
      </c>
      <c r="Q11">
        <v>22825.133405232598</v>
      </c>
      <c r="R11" s="4">
        <v>0.56411117951640599</v>
      </c>
      <c r="S11" s="4">
        <v>0.56238093807962797</v>
      </c>
      <c r="T11" s="4">
        <v>0.65128014207407403</v>
      </c>
      <c r="U11" s="4">
        <v>0.60391824738274702</v>
      </c>
      <c r="V11">
        <v>3.5329034251631398E-2</v>
      </c>
      <c r="W11">
        <v>5.7892760730816201E-2</v>
      </c>
      <c r="X11">
        <v>5.0754870277808402E-2</v>
      </c>
      <c r="Y11">
        <v>4.6248722619921599E-2</v>
      </c>
      <c r="Z11" s="5">
        <v>3.6937054760807802E-7</v>
      </c>
      <c r="AA11" s="5">
        <v>1.03288644076323E-4</v>
      </c>
      <c r="AB11" s="5">
        <v>1.15104190643746E-5</v>
      </c>
      <c r="AC11" s="5">
        <v>8.2111171776694194E-6</v>
      </c>
      <c r="AD11" s="5">
        <v>2.3809523809523801E-2</v>
      </c>
      <c r="AE11" s="5">
        <v>2.3809523809523801E-2</v>
      </c>
      <c r="AF11" s="5">
        <v>2.3809523809523801E-2</v>
      </c>
      <c r="AG11" s="5">
        <v>2.3809523809523801E-2</v>
      </c>
      <c r="AH11" s="1">
        <f t="shared" si="0"/>
        <v>1.1545244372437276</v>
      </c>
      <c r="AI11" s="1">
        <f t="shared" si="0"/>
        <v>1.0738597389964126</v>
      </c>
      <c r="AJ11" s="2">
        <f t="shared" si="1"/>
        <v>2</v>
      </c>
      <c r="AK11" t="b">
        <f t="shared" si="2"/>
        <v>0</v>
      </c>
      <c r="AL11" t="b">
        <f t="shared" si="3"/>
        <v>0</v>
      </c>
      <c r="AM11" t="b">
        <f t="shared" si="4"/>
        <v>0</v>
      </c>
      <c r="AN11" t="b">
        <f t="shared" si="5"/>
        <v>0</v>
      </c>
    </row>
    <row r="12" spans="1:43" x14ac:dyDescent="0.2">
      <c r="A12" t="s">
        <v>43</v>
      </c>
      <c r="B12">
        <v>448852.33333333302</v>
      </c>
      <c r="C12">
        <v>369248</v>
      </c>
      <c r="D12">
        <v>420882.66666666599</v>
      </c>
      <c r="E12">
        <v>376909</v>
      </c>
      <c r="F12">
        <v>19259.510101073</v>
      </c>
      <c r="G12">
        <v>14055.748681589301</v>
      </c>
      <c r="H12">
        <v>10785.122036089</v>
      </c>
      <c r="I12">
        <v>6763.32026448548</v>
      </c>
      <c r="J12">
        <v>449200.25</v>
      </c>
      <c r="K12">
        <v>439984.75</v>
      </c>
      <c r="L12">
        <v>479457.5</v>
      </c>
      <c r="M12">
        <v>445090.75</v>
      </c>
      <c r="N12">
        <v>35752.024291173497</v>
      </c>
      <c r="O12">
        <v>29627.051944408198</v>
      </c>
      <c r="P12">
        <v>23778.322768157199</v>
      </c>
      <c r="Q12">
        <v>15317.6987909411</v>
      </c>
      <c r="R12" s="4">
        <v>0.99922547534943096</v>
      </c>
      <c r="S12" s="4">
        <v>0.83922908691721698</v>
      </c>
      <c r="T12" s="4">
        <v>0.87783102082388198</v>
      </c>
      <c r="U12" s="4">
        <v>0.84681382392242399</v>
      </c>
      <c r="V12">
        <v>9.0349857799354394E-2</v>
      </c>
      <c r="W12">
        <v>6.4915446328491097E-2</v>
      </c>
      <c r="X12">
        <v>4.9003324812553498E-2</v>
      </c>
      <c r="Y12">
        <v>3.2866525646532703E-2</v>
      </c>
      <c r="Z12" s="5">
        <v>0.98749110848854305</v>
      </c>
      <c r="AA12" s="5">
        <v>1.09463514747305E-2</v>
      </c>
      <c r="AB12" s="5">
        <v>9.8287320411642697E-3</v>
      </c>
      <c r="AC12" s="5">
        <v>9.8293823192966106E-4</v>
      </c>
      <c r="AD12" s="5">
        <v>0.85714285714285698</v>
      </c>
      <c r="AE12" s="5">
        <v>5.7142857142857099E-2</v>
      </c>
      <c r="AF12" s="5">
        <v>5.7142857142857099E-2</v>
      </c>
      <c r="AG12" s="5">
        <v>5.7142857142857099E-2</v>
      </c>
      <c r="AH12" s="1">
        <f t="shared" si="0"/>
        <v>0.87851144959740235</v>
      </c>
      <c r="AI12" s="1">
        <f t="shared" si="0"/>
        <v>1.0090377432377473</v>
      </c>
      <c r="AJ12" s="2">
        <f t="shared" si="1"/>
        <v>0</v>
      </c>
      <c r="AK12" t="b">
        <f t="shared" si="2"/>
        <v>1</v>
      </c>
      <c r="AL12" t="b">
        <f t="shared" si="3"/>
        <v>0</v>
      </c>
      <c r="AM12" t="b">
        <f t="shared" si="4"/>
        <v>0</v>
      </c>
      <c r="AN12" t="b">
        <f t="shared" si="5"/>
        <v>0</v>
      </c>
    </row>
    <row r="13" spans="1:43" x14ac:dyDescent="0.2">
      <c r="A13" t="s">
        <v>44</v>
      </c>
      <c r="B13">
        <v>452010</v>
      </c>
      <c r="C13">
        <v>376030</v>
      </c>
      <c r="D13">
        <v>457542</v>
      </c>
      <c r="E13">
        <v>380217.66666666599</v>
      </c>
      <c r="F13">
        <v>16681.528467139899</v>
      </c>
      <c r="G13">
        <v>18197.047480291902</v>
      </c>
      <c r="H13">
        <v>14146.2645246015</v>
      </c>
      <c r="I13">
        <v>12922.7617146387</v>
      </c>
      <c r="J13">
        <v>449004.5</v>
      </c>
      <c r="K13">
        <v>447045</v>
      </c>
      <c r="L13">
        <v>481171</v>
      </c>
      <c r="M13">
        <v>442774.5</v>
      </c>
      <c r="N13">
        <v>37606.403891713198</v>
      </c>
      <c r="O13">
        <v>21144.362668727201</v>
      </c>
      <c r="P13">
        <v>16970.536074816999</v>
      </c>
      <c r="Q13">
        <v>16475.002427920899</v>
      </c>
      <c r="R13" s="4">
        <v>1.0066936968337701</v>
      </c>
      <c r="S13" s="4">
        <v>0.84114574595398595</v>
      </c>
      <c r="T13" s="4">
        <v>0.95089271797344399</v>
      </c>
      <c r="U13" s="4">
        <v>0.85871626904138898</v>
      </c>
      <c r="V13">
        <v>9.2138089339168103E-2</v>
      </c>
      <c r="W13">
        <v>5.6918567414733501E-2</v>
      </c>
      <c r="X13">
        <v>4.4599195253954997E-2</v>
      </c>
      <c r="Y13">
        <v>4.3274934434107799E-2</v>
      </c>
      <c r="Z13" s="5">
        <v>0.89324433732306097</v>
      </c>
      <c r="AA13" s="5">
        <v>5.5648530255552903E-3</v>
      </c>
      <c r="AB13" s="5">
        <v>0.10267267018574899</v>
      </c>
      <c r="AC13" s="5">
        <v>2.5375096079044198E-3</v>
      </c>
      <c r="AD13" s="5">
        <v>0.85714285714285698</v>
      </c>
      <c r="AE13" s="5">
        <v>5.7142857142857099E-2</v>
      </c>
      <c r="AF13" s="5">
        <v>0.114285714285714</v>
      </c>
      <c r="AG13" s="5">
        <v>5.7142857142857099E-2</v>
      </c>
      <c r="AH13" s="1">
        <f t="shared" si="0"/>
        <v>0.94457005240439074</v>
      </c>
      <c r="AI13" s="1">
        <f t="shared" si="0"/>
        <v>1.0208887974193763</v>
      </c>
      <c r="AJ13" s="2">
        <f t="shared" si="1"/>
        <v>0</v>
      </c>
      <c r="AK13" t="b">
        <f t="shared" si="2"/>
        <v>1</v>
      </c>
      <c r="AL13" t="b">
        <f t="shared" si="3"/>
        <v>0</v>
      </c>
      <c r="AM13" t="b">
        <f t="shared" si="4"/>
        <v>0</v>
      </c>
      <c r="AN13" t="b">
        <f t="shared" si="5"/>
        <v>0</v>
      </c>
    </row>
    <row r="14" spans="1:43" x14ac:dyDescent="0.2">
      <c r="A14" t="s">
        <v>45</v>
      </c>
      <c r="B14">
        <v>419880</v>
      </c>
      <c r="C14">
        <v>340619.33333333302</v>
      </c>
      <c r="D14">
        <v>401628</v>
      </c>
      <c r="E14">
        <v>335743.66666666599</v>
      </c>
      <c r="F14">
        <v>14931.1884657585</v>
      </c>
      <c r="G14">
        <v>37246.9995077903</v>
      </c>
      <c r="H14">
        <v>22714.9483600557</v>
      </c>
      <c r="I14">
        <v>29396.568410842301</v>
      </c>
      <c r="J14">
        <v>447933</v>
      </c>
      <c r="K14">
        <v>436689.25</v>
      </c>
      <c r="L14">
        <v>463671.25</v>
      </c>
      <c r="M14">
        <v>445695</v>
      </c>
      <c r="N14">
        <v>34298.281210579597</v>
      </c>
      <c r="O14">
        <v>27835.911078736601</v>
      </c>
      <c r="P14">
        <v>27871.940673671499</v>
      </c>
      <c r="Q14">
        <v>10730.6627319409</v>
      </c>
      <c r="R14" s="4">
        <v>0.93737233023688804</v>
      </c>
      <c r="S14" s="4">
        <v>0.78000393491099895</v>
      </c>
      <c r="T14" s="4">
        <v>0.86619129393940197</v>
      </c>
      <c r="U14" s="4">
        <v>0.75330364187766596</v>
      </c>
      <c r="V14">
        <v>7.9137429999029896E-2</v>
      </c>
      <c r="W14">
        <v>9.8727602246137705E-2</v>
      </c>
      <c r="X14">
        <v>7.1491478590683902E-2</v>
      </c>
      <c r="Y14">
        <v>6.8404869379822306E-2</v>
      </c>
      <c r="Z14" s="5">
        <v>0.21290296311515899</v>
      </c>
      <c r="AA14" s="5">
        <v>2.4015239526897499E-2</v>
      </c>
      <c r="AB14" s="5">
        <v>2.3564322994292099E-2</v>
      </c>
      <c r="AC14" s="5">
        <v>1.5837910140900201E-2</v>
      </c>
      <c r="AD14" s="5">
        <v>0.22857142857142801</v>
      </c>
      <c r="AE14" s="5">
        <v>5.7142857142857099E-2</v>
      </c>
      <c r="AF14" s="5">
        <v>5.7142857142857099E-2</v>
      </c>
      <c r="AG14" s="5">
        <v>5.7142857142857099E-2</v>
      </c>
      <c r="AH14" s="1">
        <f t="shared" si="0"/>
        <v>0.92406322012993758</v>
      </c>
      <c r="AI14" s="1">
        <f t="shared" si="0"/>
        <v>0.9657690277724309</v>
      </c>
      <c r="AJ14" s="2">
        <f t="shared" si="1"/>
        <v>0</v>
      </c>
      <c r="AK14" t="b">
        <f t="shared" si="2"/>
        <v>1</v>
      </c>
      <c r="AL14" t="b">
        <f t="shared" si="3"/>
        <v>0</v>
      </c>
      <c r="AM14" t="b">
        <f t="shared" si="4"/>
        <v>0</v>
      </c>
      <c r="AN14" t="b">
        <f t="shared" si="5"/>
        <v>0</v>
      </c>
    </row>
    <row r="15" spans="1:43" x14ac:dyDescent="0.2">
      <c r="A15" t="s">
        <v>46</v>
      </c>
      <c r="B15">
        <v>391359</v>
      </c>
      <c r="C15">
        <v>161523.33333333299</v>
      </c>
      <c r="D15">
        <v>411802</v>
      </c>
      <c r="E15">
        <v>211180.33333333299</v>
      </c>
      <c r="F15">
        <v>10259.514803342299</v>
      </c>
      <c r="G15">
        <v>40721.187904251099</v>
      </c>
      <c r="H15">
        <v>27745.4549971702</v>
      </c>
      <c r="I15">
        <v>56814.695461062998</v>
      </c>
      <c r="J15">
        <v>444141</v>
      </c>
      <c r="K15">
        <v>422845.25</v>
      </c>
      <c r="L15">
        <v>443569.5</v>
      </c>
      <c r="M15">
        <v>444245</v>
      </c>
      <c r="N15">
        <v>30024.800271331202</v>
      </c>
      <c r="O15">
        <v>25606.564293490501</v>
      </c>
      <c r="P15">
        <v>21573.419949867301</v>
      </c>
      <c r="Q15">
        <v>17217.366891213798</v>
      </c>
      <c r="R15" s="4">
        <v>0.88115936155410102</v>
      </c>
      <c r="S15" s="4">
        <v>0.38199159936958799</v>
      </c>
      <c r="T15" s="4">
        <v>0.92838213628304</v>
      </c>
      <c r="U15" s="4">
        <v>0.47536907187100202</v>
      </c>
      <c r="V15">
        <v>6.3890165827443807E-2</v>
      </c>
      <c r="W15">
        <v>9.9042149840837604E-2</v>
      </c>
      <c r="X15">
        <v>7.7144823894352496E-2</v>
      </c>
      <c r="Y15">
        <v>0.129210675390907</v>
      </c>
      <c r="Z15" s="5">
        <v>3.2346966749070401E-2</v>
      </c>
      <c r="AA15" s="5">
        <v>1.7921323314712501E-3</v>
      </c>
      <c r="AB15" s="5">
        <v>0.180745738646368</v>
      </c>
      <c r="AC15" s="5">
        <v>1.4432021662150501E-2</v>
      </c>
      <c r="AD15" s="5">
        <v>5.7142857142857099E-2</v>
      </c>
      <c r="AE15" s="5">
        <v>5.7142857142857099E-2</v>
      </c>
      <c r="AF15" s="5">
        <v>0.22857142857142801</v>
      </c>
      <c r="AG15" s="5">
        <v>5.7142857142857099E-2</v>
      </c>
      <c r="AH15" s="1">
        <f t="shared" si="0"/>
        <v>1.0535916393666318</v>
      </c>
      <c r="AI15" s="1">
        <f t="shared" si="0"/>
        <v>1.244449021013859</v>
      </c>
      <c r="AJ15" s="2">
        <f t="shared" si="1"/>
        <v>0</v>
      </c>
      <c r="AK15" t="b">
        <f t="shared" si="2"/>
        <v>1</v>
      </c>
      <c r="AL15" t="b">
        <f t="shared" si="3"/>
        <v>1</v>
      </c>
      <c r="AM15" t="b">
        <f t="shared" si="4"/>
        <v>0</v>
      </c>
      <c r="AN15" t="b">
        <f t="shared" si="5"/>
        <v>0</v>
      </c>
    </row>
    <row r="16" spans="1:43" x14ac:dyDescent="0.2">
      <c r="A16" t="s">
        <v>47</v>
      </c>
      <c r="B16">
        <v>411665.66666666599</v>
      </c>
      <c r="C16">
        <v>227612</v>
      </c>
      <c r="D16">
        <v>427284</v>
      </c>
      <c r="E16">
        <v>277392.66666666599</v>
      </c>
      <c r="F16">
        <v>26684.2132605279</v>
      </c>
      <c r="G16">
        <v>9247.1411257750296</v>
      </c>
      <c r="H16">
        <v>8104.0161031429298</v>
      </c>
      <c r="I16">
        <v>3595.9363639159801</v>
      </c>
      <c r="J16">
        <v>447700.75</v>
      </c>
      <c r="K16">
        <v>427509</v>
      </c>
      <c r="L16">
        <v>445692.5</v>
      </c>
      <c r="M16">
        <v>432864.5</v>
      </c>
      <c r="N16">
        <v>27451.348471735699</v>
      </c>
      <c r="O16">
        <v>16822.644877267801</v>
      </c>
      <c r="P16">
        <v>23729.5495743176</v>
      </c>
      <c r="Q16">
        <v>19597.4856295393</v>
      </c>
      <c r="R16" s="4">
        <v>0.91951078184851498</v>
      </c>
      <c r="S16" s="4">
        <v>0.53241452226736696</v>
      </c>
      <c r="T16" s="4">
        <v>0.95869685938174798</v>
      </c>
      <c r="U16" s="4">
        <v>0.64083025211507605</v>
      </c>
      <c r="V16">
        <v>8.20445507951158E-2</v>
      </c>
      <c r="W16">
        <v>3.01131494293553E-2</v>
      </c>
      <c r="X16">
        <v>5.41848673788181E-2</v>
      </c>
      <c r="Y16">
        <v>3.0178810576976502E-2</v>
      </c>
      <c r="Z16" s="5">
        <v>0.147200419010108</v>
      </c>
      <c r="AA16" s="5">
        <v>8.9667271282865506E-6</v>
      </c>
      <c r="AB16" s="5">
        <v>0.22478002864728899</v>
      </c>
      <c r="AC16" s="5">
        <v>3.5855325259262098E-4</v>
      </c>
      <c r="AD16" s="5">
        <v>0.114285714285714</v>
      </c>
      <c r="AE16" s="5">
        <v>5.7142857142857099E-2</v>
      </c>
      <c r="AF16" s="5">
        <v>0.4</v>
      </c>
      <c r="AG16" s="5">
        <v>5.7142857142857099E-2</v>
      </c>
      <c r="AH16" s="1">
        <f t="shared" si="0"/>
        <v>1.0426162240908761</v>
      </c>
      <c r="AI16" s="1">
        <f t="shared" si="0"/>
        <v>1.2036303017919279</v>
      </c>
      <c r="AJ16" s="2">
        <f t="shared" si="1"/>
        <v>0</v>
      </c>
      <c r="AK16" t="b">
        <f t="shared" si="2"/>
        <v>1</v>
      </c>
      <c r="AL16" t="b">
        <f t="shared" si="3"/>
        <v>1</v>
      </c>
      <c r="AM16" t="b">
        <f t="shared" si="4"/>
        <v>0</v>
      </c>
      <c r="AN16" t="b">
        <f t="shared" si="5"/>
        <v>0</v>
      </c>
    </row>
    <row r="17" spans="1:40" x14ac:dyDescent="0.2">
      <c r="A17" t="s">
        <v>48</v>
      </c>
      <c r="B17">
        <v>432613</v>
      </c>
      <c r="C17">
        <v>409782.66666666599</v>
      </c>
      <c r="D17">
        <v>443120</v>
      </c>
      <c r="E17">
        <v>425322</v>
      </c>
      <c r="F17">
        <v>17576.0194298936</v>
      </c>
      <c r="G17">
        <v>21054.7530579993</v>
      </c>
      <c r="H17">
        <v>23533.932693028499</v>
      </c>
      <c r="I17">
        <v>5276.1414878678097</v>
      </c>
      <c r="J17">
        <v>423505.25</v>
      </c>
      <c r="K17">
        <v>433417</v>
      </c>
      <c r="L17">
        <v>446335.25</v>
      </c>
      <c r="M17">
        <v>413238.5</v>
      </c>
      <c r="N17">
        <v>20014.628606346902</v>
      </c>
      <c r="O17">
        <v>5176.1134067947096</v>
      </c>
      <c r="P17">
        <v>16984.472092178701</v>
      </c>
      <c r="Q17">
        <v>27853.843594735699</v>
      </c>
      <c r="R17" s="4">
        <v>1.0215056365889199</v>
      </c>
      <c r="S17" s="4">
        <v>0.94546975930031896</v>
      </c>
      <c r="T17" s="4">
        <v>0.99279633414568902</v>
      </c>
      <c r="U17" s="4">
        <v>1.0292409831126501</v>
      </c>
      <c r="V17">
        <v>6.3662479010071896E-2</v>
      </c>
      <c r="W17">
        <v>4.9873502122534698E-2</v>
      </c>
      <c r="X17">
        <v>6.4864446589900995E-2</v>
      </c>
      <c r="Y17">
        <v>7.0539862880051402E-2</v>
      </c>
      <c r="Z17" s="5">
        <v>0.55218994302288105</v>
      </c>
      <c r="AA17" s="5">
        <v>0.186839141914691</v>
      </c>
      <c r="AB17" s="5">
        <v>0.85203744475982801</v>
      </c>
      <c r="AC17" s="5">
        <v>0.454003795336551</v>
      </c>
      <c r="AD17" s="5">
        <v>0.628571428571428</v>
      </c>
      <c r="AE17" s="5">
        <v>5.7142857142857099E-2</v>
      </c>
      <c r="AF17" s="5">
        <v>0.85714285714285698</v>
      </c>
      <c r="AG17" s="5">
        <v>0.4</v>
      </c>
      <c r="AH17" s="1">
        <f t="shared" si="0"/>
        <v>0.97189511108416504</v>
      </c>
      <c r="AI17" s="1">
        <f t="shared" si="0"/>
        <v>1.0886027532750755</v>
      </c>
      <c r="AJ17" s="2">
        <f t="shared" si="1"/>
        <v>0</v>
      </c>
      <c r="AK17" t="b">
        <f t="shared" si="2"/>
        <v>0</v>
      </c>
      <c r="AL17" t="b">
        <f t="shared" si="3"/>
        <v>0</v>
      </c>
      <c r="AM17" t="b">
        <f t="shared" si="4"/>
        <v>0</v>
      </c>
      <c r="AN17" t="b">
        <f t="shared" si="5"/>
        <v>0</v>
      </c>
    </row>
    <row r="18" spans="1:40" x14ac:dyDescent="0.2">
      <c r="A18" t="s">
        <v>49</v>
      </c>
      <c r="B18">
        <v>207286.66666666599</v>
      </c>
      <c r="C18">
        <v>134115.66666666599</v>
      </c>
      <c r="D18">
        <v>199807</v>
      </c>
      <c r="E18">
        <v>133361.33333333299</v>
      </c>
      <c r="F18">
        <v>7048.6398924426003</v>
      </c>
      <c r="G18">
        <v>1320.83925340418</v>
      </c>
      <c r="H18">
        <v>10360.250045245</v>
      </c>
      <c r="I18">
        <v>7450.3073985798201</v>
      </c>
      <c r="J18">
        <v>406270</v>
      </c>
      <c r="K18">
        <v>426500.75</v>
      </c>
      <c r="L18">
        <v>450419.25</v>
      </c>
      <c r="M18">
        <v>403655.5</v>
      </c>
      <c r="N18">
        <v>23064.490094804401</v>
      </c>
      <c r="O18">
        <v>11546.483746867099</v>
      </c>
      <c r="P18">
        <v>14663.8687113371</v>
      </c>
      <c r="Q18">
        <v>15788.961407683901</v>
      </c>
      <c r="R18" s="4">
        <v>0.51021898409103905</v>
      </c>
      <c r="S18" s="4">
        <v>0.314455875321829</v>
      </c>
      <c r="T18" s="4">
        <v>0.44360226611096198</v>
      </c>
      <c r="U18" s="4">
        <v>0.330384036222306</v>
      </c>
      <c r="V18">
        <v>3.3764307358788298E-2</v>
      </c>
      <c r="W18">
        <v>9.0589423535221199E-3</v>
      </c>
      <c r="X18">
        <v>2.7159372242561999E-2</v>
      </c>
      <c r="Y18">
        <v>2.25314670356754E-2</v>
      </c>
      <c r="Z18" s="5">
        <v>1.3894791366158001E-4</v>
      </c>
      <c r="AA18" s="5">
        <v>1.2731691374715699E-5</v>
      </c>
      <c r="AB18" s="5">
        <v>1.4344095683083801E-6</v>
      </c>
      <c r="AC18" s="5">
        <v>2.5607798953406302E-6</v>
      </c>
      <c r="AD18" s="5">
        <v>5.7142857142857099E-2</v>
      </c>
      <c r="AE18" s="5">
        <v>5.7142857142857099E-2</v>
      </c>
      <c r="AF18" s="5">
        <v>5.7142857142857099E-2</v>
      </c>
      <c r="AG18" s="5">
        <v>5.7142857142857099E-2</v>
      </c>
      <c r="AH18" s="1">
        <f t="shared" si="0"/>
        <v>0.86943504640707259</v>
      </c>
      <c r="AI18" s="1">
        <f t="shared" si="0"/>
        <v>1.0506530872866515</v>
      </c>
      <c r="AJ18" s="2">
        <f t="shared" si="1"/>
        <v>2</v>
      </c>
      <c r="AK18" t="b">
        <f t="shared" si="2"/>
        <v>1</v>
      </c>
      <c r="AL18" t="b">
        <f t="shared" si="3"/>
        <v>1</v>
      </c>
      <c r="AM18" t="b">
        <f t="shared" si="4"/>
        <v>0</v>
      </c>
      <c r="AN18" t="b">
        <f t="shared" si="5"/>
        <v>0</v>
      </c>
    </row>
    <row r="19" spans="1:40" x14ac:dyDescent="0.2">
      <c r="A19" t="s">
        <v>50</v>
      </c>
      <c r="B19">
        <v>50190.333333333299</v>
      </c>
      <c r="C19">
        <v>43749.666666666599</v>
      </c>
      <c r="D19">
        <v>50391.666666666599</v>
      </c>
      <c r="E19">
        <v>49249.333333333299</v>
      </c>
      <c r="F19">
        <v>4952.6946537549902</v>
      </c>
      <c r="G19">
        <v>400.130395412962</v>
      </c>
      <c r="H19">
        <v>4419.6534177843996</v>
      </c>
      <c r="I19">
        <v>2376.1810396797</v>
      </c>
      <c r="J19">
        <v>420487.75</v>
      </c>
      <c r="K19">
        <v>424530.5</v>
      </c>
      <c r="L19">
        <v>447893</v>
      </c>
      <c r="M19">
        <v>415897.25</v>
      </c>
      <c r="N19">
        <v>32794.081146603203</v>
      </c>
      <c r="O19">
        <v>16109.085252324699</v>
      </c>
      <c r="P19">
        <v>12043.1014554668</v>
      </c>
      <c r="Q19">
        <v>7674.2180654882704</v>
      </c>
      <c r="R19" s="4">
        <v>0.119362177217608</v>
      </c>
      <c r="S19" s="4">
        <v>0.10305423677843301</v>
      </c>
      <c r="T19" s="4">
        <v>0.11250827020441601</v>
      </c>
      <c r="U19" s="4">
        <v>0.11841706895954</v>
      </c>
      <c r="V19">
        <v>1.5013051930715501E-2</v>
      </c>
      <c r="W19">
        <v>4.0224431453215297E-3</v>
      </c>
      <c r="X19">
        <v>1.0320959608691499E-2</v>
      </c>
      <c r="Y19">
        <v>6.1169626492963902E-3</v>
      </c>
      <c r="Z19" s="5">
        <v>1.34046434798176E-4</v>
      </c>
      <c r="AA19" s="5">
        <v>2.0563079501840799E-5</v>
      </c>
      <c r="AB19" s="5">
        <v>4.6398047709329998E-7</v>
      </c>
      <c r="AC19" s="5">
        <v>2.3567261530957199E-7</v>
      </c>
      <c r="AD19" s="5">
        <v>5.7142857142857099E-2</v>
      </c>
      <c r="AE19" s="5">
        <v>5.7142857142857099E-2</v>
      </c>
      <c r="AF19" s="5">
        <v>5.7142857142857099E-2</v>
      </c>
      <c r="AG19" s="5">
        <v>5.7142857142857099E-2</v>
      </c>
      <c r="AH19" s="1">
        <f t="shared" si="0"/>
        <v>0.9425789041976278</v>
      </c>
      <c r="AI19" s="1">
        <f t="shared" si="0"/>
        <v>1.1490752118628285</v>
      </c>
      <c r="AJ19" s="2">
        <f t="shared" si="1"/>
        <v>2</v>
      </c>
      <c r="AK19" t="b">
        <f t="shared" si="2"/>
        <v>0</v>
      </c>
      <c r="AL19" t="b">
        <f t="shared" si="3"/>
        <v>0</v>
      </c>
      <c r="AM19" t="b">
        <f t="shared" si="4"/>
        <v>0</v>
      </c>
      <c r="AN19" t="b">
        <f t="shared" si="5"/>
        <v>0</v>
      </c>
    </row>
    <row r="20" spans="1:40" x14ac:dyDescent="0.2">
      <c r="A20" t="s">
        <v>51</v>
      </c>
      <c r="B20">
        <v>465994</v>
      </c>
      <c r="C20">
        <v>429650.33333333302</v>
      </c>
      <c r="D20">
        <v>447891.66666666599</v>
      </c>
      <c r="E20">
        <v>423437</v>
      </c>
      <c r="F20">
        <v>7211.1564259832803</v>
      </c>
      <c r="G20">
        <v>21300.280757148001</v>
      </c>
      <c r="H20">
        <v>10406.380078266</v>
      </c>
      <c r="I20">
        <v>27731.420212459299</v>
      </c>
      <c r="J20">
        <v>475415.5</v>
      </c>
      <c r="K20">
        <v>426901.83333333302</v>
      </c>
      <c r="L20">
        <v>455962.5</v>
      </c>
      <c r="M20">
        <v>439237</v>
      </c>
      <c r="N20">
        <v>25484.167200440301</v>
      </c>
      <c r="O20">
        <v>26009.4739771235</v>
      </c>
      <c r="P20">
        <v>8959.5348707396606</v>
      </c>
      <c r="Q20">
        <v>18998.766212572798</v>
      </c>
      <c r="R20" s="4">
        <v>0.98018259816939002</v>
      </c>
      <c r="S20" s="4">
        <v>1.0064382482936101</v>
      </c>
      <c r="T20" s="4">
        <v>0.98229934844788003</v>
      </c>
      <c r="U20" s="4">
        <v>0.96402853129403898</v>
      </c>
      <c r="V20">
        <v>5.4687307634506702E-2</v>
      </c>
      <c r="W20">
        <v>7.9053514419104298E-2</v>
      </c>
      <c r="X20">
        <v>2.9890595319054698E-2</v>
      </c>
      <c r="Y20">
        <v>7.56625128476444E-2</v>
      </c>
      <c r="Z20" s="5">
        <v>0.43111950900697599</v>
      </c>
      <c r="AA20" s="5">
        <v>0.87231721952181496</v>
      </c>
      <c r="AB20" s="5">
        <v>0.32240027606136501</v>
      </c>
      <c r="AC20" s="5">
        <v>0.44023473926982498</v>
      </c>
      <c r="AD20" s="5">
        <v>0.54761904761904701</v>
      </c>
      <c r="AE20" s="5">
        <v>1</v>
      </c>
      <c r="AF20" s="5">
        <v>0.38095238095237999</v>
      </c>
      <c r="AG20" s="5">
        <v>0.38095238095237999</v>
      </c>
      <c r="AH20" s="1">
        <f t="shared" si="0"/>
        <v>1.0021595468869202</v>
      </c>
      <c r="AI20" s="1">
        <f t="shared" si="0"/>
        <v>0.95786158060718019</v>
      </c>
      <c r="AJ20" s="2">
        <f t="shared" si="1"/>
        <v>0</v>
      </c>
      <c r="AK20" t="b">
        <f t="shared" si="2"/>
        <v>0</v>
      </c>
      <c r="AL20" t="b">
        <f t="shared" si="3"/>
        <v>0</v>
      </c>
      <c r="AM20" t="b">
        <f t="shared" si="4"/>
        <v>0</v>
      </c>
      <c r="AN20" t="b">
        <f t="shared" si="5"/>
        <v>0</v>
      </c>
    </row>
    <row r="21" spans="1:40" x14ac:dyDescent="0.2">
      <c r="A21" t="s">
        <v>52</v>
      </c>
      <c r="B21">
        <v>287844.66666666599</v>
      </c>
      <c r="C21">
        <v>261857.66666666599</v>
      </c>
      <c r="D21">
        <v>299816</v>
      </c>
      <c r="E21">
        <v>280928</v>
      </c>
      <c r="F21">
        <v>16656.505766016198</v>
      </c>
      <c r="G21">
        <v>3097.6317297789501</v>
      </c>
      <c r="H21">
        <v>12623.828222849001</v>
      </c>
      <c r="I21">
        <v>9642.9287563478301</v>
      </c>
      <c r="J21">
        <v>424576.25</v>
      </c>
      <c r="K21">
        <v>419552</v>
      </c>
      <c r="L21">
        <v>459026.5</v>
      </c>
      <c r="M21">
        <v>436976.5</v>
      </c>
      <c r="N21">
        <v>52193.754935336801</v>
      </c>
      <c r="O21">
        <v>9737.9488942316093</v>
      </c>
      <c r="P21">
        <v>13248.679493947</v>
      </c>
      <c r="Q21">
        <v>15709.473861336</v>
      </c>
      <c r="R21" s="4">
        <v>0.67795753216687604</v>
      </c>
      <c r="S21" s="4">
        <v>0.62413638039305397</v>
      </c>
      <c r="T21" s="4">
        <v>0.65315619032887995</v>
      </c>
      <c r="U21" s="4">
        <v>0.64289040715004098</v>
      </c>
      <c r="V21">
        <v>9.2114045185834298E-2</v>
      </c>
      <c r="W21">
        <v>1.62593961044654E-2</v>
      </c>
      <c r="X21">
        <v>3.33423252513931E-2</v>
      </c>
      <c r="Y21">
        <v>3.1955302411073597E-2</v>
      </c>
      <c r="Z21" s="5">
        <v>9.2685479994890595E-3</v>
      </c>
      <c r="AA21" s="5">
        <v>1.2225391324636301E-5</v>
      </c>
      <c r="AB21" s="5">
        <v>3.2263130982769403E-5</v>
      </c>
      <c r="AC21" s="5">
        <v>1.8750608249526899E-5</v>
      </c>
      <c r="AD21" s="5">
        <v>5.7142857142857099E-2</v>
      </c>
      <c r="AE21" s="5">
        <v>5.7142857142857099E-2</v>
      </c>
      <c r="AF21" s="5">
        <v>5.7142857142857099E-2</v>
      </c>
      <c r="AG21" s="5">
        <v>5.7142857142857099E-2</v>
      </c>
      <c r="AH21" s="1">
        <f t="shared" si="0"/>
        <v>0.96341755838492349</v>
      </c>
      <c r="AI21" s="1">
        <f t="shared" si="0"/>
        <v>1.030047962826933</v>
      </c>
      <c r="AJ21" s="2">
        <f t="shared" si="1"/>
        <v>2</v>
      </c>
      <c r="AK21" t="b">
        <f t="shared" si="2"/>
        <v>0</v>
      </c>
      <c r="AL21" t="b">
        <f t="shared" si="3"/>
        <v>0</v>
      </c>
      <c r="AM21" t="b">
        <f t="shared" si="4"/>
        <v>0</v>
      </c>
      <c r="AN21" t="b">
        <f t="shared" si="5"/>
        <v>0</v>
      </c>
    </row>
    <row r="22" spans="1:40" x14ac:dyDescent="0.2">
      <c r="A22" t="s">
        <v>53</v>
      </c>
      <c r="B22">
        <v>383180.33333333302</v>
      </c>
      <c r="C22">
        <v>347242.33333333302</v>
      </c>
      <c r="D22">
        <v>382839.33333333302</v>
      </c>
      <c r="E22">
        <v>362141.33333333302</v>
      </c>
      <c r="F22">
        <v>15719.8407222634</v>
      </c>
      <c r="G22">
        <v>19167.874382239999</v>
      </c>
      <c r="H22">
        <v>4311.0504906963597</v>
      </c>
      <c r="I22">
        <v>21033.8254802433</v>
      </c>
      <c r="J22">
        <v>414035.25</v>
      </c>
      <c r="K22">
        <v>424333.75</v>
      </c>
      <c r="L22">
        <v>455538</v>
      </c>
      <c r="M22">
        <v>436273.5</v>
      </c>
      <c r="N22">
        <v>56067.996203270901</v>
      </c>
      <c r="O22">
        <v>8711.6920046184605</v>
      </c>
      <c r="P22">
        <v>18492.514882153399</v>
      </c>
      <c r="Q22">
        <v>12011.9714035623</v>
      </c>
      <c r="R22" s="4">
        <v>0.92547756098866696</v>
      </c>
      <c r="S22" s="4">
        <v>0.81832362694066396</v>
      </c>
      <c r="T22" s="4">
        <v>0.84041141097632499</v>
      </c>
      <c r="U22" s="4">
        <v>0.83007868535066498</v>
      </c>
      <c r="V22">
        <v>0.13095153859508299</v>
      </c>
      <c r="W22">
        <v>4.81947706949458E-2</v>
      </c>
      <c r="X22">
        <v>3.5404659776605001E-2</v>
      </c>
      <c r="Y22">
        <v>5.3355207577745298E-2</v>
      </c>
      <c r="Z22" s="5">
        <v>0.36015061001927001</v>
      </c>
      <c r="AA22" s="5">
        <v>1.10607929973964E-2</v>
      </c>
      <c r="AB22" s="5">
        <v>2.9462962771355699E-3</v>
      </c>
      <c r="AC22" s="5">
        <v>1.22192361374838E-2</v>
      </c>
      <c r="AD22" s="5">
        <v>0.628571428571428</v>
      </c>
      <c r="AE22" s="5">
        <v>5.7142857142857099E-2</v>
      </c>
      <c r="AF22" s="5">
        <v>5.7142857142857099E-2</v>
      </c>
      <c r="AG22" s="5">
        <v>5.7142857142857099E-2</v>
      </c>
      <c r="AH22" s="1">
        <f t="shared" si="0"/>
        <v>0.90808404914596985</v>
      </c>
      <c r="AI22" s="1">
        <f t="shared" si="0"/>
        <v>1.0143648038783235</v>
      </c>
      <c r="AJ22" s="2">
        <f t="shared" si="1"/>
        <v>1</v>
      </c>
      <c r="AK22" t="b">
        <f t="shared" si="2"/>
        <v>0</v>
      </c>
      <c r="AL22" t="b">
        <f t="shared" si="3"/>
        <v>0</v>
      </c>
      <c r="AM22" t="b">
        <f t="shared" si="4"/>
        <v>0</v>
      </c>
      <c r="AN22" t="b">
        <f t="shared" si="5"/>
        <v>0</v>
      </c>
    </row>
    <row r="23" spans="1:40" x14ac:dyDescent="0.2">
      <c r="A23" t="s">
        <v>54</v>
      </c>
      <c r="B23">
        <v>391207.66666666599</v>
      </c>
      <c r="C23">
        <v>375863</v>
      </c>
      <c r="D23">
        <v>413860</v>
      </c>
      <c r="E23">
        <v>419050.33333333302</v>
      </c>
      <c r="F23">
        <v>31061.633590867899</v>
      </c>
      <c r="G23">
        <v>26257.573821661401</v>
      </c>
      <c r="H23">
        <v>21722.531367223201</v>
      </c>
      <c r="I23">
        <v>32860.660558383897</v>
      </c>
      <c r="J23">
        <v>430000.5</v>
      </c>
      <c r="K23">
        <v>429110.75</v>
      </c>
      <c r="L23">
        <v>440279</v>
      </c>
      <c r="M23">
        <v>434844.75</v>
      </c>
      <c r="N23">
        <v>45545.304906213903</v>
      </c>
      <c r="O23">
        <v>26416.654069923301</v>
      </c>
      <c r="P23">
        <v>14309.338535842</v>
      </c>
      <c r="Q23">
        <v>16695.632689918199</v>
      </c>
      <c r="R23" s="4">
        <v>0.90978421342920901</v>
      </c>
      <c r="S23" s="4">
        <v>0.87591140515589505</v>
      </c>
      <c r="T23" s="4">
        <v>0.93999486689122103</v>
      </c>
      <c r="U23" s="4">
        <v>0.96367803298380195</v>
      </c>
      <c r="V23">
        <v>0.120432653428645</v>
      </c>
      <c r="W23">
        <v>8.1559272359758503E-2</v>
      </c>
      <c r="X23">
        <v>5.8030821392659998E-2</v>
      </c>
      <c r="Y23">
        <v>8.4140502790360103E-2</v>
      </c>
      <c r="Z23" s="5">
        <v>0.23849104670540899</v>
      </c>
      <c r="AA23" s="5">
        <v>5.0933659416859997E-2</v>
      </c>
      <c r="AB23" s="5">
        <v>0.156760682483708</v>
      </c>
      <c r="AC23" s="5">
        <v>0.50547215191184902</v>
      </c>
      <c r="AD23" s="5">
        <v>0.22857142857142801</v>
      </c>
      <c r="AE23" s="5">
        <v>0.114285714285714</v>
      </c>
      <c r="AF23" s="5">
        <v>0.4</v>
      </c>
      <c r="AG23" s="5">
        <v>0.4</v>
      </c>
      <c r="AH23" s="1">
        <f t="shared" si="0"/>
        <v>1.0332063944571432</v>
      </c>
      <c r="AI23" s="1">
        <f t="shared" si="0"/>
        <v>1.1002003482444507</v>
      </c>
      <c r="AJ23" s="2">
        <f t="shared" si="1"/>
        <v>0</v>
      </c>
      <c r="AK23" t="b">
        <f t="shared" si="2"/>
        <v>0</v>
      </c>
      <c r="AL23" t="b">
        <f t="shared" si="3"/>
        <v>0</v>
      </c>
      <c r="AM23" t="b">
        <f t="shared" si="4"/>
        <v>0</v>
      </c>
      <c r="AN23" t="b">
        <f t="shared" si="5"/>
        <v>0</v>
      </c>
    </row>
    <row r="24" spans="1:40" x14ac:dyDescent="0.2">
      <c r="A24" t="s">
        <v>55</v>
      </c>
      <c r="B24">
        <v>435667.66666666599</v>
      </c>
      <c r="C24">
        <v>388726.33333333302</v>
      </c>
      <c r="D24">
        <v>410244</v>
      </c>
      <c r="E24">
        <v>422465.66666666599</v>
      </c>
      <c r="F24">
        <v>26104.675143225399</v>
      </c>
      <c r="G24">
        <v>17134.3997365922</v>
      </c>
      <c r="H24">
        <v>28960.966644778899</v>
      </c>
      <c r="I24">
        <v>12734.0760298238</v>
      </c>
      <c r="J24">
        <v>430789.25</v>
      </c>
      <c r="K24">
        <v>417104</v>
      </c>
      <c r="L24">
        <v>424381</v>
      </c>
      <c r="M24">
        <v>434673.5</v>
      </c>
      <c r="N24">
        <v>15922.6802679908</v>
      </c>
      <c r="O24">
        <v>29200.335637340399</v>
      </c>
      <c r="P24">
        <v>10378.904405892999</v>
      </c>
      <c r="Q24">
        <v>19053.083468737099</v>
      </c>
      <c r="R24" s="4">
        <v>1.0113243695534799</v>
      </c>
      <c r="S24" s="4">
        <v>0.93196500952600103</v>
      </c>
      <c r="T24" s="4">
        <v>0.96668795257092099</v>
      </c>
      <c r="U24" s="4">
        <v>0.97191493538636797</v>
      </c>
      <c r="V24">
        <v>7.1199128797817396E-2</v>
      </c>
      <c r="W24">
        <v>7.7099607388823599E-2</v>
      </c>
      <c r="X24">
        <v>7.2222046616990998E-2</v>
      </c>
      <c r="Y24">
        <v>5.1702738106062997E-2</v>
      </c>
      <c r="Z24" s="5">
        <v>0.79272974770523297</v>
      </c>
      <c r="AA24" s="5">
        <v>0.17027787040270201</v>
      </c>
      <c r="AB24" s="5">
        <v>0.49192428443019698</v>
      </c>
      <c r="AC24" s="5">
        <v>0.35703239447819501</v>
      </c>
      <c r="AD24" s="5">
        <v>0.85714285714285698</v>
      </c>
      <c r="AE24" s="5">
        <v>0.4</v>
      </c>
      <c r="AF24" s="5">
        <v>0.628571428571428</v>
      </c>
      <c r="AG24" s="5">
        <v>0.22857142857142801</v>
      </c>
      <c r="AH24" s="1">
        <f t="shared" si="0"/>
        <v>0.95586340216218979</v>
      </c>
      <c r="AI24" s="1">
        <f t="shared" si="0"/>
        <v>1.0428663366671733</v>
      </c>
      <c r="AJ24" s="2">
        <f t="shared" si="1"/>
        <v>0</v>
      </c>
      <c r="AK24" t="b">
        <f t="shared" si="2"/>
        <v>0</v>
      </c>
      <c r="AL24" t="b">
        <f t="shared" si="3"/>
        <v>0</v>
      </c>
      <c r="AM24" t="b">
        <f t="shared" si="4"/>
        <v>0</v>
      </c>
      <c r="AN24" t="b">
        <f t="shared" si="5"/>
        <v>0</v>
      </c>
    </row>
    <row r="25" spans="1:40" x14ac:dyDescent="0.2">
      <c r="A25" t="s">
        <v>56</v>
      </c>
      <c r="B25">
        <v>424338.66666666599</v>
      </c>
      <c r="C25">
        <v>396378.66666666599</v>
      </c>
      <c r="D25">
        <v>418632.66666666599</v>
      </c>
      <c r="E25">
        <v>432879.66666666599</v>
      </c>
      <c r="F25">
        <v>13796.1027951133</v>
      </c>
      <c r="G25">
        <v>13622.673905417099</v>
      </c>
      <c r="H25">
        <v>20204.233129058201</v>
      </c>
      <c r="I25">
        <v>18175.018606134399</v>
      </c>
      <c r="J25">
        <v>433977.25</v>
      </c>
      <c r="K25">
        <v>415604.5</v>
      </c>
      <c r="L25">
        <v>423556.5</v>
      </c>
      <c r="M25">
        <v>432603.25</v>
      </c>
      <c r="N25">
        <v>12440.0648276713</v>
      </c>
      <c r="O25">
        <v>15985.439927217099</v>
      </c>
      <c r="P25">
        <v>9652.5586417971699</v>
      </c>
      <c r="Q25">
        <v>14644.351388277</v>
      </c>
      <c r="R25" s="4">
        <v>0.97779011841442498</v>
      </c>
      <c r="S25" s="4">
        <v>0.95374007419714302</v>
      </c>
      <c r="T25" s="4">
        <v>0.98837502592137405</v>
      </c>
      <c r="U25" s="4">
        <v>1.0006389611420301</v>
      </c>
      <c r="V25">
        <v>4.2381614454465699E-2</v>
      </c>
      <c r="W25">
        <v>4.9194483772192599E-2</v>
      </c>
      <c r="X25">
        <v>5.2751968577908002E-2</v>
      </c>
      <c r="Y25">
        <v>5.3967632254297897E-2</v>
      </c>
      <c r="Z25" s="5">
        <v>0.39236160099593598</v>
      </c>
      <c r="AA25" s="5">
        <v>0.149157920061772</v>
      </c>
      <c r="AB25" s="5">
        <v>0.72530049116171702</v>
      </c>
      <c r="AC25" s="5">
        <v>0.98384629766356801</v>
      </c>
      <c r="AD25" s="5">
        <v>0.4</v>
      </c>
      <c r="AE25" s="5">
        <v>0.22857142857142801</v>
      </c>
      <c r="AF25" s="5">
        <v>0.628571428571428</v>
      </c>
      <c r="AG25" s="5">
        <v>1</v>
      </c>
      <c r="AH25" s="1">
        <f t="shared" si="0"/>
        <v>1.0108253369589308</v>
      </c>
      <c r="AI25" s="1">
        <f t="shared" si="0"/>
        <v>1.0491736566531153</v>
      </c>
      <c r="AJ25" s="2">
        <f t="shared" si="1"/>
        <v>0</v>
      </c>
      <c r="AK25" t="b">
        <f t="shared" si="2"/>
        <v>0</v>
      </c>
      <c r="AL25" t="b">
        <f t="shared" si="3"/>
        <v>0</v>
      </c>
      <c r="AM25" t="b">
        <f t="shared" si="4"/>
        <v>0</v>
      </c>
      <c r="AN25" t="b">
        <f t="shared" si="5"/>
        <v>0</v>
      </c>
    </row>
    <row r="26" spans="1:40" x14ac:dyDescent="0.2">
      <c r="A26" t="s">
        <v>57</v>
      </c>
      <c r="B26">
        <v>442242</v>
      </c>
      <c r="C26">
        <v>395344</v>
      </c>
      <c r="D26">
        <v>440586.33333333302</v>
      </c>
      <c r="E26">
        <v>446770</v>
      </c>
      <c r="F26">
        <v>8613.5638965529197</v>
      </c>
      <c r="G26">
        <v>11445.541839511099</v>
      </c>
      <c r="H26">
        <v>14143.9049181381</v>
      </c>
      <c r="I26">
        <v>11209.4812101185</v>
      </c>
      <c r="J26">
        <v>415714.25</v>
      </c>
      <c r="K26">
        <v>423985.5</v>
      </c>
      <c r="L26">
        <v>427752.75</v>
      </c>
      <c r="M26">
        <v>415078.75</v>
      </c>
      <c r="N26">
        <v>12803.7272275172</v>
      </c>
      <c r="O26">
        <v>15846.276586841001</v>
      </c>
      <c r="P26">
        <v>6436.8951819439499</v>
      </c>
      <c r="Q26">
        <v>28160.346936487302</v>
      </c>
      <c r="R26" s="4">
        <v>1.0638124625268399</v>
      </c>
      <c r="S26" s="4">
        <v>0.932446982267082</v>
      </c>
      <c r="T26" s="4">
        <v>1.0300023397472799</v>
      </c>
      <c r="U26" s="4">
        <v>1.0763499697346499</v>
      </c>
      <c r="V26">
        <v>3.8766510256178797E-2</v>
      </c>
      <c r="W26">
        <v>4.4082262257113203E-2</v>
      </c>
      <c r="X26">
        <v>3.6518126310134701E-2</v>
      </c>
      <c r="Y26">
        <v>7.7856905010958197E-2</v>
      </c>
      <c r="Z26" s="5">
        <v>2.2215038264713299E-2</v>
      </c>
      <c r="AA26" s="5">
        <v>3.9099926750763597E-2</v>
      </c>
      <c r="AB26" s="5">
        <v>0.25205007242946798</v>
      </c>
      <c r="AC26" s="5">
        <v>0.108176128749968</v>
      </c>
      <c r="AD26" s="5">
        <v>5.7142857142857099E-2</v>
      </c>
      <c r="AE26" s="5">
        <v>0.114285714285714</v>
      </c>
      <c r="AF26" s="5">
        <v>0.4</v>
      </c>
      <c r="AG26" s="5">
        <v>0.114285714285714</v>
      </c>
      <c r="AH26" s="1">
        <f t="shared" si="0"/>
        <v>0.96821796700966267</v>
      </c>
      <c r="AI26" s="1">
        <f t="shared" si="0"/>
        <v>1.1543283320170044</v>
      </c>
      <c r="AJ26" s="2">
        <f t="shared" si="1"/>
        <v>0</v>
      </c>
      <c r="AK26" t="b">
        <f t="shared" si="2"/>
        <v>0</v>
      </c>
      <c r="AL26" t="b">
        <f t="shared" si="3"/>
        <v>0</v>
      </c>
      <c r="AM26" t="b">
        <f t="shared" si="4"/>
        <v>0</v>
      </c>
      <c r="AN26" t="b">
        <f t="shared" si="5"/>
        <v>0</v>
      </c>
    </row>
    <row r="27" spans="1:40" x14ac:dyDescent="0.2">
      <c r="A27" t="s">
        <v>58</v>
      </c>
      <c r="B27">
        <v>311430.66666666599</v>
      </c>
      <c r="C27">
        <v>275274.33333333302</v>
      </c>
      <c r="D27">
        <v>208079</v>
      </c>
      <c r="E27">
        <v>173163</v>
      </c>
      <c r="F27">
        <v>19850.9880442594</v>
      </c>
      <c r="G27">
        <v>5697.7157118737796</v>
      </c>
      <c r="H27">
        <v>24928.279062141399</v>
      </c>
      <c r="I27">
        <v>15957.346521273499</v>
      </c>
      <c r="J27">
        <v>390064.5</v>
      </c>
      <c r="K27">
        <v>392797</v>
      </c>
      <c r="L27">
        <v>376501.75</v>
      </c>
      <c r="M27">
        <v>354834.75</v>
      </c>
      <c r="N27">
        <v>22185.513899840102</v>
      </c>
      <c r="O27">
        <v>63169.520266238098</v>
      </c>
      <c r="P27">
        <v>117603.324489219</v>
      </c>
      <c r="Q27">
        <v>91147.624720834006</v>
      </c>
      <c r="R27" s="4">
        <v>0.79840812651924598</v>
      </c>
      <c r="S27" s="4">
        <v>0.70080558999517095</v>
      </c>
      <c r="T27" s="4">
        <v>0.55266409784283799</v>
      </c>
      <c r="U27" s="4">
        <v>0.48801026393271701</v>
      </c>
      <c r="V27">
        <v>6.8206158693610297E-2</v>
      </c>
      <c r="W27">
        <v>0.11363302001945</v>
      </c>
      <c r="X27">
        <v>0.184890734474394</v>
      </c>
      <c r="Y27">
        <v>0.133179413396247</v>
      </c>
      <c r="Z27" s="5">
        <v>5.0563632210688996E-3</v>
      </c>
      <c r="AA27" s="5">
        <v>3.3038527840879198E-2</v>
      </c>
      <c r="AB27" s="5">
        <v>6.0706983186990297E-2</v>
      </c>
      <c r="AC27" s="5">
        <v>2.5847168254264599E-2</v>
      </c>
      <c r="AD27" s="5">
        <v>5.7142857142857099E-2</v>
      </c>
      <c r="AE27" s="5">
        <v>5.7142857142857099E-2</v>
      </c>
      <c r="AF27" s="5">
        <v>0.22857142857142801</v>
      </c>
      <c r="AG27" s="5">
        <v>5.7142857142857099E-2</v>
      </c>
      <c r="AH27" s="1">
        <f t="shared" si="0"/>
        <v>0.69220750576806134</v>
      </c>
      <c r="AI27" s="1">
        <f t="shared" si="0"/>
        <v>0.69635612343799902</v>
      </c>
      <c r="AJ27" s="2">
        <f t="shared" si="1"/>
        <v>2</v>
      </c>
      <c r="AK27" t="b">
        <f t="shared" si="2"/>
        <v>0</v>
      </c>
      <c r="AL27" t="b">
        <f t="shared" si="3"/>
        <v>0</v>
      </c>
      <c r="AM27" t="b">
        <f t="shared" si="4"/>
        <v>0</v>
      </c>
      <c r="AN27" t="b">
        <f t="shared" si="5"/>
        <v>0</v>
      </c>
    </row>
    <row r="28" spans="1:40" x14ac:dyDescent="0.2">
      <c r="A28" t="s">
        <v>59</v>
      </c>
      <c r="B28">
        <v>418531</v>
      </c>
      <c r="C28">
        <v>409440.33333333302</v>
      </c>
      <c r="D28">
        <v>442596.33333333302</v>
      </c>
      <c r="E28">
        <v>421758.33333333302</v>
      </c>
      <c r="F28">
        <v>12110.3253878663</v>
      </c>
      <c r="G28">
        <v>18496.570204590102</v>
      </c>
      <c r="H28">
        <v>6456.1979781705304</v>
      </c>
      <c r="I28">
        <v>5118.2442627656301</v>
      </c>
      <c r="J28">
        <v>406402.75</v>
      </c>
      <c r="K28">
        <v>400160.25</v>
      </c>
      <c r="L28">
        <v>384244.75</v>
      </c>
      <c r="M28">
        <v>371213</v>
      </c>
      <c r="N28">
        <v>41877.663595883598</v>
      </c>
      <c r="O28">
        <v>67425.012932269106</v>
      </c>
      <c r="P28">
        <v>122074.503178386</v>
      </c>
      <c r="Q28">
        <v>102082.84383120701</v>
      </c>
      <c r="R28" s="4">
        <v>1.02984293290338</v>
      </c>
      <c r="S28" s="4">
        <v>1.02319091747202</v>
      </c>
      <c r="T28" s="4">
        <v>1.15186045699605</v>
      </c>
      <c r="U28" s="4">
        <v>1.1361626164313501</v>
      </c>
      <c r="V28">
        <v>0.110224323861321</v>
      </c>
      <c r="W28">
        <v>0.17849147853620001</v>
      </c>
      <c r="X28">
        <v>0.36633143918701599</v>
      </c>
      <c r="Y28">
        <v>0.31274655916217398</v>
      </c>
      <c r="Z28" s="5">
        <v>0.61468971330427002</v>
      </c>
      <c r="AA28" s="5">
        <v>0.80740092660404295</v>
      </c>
      <c r="AB28" s="5">
        <v>0.40989553273479901</v>
      </c>
      <c r="AC28" s="5">
        <v>0.3952932789834</v>
      </c>
      <c r="AD28" s="5">
        <v>0.85714285714285698</v>
      </c>
      <c r="AE28" s="5">
        <v>0.4</v>
      </c>
      <c r="AF28" s="5">
        <v>0.85714285714285698</v>
      </c>
      <c r="AG28" s="5">
        <v>0.4</v>
      </c>
      <c r="AH28" s="1">
        <f t="shared" si="0"/>
        <v>1.1184816831715032</v>
      </c>
      <c r="AI28" s="1">
        <f t="shared" si="0"/>
        <v>1.1104111627949624</v>
      </c>
      <c r="AJ28" s="2">
        <f t="shared" si="1"/>
        <v>0</v>
      </c>
      <c r="AK28" t="b">
        <f t="shared" si="2"/>
        <v>0</v>
      </c>
      <c r="AL28" t="b">
        <f t="shared" si="3"/>
        <v>0</v>
      </c>
      <c r="AM28" t="b">
        <f t="shared" si="4"/>
        <v>0</v>
      </c>
      <c r="AN28" t="b">
        <f t="shared" si="5"/>
        <v>0</v>
      </c>
    </row>
    <row r="29" spans="1:40" x14ac:dyDescent="0.2">
      <c r="A29" t="s">
        <v>60</v>
      </c>
      <c r="B29">
        <v>476945</v>
      </c>
      <c r="C29">
        <v>418618.33333333302</v>
      </c>
      <c r="D29">
        <v>457445.33333333302</v>
      </c>
      <c r="E29">
        <v>437436</v>
      </c>
      <c r="F29">
        <v>20837.260952437999</v>
      </c>
      <c r="G29">
        <v>12406.5174135747</v>
      </c>
      <c r="H29">
        <v>4390.3419380878904</v>
      </c>
      <c r="I29">
        <v>23673.238963014701</v>
      </c>
      <c r="J29">
        <v>454838.83333333302</v>
      </c>
      <c r="K29">
        <v>418380.16666666599</v>
      </c>
      <c r="L29">
        <v>461834.16666666599</v>
      </c>
      <c r="M29">
        <v>439556.83333333302</v>
      </c>
      <c r="N29">
        <v>35410.020702714399</v>
      </c>
      <c r="O29">
        <v>28561.852799961402</v>
      </c>
      <c r="P29">
        <v>14057.5274556611</v>
      </c>
      <c r="Q29">
        <v>18373.6186464905</v>
      </c>
      <c r="R29" s="4">
        <v>1.04860219718852</v>
      </c>
      <c r="S29" s="4">
        <v>1.00056925897937</v>
      </c>
      <c r="T29" s="4">
        <v>0.99049694966266699</v>
      </c>
      <c r="U29" s="4">
        <v>0.99517506458209204</v>
      </c>
      <c r="V29">
        <v>9.3611655679780803E-2</v>
      </c>
      <c r="W29">
        <v>7.4465618475194104E-2</v>
      </c>
      <c r="X29">
        <v>3.1612423008874797E-2</v>
      </c>
      <c r="Y29">
        <v>6.8051671093023403E-2</v>
      </c>
      <c r="Z29" s="5">
        <v>0.28100013860353901</v>
      </c>
      <c r="AA29" s="5">
        <v>0.98660039531371002</v>
      </c>
      <c r="AB29" s="5">
        <v>0.50838610989849797</v>
      </c>
      <c r="AC29" s="5">
        <v>0.899751001126328</v>
      </c>
      <c r="AD29" s="5">
        <v>0.54761904761904701</v>
      </c>
      <c r="AE29" s="5">
        <v>1</v>
      </c>
      <c r="AF29" s="5">
        <v>0.54761904761904701</v>
      </c>
      <c r="AG29" s="5">
        <v>0.71428571428571397</v>
      </c>
      <c r="AH29" s="1">
        <f t="shared" si="0"/>
        <v>0.94458790217906941</v>
      </c>
      <c r="AI29" s="1">
        <f t="shared" si="0"/>
        <v>0.99460887454929381</v>
      </c>
      <c r="AJ29" s="2">
        <f t="shared" si="1"/>
        <v>0</v>
      </c>
      <c r="AK29" t="b">
        <f t="shared" si="2"/>
        <v>0</v>
      </c>
      <c r="AL29" t="b">
        <f t="shared" si="3"/>
        <v>0</v>
      </c>
      <c r="AM29" t="b">
        <f t="shared" si="4"/>
        <v>0</v>
      </c>
      <c r="AN29" t="b">
        <f t="shared" si="5"/>
        <v>0</v>
      </c>
    </row>
    <row r="30" spans="1:40" x14ac:dyDescent="0.2">
      <c r="A30" t="s">
        <v>61</v>
      </c>
      <c r="B30">
        <v>378005.33333333302</v>
      </c>
      <c r="C30">
        <v>317751.33333333302</v>
      </c>
      <c r="D30">
        <v>325973</v>
      </c>
      <c r="E30">
        <v>337717.33333333302</v>
      </c>
      <c r="F30">
        <v>16856.679813454699</v>
      </c>
      <c r="G30">
        <v>9056.5685738768207</v>
      </c>
      <c r="H30">
        <v>15047.480885516999</v>
      </c>
      <c r="I30">
        <v>22511.363560063</v>
      </c>
      <c r="J30">
        <v>388129.25</v>
      </c>
      <c r="K30">
        <v>413111</v>
      </c>
      <c r="L30">
        <v>428630.75</v>
      </c>
      <c r="M30">
        <v>437846</v>
      </c>
      <c r="N30">
        <v>71351.293239272505</v>
      </c>
      <c r="O30">
        <v>17370.798158595499</v>
      </c>
      <c r="P30">
        <v>44226.719686745899</v>
      </c>
      <c r="Q30">
        <v>14735.4581650294</v>
      </c>
      <c r="R30" s="4">
        <v>0.97391612029583696</v>
      </c>
      <c r="S30" s="4">
        <v>0.76916696319713895</v>
      </c>
      <c r="T30" s="4">
        <v>0.76049840101299304</v>
      </c>
      <c r="U30" s="4">
        <v>0.77131533309276101</v>
      </c>
      <c r="V30">
        <v>0.18423107393030799</v>
      </c>
      <c r="W30">
        <v>3.9072352094061999E-2</v>
      </c>
      <c r="X30">
        <v>8.5964268068118202E-2</v>
      </c>
      <c r="Y30">
        <v>5.7595264975327999E-2</v>
      </c>
      <c r="Z30" s="5">
        <v>0.79991586049330998</v>
      </c>
      <c r="AA30" s="5">
        <v>3.3535175302589501E-4</v>
      </c>
      <c r="AB30" s="5">
        <v>1.3444404944567299E-2</v>
      </c>
      <c r="AC30" s="5">
        <v>5.15591265767581E-3</v>
      </c>
      <c r="AD30" s="5">
        <v>0.85714285714285698</v>
      </c>
      <c r="AE30" s="5">
        <v>5.7142857142857099E-2</v>
      </c>
      <c r="AF30" s="5">
        <v>5.7142857142857099E-2</v>
      </c>
      <c r="AG30" s="5">
        <v>5.7142857142857099E-2</v>
      </c>
      <c r="AH30" s="1">
        <f t="shared" si="0"/>
        <v>0.78086642695880615</v>
      </c>
      <c r="AI30" s="1">
        <f t="shared" si="0"/>
        <v>1.0027931125469718</v>
      </c>
      <c r="AJ30" s="2">
        <f t="shared" si="1"/>
        <v>1</v>
      </c>
      <c r="AK30" t="b">
        <f t="shared" si="2"/>
        <v>1</v>
      </c>
      <c r="AL30" t="b">
        <f t="shared" si="3"/>
        <v>0</v>
      </c>
      <c r="AM30" t="b">
        <f t="shared" si="4"/>
        <v>0</v>
      </c>
      <c r="AN30" t="b">
        <f t="shared" si="5"/>
        <v>0</v>
      </c>
    </row>
    <row r="31" spans="1:40" x14ac:dyDescent="0.2">
      <c r="A31" t="s">
        <v>62</v>
      </c>
      <c r="B31">
        <v>458164.33333333302</v>
      </c>
      <c r="C31">
        <v>408646</v>
      </c>
      <c r="D31">
        <v>437209</v>
      </c>
      <c r="E31">
        <v>411737</v>
      </c>
      <c r="F31">
        <v>34574.7296349998</v>
      </c>
      <c r="G31">
        <v>36987.576982008402</v>
      </c>
      <c r="H31">
        <v>20719.501707328702</v>
      </c>
      <c r="I31">
        <v>60662.801872317097</v>
      </c>
      <c r="J31">
        <v>373567.75</v>
      </c>
      <c r="K31">
        <v>419601.75</v>
      </c>
      <c r="L31">
        <v>430360.75</v>
      </c>
      <c r="M31">
        <v>451409.25</v>
      </c>
      <c r="N31">
        <v>59886.001749852403</v>
      </c>
      <c r="O31">
        <v>25118.348968765102</v>
      </c>
      <c r="P31">
        <v>47911.846283043596</v>
      </c>
      <c r="Q31">
        <v>21250.779536682101</v>
      </c>
      <c r="R31" s="4">
        <v>1.2264557990708</v>
      </c>
      <c r="S31" s="4">
        <v>0.97389012319419499</v>
      </c>
      <c r="T31" s="4">
        <v>1.01591281268098</v>
      </c>
      <c r="U31" s="4">
        <v>0.91211467199664098</v>
      </c>
      <c r="V31">
        <v>0.21730601892682699</v>
      </c>
      <c r="W31">
        <v>0.10568398246280999</v>
      </c>
      <c r="X31">
        <v>0.122921695113169</v>
      </c>
      <c r="Y31">
        <v>0.14107871355041601</v>
      </c>
      <c r="Z31" s="5">
        <v>6.7325416414247899E-2</v>
      </c>
      <c r="AA31" s="5">
        <v>0.685302584185144</v>
      </c>
      <c r="AB31" s="5">
        <v>0.80995769851780197</v>
      </c>
      <c r="AC31" s="5">
        <v>0.37616329911490998</v>
      </c>
      <c r="AD31" s="5">
        <v>0.114285714285714</v>
      </c>
      <c r="AE31" s="5">
        <v>0.628571428571428</v>
      </c>
      <c r="AF31" s="5">
        <v>1</v>
      </c>
      <c r="AG31" s="5">
        <v>0.628571428571428</v>
      </c>
      <c r="AH31" s="1">
        <f t="shared" si="0"/>
        <v>0.82833218567735278</v>
      </c>
      <c r="AI31" s="1">
        <f t="shared" si="0"/>
        <v>0.93656835640252623</v>
      </c>
      <c r="AJ31" s="2">
        <f t="shared" si="1"/>
        <v>0</v>
      </c>
      <c r="AK31" t="b">
        <f t="shared" si="2"/>
        <v>1</v>
      </c>
      <c r="AL31" t="b">
        <f t="shared" si="3"/>
        <v>0</v>
      </c>
      <c r="AM31" t="b">
        <f t="shared" si="4"/>
        <v>0</v>
      </c>
      <c r="AN31" t="b">
        <f t="shared" si="5"/>
        <v>0</v>
      </c>
    </row>
    <row r="32" spans="1:40" x14ac:dyDescent="0.2">
      <c r="A32" t="s">
        <v>63</v>
      </c>
      <c r="B32">
        <v>422248.66666666599</v>
      </c>
      <c r="C32">
        <v>383925</v>
      </c>
      <c r="D32">
        <v>454068</v>
      </c>
      <c r="E32">
        <v>411607</v>
      </c>
      <c r="F32">
        <v>26625.3804542457</v>
      </c>
      <c r="G32">
        <v>74941.937691789106</v>
      </c>
      <c r="H32">
        <v>30053.9198608101</v>
      </c>
      <c r="I32">
        <v>13122.0249580619</v>
      </c>
      <c r="J32">
        <v>430909</v>
      </c>
      <c r="K32">
        <v>437038.75</v>
      </c>
      <c r="L32">
        <v>428730.75</v>
      </c>
      <c r="M32">
        <v>435245.5</v>
      </c>
      <c r="N32">
        <v>34548.730560374097</v>
      </c>
      <c r="O32">
        <v>22020.3028646292</v>
      </c>
      <c r="P32">
        <v>40363.978259292802</v>
      </c>
      <c r="Q32">
        <v>30083.842069567199</v>
      </c>
      <c r="R32" s="4">
        <v>0.97990217578808203</v>
      </c>
      <c r="S32" s="4">
        <v>0.87846901447526105</v>
      </c>
      <c r="T32" s="4">
        <v>1.0590982802143301</v>
      </c>
      <c r="U32" s="4">
        <v>0.94568927191665397</v>
      </c>
      <c r="V32">
        <v>9.9951626532670299E-2</v>
      </c>
      <c r="W32">
        <v>0.177097014381253</v>
      </c>
      <c r="X32">
        <v>0.121886727638692</v>
      </c>
      <c r="Y32">
        <v>7.1983069607588601E-2</v>
      </c>
      <c r="Z32" s="5">
        <v>0.72348340856719995</v>
      </c>
      <c r="AA32" s="5">
        <v>0.34406526499067902</v>
      </c>
      <c r="AB32" s="5">
        <v>0.38493768747464502</v>
      </c>
      <c r="AC32" s="5">
        <v>0.228386360484437</v>
      </c>
      <c r="AD32" s="5">
        <v>1</v>
      </c>
      <c r="AE32" s="5">
        <v>0.628571428571428</v>
      </c>
      <c r="AF32" s="5">
        <v>0.628571428571428</v>
      </c>
      <c r="AG32" s="5">
        <v>0.4</v>
      </c>
      <c r="AH32" s="1">
        <f t="shared" si="0"/>
        <v>1.0808204190000446</v>
      </c>
      <c r="AI32" s="1">
        <f t="shared" si="0"/>
        <v>1.0765197819544561</v>
      </c>
      <c r="AJ32" s="2">
        <f t="shared" si="1"/>
        <v>0</v>
      </c>
      <c r="AK32" t="b">
        <f t="shared" si="2"/>
        <v>0</v>
      </c>
      <c r="AL32" t="b">
        <f t="shared" si="3"/>
        <v>0</v>
      </c>
      <c r="AM32" t="b">
        <f t="shared" si="4"/>
        <v>0</v>
      </c>
      <c r="AN32" t="b">
        <f t="shared" si="5"/>
        <v>0</v>
      </c>
    </row>
    <row r="33" spans="1:40" x14ac:dyDescent="0.2">
      <c r="A33" t="s">
        <v>64</v>
      </c>
      <c r="B33">
        <v>413268.33333333302</v>
      </c>
      <c r="C33">
        <v>421040.33333333302</v>
      </c>
      <c r="D33">
        <v>407344.33333333302</v>
      </c>
      <c r="E33">
        <v>400173</v>
      </c>
      <c r="F33">
        <v>10121.755990604201</v>
      </c>
      <c r="G33">
        <v>45182.652305208103</v>
      </c>
      <c r="H33">
        <v>10594.8832147095</v>
      </c>
      <c r="I33">
        <v>35999.772874283502</v>
      </c>
      <c r="J33">
        <v>434959.5</v>
      </c>
      <c r="K33">
        <v>431136.5</v>
      </c>
      <c r="L33">
        <v>415444.5</v>
      </c>
      <c r="M33">
        <v>431841.75</v>
      </c>
      <c r="N33">
        <v>31967.840522416602</v>
      </c>
      <c r="O33">
        <v>24887.650116741301</v>
      </c>
      <c r="P33">
        <v>28091.389908653498</v>
      </c>
      <c r="Q33">
        <v>18664.3326583977</v>
      </c>
      <c r="R33" s="4">
        <v>0.95013060602960298</v>
      </c>
      <c r="S33" s="4">
        <v>0.97658243580242698</v>
      </c>
      <c r="T33" s="4">
        <v>0.98050240966803803</v>
      </c>
      <c r="U33" s="4">
        <v>0.92666584460626999</v>
      </c>
      <c r="V33">
        <v>7.3606232049557394E-2</v>
      </c>
      <c r="W33">
        <v>0.118999308348765</v>
      </c>
      <c r="X33">
        <v>7.1035023799654304E-2</v>
      </c>
      <c r="Y33">
        <v>9.2485201105013196E-2</v>
      </c>
      <c r="Z33" s="5">
        <v>0.27562673868509802</v>
      </c>
      <c r="AA33" s="5">
        <v>0.75056675742485102</v>
      </c>
      <c r="AB33" s="5">
        <v>0.62477989494837005</v>
      </c>
      <c r="AC33" s="5">
        <v>0.26437456557069999</v>
      </c>
      <c r="AD33" s="5">
        <v>0.628571428571428</v>
      </c>
      <c r="AE33" s="5">
        <v>0.85714285714285698</v>
      </c>
      <c r="AF33" s="5">
        <v>0.628571428571428</v>
      </c>
      <c r="AG33" s="5">
        <v>0.22857142857142801</v>
      </c>
      <c r="AH33" s="1">
        <f t="shared" si="0"/>
        <v>1.031965924943048</v>
      </c>
      <c r="AI33" s="1">
        <f t="shared" si="0"/>
        <v>0.9488864540604377</v>
      </c>
      <c r="AJ33" s="2">
        <f t="shared" si="1"/>
        <v>0</v>
      </c>
      <c r="AK33" t="b">
        <f t="shared" si="2"/>
        <v>0</v>
      </c>
      <c r="AL33" t="b">
        <f t="shared" si="3"/>
        <v>0</v>
      </c>
      <c r="AM33" t="b">
        <f t="shared" si="4"/>
        <v>0</v>
      </c>
      <c r="AN33" t="b">
        <f t="shared" si="5"/>
        <v>0</v>
      </c>
    </row>
    <row r="34" spans="1:40" x14ac:dyDescent="0.2">
      <c r="A34" t="s">
        <v>65</v>
      </c>
      <c r="B34">
        <v>407493</v>
      </c>
      <c r="C34">
        <v>399281.66666666599</v>
      </c>
      <c r="D34">
        <v>426485.66666666599</v>
      </c>
      <c r="E34">
        <v>433374</v>
      </c>
      <c r="F34">
        <v>34935.455385610701</v>
      </c>
      <c r="G34">
        <v>32319.956007601999</v>
      </c>
      <c r="H34">
        <v>15613.751962079201</v>
      </c>
      <c r="I34">
        <v>39421.128078734597</v>
      </c>
      <c r="J34">
        <v>423922.25</v>
      </c>
      <c r="K34">
        <v>428550</v>
      </c>
      <c r="L34">
        <v>428502</v>
      </c>
      <c r="M34">
        <v>422158</v>
      </c>
      <c r="N34">
        <v>20390.5230826316</v>
      </c>
      <c r="O34">
        <v>22185.067575586301</v>
      </c>
      <c r="P34">
        <v>10973.004055407901</v>
      </c>
      <c r="Q34">
        <v>35451.320116463903</v>
      </c>
      <c r="R34" s="4">
        <v>0.96124466219925897</v>
      </c>
      <c r="S34" s="4">
        <v>0.93170380741259196</v>
      </c>
      <c r="T34" s="4">
        <v>0.99529445992472998</v>
      </c>
      <c r="U34" s="4">
        <v>1.0265682516972301</v>
      </c>
      <c r="V34">
        <v>9.4494146418426503E-2</v>
      </c>
      <c r="W34">
        <v>8.9521337269743803E-2</v>
      </c>
      <c r="X34">
        <v>4.4467189730591598E-2</v>
      </c>
      <c r="Y34">
        <v>0.127088824666066</v>
      </c>
      <c r="Z34" s="5">
        <v>0.51951096583652301</v>
      </c>
      <c r="AA34" s="5">
        <v>0.260775704895645</v>
      </c>
      <c r="AB34" s="5">
        <v>0.85920191744284302</v>
      </c>
      <c r="AC34" s="5">
        <v>0.71657523399487999</v>
      </c>
      <c r="AD34" s="5">
        <v>0.628571428571428</v>
      </c>
      <c r="AE34" s="5">
        <v>0.22857142857142801</v>
      </c>
      <c r="AF34" s="5">
        <v>0.85714285714285698</v>
      </c>
      <c r="AG34" s="5">
        <v>0.4</v>
      </c>
      <c r="AH34" s="1">
        <f t="shared" ref="AH34:AI65" si="6">T34/R34</f>
        <v>1.0354226130604123</v>
      </c>
      <c r="AI34" s="1">
        <f t="shared" si="6"/>
        <v>1.1018182425894378</v>
      </c>
      <c r="AJ34" s="2">
        <f t="shared" si="1"/>
        <v>0</v>
      </c>
      <c r="AK34" t="b">
        <f t="shared" si="2"/>
        <v>0</v>
      </c>
      <c r="AL34" t="b">
        <f t="shared" si="3"/>
        <v>0</v>
      </c>
      <c r="AM34" t="b">
        <f t="shared" si="4"/>
        <v>0</v>
      </c>
      <c r="AN34" t="b">
        <f t="shared" si="5"/>
        <v>0</v>
      </c>
    </row>
    <row r="35" spans="1:40" x14ac:dyDescent="0.2">
      <c r="A35" t="s">
        <v>66</v>
      </c>
      <c r="B35">
        <v>359414.66666666599</v>
      </c>
      <c r="C35">
        <v>352449.66666666599</v>
      </c>
      <c r="D35">
        <v>392077</v>
      </c>
      <c r="E35">
        <v>392275.66666666599</v>
      </c>
      <c r="F35">
        <v>22590.182764495999</v>
      </c>
      <c r="G35">
        <v>12452.1640421789</v>
      </c>
      <c r="H35">
        <v>25570.113492122</v>
      </c>
      <c r="I35">
        <v>11183.5269183443</v>
      </c>
      <c r="J35">
        <v>420254.75</v>
      </c>
      <c r="K35">
        <v>424620.5</v>
      </c>
      <c r="L35">
        <v>417705</v>
      </c>
      <c r="M35">
        <v>405755.75</v>
      </c>
      <c r="N35">
        <v>5814.1848024178398</v>
      </c>
      <c r="O35">
        <v>19907.782439705999</v>
      </c>
      <c r="P35">
        <v>17306.3876068924</v>
      </c>
      <c r="Q35">
        <v>22404.7861609225</v>
      </c>
      <c r="R35" s="4">
        <v>0.85523046834489402</v>
      </c>
      <c r="S35" s="4">
        <v>0.83003450532102596</v>
      </c>
      <c r="T35" s="4">
        <v>0.93864569492823802</v>
      </c>
      <c r="U35" s="4">
        <v>0.96677783781663396</v>
      </c>
      <c r="V35">
        <v>5.5040354637629699E-2</v>
      </c>
      <c r="W35">
        <v>4.8727438832592E-2</v>
      </c>
      <c r="X35">
        <v>7.2524480786858803E-2</v>
      </c>
      <c r="Y35">
        <v>6.00784330047597E-2</v>
      </c>
      <c r="Z35" s="5">
        <v>3.7525214775545997E-2</v>
      </c>
      <c r="AA35" s="5">
        <v>2.1183795447838999E-3</v>
      </c>
      <c r="AB35" s="5">
        <v>0.22192544671035599</v>
      </c>
      <c r="AC35" s="5">
        <v>0.34915777121132002</v>
      </c>
      <c r="AD35" s="5">
        <v>5.7142857142857099E-2</v>
      </c>
      <c r="AE35" s="5">
        <v>5.7142857142857099E-2</v>
      </c>
      <c r="AF35" s="5">
        <v>0.22857142857142801</v>
      </c>
      <c r="AG35" s="5">
        <v>0.4</v>
      </c>
      <c r="AH35" s="1">
        <f t="shared" si="6"/>
        <v>1.0975353775044701</v>
      </c>
      <c r="AI35" s="1">
        <f t="shared" si="6"/>
        <v>1.1647441541514238</v>
      </c>
      <c r="AJ35" s="2">
        <f t="shared" si="1"/>
        <v>0</v>
      </c>
      <c r="AK35" t="b">
        <f t="shared" si="2"/>
        <v>0</v>
      </c>
      <c r="AL35" t="b">
        <f t="shared" si="3"/>
        <v>0</v>
      </c>
      <c r="AM35" t="b">
        <f t="shared" si="4"/>
        <v>0</v>
      </c>
      <c r="AN35" t="b">
        <f t="shared" si="5"/>
        <v>0</v>
      </c>
    </row>
    <row r="36" spans="1:40" x14ac:dyDescent="0.2">
      <c r="A36" t="s">
        <v>67</v>
      </c>
      <c r="B36">
        <v>458620</v>
      </c>
      <c r="C36">
        <v>455888.33333333302</v>
      </c>
      <c r="D36">
        <v>461610</v>
      </c>
      <c r="E36">
        <v>435956</v>
      </c>
      <c r="F36">
        <v>27381.470906435901</v>
      </c>
      <c r="G36">
        <v>27420.0744406964</v>
      </c>
      <c r="H36">
        <v>6538.5964090162297</v>
      </c>
      <c r="I36">
        <v>15224.270622923101</v>
      </c>
      <c r="J36">
        <v>396664.5</v>
      </c>
      <c r="K36">
        <v>381169</v>
      </c>
      <c r="L36">
        <v>359424</v>
      </c>
      <c r="M36">
        <v>372413.5</v>
      </c>
      <c r="N36">
        <v>23847.6967650966</v>
      </c>
      <c r="O36">
        <v>55824.933001900303</v>
      </c>
      <c r="P36">
        <v>106092.94728680101</v>
      </c>
      <c r="Q36">
        <v>102595.011654238</v>
      </c>
      <c r="R36" s="4">
        <v>1.1561911892796</v>
      </c>
      <c r="S36" s="4">
        <v>1.19602678426979</v>
      </c>
      <c r="T36" s="4">
        <v>1.2843048878205101</v>
      </c>
      <c r="U36" s="4">
        <v>1.1706235139166501</v>
      </c>
      <c r="V36">
        <v>9.7963286470921604E-2</v>
      </c>
      <c r="W36">
        <v>0.18936281019554699</v>
      </c>
      <c r="X36">
        <v>0.379530823288663</v>
      </c>
      <c r="Y36">
        <v>0.32507206567541302</v>
      </c>
      <c r="Z36" s="5">
        <v>3.4640115076552999E-2</v>
      </c>
      <c r="AA36" s="5">
        <v>7.2652685691842106E-2</v>
      </c>
      <c r="AB36" s="5">
        <v>0.149496364517342</v>
      </c>
      <c r="AC36" s="5">
        <v>0.30497883894829703</v>
      </c>
      <c r="AD36" s="5">
        <v>5.7142857142857099E-2</v>
      </c>
      <c r="AE36" s="5">
        <v>5.7142857142857099E-2</v>
      </c>
      <c r="AF36" s="5">
        <v>5.7142857142857099E-2</v>
      </c>
      <c r="AG36" s="5">
        <v>0.22857142857142801</v>
      </c>
      <c r="AH36" s="1">
        <f t="shared" si="6"/>
        <v>1.1108066725718047</v>
      </c>
      <c r="AI36" s="1">
        <f t="shared" si="6"/>
        <v>0.97876028305783358</v>
      </c>
      <c r="AJ36" s="2">
        <f t="shared" si="1"/>
        <v>0</v>
      </c>
      <c r="AK36" t="b">
        <f t="shared" si="2"/>
        <v>0</v>
      </c>
      <c r="AL36" t="b">
        <f t="shared" si="3"/>
        <v>0</v>
      </c>
      <c r="AM36" t="b">
        <f t="shared" si="4"/>
        <v>0</v>
      </c>
      <c r="AN36" t="b">
        <f t="shared" si="5"/>
        <v>0</v>
      </c>
    </row>
    <row r="37" spans="1:40" x14ac:dyDescent="0.2">
      <c r="A37" t="s">
        <v>68</v>
      </c>
      <c r="B37">
        <v>448055.33333333302</v>
      </c>
      <c r="C37">
        <v>448851.66666666599</v>
      </c>
      <c r="D37">
        <v>419901.33333333302</v>
      </c>
      <c r="E37">
        <v>426683.66666666599</v>
      </c>
      <c r="F37">
        <v>29384.6059074021</v>
      </c>
      <c r="G37">
        <v>27466.820790425099</v>
      </c>
      <c r="H37">
        <v>38321.024325209903</v>
      </c>
      <c r="I37">
        <v>14336.3956534874</v>
      </c>
      <c r="J37">
        <v>400349.25</v>
      </c>
      <c r="K37">
        <v>381604.5</v>
      </c>
      <c r="L37">
        <v>387357.25</v>
      </c>
      <c r="M37">
        <v>388227</v>
      </c>
      <c r="N37">
        <v>27827.3142239179</v>
      </c>
      <c r="O37">
        <v>56299.901258054299</v>
      </c>
      <c r="P37">
        <v>125914.546941897</v>
      </c>
      <c r="Q37">
        <v>112407.370259545</v>
      </c>
      <c r="R37" s="4">
        <v>1.1191611657404901</v>
      </c>
      <c r="S37" s="4">
        <v>1.1762221532153401</v>
      </c>
      <c r="T37" s="4">
        <v>1.08401568147577</v>
      </c>
      <c r="U37" s="4">
        <v>1.09905716672633</v>
      </c>
      <c r="V37">
        <v>0.106950915654715</v>
      </c>
      <c r="W37">
        <v>0.18786861400461599</v>
      </c>
      <c r="X37">
        <v>0.36599471983672599</v>
      </c>
      <c r="Y37">
        <v>0.32035683953192701</v>
      </c>
      <c r="Z37" s="5">
        <v>9.06072148432365E-2</v>
      </c>
      <c r="AA37" s="5">
        <v>9.7800635377497697E-2</v>
      </c>
      <c r="AB37" s="5">
        <v>0.65323158227306499</v>
      </c>
      <c r="AC37" s="5">
        <v>0.54512161122278802</v>
      </c>
      <c r="AD37" s="5">
        <v>0.22857142857142801</v>
      </c>
      <c r="AE37" s="5">
        <v>0.114285714285714</v>
      </c>
      <c r="AF37" s="5">
        <v>0.85714285714285698</v>
      </c>
      <c r="AG37" s="5">
        <v>0.4</v>
      </c>
      <c r="AH37" s="1">
        <f t="shared" si="6"/>
        <v>0.96859658345858868</v>
      </c>
      <c r="AI37" s="1">
        <f t="shared" si="6"/>
        <v>0.93439590788349758</v>
      </c>
      <c r="AJ37" s="2">
        <f t="shared" si="1"/>
        <v>0</v>
      </c>
      <c r="AK37" t="b">
        <f t="shared" si="2"/>
        <v>0</v>
      </c>
      <c r="AL37" t="b">
        <f t="shared" si="3"/>
        <v>0</v>
      </c>
      <c r="AM37" t="b">
        <f t="shared" si="4"/>
        <v>0</v>
      </c>
      <c r="AN37" t="b">
        <f t="shared" si="5"/>
        <v>0</v>
      </c>
    </row>
    <row r="38" spans="1:40" x14ac:dyDescent="0.2">
      <c r="A38" t="s">
        <v>69</v>
      </c>
      <c r="B38">
        <v>495181.66666666599</v>
      </c>
      <c r="C38">
        <v>384547</v>
      </c>
      <c r="D38">
        <v>476651.33333333302</v>
      </c>
      <c r="E38">
        <v>441584</v>
      </c>
      <c r="F38">
        <v>7408.5889569696901</v>
      </c>
      <c r="G38">
        <v>20948.872929109999</v>
      </c>
      <c r="H38">
        <v>9095.0924312693605</v>
      </c>
      <c r="I38">
        <v>29013.774125404601</v>
      </c>
      <c r="J38">
        <v>448582.2</v>
      </c>
      <c r="K38">
        <v>411354</v>
      </c>
      <c r="L38">
        <v>464928.4</v>
      </c>
      <c r="M38">
        <v>447256.8</v>
      </c>
      <c r="N38">
        <v>32497.5986605164</v>
      </c>
      <c r="O38">
        <v>15779.6763591652</v>
      </c>
      <c r="P38">
        <v>16851.036356853499</v>
      </c>
      <c r="Q38">
        <v>15876.431138640601</v>
      </c>
      <c r="R38" s="4">
        <v>1.1038816668754701</v>
      </c>
      <c r="S38" s="4">
        <v>0.93483228557398201</v>
      </c>
      <c r="T38" s="4">
        <v>1.02521449180848</v>
      </c>
      <c r="U38" s="4">
        <v>0.98731645891130104</v>
      </c>
      <c r="V38">
        <v>8.1658447436275303E-2</v>
      </c>
      <c r="W38">
        <v>6.2285596186838897E-2</v>
      </c>
      <c r="X38">
        <v>4.1993109701854603E-2</v>
      </c>
      <c r="Y38">
        <v>7.3732508328493401E-2</v>
      </c>
      <c r="Z38" s="5">
        <v>3.0338753358595202E-2</v>
      </c>
      <c r="AA38" s="5">
        <v>0.14064866161094899</v>
      </c>
      <c r="AB38" s="5">
        <v>0.24903024480587299</v>
      </c>
      <c r="AC38" s="5">
        <v>0.77739888931702605</v>
      </c>
      <c r="AD38" s="5">
        <v>3.5714285714285698E-2</v>
      </c>
      <c r="AE38" s="5">
        <v>7.1428571428571397E-2</v>
      </c>
      <c r="AF38" s="5">
        <v>0.39285714285714202</v>
      </c>
      <c r="AG38" s="5">
        <v>0.78571428571428503</v>
      </c>
      <c r="AH38" s="1">
        <f t="shared" si="6"/>
        <v>0.92873586234142558</v>
      </c>
      <c r="AI38" s="1">
        <f t="shared" si="6"/>
        <v>1.0561428762647986</v>
      </c>
      <c r="AJ38" s="2">
        <f t="shared" si="1"/>
        <v>0</v>
      </c>
      <c r="AK38" t="b">
        <f t="shared" si="2"/>
        <v>1</v>
      </c>
      <c r="AL38" t="b">
        <f t="shared" si="3"/>
        <v>0</v>
      </c>
      <c r="AM38" t="b">
        <f t="shared" si="4"/>
        <v>0</v>
      </c>
      <c r="AN38" t="b">
        <f t="shared" si="5"/>
        <v>0</v>
      </c>
    </row>
    <row r="39" spans="1:40" x14ac:dyDescent="0.2">
      <c r="A39" t="s">
        <v>70</v>
      </c>
      <c r="B39">
        <v>427650.66666666599</v>
      </c>
      <c r="C39">
        <v>359056.33333333302</v>
      </c>
      <c r="D39">
        <v>450164</v>
      </c>
      <c r="E39">
        <v>415930.66666666599</v>
      </c>
      <c r="F39">
        <v>22268.243674195099</v>
      </c>
      <c r="G39">
        <v>13539.5493401122</v>
      </c>
      <c r="H39">
        <v>23125.0558485812</v>
      </c>
      <c r="I39">
        <v>18047.085563418001</v>
      </c>
      <c r="J39">
        <v>410284.25</v>
      </c>
      <c r="K39">
        <v>406975.75</v>
      </c>
      <c r="L39">
        <v>429774.5</v>
      </c>
      <c r="M39">
        <v>448390</v>
      </c>
      <c r="N39">
        <v>76105.603676185798</v>
      </c>
      <c r="O39">
        <v>11785.6795695736</v>
      </c>
      <c r="P39">
        <v>45725.706632046698</v>
      </c>
      <c r="Q39">
        <v>12751.118016341399</v>
      </c>
      <c r="R39" s="4">
        <v>1.0423277682890899</v>
      </c>
      <c r="S39" s="4">
        <v>0.88225485998449105</v>
      </c>
      <c r="T39" s="4">
        <v>1.0474423214965001</v>
      </c>
      <c r="U39" s="4">
        <v>0.927609149772891</v>
      </c>
      <c r="V39">
        <v>0.200819881299691</v>
      </c>
      <c r="W39">
        <v>4.1947297950919199E-2</v>
      </c>
      <c r="X39">
        <v>0.123752231537913</v>
      </c>
      <c r="Y39">
        <v>4.8122772301057298E-2</v>
      </c>
      <c r="Z39" s="5">
        <v>0.68976341499446103</v>
      </c>
      <c r="AA39" s="5">
        <v>7.8324537799308799E-3</v>
      </c>
      <c r="AB39" s="5">
        <v>0.47893607867089499</v>
      </c>
      <c r="AC39" s="5">
        <v>6.5911565810539904E-2</v>
      </c>
      <c r="AD39" s="5">
        <v>0.4</v>
      </c>
      <c r="AE39" s="5">
        <v>5.7142857142857099E-2</v>
      </c>
      <c r="AF39" s="5">
        <v>0.628571428571428</v>
      </c>
      <c r="AG39" s="5">
        <v>5.7142857142857099E-2</v>
      </c>
      <c r="AH39" s="1">
        <f t="shared" si="6"/>
        <v>1.004906856905295</v>
      </c>
      <c r="AI39" s="1">
        <f t="shared" si="6"/>
        <v>1.0514072427883223</v>
      </c>
      <c r="AJ39" s="2">
        <f t="shared" si="1"/>
        <v>0</v>
      </c>
      <c r="AK39" t="b">
        <f t="shared" si="2"/>
        <v>1</v>
      </c>
      <c r="AL39" t="b">
        <f t="shared" si="3"/>
        <v>0</v>
      </c>
      <c r="AM39" t="b">
        <f t="shared" si="4"/>
        <v>0</v>
      </c>
      <c r="AN39" t="b">
        <f t="shared" si="5"/>
        <v>0</v>
      </c>
    </row>
    <row r="40" spans="1:40" x14ac:dyDescent="0.2">
      <c r="A40" t="s">
        <v>71</v>
      </c>
      <c r="B40">
        <v>294775</v>
      </c>
      <c r="C40">
        <v>302105.66666666599</v>
      </c>
      <c r="D40">
        <v>315199.66666666599</v>
      </c>
      <c r="E40">
        <v>326734.66666666599</v>
      </c>
      <c r="F40">
        <v>14979.707707428701</v>
      </c>
      <c r="G40">
        <v>41979.292244311699</v>
      </c>
      <c r="H40">
        <v>24531.573988093998</v>
      </c>
      <c r="I40">
        <v>36959.411282288202</v>
      </c>
      <c r="J40">
        <v>390524</v>
      </c>
      <c r="K40">
        <v>396009.5</v>
      </c>
      <c r="L40">
        <v>425133.25</v>
      </c>
      <c r="M40">
        <v>456129.5</v>
      </c>
      <c r="N40">
        <v>70053.317922850707</v>
      </c>
      <c r="O40">
        <v>49763.968374048804</v>
      </c>
      <c r="P40">
        <v>47851.909556986298</v>
      </c>
      <c r="Q40">
        <v>15901.057249965001</v>
      </c>
      <c r="R40" s="4">
        <v>0.75481916604357202</v>
      </c>
      <c r="S40" s="4">
        <v>0.76287479635379096</v>
      </c>
      <c r="T40" s="4">
        <v>0.74141381947111096</v>
      </c>
      <c r="U40" s="4">
        <v>0.71631996322681701</v>
      </c>
      <c r="V40">
        <v>0.14073001041591399</v>
      </c>
      <c r="W40">
        <v>0.14292456511909299</v>
      </c>
      <c r="X40">
        <v>0.101458574529994</v>
      </c>
      <c r="Y40">
        <v>8.4788953903287903E-2</v>
      </c>
      <c r="Z40" s="5">
        <v>6.8128297029162593E-2</v>
      </c>
      <c r="AA40" s="5">
        <v>4.40001963210871E-2</v>
      </c>
      <c r="AB40" s="5">
        <v>1.26426322375566E-2</v>
      </c>
      <c r="AC40" s="5">
        <v>1.6357199110059801E-2</v>
      </c>
      <c r="AD40" s="5">
        <v>0.114285714285714</v>
      </c>
      <c r="AE40" s="5">
        <v>5.7142857142857099E-2</v>
      </c>
      <c r="AF40" s="5">
        <v>5.7142857142857099E-2</v>
      </c>
      <c r="AG40" s="5">
        <v>5.7142857142857099E-2</v>
      </c>
      <c r="AH40" s="1">
        <f t="shared" si="6"/>
        <v>0.98224032036345077</v>
      </c>
      <c r="AI40" s="1">
        <f t="shared" si="6"/>
        <v>0.93897447739853801</v>
      </c>
      <c r="AJ40" s="2">
        <f t="shared" si="1"/>
        <v>2</v>
      </c>
      <c r="AK40" t="b">
        <f t="shared" si="2"/>
        <v>0</v>
      </c>
      <c r="AL40" t="b">
        <f t="shared" si="3"/>
        <v>0</v>
      </c>
      <c r="AM40" t="b">
        <f t="shared" si="4"/>
        <v>0</v>
      </c>
      <c r="AN40" t="b">
        <f t="shared" si="5"/>
        <v>0</v>
      </c>
    </row>
    <row r="41" spans="1:40" x14ac:dyDescent="0.2">
      <c r="A41" t="s">
        <v>72</v>
      </c>
      <c r="B41">
        <v>448974.66666666599</v>
      </c>
      <c r="C41">
        <v>371142</v>
      </c>
      <c r="D41">
        <v>424592.66666666599</v>
      </c>
      <c r="E41">
        <v>426312.66666666599</v>
      </c>
      <c r="F41">
        <v>30873.756498575502</v>
      </c>
      <c r="G41">
        <v>28500.614168820899</v>
      </c>
      <c r="H41">
        <v>26508.8455865836</v>
      </c>
      <c r="I41">
        <v>21777.4292636512</v>
      </c>
      <c r="J41">
        <v>426649</v>
      </c>
      <c r="K41">
        <v>404303</v>
      </c>
      <c r="L41">
        <v>416947.25</v>
      </c>
      <c r="M41">
        <v>446736.75</v>
      </c>
      <c r="N41">
        <v>39590.335361044803</v>
      </c>
      <c r="O41">
        <v>50871.847728712703</v>
      </c>
      <c r="P41">
        <v>41946.762293610504</v>
      </c>
      <c r="Q41">
        <v>27183.721996506101</v>
      </c>
      <c r="R41" s="4">
        <v>1.0523279479540899</v>
      </c>
      <c r="S41" s="4">
        <v>0.91797983195771404</v>
      </c>
      <c r="T41" s="4">
        <v>1.01833665209847</v>
      </c>
      <c r="U41" s="4">
        <v>0.95428161364979802</v>
      </c>
      <c r="V41">
        <v>0.121539542937776</v>
      </c>
      <c r="W41">
        <v>0.135317683017177</v>
      </c>
      <c r="X41">
        <v>0.120573877966741</v>
      </c>
      <c r="Y41">
        <v>7.58168315498539E-2</v>
      </c>
      <c r="Z41" s="5">
        <v>0.44052370496280502</v>
      </c>
      <c r="AA41" s="5">
        <v>0.32574060350003903</v>
      </c>
      <c r="AB41" s="5">
        <v>0.78036794557487399</v>
      </c>
      <c r="AC41" s="5">
        <v>0.32096907279237102</v>
      </c>
      <c r="AD41" s="5">
        <v>0.628571428571428</v>
      </c>
      <c r="AE41" s="5">
        <v>0.4</v>
      </c>
      <c r="AF41" s="5">
        <v>0.85714285714285698</v>
      </c>
      <c r="AG41" s="5">
        <v>0.4</v>
      </c>
      <c r="AH41" s="1">
        <f t="shared" si="6"/>
        <v>0.96769895171775588</v>
      </c>
      <c r="AI41" s="1">
        <f t="shared" si="6"/>
        <v>1.0395452932932803</v>
      </c>
      <c r="AJ41" s="2">
        <f t="shared" si="1"/>
        <v>0</v>
      </c>
      <c r="AK41" t="b">
        <f t="shared" si="2"/>
        <v>0</v>
      </c>
      <c r="AL41" t="b">
        <f t="shared" si="3"/>
        <v>0</v>
      </c>
      <c r="AM41" t="b">
        <f t="shared" si="4"/>
        <v>0</v>
      </c>
      <c r="AN41" t="b">
        <f t="shared" si="5"/>
        <v>0</v>
      </c>
    </row>
    <row r="42" spans="1:40" x14ac:dyDescent="0.2">
      <c r="A42" t="s">
        <v>73</v>
      </c>
      <c r="B42">
        <v>415232.66666666599</v>
      </c>
      <c r="C42">
        <v>390756</v>
      </c>
      <c r="D42">
        <v>430230.66666666599</v>
      </c>
      <c r="E42">
        <v>428055.33333333302</v>
      </c>
      <c r="F42">
        <v>13135.103971165699</v>
      </c>
      <c r="G42">
        <v>15039.8448130291</v>
      </c>
      <c r="H42">
        <v>27881.868845780999</v>
      </c>
      <c r="I42">
        <v>6477.8797714478496</v>
      </c>
      <c r="J42">
        <v>430875</v>
      </c>
      <c r="K42">
        <v>428261.25</v>
      </c>
      <c r="L42">
        <v>413199.75</v>
      </c>
      <c r="M42">
        <v>442469.25</v>
      </c>
      <c r="N42">
        <v>31781.157058861099</v>
      </c>
      <c r="O42">
        <v>12911.676817903999</v>
      </c>
      <c r="P42">
        <v>30297.053293183399</v>
      </c>
      <c r="Q42">
        <v>20794.109588615</v>
      </c>
      <c r="R42" s="4">
        <v>0.96369635431776401</v>
      </c>
      <c r="S42" s="4">
        <v>0.91242436713571395</v>
      </c>
      <c r="T42" s="4">
        <v>1.04121715143019</v>
      </c>
      <c r="U42" s="4">
        <v>0.96742391326252197</v>
      </c>
      <c r="V42">
        <v>7.7343036545882607E-2</v>
      </c>
      <c r="W42">
        <v>4.4609775991782799E-2</v>
      </c>
      <c r="X42">
        <v>0.101891412880694</v>
      </c>
      <c r="Y42">
        <v>4.7763736317758397E-2</v>
      </c>
      <c r="Z42" s="5">
        <v>0.42233147903807899</v>
      </c>
      <c r="AA42" s="5">
        <v>2.5608973143547001E-2</v>
      </c>
      <c r="AB42" s="5">
        <v>0.47816652406169902</v>
      </c>
      <c r="AC42" s="5">
        <v>0.26666902279625998</v>
      </c>
      <c r="AD42" s="5">
        <v>0.85714285714285698</v>
      </c>
      <c r="AE42" s="5">
        <v>5.7142857142857099E-2</v>
      </c>
      <c r="AF42" s="5">
        <v>0.628571428571428</v>
      </c>
      <c r="AG42" s="5">
        <v>0.4</v>
      </c>
      <c r="AH42" s="1">
        <f t="shared" si="6"/>
        <v>1.0804411023919518</v>
      </c>
      <c r="AI42" s="1">
        <f t="shared" si="6"/>
        <v>1.0602784714084992</v>
      </c>
      <c r="AJ42" s="2">
        <f t="shared" si="1"/>
        <v>0</v>
      </c>
      <c r="AK42" t="b">
        <f t="shared" si="2"/>
        <v>0</v>
      </c>
      <c r="AL42" t="b">
        <f t="shared" si="3"/>
        <v>0</v>
      </c>
      <c r="AM42" t="b">
        <f t="shared" si="4"/>
        <v>0</v>
      </c>
      <c r="AN42" t="b">
        <f t="shared" si="5"/>
        <v>0</v>
      </c>
    </row>
    <row r="43" spans="1:40" x14ac:dyDescent="0.2">
      <c r="A43" t="s">
        <v>74</v>
      </c>
      <c r="B43">
        <v>451792</v>
      </c>
      <c r="C43">
        <v>378200.66666666599</v>
      </c>
      <c r="D43">
        <v>433852.66666666599</v>
      </c>
      <c r="E43">
        <v>421937.66666666599</v>
      </c>
      <c r="F43">
        <v>17380.609396681099</v>
      </c>
      <c r="G43">
        <v>28045.6214467309</v>
      </c>
      <c r="H43">
        <v>14091.331886423401</v>
      </c>
      <c r="I43">
        <v>8216.8570836624203</v>
      </c>
      <c r="J43">
        <v>426098</v>
      </c>
      <c r="K43">
        <v>431300.25</v>
      </c>
      <c r="L43">
        <v>437334</v>
      </c>
      <c r="M43">
        <v>428362.75</v>
      </c>
      <c r="N43">
        <v>21223.843038746101</v>
      </c>
      <c r="O43">
        <v>25432.778015453401</v>
      </c>
      <c r="P43">
        <v>5275.2547489829003</v>
      </c>
      <c r="Q43">
        <v>39789.4130171582</v>
      </c>
      <c r="R43" s="4">
        <v>1.0603006820027301</v>
      </c>
      <c r="S43" s="4">
        <v>0.87688487698921203</v>
      </c>
      <c r="T43" s="4">
        <v>0.99203964628102703</v>
      </c>
      <c r="U43" s="4">
        <v>0.98500083554573004</v>
      </c>
      <c r="V43">
        <v>6.6731446446283593E-2</v>
      </c>
      <c r="W43">
        <v>8.3078589452336898E-2</v>
      </c>
      <c r="X43">
        <v>3.4371262978124401E-2</v>
      </c>
      <c r="Y43">
        <v>9.3483123687803094E-2</v>
      </c>
      <c r="Z43" s="5">
        <v>0.140123756237371</v>
      </c>
      <c r="AA43" s="5">
        <v>5.8927157503235399E-2</v>
      </c>
      <c r="AB43" s="5">
        <v>0.71715807069303295</v>
      </c>
      <c r="AC43" s="5">
        <v>0.77205402072136098</v>
      </c>
      <c r="AD43" s="5">
        <v>0.22857142857142801</v>
      </c>
      <c r="AE43" s="5">
        <v>0.114285714285714</v>
      </c>
      <c r="AF43" s="5">
        <v>1</v>
      </c>
      <c r="AG43" s="5">
        <v>0.628571428571428</v>
      </c>
      <c r="AH43" s="1">
        <f t="shared" si="6"/>
        <v>0.93562105836547294</v>
      </c>
      <c r="AI43" s="1">
        <f t="shared" si="6"/>
        <v>1.1232954990941737</v>
      </c>
      <c r="AJ43" s="2">
        <f t="shared" si="1"/>
        <v>0</v>
      </c>
      <c r="AK43" t="b">
        <f t="shared" si="2"/>
        <v>1</v>
      </c>
      <c r="AL43" t="b">
        <f t="shared" si="3"/>
        <v>0</v>
      </c>
      <c r="AM43" t="b">
        <f t="shared" si="4"/>
        <v>0</v>
      </c>
      <c r="AN43" t="b">
        <f t="shared" si="5"/>
        <v>0</v>
      </c>
    </row>
    <row r="44" spans="1:40" x14ac:dyDescent="0.2">
      <c r="A44" t="s">
        <v>75</v>
      </c>
      <c r="B44">
        <v>414335.33333333302</v>
      </c>
      <c r="C44">
        <v>329534</v>
      </c>
      <c r="D44">
        <v>399363.66666666599</v>
      </c>
      <c r="E44">
        <v>332657.66666666599</v>
      </c>
      <c r="F44">
        <v>14897.474629390401</v>
      </c>
      <c r="G44">
        <v>10209.109216773</v>
      </c>
      <c r="H44">
        <v>15869.0353308993</v>
      </c>
      <c r="I44">
        <v>17346.399232501601</v>
      </c>
      <c r="J44">
        <v>426645.25</v>
      </c>
      <c r="K44">
        <v>418959.5</v>
      </c>
      <c r="L44">
        <v>430522.75</v>
      </c>
      <c r="M44">
        <v>411070.75</v>
      </c>
      <c r="N44">
        <v>14122.7031967443</v>
      </c>
      <c r="O44">
        <v>25673.451923468801</v>
      </c>
      <c r="P44">
        <v>27169.625704390299</v>
      </c>
      <c r="Q44">
        <v>25788.1797389811</v>
      </c>
      <c r="R44" s="4">
        <v>0.97114718453641102</v>
      </c>
      <c r="S44" s="4">
        <v>0.78655335420249395</v>
      </c>
      <c r="T44" s="4">
        <v>0.92762500162109096</v>
      </c>
      <c r="U44" s="4">
        <v>0.80924674564333898</v>
      </c>
      <c r="V44">
        <v>4.7462139569998597E-2</v>
      </c>
      <c r="W44">
        <v>5.4008863735534998E-2</v>
      </c>
      <c r="X44">
        <v>6.9178756528602295E-2</v>
      </c>
      <c r="Y44">
        <v>6.6015219860648594E-2</v>
      </c>
      <c r="Z44" s="5">
        <v>0.32664146716112602</v>
      </c>
      <c r="AA44" s="5">
        <v>2.87355771878379E-3</v>
      </c>
      <c r="AB44" s="5">
        <v>0.117464100171092</v>
      </c>
      <c r="AC44" s="5">
        <v>4.90172372940045E-3</v>
      </c>
      <c r="AD44" s="5">
        <v>0.628571428571428</v>
      </c>
      <c r="AE44" s="5">
        <v>5.7142857142857099E-2</v>
      </c>
      <c r="AF44" s="5">
        <v>0.22857142857142801</v>
      </c>
      <c r="AG44" s="5">
        <v>5.7142857142857099E-2</v>
      </c>
      <c r="AH44" s="1">
        <f t="shared" si="6"/>
        <v>0.95518477156879578</v>
      </c>
      <c r="AI44" s="1">
        <f t="shared" si="6"/>
        <v>1.0288516873262266</v>
      </c>
      <c r="AJ44" s="2">
        <f t="shared" si="1"/>
        <v>0</v>
      </c>
      <c r="AK44" t="b">
        <f t="shared" si="2"/>
        <v>1</v>
      </c>
      <c r="AL44" t="b">
        <f t="shared" si="3"/>
        <v>0</v>
      </c>
      <c r="AM44" t="b">
        <f t="shared" si="4"/>
        <v>0</v>
      </c>
      <c r="AN44" t="b">
        <f t="shared" si="5"/>
        <v>0</v>
      </c>
    </row>
    <row r="45" spans="1:40" x14ac:dyDescent="0.2">
      <c r="A45" t="s">
        <v>76</v>
      </c>
      <c r="B45">
        <v>125543.33333333299</v>
      </c>
      <c r="C45">
        <v>101816.33333333299</v>
      </c>
      <c r="D45">
        <v>102686</v>
      </c>
      <c r="E45">
        <v>84575.333333333299</v>
      </c>
      <c r="F45">
        <v>7263.1743978327604</v>
      </c>
      <c r="G45">
        <v>7727.1747963491298</v>
      </c>
      <c r="H45">
        <v>4186.9321704560698</v>
      </c>
      <c r="I45">
        <v>14522.5977129896</v>
      </c>
      <c r="J45">
        <v>410908</v>
      </c>
      <c r="K45">
        <v>408277.25</v>
      </c>
      <c r="L45">
        <v>427641</v>
      </c>
      <c r="M45">
        <v>431539.25</v>
      </c>
      <c r="N45">
        <v>15628.062430555199</v>
      </c>
      <c r="O45">
        <v>13663.9935932605</v>
      </c>
      <c r="P45">
        <v>26785.350685278201</v>
      </c>
      <c r="Q45">
        <v>11093.583051325901</v>
      </c>
      <c r="R45" s="4">
        <v>0.30552662234206501</v>
      </c>
      <c r="S45" s="4">
        <v>0.24938037407995001</v>
      </c>
      <c r="T45" s="4">
        <v>0.24012197146672001</v>
      </c>
      <c r="U45" s="4">
        <v>0.19598526283144099</v>
      </c>
      <c r="V45">
        <v>2.11533564297725E-2</v>
      </c>
      <c r="W45">
        <v>2.0684833025111801E-2</v>
      </c>
      <c r="X45">
        <v>1.7946108577217901E-2</v>
      </c>
      <c r="Y45">
        <v>3.4028061348737502E-2</v>
      </c>
      <c r="Z45" s="5">
        <v>2.0330150600007499E-6</v>
      </c>
      <c r="AA45" s="5">
        <v>4.1358545525862999E-7</v>
      </c>
      <c r="AB45" s="5">
        <v>1.04154169260573E-4</v>
      </c>
      <c r="AC45" s="5">
        <v>9.6597165332697908E-6</v>
      </c>
      <c r="AD45" s="5">
        <v>5.7142857142857099E-2</v>
      </c>
      <c r="AE45" s="5">
        <v>5.7142857142857099E-2</v>
      </c>
      <c r="AF45" s="5">
        <v>5.7142857142857099E-2</v>
      </c>
      <c r="AG45" s="5">
        <v>5.7142857142857099E-2</v>
      </c>
      <c r="AH45" s="1">
        <f t="shared" si="6"/>
        <v>0.78592814474242934</v>
      </c>
      <c r="AI45" s="1">
        <f t="shared" si="6"/>
        <v>0.78588887980659283</v>
      </c>
      <c r="AJ45" s="2">
        <f t="shared" si="1"/>
        <v>2</v>
      </c>
      <c r="AK45" t="b">
        <f t="shared" si="2"/>
        <v>1</v>
      </c>
      <c r="AL45" t="b">
        <f t="shared" si="3"/>
        <v>1</v>
      </c>
      <c r="AM45" t="b">
        <f t="shared" si="4"/>
        <v>0</v>
      </c>
      <c r="AN45" t="b">
        <f t="shared" si="5"/>
        <v>0</v>
      </c>
    </row>
    <row r="46" spans="1:40" x14ac:dyDescent="0.2">
      <c r="A46" t="s">
        <v>77</v>
      </c>
      <c r="B46">
        <v>441916</v>
      </c>
      <c r="C46">
        <v>410049</v>
      </c>
      <c r="D46">
        <v>452636.66666666599</v>
      </c>
      <c r="E46">
        <v>453115.33333333302</v>
      </c>
      <c r="F46">
        <v>11636.881412131001</v>
      </c>
      <c r="G46">
        <v>15676.066120044199</v>
      </c>
      <c r="H46">
        <v>12308.810922803699</v>
      </c>
      <c r="I46">
        <v>9927.7430130585708</v>
      </c>
      <c r="J46">
        <v>411077.75</v>
      </c>
      <c r="K46">
        <v>405617.5</v>
      </c>
      <c r="L46">
        <v>455775.5</v>
      </c>
      <c r="M46">
        <v>443320.5</v>
      </c>
      <c r="N46">
        <v>15747.2645322925</v>
      </c>
      <c r="O46">
        <v>8936.6656160635903</v>
      </c>
      <c r="P46">
        <v>29328.512298898899</v>
      </c>
      <c r="Q46">
        <v>4398.71015185133</v>
      </c>
      <c r="R46" s="4">
        <v>1.0750180470726001</v>
      </c>
      <c r="S46" s="4">
        <v>1.01092531757135</v>
      </c>
      <c r="T46" s="4">
        <v>0.99311320302795203</v>
      </c>
      <c r="U46" s="4">
        <v>1.0220942485929101</v>
      </c>
      <c r="V46">
        <v>4.99722974101088E-2</v>
      </c>
      <c r="W46">
        <v>4.4606132001755498E-2</v>
      </c>
      <c r="X46">
        <v>6.9377556323859696E-2</v>
      </c>
      <c r="Y46">
        <v>2.4583366218998998E-2</v>
      </c>
      <c r="Z46" s="5">
        <v>3.0893961799905899E-2</v>
      </c>
      <c r="AA46" s="5">
        <v>0.69055005751762899</v>
      </c>
      <c r="AB46" s="5">
        <v>0.85616422925469404</v>
      </c>
      <c r="AC46" s="5">
        <v>0.22271452569495501</v>
      </c>
      <c r="AD46" s="5">
        <v>5.7142857142857099E-2</v>
      </c>
      <c r="AE46" s="5">
        <v>0.85714285714285698</v>
      </c>
      <c r="AF46" s="5">
        <v>1</v>
      </c>
      <c r="AG46" s="5">
        <v>0.22857142857142801</v>
      </c>
      <c r="AH46" s="1">
        <f t="shared" si="6"/>
        <v>0.9238107264639096</v>
      </c>
      <c r="AI46" s="1">
        <f t="shared" si="6"/>
        <v>1.0110482256477584</v>
      </c>
      <c r="AJ46" s="2">
        <f t="shared" si="1"/>
        <v>0</v>
      </c>
      <c r="AK46" t="b">
        <f t="shared" si="2"/>
        <v>0</v>
      </c>
      <c r="AL46" t="b">
        <f t="shared" si="3"/>
        <v>0</v>
      </c>
      <c r="AM46" t="b">
        <f t="shared" si="4"/>
        <v>0</v>
      </c>
      <c r="AN46" t="b">
        <f t="shared" si="5"/>
        <v>0</v>
      </c>
    </row>
    <row r="47" spans="1:40" x14ac:dyDescent="0.2">
      <c r="A47" t="s">
        <v>78</v>
      </c>
      <c r="B47">
        <v>483686</v>
      </c>
      <c r="C47">
        <v>419817</v>
      </c>
      <c r="D47">
        <v>486802.33333333302</v>
      </c>
      <c r="E47">
        <v>422955</v>
      </c>
      <c r="F47">
        <v>7128.06762033021</v>
      </c>
      <c r="G47">
        <v>18408.556814698899</v>
      </c>
      <c r="H47">
        <v>23821.477081266999</v>
      </c>
      <c r="I47">
        <v>5189.5382260852402</v>
      </c>
      <c r="J47">
        <v>455378.33333333302</v>
      </c>
      <c r="K47">
        <v>432109.33333333302</v>
      </c>
      <c r="L47">
        <v>490346</v>
      </c>
      <c r="M47">
        <v>450442.33333333302</v>
      </c>
      <c r="N47">
        <v>22744.447593497</v>
      </c>
      <c r="O47">
        <v>14551.385924829699</v>
      </c>
      <c r="P47">
        <v>31791.906580134499</v>
      </c>
      <c r="Q47">
        <v>11646.100305824801</v>
      </c>
      <c r="R47" s="4">
        <v>1.06216296339673</v>
      </c>
      <c r="S47" s="4">
        <v>0.97155272431051398</v>
      </c>
      <c r="T47" s="4">
        <v>0.99277313026583902</v>
      </c>
      <c r="U47" s="4">
        <v>0.93897702036590702</v>
      </c>
      <c r="V47">
        <v>5.5312159684695203E-2</v>
      </c>
      <c r="W47">
        <v>5.3715153936236097E-2</v>
      </c>
      <c r="X47">
        <v>8.0642624780937006E-2</v>
      </c>
      <c r="Y47">
        <v>2.6872089972364101E-2</v>
      </c>
      <c r="Z47" s="5">
        <v>0.15479943033009599</v>
      </c>
      <c r="AA47" s="5">
        <v>0.41808813666656602</v>
      </c>
      <c r="AB47" s="5">
        <v>0.885255099240987</v>
      </c>
      <c r="AC47" s="5">
        <v>3.84649100372167E-2</v>
      </c>
      <c r="AD47" s="5">
        <v>0.1</v>
      </c>
      <c r="AE47" s="5">
        <v>0.7</v>
      </c>
      <c r="AF47" s="5">
        <v>1</v>
      </c>
      <c r="AG47" s="5">
        <v>0.1</v>
      </c>
      <c r="AH47" s="1">
        <f t="shared" si="6"/>
        <v>0.93467119874996707</v>
      </c>
      <c r="AI47" s="1">
        <f t="shared" si="6"/>
        <v>0.96647047233826133</v>
      </c>
      <c r="AJ47" s="2">
        <f t="shared" si="1"/>
        <v>0</v>
      </c>
      <c r="AK47" t="b">
        <f t="shared" si="2"/>
        <v>0</v>
      </c>
      <c r="AL47" t="b">
        <f t="shared" si="3"/>
        <v>0</v>
      </c>
      <c r="AM47" t="b">
        <f t="shared" si="4"/>
        <v>0</v>
      </c>
      <c r="AN47" t="b">
        <f t="shared" si="5"/>
        <v>0</v>
      </c>
    </row>
    <row r="48" spans="1:40" x14ac:dyDescent="0.2">
      <c r="A48" t="s">
        <v>79</v>
      </c>
      <c r="B48">
        <v>477055</v>
      </c>
      <c r="C48">
        <v>402924</v>
      </c>
      <c r="D48">
        <v>465311.33333333302</v>
      </c>
      <c r="E48">
        <v>447505.33333333302</v>
      </c>
      <c r="F48">
        <v>18697.942052536098</v>
      </c>
      <c r="G48">
        <v>18680.246759612099</v>
      </c>
      <c r="H48">
        <v>17715.600479050401</v>
      </c>
      <c r="I48">
        <v>27697.675016747002</v>
      </c>
      <c r="J48">
        <v>447136.5</v>
      </c>
      <c r="K48">
        <v>416465</v>
      </c>
      <c r="L48">
        <v>466025.5</v>
      </c>
      <c r="M48">
        <v>448257.25</v>
      </c>
      <c r="N48">
        <v>21282.602542922199</v>
      </c>
      <c r="O48">
        <v>11136.6187268248</v>
      </c>
      <c r="P48">
        <v>9791.3543666508795</v>
      </c>
      <c r="Q48">
        <v>14411.319888083301</v>
      </c>
      <c r="R48" s="4">
        <v>1.0669113346819099</v>
      </c>
      <c r="S48" s="4">
        <v>0.96748586315776797</v>
      </c>
      <c r="T48" s="4">
        <v>0.99846753736294103</v>
      </c>
      <c r="U48" s="4">
        <v>0.99832257779061695</v>
      </c>
      <c r="V48">
        <v>6.5783864657635499E-2</v>
      </c>
      <c r="W48">
        <v>5.1780655660499303E-2</v>
      </c>
      <c r="X48">
        <v>4.3418477022138302E-2</v>
      </c>
      <c r="Y48">
        <v>6.9628310318036304E-2</v>
      </c>
      <c r="Z48" s="5">
        <v>0.10815761010701</v>
      </c>
      <c r="AA48" s="5">
        <v>0.34438420243905798</v>
      </c>
      <c r="AB48" s="5">
        <v>0.95384477796517597</v>
      </c>
      <c r="AC48" s="5">
        <v>0.96866111309414005</v>
      </c>
      <c r="AD48" s="5">
        <v>0.22857142857142801</v>
      </c>
      <c r="AE48" s="5">
        <v>0.4</v>
      </c>
      <c r="AF48" s="5">
        <v>0.85714285714285698</v>
      </c>
      <c r="AG48" s="5">
        <v>0.85714285714285698</v>
      </c>
      <c r="AH48" s="1">
        <f t="shared" si="6"/>
        <v>0.93584865480937574</v>
      </c>
      <c r="AI48" s="1">
        <f t="shared" si="6"/>
        <v>1.031873038983951</v>
      </c>
      <c r="AJ48" s="2">
        <f t="shared" si="1"/>
        <v>0</v>
      </c>
      <c r="AK48" t="b">
        <f t="shared" si="2"/>
        <v>0</v>
      </c>
      <c r="AL48" t="b">
        <f t="shared" si="3"/>
        <v>0</v>
      </c>
      <c r="AM48" t="b">
        <f t="shared" si="4"/>
        <v>0</v>
      </c>
      <c r="AN48" t="b">
        <f t="shared" si="5"/>
        <v>0</v>
      </c>
    </row>
    <row r="49" spans="1:40" x14ac:dyDescent="0.2">
      <c r="A49" t="s">
        <v>80</v>
      </c>
      <c r="B49">
        <v>449290</v>
      </c>
      <c r="C49">
        <v>368307</v>
      </c>
      <c r="D49">
        <v>453884.33333333302</v>
      </c>
      <c r="E49">
        <v>442725</v>
      </c>
      <c r="F49">
        <v>23494.275728355598</v>
      </c>
      <c r="G49">
        <v>14670.641840083201</v>
      </c>
      <c r="H49">
        <v>28751.358338925998</v>
      </c>
      <c r="I49">
        <v>17829.189746031599</v>
      </c>
      <c r="J49">
        <v>441875.5</v>
      </c>
      <c r="K49">
        <v>411579.25</v>
      </c>
      <c r="L49">
        <v>456312.25</v>
      </c>
      <c r="M49">
        <v>448430</v>
      </c>
      <c r="N49">
        <v>6432.3450622615001</v>
      </c>
      <c r="O49">
        <v>5238.68847295453</v>
      </c>
      <c r="P49">
        <v>8848.4228867823294</v>
      </c>
      <c r="Q49">
        <v>12639.924867920099</v>
      </c>
      <c r="R49" s="4">
        <v>1.0167796132621001</v>
      </c>
      <c r="S49" s="4">
        <v>0.89486289699978805</v>
      </c>
      <c r="T49" s="4">
        <v>0.994679264765154</v>
      </c>
      <c r="U49" s="4">
        <v>0.98727783600561902</v>
      </c>
      <c r="V49">
        <v>5.5191166538956699E-2</v>
      </c>
      <c r="W49">
        <v>3.7420339865054802E-2</v>
      </c>
      <c r="X49">
        <v>6.5894190233464697E-2</v>
      </c>
      <c r="Y49">
        <v>4.8530529756562198E-2</v>
      </c>
      <c r="Z49" s="5">
        <v>0.64316465638320297</v>
      </c>
      <c r="AA49" s="5">
        <v>2.74249124182874E-2</v>
      </c>
      <c r="AB49" s="5">
        <v>0.89909861545557401</v>
      </c>
      <c r="AC49" s="5">
        <v>0.66489814945526304</v>
      </c>
      <c r="AD49" s="5">
        <v>1</v>
      </c>
      <c r="AE49" s="5">
        <v>5.7142857142857099E-2</v>
      </c>
      <c r="AF49" s="5">
        <v>1</v>
      </c>
      <c r="AG49" s="5">
        <v>1</v>
      </c>
      <c r="AH49" s="1">
        <f t="shared" si="6"/>
        <v>0.97826436701849062</v>
      </c>
      <c r="AI49" s="1">
        <f t="shared" si="6"/>
        <v>1.1032727352040979</v>
      </c>
      <c r="AJ49" s="2">
        <f t="shared" si="1"/>
        <v>0</v>
      </c>
      <c r="AK49" t="b">
        <f t="shared" si="2"/>
        <v>0</v>
      </c>
      <c r="AL49" t="b">
        <f t="shared" si="3"/>
        <v>0</v>
      </c>
      <c r="AM49" t="b">
        <f t="shared" si="4"/>
        <v>0</v>
      </c>
      <c r="AN49" t="b">
        <f t="shared" si="5"/>
        <v>0</v>
      </c>
    </row>
    <row r="50" spans="1:40" x14ac:dyDescent="0.2">
      <c r="A50" t="s">
        <v>81</v>
      </c>
      <c r="B50">
        <v>463469.33333333302</v>
      </c>
      <c r="C50">
        <v>368395.66666666599</v>
      </c>
      <c r="D50">
        <v>439781.33333333302</v>
      </c>
      <c r="E50">
        <v>401453.33333333302</v>
      </c>
      <c r="F50">
        <v>13091.626191322899</v>
      </c>
      <c r="G50">
        <v>12525.136539508499</v>
      </c>
      <c r="H50">
        <v>40632.703199926698</v>
      </c>
      <c r="I50">
        <v>4710.0737078450602</v>
      </c>
      <c r="J50">
        <v>431423.5</v>
      </c>
      <c r="K50">
        <v>390612.25</v>
      </c>
      <c r="L50">
        <v>443585.75</v>
      </c>
      <c r="M50">
        <v>444726.25</v>
      </c>
      <c r="N50">
        <v>35991.860325171598</v>
      </c>
      <c r="O50">
        <v>39814.796482170597</v>
      </c>
      <c r="P50">
        <v>19143.366603517399</v>
      </c>
      <c r="Q50">
        <v>8141.9476529472504</v>
      </c>
      <c r="R50" s="4">
        <v>1.0742792947841999</v>
      </c>
      <c r="S50" s="4">
        <v>0.94312369022391496</v>
      </c>
      <c r="T50" s="4">
        <v>0.99142349215080305</v>
      </c>
      <c r="U50" s="4">
        <v>0.90269763328189701</v>
      </c>
      <c r="V50">
        <v>9.4620540949344606E-2</v>
      </c>
      <c r="W50">
        <v>0.10133865006890901</v>
      </c>
      <c r="X50">
        <v>0.10110039398012401</v>
      </c>
      <c r="Y50">
        <v>1.96287953781215E-2</v>
      </c>
      <c r="Z50" s="5">
        <v>0.176575535188742</v>
      </c>
      <c r="AA50" s="5">
        <v>0.357108068752094</v>
      </c>
      <c r="AB50" s="5">
        <v>0.89124756631897095</v>
      </c>
      <c r="AC50" s="5">
        <v>3.6624886044342501E-4</v>
      </c>
      <c r="AD50" s="5">
        <v>0.114285714285714</v>
      </c>
      <c r="AE50" s="5">
        <v>0.4</v>
      </c>
      <c r="AF50" s="5">
        <v>0.85714285714285698</v>
      </c>
      <c r="AG50" s="5">
        <v>5.7142857142857099E-2</v>
      </c>
      <c r="AH50" s="1">
        <f t="shared" si="6"/>
        <v>0.92287312709490421</v>
      </c>
      <c r="AI50" s="1">
        <f t="shared" si="6"/>
        <v>0.95713599672973959</v>
      </c>
      <c r="AJ50" s="2">
        <f t="shared" si="1"/>
        <v>0</v>
      </c>
      <c r="AK50" t="b">
        <f t="shared" si="2"/>
        <v>0</v>
      </c>
      <c r="AL50" t="b">
        <f t="shared" si="3"/>
        <v>0</v>
      </c>
      <c r="AM50" t="b">
        <f t="shared" si="4"/>
        <v>0</v>
      </c>
      <c r="AN50" t="b">
        <f t="shared" si="5"/>
        <v>0</v>
      </c>
    </row>
    <row r="51" spans="1:40" x14ac:dyDescent="0.2">
      <c r="A51" t="s">
        <v>82</v>
      </c>
      <c r="B51">
        <v>458848.66666666599</v>
      </c>
      <c r="C51">
        <v>383028</v>
      </c>
      <c r="D51">
        <v>447622</v>
      </c>
      <c r="E51">
        <v>451207.66666666599</v>
      </c>
      <c r="F51">
        <v>19962.670996971599</v>
      </c>
      <c r="G51">
        <v>37614.423044890602</v>
      </c>
      <c r="H51">
        <v>42017.719488330098</v>
      </c>
      <c r="I51">
        <v>9512.6167447939006</v>
      </c>
      <c r="J51">
        <v>418678.75</v>
      </c>
      <c r="K51">
        <v>383998.25</v>
      </c>
      <c r="L51">
        <v>430972.5</v>
      </c>
      <c r="M51">
        <v>442359.5</v>
      </c>
      <c r="N51">
        <v>32797.853571791296</v>
      </c>
      <c r="O51">
        <v>37491.167558728601</v>
      </c>
      <c r="P51">
        <v>27175.6144794065</v>
      </c>
      <c r="Q51">
        <v>7233.9419175624198</v>
      </c>
      <c r="R51" s="4">
        <v>1.0959444840863399</v>
      </c>
      <c r="S51" s="4">
        <v>0.99747329577673804</v>
      </c>
      <c r="T51" s="4">
        <v>1.03863239533844</v>
      </c>
      <c r="U51" s="4">
        <v>1.0200022078573301</v>
      </c>
      <c r="V51">
        <v>9.8204142043077799E-2</v>
      </c>
      <c r="W51">
        <v>0.13812800658235</v>
      </c>
      <c r="X51">
        <v>0.11745028691711699</v>
      </c>
      <c r="Y51">
        <v>2.7215105131858999E-2</v>
      </c>
      <c r="Z51" s="5">
        <v>0.1025494122204</v>
      </c>
      <c r="AA51" s="5">
        <v>0.97448529651611204</v>
      </c>
      <c r="AB51" s="5">
        <v>0.58861815783127003</v>
      </c>
      <c r="AC51" s="5">
        <v>0.25590460596748399</v>
      </c>
      <c r="AD51" s="5">
        <v>0.114285714285714</v>
      </c>
      <c r="AE51" s="5">
        <v>1</v>
      </c>
      <c r="AF51" s="5">
        <v>0.628571428571428</v>
      </c>
      <c r="AG51" s="5">
        <v>0.22857142857142801</v>
      </c>
      <c r="AH51" s="1">
        <f t="shared" si="6"/>
        <v>0.94770529932847869</v>
      </c>
      <c r="AI51" s="1">
        <f t="shared" si="6"/>
        <v>1.0225859801720794</v>
      </c>
      <c r="AJ51" s="2">
        <f t="shared" si="1"/>
        <v>0</v>
      </c>
      <c r="AK51" t="b">
        <f t="shared" si="2"/>
        <v>0</v>
      </c>
      <c r="AL51" t="b">
        <f t="shared" si="3"/>
        <v>0</v>
      </c>
      <c r="AM51" t="b">
        <f t="shared" si="4"/>
        <v>0</v>
      </c>
      <c r="AN51" t="b">
        <f t="shared" si="5"/>
        <v>0</v>
      </c>
    </row>
    <row r="52" spans="1:40" x14ac:dyDescent="0.2">
      <c r="A52" t="s">
        <v>83</v>
      </c>
      <c r="B52">
        <v>448754</v>
      </c>
      <c r="C52">
        <v>328971.66666666599</v>
      </c>
      <c r="D52">
        <v>448296.66666666599</v>
      </c>
      <c r="E52">
        <v>394993.33333333302</v>
      </c>
      <c r="F52">
        <v>20501.117628070901</v>
      </c>
      <c r="G52">
        <v>33768.535981492198</v>
      </c>
      <c r="H52">
        <v>39558.743133892996</v>
      </c>
      <c r="I52">
        <v>23466.498872506101</v>
      </c>
      <c r="J52">
        <v>426217.75</v>
      </c>
      <c r="K52">
        <v>407613.75</v>
      </c>
      <c r="L52">
        <v>437603.75</v>
      </c>
      <c r="M52">
        <v>443422.25</v>
      </c>
      <c r="N52">
        <v>9467.3373720738691</v>
      </c>
      <c r="O52">
        <v>24198.968564451901</v>
      </c>
      <c r="P52">
        <v>27212.073513730302</v>
      </c>
      <c r="Q52">
        <v>13140.7429362523</v>
      </c>
      <c r="R52" s="4">
        <v>1.0528749682527301</v>
      </c>
      <c r="S52" s="4">
        <v>0.807067147922921</v>
      </c>
      <c r="T52" s="4">
        <v>1.0244351577578199</v>
      </c>
      <c r="U52" s="4">
        <v>0.89078374694398699</v>
      </c>
      <c r="V52">
        <v>5.3484279530695102E-2</v>
      </c>
      <c r="W52">
        <v>9.5702162499416502E-2</v>
      </c>
      <c r="X52">
        <v>0.110589631018273</v>
      </c>
      <c r="Y52">
        <v>5.9139955294608901E-2</v>
      </c>
      <c r="Z52" s="5">
        <v>0.187387304119951</v>
      </c>
      <c r="AA52" s="5">
        <v>3.2915905157943501E-2</v>
      </c>
      <c r="AB52" s="5">
        <v>0.71158362773301398</v>
      </c>
      <c r="AC52" s="5">
        <v>5.0054171741945902E-2</v>
      </c>
      <c r="AD52" s="5">
        <v>0.22857142857142801</v>
      </c>
      <c r="AE52" s="5">
        <v>5.7142857142857099E-2</v>
      </c>
      <c r="AF52" s="5">
        <v>0.85714285714285698</v>
      </c>
      <c r="AG52" s="5">
        <v>5.7142857142857099E-2</v>
      </c>
      <c r="AH52" s="1">
        <f t="shared" si="6"/>
        <v>0.97298842564173915</v>
      </c>
      <c r="AI52" s="1">
        <f t="shared" si="6"/>
        <v>1.1037294099214918</v>
      </c>
      <c r="AJ52" s="2">
        <f t="shared" si="1"/>
        <v>0</v>
      </c>
      <c r="AK52" t="b">
        <f t="shared" si="2"/>
        <v>1</v>
      </c>
      <c r="AL52" t="b">
        <f t="shared" si="3"/>
        <v>0</v>
      </c>
      <c r="AM52" t="b">
        <f t="shared" si="4"/>
        <v>0</v>
      </c>
      <c r="AN52" t="b">
        <f t="shared" si="5"/>
        <v>0</v>
      </c>
    </row>
    <row r="53" spans="1:40" x14ac:dyDescent="0.2">
      <c r="A53" t="s">
        <v>84</v>
      </c>
      <c r="B53">
        <v>459326.33333333302</v>
      </c>
      <c r="C53">
        <v>377373.66666666599</v>
      </c>
      <c r="D53">
        <v>450150</v>
      </c>
      <c r="E53">
        <v>434749.66666666599</v>
      </c>
      <c r="F53">
        <v>26535.3678386664</v>
      </c>
      <c r="G53">
        <v>39385.670190226898</v>
      </c>
      <c r="H53">
        <v>18889.741051692501</v>
      </c>
      <c r="I53">
        <v>22114.496022594099</v>
      </c>
      <c r="J53">
        <v>439619.25</v>
      </c>
      <c r="K53">
        <v>404222.75</v>
      </c>
      <c r="L53">
        <v>446527.5</v>
      </c>
      <c r="M53">
        <v>435274.25</v>
      </c>
      <c r="N53">
        <v>7738.9148410269099</v>
      </c>
      <c r="O53">
        <v>21486.958856866298</v>
      </c>
      <c r="P53">
        <v>10918.841223621899</v>
      </c>
      <c r="Q53">
        <v>17142.5734041498</v>
      </c>
      <c r="R53" s="4">
        <v>1.0448276169283599</v>
      </c>
      <c r="S53" s="4">
        <v>0.93357849519025504</v>
      </c>
      <c r="T53" s="4">
        <v>1.0081126022473399</v>
      </c>
      <c r="U53" s="4">
        <v>0.99879482111948203</v>
      </c>
      <c r="V53">
        <v>6.3100009417890998E-2</v>
      </c>
      <c r="W53">
        <v>0.10934523454850301</v>
      </c>
      <c r="X53">
        <v>4.8962007461413201E-2</v>
      </c>
      <c r="Y53">
        <v>6.4253818778340702E-2</v>
      </c>
      <c r="Z53" s="5">
        <v>0.32613046178323402</v>
      </c>
      <c r="AA53" s="5">
        <v>0.36651153019810001</v>
      </c>
      <c r="AB53" s="5">
        <v>0.78581578780053496</v>
      </c>
      <c r="AC53" s="5">
        <v>0.97454418972230705</v>
      </c>
      <c r="AD53" s="5">
        <v>0.628571428571428</v>
      </c>
      <c r="AE53" s="5">
        <v>0.4</v>
      </c>
      <c r="AF53" s="5">
        <v>0.85714285714285698</v>
      </c>
      <c r="AG53" s="5">
        <v>1</v>
      </c>
      <c r="AH53" s="1">
        <f t="shared" si="6"/>
        <v>0.9648602180051894</v>
      </c>
      <c r="AI53" s="1">
        <f t="shared" si="6"/>
        <v>1.0698562855348723</v>
      </c>
      <c r="AJ53" s="2">
        <f t="shared" si="1"/>
        <v>0</v>
      </c>
      <c r="AK53" t="b">
        <f t="shared" si="2"/>
        <v>0</v>
      </c>
      <c r="AL53" t="b">
        <f t="shared" si="3"/>
        <v>0</v>
      </c>
      <c r="AM53" t="b">
        <f t="shared" si="4"/>
        <v>0</v>
      </c>
      <c r="AN53" t="b">
        <f t="shared" si="5"/>
        <v>0</v>
      </c>
    </row>
    <row r="54" spans="1:40" x14ac:dyDescent="0.2">
      <c r="A54" t="s">
        <v>85</v>
      </c>
      <c r="B54">
        <v>452107.33333333302</v>
      </c>
      <c r="C54">
        <v>381870</v>
      </c>
      <c r="D54">
        <v>449652.33333333302</v>
      </c>
      <c r="E54">
        <v>421497.33333333302</v>
      </c>
      <c r="F54">
        <v>7334.9201995204603</v>
      </c>
      <c r="G54">
        <v>5112.2385507720501</v>
      </c>
      <c r="H54">
        <v>8324.9292089082192</v>
      </c>
      <c r="I54">
        <v>6625.2125500494903</v>
      </c>
      <c r="J54">
        <v>438587.25</v>
      </c>
      <c r="K54">
        <v>399793.5</v>
      </c>
      <c r="L54">
        <v>446562.25</v>
      </c>
      <c r="M54">
        <v>433779.5</v>
      </c>
      <c r="N54">
        <v>10435.1256940201</v>
      </c>
      <c r="O54">
        <v>5819.4320742377104</v>
      </c>
      <c r="P54">
        <v>7262.6566018686699</v>
      </c>
      <c r="Q54">
        <v>15928.2886609537</v>
      </c>
      <c r="R54" s="4">
        <v>1.03082643951308</v>
      </c>
      <c r="S54" s="4">
        <v>0.95516810553448195</v>
      </c>
      <c r="T54" s="4">
        <v>1.0069197146273099</v>
      </c>
      <c r="U54" s="4">
        <v>0.97168569130937099</v>
      </c>
      <c r="V54">
        <v>2.9685303921671902E-2</v>
      </c>
      <c r="W54">
        <v>1.8889685668409501E-2</v>
      </c>
      <c r="X54">
        <v>2.48134609092516E-2</v>
      </c>
      <c r="Y54">
        <v>3.8811596669066202E-2</v>
      </c>
      <c r="Z54" s="5">
        <v>0.100397286000176</v>
      </c>
      <c r="AA54" s="5">
        <v>8.3797615507346292E-3</v>
      </c>
      <c r="AB54" s="5">
        <v>0.63466259939382796</v>
      </c>
      <c r="AC54" s="5">
        <v>0.23350810058389099</v>
      </c>
      <c r="AD54" s="5">
        <v>0.22857142857142801</v>
      </c>
      <c r="AE54" s="5">
        <v>5.7142857142857099E-2</v>
      </c>
      <c r="AF54" s="5">
        <v>0.628571428571428</v>
      </c>
      <c r="AG54" s="5">
        <v>0.22857142857142801</v>
      </c>
      <c r="AH54" s="1">
        <f t="shared" si="6"/>
        <v>0.97680819586169854</v>
      </c>
      <c r="AI54" s="1">
        <f t="shared" si="6"/>
        <v>1.0172928573297015</v>
      </c>
      <c r="AJ54" s="2">
        <f t="shared" si="1"/>
        <v>0</v>
      </c>
      <c r="AK54" t="b">
        <f t="shared" si="2"/>
        <v>0</v>
      </c>
      <c r="AL54" t="b">
        <f t="shared" si="3"/>
        <v>0</v>
      </c>
      <c r="AM54" t="b">
        <f t="shared" si="4"/>
        <v>0</v>
      </c>
      <c r="AN54" t="b">
        <f t="shared" si="5"/>
        <v>0</v>
      </c>
    </row>
    <row r="55" spans="1:40" x14ac:dyDescent="0.2">
      <c r="A55" t="s">
        <v>86</v>
      </c>
      <c r="B55">
        <v>448145.66666666599</v>
      </c>
      <c r="C55">
        <v>383112</v>
      </c>
      <c r="D55">
        <v>439562.33333333302</v>
      </c>
      <c r="E55">
        <v>401519</v>
      </c>
      <c r="F55">
        <v>2599.5588728346402</v>
      </c>
      <c r="G55">
        <v>24718.213284944301</v>
      </c>
      <c r="H55">
        <v>20941.5540572645</v>
      </c>
      <c r="I55">
        <v>18514.319944302501</v>
      </c>
      <c r="J55">
        <v>423981.25</v>
      </c>
      <c r="K55">
        <v>406481</v>
      </c>
      <c r="L55">
        <v>448351</v>
      </c>
      <c r="M55">
        <v>441457.5</v>
      </c>
      <c r="N55">
        <v>10823.2624279065</v>
      </c>
      <c r="O55">
        <v>3387.4923862153</v>
      </c>
      <c r="P55">
        <v>10934.938256189</v>
      </c>
      <c r="Q55">
        <v>12842.979547856699</v>
      </c>
      <c r="R55" s="4">
        <v>1.0569940691166499</v>
      </c>
      <c r="S55" s="4">
        <v>0.94250899796054399</v>
      </c>
      <c r="T55" s="4">
        <v>0.98039779845106401</v>
      </c>
      <c r="U55" s="4">
        <v>0.90953036249242503</v>
      </c>
      <c r="V55">
        <v>2.7670464417576399E-2</v>
      </c>
      <c r="W55">
        <v>6.1315428087502802E-2</v>
      </c>
      <c r="X55">
        <v>5.2472615819880102E-2</v>
      </c>
      <c r="Y55">
        <v>4.9588622344336801E-2</v>
      </c>
      <c r="Z55" s="5">
        <v>1.7323444436970498E-2</v>
      </c>
      <c r="AA55" s="5">
        <v>0.242060730548673</v>
      </c>
      <c r="AB55" s="5">
        <v>0.55781192762102005</v>
      </c>
      <c r="AC55" s="5">
        <v>4.11598724050826E-2</v>
      </c>
      <c r="AD55" s="5">
        <v>5.7142857142857099E-2</v>
      </c>
      <c r="AE55" s="5">
        <v>0.628571428571428</v>
      </c>
      <c r="AF55" s="5">
        <v>0.628571428571428</v>
      </c>
      <c r="AG55" s="5">
        <v>5.7142857142857099E-2</v>
      </c>
      <c r="AH55" s="1">
        <f t="shared" si="6"/>
        <v>0.9275338690125301</v>
      </c>
      <c r="AI55" s="1">
        <f t="shared" si="6"/>
        <v>0.96500973938765566</v>
      </c>
      <c r="AJ55" s="2">
        <f t="shared" si="1"/>
        <v>0</v>
      </c>
      <c r="AK55" t="b">
        <f t="shared" si="2"/>
        <v>0</v>
      </c>
      <c r="AL55" t="b">
        <f t="shared" si="3"/>
        <v>0</v>
      </c>
      <c r="AM55" t="b">
        <f t="shared" si="4"/>
        <v>0</v>
      </c>
      <c r="AN55" t="b">
        <f t="shared" si="5"/>
        <v>0</v>
      </c>
    </row>
    <row r="56" spans="1:40" x14ac:dyDescent="0.2">
      <c r="A56" t="s">
        <v>87</v>
      </c>
      <c r="B56">
        <v>398313.66666666599</v>
      </c>
      <c r="C56">
        <v>331424.33333333302</v>
      </c>
      <c r="D56">
        <v>446068</v>
      </c>
      <c r="E56">
        <v>384159.66666666599</v>
      </c>
      <c r="F56">
        <v>6858.5250114972396</v>
      </c>
      <c r="G56">
        <v>14139.6546044566</v>
      </c>
      <c r="H56">
        <v>14339.4201068244</v>
      </c>
      <c r="I56">
        <v>8611.6792981005292</v>
      </c>
      <c r="J56">
        <v>420038</v>
      </c>
      <c r="K56">
        <v>411597.75</v>
      </c>
      <c r="L56">
        <v>458676.25</v>
      </c>
      <c r="M56">
        <v>449621</v>
      </c>
      <c r="N56">
        <v>8386.8193017376907</v>
      </c>
      <c r="O56">
        <v>5587.2569522083004</v>
      </c>
      <c r="P56">
        <v>18071.8264226391</v>
      </c>
      <c r="Q56">
        <v>16634.286258608499</v>
      </c>
      <c r="R56" s="4">
        <v>0.948280076247069</v>
      </c>
      <c r="S56" s="4">
        <v>0.80521415224775394</v>
      </c>
      <c r="T56" s="4">
        <v>0.97251165718739496</v>
      </c>
      <c r="U56" s="4">
        <v>0.854407749341482</v>
      </c>
      <c r="V56">
        <v>2.5002321098241399E-2</v>
      </c>
      <c r="W56">
        <v>3.60500900717328E-2</v>
      </c>
      <c r="X56">
        <v>4.9452378289762698E-2</v>
      </c>
      <c r="Y56">
        <v>3.6959830282834102E-2</v>
      </c>
      <c r="Z56" s="5">
        <v>1.3583898684071401E-2</v>
      </c>
      <c r="AA56" s="5">
        <v>5.5285501279277501E-3</v>
      </c>
      <c r="AB56" s="5">
        <v>0.35132730687085301</v>
      </c>
      <c r="AC56" s="5">
        <v>1.4441064900678801E-3</v>
      </c>
      <c r="AD56" s="5">
        <v>5.7142857142857099E-2</v>
      </c>
      <c r="AE56" s="5">
        <v>5.7142857142857099E-2</v>
      </c>
      <c r="AF56" s="5">
        <v>0.4</v>
      </c>
      <c r="AG56" s="5">
        <v>5.7142857142857099E-2</v>
      </c>
      <c r="AH56" s="1">
        <f t="shared" si="6"/>
        <v>1.0255531899776122</v>
      </c>
      <c r="AI56" s="1">
        <f t="shared" si="6"/>
        <v>1.0610938058607193</v>
      </c>
      <c r="AJ56" s="2">
        <f t="shared" si="1"/>
        <v>0</v>
      </c>
      <c r="AK56" t="b">
        <f t="shared" si="2"/>
        <v>1</v>
      </c>
      <c r="AL56" t="b">
        <f t="shared" si="3"/>
        <v>0</v>
      </c>
      <c r="AM56" t="b">
        <f t="shared" si="4"/>
        <v>0</v>
      </c>
      <c r="AN56" t="b">
        <f t="shared" si="5"/>
        <v>0</v>
      </c>
    </row>
    <row r="57" spans="1:40" x14ac:dyDescent="0.2">
      <c r="A57" t="s">
        <v>88</v>
      </c>
      <c r="B57">
        <v>484534</v>
      </c>
      <c r="C57">
        <v>413144</v>
      </c>
      <c r="D57">
        <v>497208</v>
      </c>
      <c r="E57">
        <v>443386.33333333302</v>
      </c>
      <c r="F57">
        <v>10733.613510835899</v>
      </c>
      <c r="G57">
        <v>25551.192457495901</v>
      </c>
      <c r="H57">
        <v>25690.320297730799</v>
      </c>
      <c r="I57">
        <v>22738.390759535501</v>
      </c>
      <c r="J57">
        <v>437531</v>
      </c>
      <c r="K57">
        <v>445759</v>
      </c>
      <c r="L57">
        <v>476978.5</v>
      </c>
      <c r="M57">
        <v>431951</v>
      </c>
      <c r="N57">
        <v>7618.3684605038598</v>
      </c>
      <c r="O57">
        <v>20825.708919506102</v>
      </c>
      <c r="P57">
        <v>12578.722530527401</v>
      </c>
      <c r="Q57">
        <v>7304.4130496570297</v>
      </c>
      <c r="R57" s="4">
        <v>1.10742781654328</v>
      </c>
      <c r="S57" s="4">
        <v>0.926832660697821</v>
      </c>
      <c r="T57" s="4">
        <v>1.04241176489087</v>
      </c>
      <c r="U57" s="4">
        <v>1.0264736818142099</v>
      </c>
      <c r="V57">
        <v>3.1203434774279799E-2</v>
      </c>
      <c r="W57">
        <v>7.18377287436439E-2</v>
      </c>
      <c r="X57">
        <v>6.04703731569999E-2</v>
      </c>
      <c r="Y57">
        <v>5.5429124114648502E-2</v>
      </c>
      <c r="Z57" s="5">
        <v>1.18398098674805E-2</v>
      </c>
      <c r="AA57" s="5">
        <v>0.22653501749073099</v>
      </c>
      <c r="AB57" s="5">
        <v>0.328221654273403</v>
      </c>
      <c r="AC57" s="5">
        <v>0.48644856674925002</v>
      </c>
      <c r="AD57" s="5">
        <v>0.2</v>
      </c>
      <c r="AE57" s="5">
        <v>0.4</v>
      </c>
      <c r="AF57" s="5">
        <v>0.79999999999999905</v>
      </c>
      <c r="AG57" s="5">
        <v>1</v>
      </c>
      <c r="AH57" s="1">
        <f t="shared" si="6"/>
        <v>0.94129093501068906</v>
      </c>
      <c r="AI57" s="1">
        <f t="shared" si="6"/>
        <v>1.1075070240202458</v>
      </c>
      <c r="AJ57" s="2">
        <f t="shared" si="1"/>
        <v>0</v>
      </c>
      <c r="AK57" t="b">
        <f t="shared" si="2"/>
        <v>1</v>
      </c>
      <c r="AL57" t="b">
        <f t="shared" si="3"/>
        <v>0</v>
      </c>
      <c r="AM57" t="b">
        <f t="shared" si="4"/>
        <v>0</v>
      </c>
      <c r="AN57" t="b">
        <f t="shared" si="5"/>
        <v>0</v>
      </c>
    </row>
    <row r="58" spans="1:40" x14ac:dyDescent="0.2">
      <c r="A58" t="s">
        <v>89</v>
      </c>
      <c r="B58">
        <v>472228.33333333302</v>
      </c>
      <c r="C58">
        <v>381039.66666666599</v>
      </c>
      <c r="D58">
        <v>474722.66666666599</v>
      </c>
      <c r="E58">
        <v>377140.66666666599</v>
      </c>
      <c r="F58">
        <v>18640.708954686601</v>
      </c>
      <c r="G58">
        <v>27034.000616507601</v>
      </c>
      <c r="H58">
        <v>17436.895490119001</v>
      </c>
      <c r="I58">
        <v>27864.884107660098</v>
      </c>
      <c r="J58">
        <v>434028.5</v>
      </c>
      <c r="K58">
        <v>429362.5</v>
      </c>
      <c r="L58">
        <v>479270.75</v>
      </c>
      <c r="M58">
        <v>433632</v>
      </c>
      <c r="N58">
        <v>6263.6188953884002</v>
      </c>
      <c r="O58">
        <v>23401.446415410501</v>
      </c>
      <c r="P58">
        <v>24832.056625458899</v>
      </c>
      <c r="Q58">
        <v>4642.7795553956603</v>
      </c>
      <c r="R58" s="4">
        <v>1.08801226954758</v>
      </c>
      <c r="S58" s="4">
        <v>0.88745446252680804</v>
      </c>
      <c r="T58" s="4">
        <v>0.99051040913026001</v>
      </c>
      <c r="U58" s="4">
        <v>0.86972517403389604</v>
      </c>
      <c r="V58">
        <v>4.57283060344384E-2</v>
      </c>
      <c r="W58">
        <v>7.9397026143433594E-2</v>
      </c>
      <c r="X58">
        <v>6.2908290220211105E-2</v>
      </c>
      <c r="Y58">
        <v>6.4930485325129003E-2</v>
      </c>
      <c r="Z58" s="5">
        <v>6.09940215601553E-2</v>
      </c>
      <c r="AA58" s="5">
        <v>6.7935355212161097E-2</v>
      </c>
      <c r="AB58" s="5">
        <v>0.78741269514835499</v>
      </c>
      <c r="AC58" s="5">
        <v>6.95429913058625E-2</v>
      </c>
      <c r="AD58" s="5">
        <v>5.7142857142857099E-2</v>
      </c>
      <c r="AE58" s="5">
        <v>0.114285714285714</v>
      </c>
      <c r="AF58" s="5">
        <v>1</v>
      </c>
      <c r="AG58" s="5">
        <v>5.7142857142857099E-2</v>
      </c>
      <c r="AH58" s="1">
        <f t="shared" si="6"/>
        <v>0.91038533006814026</v>
      </c>
      <c r="AI58" s="1">
        <f t="shared" si="6"/>
        <v>0.98002231185763355</v>
      </c>
      <c r="AJ58" s="2">
        <f t="shared" si="1"/>
        <v>0</v>
      </c>
      <c r="AK58" t="b">
        <f t="shared" si="2"/>
        <v>1</v>
      </c>
      <c r="AL58" t="b">
        <f t="shared" si="3"/>
        <v>0</v>
      </c>
      <c r="AM58" t="b">
        <f t="shared" si="4"/>
        <v>0</v>
      </c>
      <c r="AN58" t="b">
        <f t="shared" si="5"/>
        <v>0</v>
      </c>
    </row>
    <row r="59" spans="1:40" x14ac:dyDescent="0.2">
      <c r="A59" t="s">
        <v>90</v>
      </c>
      <c r="B59">
        <v>448338.66666666599</v>
      </c>
      <c r="C59">
        <v>346842.33333333302</v>
      </c>
      <c r="D59">
        <v>446606.33333333302</v>
      </c>
      <c r="E59">
        <v>353957.33333333302</v>
      </c>
      <c r="F59">
        <v>4345.9214596369902</v>
      </c>
      <c r="G59">
        <v>23597.222131711402</v>
      </c>
      <c r="H59">
        <v>12336.0229544749</v>
      </c>
      <c r="I59">
        <v>16294.1519059242</v>
      </c>
      <c r="J59">
        <v>437853.75</v>
      </c>
      <c r="K59">
        <v>413532.75</v>
      </c>
      <c r="L59">
        <v>483622.25</v>
      </c>
      <c r="M59">
        <v>444246.75</v>
      </c>
      <c r="N59">
        <v>9101.2761513610403</v>
      </c>
      <c r="O59">
        <v>7283.2659512519904</v>
      </c>
      <c r="P59">
        <v>32226.750662299099</v>
      </c>
      <c r="Q59">
        <v>13302.1212437465</v>
      </c>
      <c r="R59" s="4">
        <v>1.0239461616273999</v>
      </c>
      <c r="S59" s="4">
        <v>0.83873002400253205</v>
      </c>
      <c r="T59" s="4">
        <v>0.92346109661690101</v>
      </c>
      <c r="U59" s="4">
        <v>0.79675840809940202</v>
      </c>
      <c r="V59">
        <v>2.3484427195844301E-2</v>
      </c>
      <c r="W59">
        <v>5.8943555043771099E-2</v>
      </c>
      <c r="X59">
        <v>6.6613119244514005E-2</v>
      </c>
      <c r="Y59">
        <v>4.3754579187565902E-2</v>
      </c>
      <c r="Z59" s="5">
        <v>0.10623991458976401</v>
      </c>
      <c r="AA59" s="5">
        <v>3.2065115730842801E-2</v>
      </c>
      <c r="AB59" s="5">
        <v>0.102589057444441</v>
      </c>
      <c r="AC59" s="5">
        <v>1.6619345774590199E-3</v>
      </c>
      <c r="AD59" s="5">
        <v>0.22857142857142801</v>
      </c>
      <c r="AE59" s="5">
        <v>5.7142857142857099E-2</v>
      </c>
      <c r="AF59" s="5">
        <v>0.114285714285714</v>
      </c>
      <c r="AG59" s="5">
        <v>5.7142857142857099E-2</v>
      </c>
      <c r="AH59" s="1">
        <f t="shared" si="6"/>
        <v>0.90186489409678161</v>
      </c>
      <c r="AI59" s="1">
        <f t="shared" si="6"/>
        <v>0.9499581334851519</v>
      </c>
      <c r="AJ59" s="2">
        <f t="shared" si="1"/>
        <v>0</v>
      </c>
      <c r="AK59" t="b">
        <f t="shared" si="2"/>
        <v>1</v>
      </c>
      <c r="AL59" t="b">
        <f t="shared" si="3"/>
        <v>0</v>
      </c>
      <c r="AM59" t="b">
        <f t="shared" si="4"/>
        <v>0</v>
      </c>
      <c r="AN59" t="b">
        <f t="shared" si="5"/>
        <v>0</v>
      </c>
    </row>
    <row r="60" spans="1:40" x14ac:dyDescent="0.2">
      <c r="A60" t="s">
        <v>91</v>
      </c>
      <c r="B60">
        <v>457698</v>
      </c>
      <c r="C60">
        <v>390498.33333333302</v>
      </c>
      <c r="D60">
        <v>471199</v>
      </c>
      <c r="E60">
        <v>447871.33333333302</v>
      </c>
      <c r="F60">
        <v>28071.357715650302</v>
      </c>
      <c r="G60">
        <v>19299.595652068201</v>
      </c>
      <c r="H60">
        <v>45428.982896384499</v>
      </c>
      <c r="I60">
        <v>10713.398262611699</v>
      </c>
      <c r="J60">
        <v>444795.75</v>
      </c>
      <c r="K60">
        <v>413394.5</v>
      </c>
      <c r="L60">
        <v>475677.25</v>
      </c>
      <c r="M60">
        <v>446527.25</v>
      </c>
      <c r="N60">
        <v>11864.5324497006</v>
      </c>
      <c r="O60">
        <v>9951.51795791308</v>
      </c>
      <c r="P60">
        <v>26766.7308721728</v>
      </c>
      <c r="Q60">
        <v>12360.3772966955</v>
      </c>
      <c r="R60" s="4">
        <v>1.02900713417338</v>
      </c>
      <c r="S60" s="4">
        <v>0.94461424458557897</v>
      </c>
      <c r="T60" s="4">
        <v>0.99058552831778202</v>
      </c>
      <c r="U60" s="4">
        <v>1.0030100813182901</v>
      </c>
      <c r="V60">
        <v>6.8821081805289203E-2</v>
      </c>
      <c r="W60">
        <v>5.1929101596322497E-2</v>
      </c>
      <c r="X60">
        <v>0.110580452917343</v>
      </c>
      <c r="Y60">
        <v>3.66948865530893E-2</v>
      </c>
      <c r="Z60" s="5">
        <v>0.51778650815397098</v>
      </c>
      <c r="AA60" s="5">
        <v>0.16371272346517901</v>
      </c>
      <c r="AB60" s="5">
        <v>0.88865464659083004</v>
      </c>
      <c r="AC60" s="5">
        <v>0.88408591369015999</v>
      </c>
      <c r="AD60" s="5">
        <v>0.628571428571428</v>
      </c>
      <c r="AE60" s="5">
        <v>0.22857142857142801</v>
      </c>
      <c r="AF60" s="5">
        <v>1</v>
      </c>
      <c r="AG60" s="5">
        <v>1</v>
      </c>
      <c r="AH60" s="1">
        <f t="shared" si="6"/>
        <v>0.96266147767142285</v>
      </c>
      <c r="AI60" s="1">
        <f t="shared" si="6"/>
        <v>1.0618197714754243</v>
      </c>
      <c r="AJ60" s="2">
        <f t="shared" si="1"/>
        <v>0</v>
      </c>
      <c r="AK60" t="b">
        <f t="shared" si="2"/>
        <v>0</v>
      </c>
      <c r="AL60" t="b">
        <f t="shared" si="3"/>
        <v>0</v>
      </c>
      <c r="AM60" t="b">
        <f t="shared" si="4"/>
        <v>0</v>
      </c>
      <c r="AN60" t="b">
        <f t="shared" si="5"/>
        <v>0</v>
      </c>
    </row>
    <row r="61" spans="1:40" x14ac:dyDescent="0.2">
      <c r="A61" t="s">
        <v>92</v>
      </c>
      <c r="B61">
        <v>260040.66666666599</v>
      </c>
      <c r="C61">
        <v>136753.33333333299</v>
      </c>
      <c r="D61">
        <v>272106.33333333302</v>
      </c>
      <c r="E61">
        <v>127709.666666666</v>
      </c>
      <c r="F61">
        <v>30760.788047989401</v>
      </c>
      <c r="G61">
        <v>9940.0197350575309</v>
      </c>
      <c r="H61">
        <v>32578.9026876801</v>
      </c>
      <c r="I61">
        <v>3379.8849585944899</v>
      </c>
      <c r="J61">
        <v>437164.75</v>
      </c>
      <c r="K61">
        <v>405105.75</v>
      </c>
      <c r="L61">
        <v>461435.75</v>
      </c>
      <c r="M61">
        <v>441231</v>
      </c>
      <c r="N61">
        <v>15576.5825172489</v>
      </c>
      <c r="O61">
        <v>16721.664099305399</v>
      </c>
      <c r="P61">
        <v>11625.391903788301</v>
      </c>
      <c r="Q61">
        <v>5199.2017335997498</v>
      </c>
      <c r="R61" s="4">
        <v>0.59483447983092497</v>
      </c>
      <c r="S61" s="4">
        <v>0.337574407011831</v>
      </c>
      <c r="T61" s="4">
        <v>0.58969495392009197</v>
      </c>
      <c r="U61" s="4">
        <v>0.289439469725986</v>
      </c>
      <c r="V61">
        <v>7.3487008387245895E-2</v>
      </c>
      <c r="W61">
        <v>2.82173304476687E-2</v>
      </c>
      <c r="X61">
        <v>7.2149524230402703E-2</v>
      </c>
      <c r="Y61">
        <v>8.3850814971835694E-3</v>
      </c>
      <c r="Z61" s="5">
        <v>3.7642371378719401E-3</v>
      </c>
      <c r="AA61" s="5">
        <v>1.88299351074714E-6</v>
      </c>
      <c r="AB61" s="5">
        <v>5.8042970695329201E-3</v>
      </c>
      <c r="AC61" s="5">
        <v>2.53252044144218E-9</v>
      </c>
      <c r="AD61" s="5">
        <v>5.7142857142857099E-2</v>
      </c>
      <c r="AE61" s="5">
        <v>5.7142857142857099E-2</v>
      </c>
      <c r="AF61" s="5">
        <v>5.7142857142857099E-2</v>
      </c>
      <c r="AG61" s="5">
        <v>5.7142857142857099E-2</v>
      </c>
      <c r="AH61" s="1">
        <f t="shared" si="6"/>
        <v>0.99135973773360642</v>
      </c>
      <c r="AI61" s="1">
        <f t="shared" si="6"/>
        <v>0.85740939986555909</v>
      </c>
      <c r="AJ61" s="2">
        <f t="shared" si="1"/>
        <v>2</v>
      </c>
      <c r="AK61" t="b">
        <f t="shared" si="2"/>
        <v>1</v>
      </c>
      <c r="AL61" t="b">
        <f t="shared" si="3"/>
        <v>1</v>
      </c>
      <c r="AM61" t="b">
        <f t="shared" si="4"/>
        <v>0</v>
      </c>
      <c r="AN61" t="b">
        <f t="shared" si="5"/>
        <v>0</v>
      </c>
    </row>
    <row r="62" spans="1:40" x14ac:dyDescent="0.2">
      <c r="A62" t="s">
        <v>93</v>
      </c>
      <c r="B62">
        <v>456569.66666666599</v>
      </c>
      <c r="C62">
        <v>414588.66666666599</v>
      </c>
      <c r="D62">
        <v>477280.33333333302</v>
      </c>
      <c r="E62">
        <v>447501</v>
      </c>
      <c r="F62">
        <v>18560.935922881999</v>
      </c>
      <c r="G62">
        <v>23915.517856265</v>
      </c>
      <c r="H62">
        <v>33766.995311003499</v>
      </c>
      <c r="I62">
        <v>19307.539952049799</v>
      </c>
      <c r="J62">
        <v>431116</v>
      </c>
      <c r="K62">
        <v>398166.75</v>
      </c>
      <c r="L62">
        <v>466887.75</v>
      </c>
      <c r="M62">
        <v>442048.5</v>
      </c>
      <c r="N62">
        <v>6800.8429379501604</v>
      </c>
      <c r="O62">
        <v>12419.425278570599</v>
      </c>
      <c r="P62">
        <v>17291.067797661599</v>
      </c>
      <c r="Q62">
        <v>10327.257993614099</v>
      </c>
      <c r="R62" s="4">
        <v>1.0590413407682999</v>
      </c>
      <c r="S62" s="4">
        <v>1.0412438172365299</v>
      </c>
      <c r="T62" s="4">
        <v>1.0222592760965199</v>
      </c>
      <c r="U62" s="4">
        <v>1.0123346193913101</v>
      </c>
      <c r="V62">
        <v>4.6180976525464497E-2</v>
      </c>
      <c r="W62">
        <v>6.8282589787603001E-2</v>
      </c>
      <c r="X62">
        <v>8.1633405816050206E-2</v>
      </c>
      <c r="Y62">
        <v>4.9669514171760798E-2</v>
      </c>
      <c r="Z62" s="5">
        <v>0.130156249840056</v>
      </c>
      <c r="AA62" s="5">
        <v>0.36214132772373597</v>
      </c>
      <c r="AB62" s="5">
        <v>0.66171389733763097</v>
      </c>
      <c r="AC62" s="5">
        <v>0.68855758204542195</v>
      </c>
      <c r="AD62" s="5">
        <v>5.7142857142857099E-2</v>
      </c>
      <c r="AE62" s="5">
        <v>0.628571428571428</v>
      </c>
      <c r="AF62" s="5">
        <v>0.85714285714285698</v>
      </c>
      <c r="AG62" s="5">
        <v>0.628571428571428</v>
      </c>
      <c r="AH62" s="1">
        <f t="shared" si="6"/>
        <v>0.96526852800184759</v>
      </c>
      <c r="AI62" s="1">
        <f t="shared" si="6"/>
        <v>0.97223589963593249</v>
      </c>
      <c r="AJ62" s="2">
        <f t="shared" si="1"/>
        <v>0</v>
      </c>
      <c r="AK62" t="b">
        <f t="shared" si="2"/>
        <v>0</v>
      </c>
      <c r="AL62" t="b">
        <f t="shared" si="3"/>
        <v>0</v>
      </c>
      <c r="AM62" t="b">
        <f t="shared" si="4"/>
        <v>0</v>
      </c>
      <c r="AN62" t="b">
        <f t="shared" si="5"/>
        <v>0</v>
      </c>
    </row>
    <row r="63" spans="1:40" x14ac:dyDescent="0.2">
      <c r="A63" t="s">
        <v>94</v>
      </c>
      <c r="B63">
        <v>464113</v>
      </c>
      <c r="C63">
        <v>386406.33333333302</v>
      </c>
      <c r="D63">
        <v>460374</v>
      </c>
      <c r="E63">
        <v>367519</v>
      </c>
      <c r="F63">
        <v>25584.545979946499</v>
      </c>
      <c r="G63">
        <v>21872.734496018798</v>
      </c>
      <c r="H63">
        <v>18243.919014290699</v>
      </c>
      <c r="I63">
        <v>11561.151802480499</v>
      </c>
      <c r="J63">
        <v>439872.25</v>
      </c>
      <c r="K63">
        <v>400630</v>
      </c>
      <c r="L63">
        <v>465143</v>
      </c>
      <c r="M63">
        <v>444464.75</v>
      </c>
      <c r="N63">
        <v>9333.2001433949008</v>
      </c>
      <c r="O63">
        <v>9009.1914916563492</v>
      </c>
      <c r="P63">
        <v>19045.242783085399</v>
      </c>
      <c r="Q63">
        <v>21619.689812375502</v>
      </c>
      <c r="R63" s="4">
        <v>1.0551086139214201</v>
      </c>
      <c r="S63" s="4">
        <v>0.96449675095058596</v>
      </c>
      <c r="T63" s="4">
        <v>0.98974723902111805</v>
      </c>
      <c r="U63" s="4">
        <v>0.82687997192128204</v>
      </c>
      <c r="V63">
        <v>6.2323288694703903E-2</v>
      </c>
      <c r="W63">
        <v>5.8746294313823201E-2</v>
      </c>
      <c r="X63">
        <v>5.63973782281601E-2</v>
      </c>
      <c r="Y63">
        <v>4.7899216374693798E-2</v>
      </c>
      <c r="Z63" s="5">
        <v>0.23724107252593199</v>
      </c>
      <c r="AA63" s="5">
        <v>0.37989546530719398</v>
      </c>
      <c r="AB63" s="5">
        <v>0.751843370295877</v>
      </c>
      <c r="AC63" s="5">
        <v>2.1944088965468898E-3</v>
      </c>
      <c r="AD63" s="5">
        <v>0.4</v>
      </c>
      <c r="AE63" s="5">
        <v>0.628571428571428</v>
      </c>
      <c r="AF63" s="5">
        <v>0.628571428571428</v>
      </c>
      <c r="AG63" s="5">
        <v>5.7142857142857099E-2</v>
      </c>
      <c r="AH63" s="1">
        <f t="shared" si="6"/>
        <v>0.93805246773848261</v>
      </c>
      <c r="AI63" s="1">
        <f t="shared" si="6"/>
        <v>0.85731752969237895</v>
      </c>
      <c r="AJ63" s="2">
        <f t="shared" si="1"/>
        <v>0</v>
      </c>
      <c r="AK63" t="b">
        <f t="shared" si="2"/>
        <v>0</v>
      </c>
      <c r="AL63" t="b">
        <f t="shared" si="3"/>
        <v>1</v>
      </c>
      <c r="AM63" t="b">
        <f t="shared" si="4"/>
        <v>0</v>
      </c>
      <c r="AN63" t="b">
        <f t="shared" si="5"/>
        <v>0</v>
      </c>
    </row>
    <row r="64" spans="1:40" x14ac:dyDescent="0.2">
      <c r="A64" t="s">
        <v>95</v>
      </c>
      <c r="B64">
        <v>382406.33333333302</v>
      </c>
      <c r="C64">
        <v>361200</v>
      </c>
      <c r="D64">
        <v>407289</v>
      </c>
      <c r="E64">
        <v>395141</v>
      </c>
      <c r="F64">
        <v>8299.0785231453992</v>
      </c>
      <c r="G64">
        <v>18790.1280197874</v>
      </c>
      <c r="H64">
        <v>10602.486453657901</v>
      </c>
      <c r="I64">
        <v>13073.0177464883</v>
      </c>
      <c r="J64">
        <v>434579.5</v>
      </c>
      <c r="K64">
        <v>404610.75</v>
      </c>
      <c r="L64">
        <v>445862</v>
      </c>
      <c r="M64">
        <v>442610.25</v>
      </c>
      <c r="N64">
        <v>20825.1668660781</v>
      </c>
      <c r="O64">
        <v>6534.1218422983202</v>
      </c>
      <c r="P64">
        <v>10131.2134844088</v>
      </c>
      <c r="Q64">
        <v>25372.0821163078</v>
      </c>
      <c r="R64" s="4">
        <v>0.87994563326924802</v>
      </c>
      <c r="S64" s="4">
        <v>0.89270984520307395</v>
      </c>
      <c r="T64" s="4">
        <v>0.91348668422067802</v>
      </c>
      <c r="U64" s="4">
        <v>0.89275157997357701</v>
      </c>
      <c r="V64">
        <v>4.62899913354618E-2</v>
      </c>
      <c r="W64">
        <v>4.8626232203470197E-2</v>
      </c>
      <c r="X64">
        <v>3.1564645083106101E-2</v>
      </c>
      <c r="Y64">
        <v>5.90876995875423E-2</v>
      </c>
      <c r="Z64" s="5">
        <v>9.6667227017698601E-3</v>
      </c>
      <c r="AA64" s="5">
        <v>4.7077756191714802E-2</v>
      </c>
      <c r="AB64" s="5">
        <v>6.8089967507792499E-3</v>
      </c>
      <c r="AC64" s="5">
        <v>2.6306630942392498E-2</v>
      </c>
      <c r="AD64" s="5">
        <v>5.7142857142857099E-2</v>
      </c>
      <c r="AE64" s="5">
        <v>5.7142857142857099E-2</v>
      </c>
      <c r="AF64" s="5">
        <v>5.7142857142857099E-2</v>
      </c>
      <c r="AG64" s="5">
        <v>5.7142857142857099E-2</v>
      </c>
      <c r="AH64" s="1">
        <f t="shared" si="6"/>
        <v>1.038117185520673</v>
      </c>
      <c r="AI64" s="1">
        <f t="shared" si="6"/>
        <v>1.0000467506555768</v>
      </c>
      <c r="AJ64" s="2">
        <f t="shared" si="1"/>
        <v>0</v>
      </c>
      <c r="AK64" t="b">
        <f t="shared" si="2"/>
        <v>0</v>
      </c>
      <c r="AL64" t="b">
        <f t="shared" si="3"/>
        <v>0</v>
      </c>
      <c r="AM64" t="b">
        <f t="shared" si="4"/>
        <v>0</v>
      </c>
      <c r="AN64" t="b">
        <f t="shared" si="5"/>
        <v>0</v>
      </c>
    </row>
    <row r="65" spans="1:40" x14ac:dyDescent="0.2">
      <c r="A65" t="s">
        <v>96</v>
      </c>
      <c r="B65">
        <v>448385</v>
      </c>
      <c r="C65">
        <v>399824.33333333302</v>
      </c>
      <c r="D65">
        <v>452203.33333333302</v>
      </c>
      <c r="E65">
        <v>462943.66666666599</v>
      </c>
      <c r="F65">
        <v>25369.238695711701</v>
      </c>
      <c r="G65">
        <v>11024.555879187699</v>
      </c>
      <c r="H65">
        <v>8641.1357085358395</v>
      </c>
      <c r="I65">
        <v>7697.1491692270902</v>
      </c>
      <c r="J65">
        <v>423294.75</v>
      </c>
      <c r="K65">
        <v>407599.75</v>
      </c>
      <c r="L65">
        <v>449466.25</v>
      </c>
      <c r="M65">
        <v>443105.25</v>
      </c>
      <c r="N65">
        <v>16380.556713677301</v>
      </c>
      <c r="O65">
        <v>3164.6010148727</v>
      </c>
      <c r="P65">
        <v>13338.1301881735</v>
      </c>
      <c r="Q65">
        <v>18251.304745597401</v>
      </c>
      <c r="R65" s="4">
        <v>1.0592737093951601</v>
      </c>
      <c r="S65" s="4">
        <v>0.98092389245413703</v>
      </c>
      <c r="T65" s="4">
        <v>1.0060896303856699</v>
      </c>
      <c r="U65" s="4">
        <v>1.0447713419479101</v>
      </c>
      <c r="V65">
        <v>7.2610223519452899E-2</v>
      </c>
      <c r="W65">
        <v>2.80992735764003E-2</v>
      </c>
      <c r="X65">
        <v>3.5510645054753702E-2</v>
      </c>
      <c r="Y65">
        <v>4.64073799483792E-2</v>
      </c>
      <c r="Z65" s="5">
        <v>0.225310000240835</v>
      </c>
      <c r="AA65" s="5">
        <v>0.34591818893972398</v>
      </c>
      <c r="AB65" s="5">
        <v>0.75583938251476301</v>
      </c>
      <c r="AC65" s="5">
        <v>0.118392485937929</v>
      </c>
      <c r="AD65" s="5">
        <v>0.4</v>
      </c>
      <c r="AE65" s="5">
        <v>0.628571428571428</v>
      </c>
      <c r="AF65" s="5">
        <v>0.85714285714285698</v>
      </c>
      <c r="AG65" s="5">
        <v>0.22857142857142801</v>
      </c>
      <c r="AH65" s="1">
        <f t="shared" si="6"/>
        <v>0.94979193900709757</v>
      </c>
      <c r="AI65" s="1">
        <f t="shared" si="6"/>
        <v>1.0650890960908654</v>
      </c>
      <c r="AJ65" s="2">
        <f t="shared" si="1"/>
        <v>0</v>
      </c>
      <c r="AK65" t="b">
        <f t="shared" si="2"/>
        <v>0</v>
      </c>
      <c r="AL65" t="b">
        <f t="shared" si="3"/>
        <v>0</v>
      </c>
      <c r="AM65" t="b">
        <f t="shared" si="4"/>
        <v>0</v>
      </c>
      <c r="AN65" t="b">
        <f t="shared" si="5"/>
        <v>0</v>
      </c>
    </row>
    <row r="66" spans="1:40" x14ac:dyDescent="0.2">
      <c r="A66" t="s">
        <v>97</v>
      </c>
      <c r="B66">
        <v>448982.66666666599</v>
      </c>
      <c r="C66">
        <v>405928.33333333302</v>
      </c>
      <c r="D66">
        <v>464158</v>
      </c>
      <c r="E66">
        <v>424884.33333333302</v>
      </c>
      <c r="F66">
        <v>16156.6431022453</v>
      </c>
      <c r="G66">
        <v>24414.395063841599</v>
      </c>
      <c r="H66">
        <v>8544.8574593143403</v>
      </c>
      <c r="I66">
        <v>29951.5662584335</v>
      </c>
      <c r="J66">
        <v>427836.5</v>
      </c>
      <c r="K66">
        <v>420533.75</v>
      </c>
      <c r="L66">
        <v>467387</v>
      </c>
      <c r="M66">
        <v>452081.75</v>
      </c>
      <c r="N66">
        <v>8465.8255947072194</v>
      </c>
      <c r="O66">
        <v>18317.913425114701</v>
      </c>
      <c r="P66">
        <v>17332.044868777899</v>
      </c>
      <c r="Q66">
        <v>16950.9207886572</v>
      </c>
      <c r="R66" s="4">
        <v>1.0494258125864999</v>
      </c>
      <c r="S66" s="4">
        <v>0.96526933529908898</v>
      </c>
      <c r="T66" s="4">
        <v>0.99309137823687799</v>
      </c>
      <c r="U66" s="4">
        <v>0.93983960496820096</v>
      </c>
      <c r="V66">
        <v>4.30963634235665E-2</v>
      </c>
      <c r="W66">
        <v>7.1682116683886299E-2</v>
      </c>
      <c r="X66">
        <v>4.1114981034788001E-2</v>
      </c>
      <c r="Y66">
        <v>7.5041480948740094E-2</v>
      </c>
      <c r="Z66" s="5">
        <v>0.13644915767803101</v>
      </c>
      <c r="AA66" s="5">
        <v>0.43878293187963502</v>
      </c>
      <c r="AB66" s="5">
        <v>0.76044789124533496</v>
      </c>
      <c r="AC66" s="5">
        <v>0.25381759300421702</v>
      </c>
      <c r="AD66" s="5">
        <v>5.7142857142857099E-2</v>
      </c>
      <c r="AE66" s="5">
        <v>0.4</v>
      </c>
      <c r="AF66" s="5">
        <v>0.85714285714285698</v>
      </c>
      <c r="AG66" s="5">
        <v>0.4</v>
      </c>
      <c r="AH66" s="1">
        <f t="shared" ref="AH66:AI96" si="7">T66/R66</f>
        <v>0.94631880245943678</v>
      </c>
      <c r="AI66" s="1">
        <f t="shared" si="7"/>
        <v>0.97365530075291518</v>
      </c>
      <c r="AJ66" s="2">
        <f t="shared" ref="AJ66:AJ96" si="8">(R66&lt;0.85)+(T66&lt;0.85)</f>
        <v>0</v>
      </c>
      <c r="AK66" t="b">
        <f t="shared" si="2"/>
        <v>0</v>
      </c>
      <c r="AL66" t="b">
        <f t="shared" si="3"/>
        <v>0</v>
      </c>
      <c r="AM66" t="b">
        <f t="shared" si="4"/>
        <v>0</v>
      </c>
      <c r="AN66" t="b">
        <f t="shared" si="5"/>
        <v>0</v>
      </c>
    </row>
    <row r="67" spans="1:40" x14ac:dyDescent="0.2">
      <c r="A67" t="s">
        <v>98</v>
      </c>
      <c r="B67">
        <v>503549.66666666599</v>
      </c>
      <c r="C67">
        <v>418075.33333333302</v>
      </c>
      <c r="D67">
        <v>503302</v>
      </c>
      <c r="E67">
        <v>485355</v>
      </c>
      <c r="F67">
        <v>19175.868750419901</v>
      </c>
      <c r="G67">
        <v>42772.928825757597</v>
      </c>
      <c r="H67">
        <v>29692.614687830999</v>
      </c>
      <c r="I67">
        <v>8499.4195095900504</v>
      </c>
      <c r="J67">
        <v>459044</v>
      </c>
      <c r="K67">
        <v>460591</v>
      </c>
      <c r="L67">
        <v>526540</v>
      </c>
      <c r="M67">
        <v>458967.5</v>
      </c>
      <c r="N67">
        <v>22805.6079068285</v>
      </c>
      <c r="O67">
        <v>149.90663761154801</v>
      </c>
      <c r="P67">
        <v>57511.822941026599</v>
      </c>
      <c r="Q67">
        <v>45511.513757509703</v>
      </c>
      <c r="R67" s="4">
        <v>1.09695294278253</v>
      </c>
      <c r="S67" s="4">
        <v>0.90769323181159201</v>
      </c>
      <c r="T67" s="4">
        <v>0.95586660082804698</v>
      </c>
      <c r="U67" s="4">
        <v>1.0574931776215</v>
      </c>
      <c r="V67">
        <v>6.8665746447253304E-2</v>
      </c>
      <c r="W67">
        <v>9.2865786037813397E-2</v>
      </c>
      <c r="X67">
        <v>0.11866146602194801</v>
      </c>
      <c r="Y67">
        <v>0.106484340411451</v>
      </c>
      <c r="Z67" s="5">
        <v>0.154030172083784</v>
      </c>
      <c r="AA67" s="5">
        <v>0.22727528642768999</v>
      </c>
      <c r="AB67" s="5">
        <v>0.67122521734580298</v>
      </c>
      <c r="AC67" s="5">
        <v>0.56139760527493399</v>
      </c>
      <c r="AD67" s="5">
        <v>0.2</v>
      </c>
      <c r="AE67" s="5">
        <v>0.2</v>
      </c>
      <c r="AF67" s="5">
        <v>0.8</v>
      </c>
      <c r="AG67" s="5">
        <v>0.79999999999999905</v>
      </c>
      <c r="AH67" s="1">
        <f t="shared" si="7"/>
        <v>0.87138341450034906</v>
      </c>
      <c r="AI67" s="1">
        <f t="shared" si="7"/>
        <v>1.1650336705837656</v>
      </c>
      <c r="AJ67" s="2">
        <f t="shared" si="8"/>
        <v>0</v>
      </c>
      <c r="AK67" t="b">
        <f t="shared" ref="AK67:AK96" si="9">(S67/R67&lt;0.85)</f>
        <v>1</v>
      </c>
      <c r="AL67" t="b">
        <f t="shared" ref="AL67:AL96" si="10">(U67/T67&lt;0.85)</f>
        <v>0</v>
      </c>
      <c r="AM67" t="b">
        <f t="shared" ref="AM67:AM96" si="11">(S67/R67&gt;1.15)</f>
        <v>0</v>
      </c>
      <c r="AN67" t="b">
        <f t="shared" ref="AN67:AN96" si="12">(U67/T67&gt;1.15)</f>
        <v>0</v>
      </c>
    </row>
    <row r="68" spans="1:40" x14ac:dyDescent="0.2">
      <c r="A68" t="s">
        <v>99</v>
      </c>
      <c r="B68">
        <v>470291.66666666599</v>
      </c>
      <c r="C68">
        <v>413671</v>
      </c>
      <c r="D68">
        <v>464966</v>
      </c>
      <c r="E68">
        <v>424977</v>
      </c>
      <c r="F68">
        <v>26594.356437660401</v>
      </c>
      <c r="G68">
        <v>31017.196343318901</v>
      </c>
      <c r="H68">
        <v>20580.0719386497</v>
      </c>
      <c r="I68">
        <v>35037.191154543099</v>
      </c>
      <c r="J68">
        <v>456592.75</v>
      </c>
      <c r="K68">
        <v>453686.75</v>
      </c>
      <c r="L68">
        <v>510381</v>
      </c>
      <c r="M68">
        <v>457617.5</v>
      </c>
      <c r="N68">
        <v>25082.9304690793</v>
      </c>
      <c r="O68">
        <v>22399.850868179099</v>
      </c>
      <c r="P68">
        <v>40330.852540786502</v>
      </c>
      <c r="Q68">
        <v>31423.508848206799</v>
      </c>
      <c r="R68" s="4">
        <v>1.0300024839787001</v>
      </c>
      <c r="S68" s="4">
        <v>0.91179872456050304</v>
      </c>
      <c r="T68" s="4">
        <v>0.91101745558710001</v>
      </c>
      <c r="U68" s="4">
        <v>0.92867296377433095</v>
      </c>
      <c r="V68">
        <v>8.1204479519827399E-2</v>
      </c>
      <c r="W68">
        <v>8.18576950148132E-2</v>
      </c>
      <c r="X68">
        <v>8.25132700017676E-2</v>
      </c>
      <c r="Y68">
        <v>9.96427866889351E-2</v>
      </c>
      <c r="Z68" s="5">
        <v>0.52518099302663002</v>
      </c>
      <c r="AA68" s="5">
        <v>0.14090427676915601</v>
      </c>
      <c r="AB68" s="5">
        <v>0.114870733932692</v>
      </c>
      <c r="AC68" s="5">
        <v>0.26941893842863901</v>
      </c>
      <c r="AD68" s="5">
        <v>0.628571428571428</v>
      </c>
      <c r="AE68" s="5">
        <v>0.114285714285714</v>
      </c>
      <c r="AF68" s="5">
        <v>0.22857142857142801</v>
      </c>
      <c r="AG68" s="5">
        <v>0.628571428571428</v>
      </c>
      <c r="AH68" s="1">
        <f t="shared" si="7"/>
        <v>0.88448083354907658</v>
      </c>
      <c r="AI68" s="1">
        <f t="shared" si="7"/>
        <v>1.0185065396115371</v>
      </c>
      <c r="AJ68" s="2">
        <f t="shared" si="8"/>
        <v>0</v>
      </c>
      <c r="AK68" t="b">
        <f t="shared" si="9"/>
        <v>0</v>
      </c>
      <c r="AL68" t="b">
        <f t="shared" si="10"/>
        <v>0</v>
      </c>
      <c r="AM68" t="b">
        <f t="shared" si="11"/>
        <v>0</v>
      </c>
      <c r="AN68" t="b">
        <f t="shared" si="12"/>
        <v>0</v>
      </c>
    </row>
    <row r="69" spans="1:40" x14ac:dyDescent="0.2">
      <c r="A69" t="s">
        <v>100</v>
      </c>
      <c r="B69">
        <v>461749.66666666599</v>
      </c>
      <c r="C69">
        <v>398883</v>
      </c>
      <c r="D69">
        <v>445232.33333333302</v>
      </c>
      <c r="E69">
        <v>423972.33333333302</v>
      </c>
      <c r="F69">
        <v>5247.8472094119998</v>
      </c>
      <c r="G69">
        <v>11240.000533807801</v>
      </c>
      <c r="H69">
        <v>41790.155232223398</v>
      </c>
      <c r="I69">
        <v>35483.161616932201</v>
      </c>
      <c r="J69">
        <v>461082.75</v>
      </c>
      <c r="K69">
        <v>441070.75</v>
      </c>
      <c r="L69">
        <v>495545.25</v>
      </c>
      <c r="M69">
        <v>461111.25</v>
      </c>
      <c r="N69">
        <v>27640.769880438002</v>
      </c>
      <c r="O69">
        <v>29821.732191753399</v>
      </c>
      <c r="P69">
        <v>18414.807816446701</v>
      </c>
      <c r="Q69">
        <v>18165.541910899999</v>
      </c>
      <c r="R69" s="4">
        <v>1.00144641426439</v>
      </c>
      <c r="S69" s="4">
        <v>0.90435151276750902</v>
      </c>
      <c r="T69" s="4">
        <v>0.89846958140216904</v>
      </c>
      <c r="U69" s="4">
        <v>0.91945779534403704</v>
      </c>
      <c r="V69">
        <v>6.1103596567923898E-2</v>
      </c>
      <c r="W69">
        <v>6.6242982836622805E-2</v>
      </c>
      <c r="X69">
        <v>9.0700450993802195E-2</v>
      </c>
      <c r="Y69">
        <v>8.5050368621509997E-2</v>
      </c>
      <c r="Z69" s="5">
        <v>0.96512683767830798</v>
      </c>
      <c r="AA69" s="5">
        <v>6.0002508608972202E-2</v>
      </c>
      <c r="AB69" s="5">
        <v>0.16096320927875901</v>
      </c>
      <c r="AC69" s="5">
        <v>0.20277091660920599</v>
      </c>
      <c r="AD69" s="5">
        <v>1</v>
      </c>
      <c r="AE69" s="5">
        <v>0.114285714285714</v>
      </c>
      <c r="AF69" s="5">
        <v>0.114285714285714</v>
      </c>
      <c r="AG69" s="5">
        <v>0.22857142857142801</v>
      </c>
      <c r="AH69" s="1">
        <f t="shared" si="7"/>
        <v>0.89717189916960027</v>
      </c>
      <c r="AI69" s="1">
        <f t="shared" si="7"/>
        <v>1.0167039943686274</v>
      </c>
      <c r="AJ69" s="2">
        <f t="shared" si="8"/>
        <v>0</v>
      </c>
      <c r="AK69" t="b">
        <f t="shared" si="9"/>
        <v>0</v>
      </c>
      <c r="AL69" t="b">
        <f t="shared" si="10"/>
        <v>0</v>
      </c>
      <c r="AM69" t="b">
        <f t="shared" si="11"/>
        <v>0</v>
      </c>
      <c r="AN69" t="b">
        <f t="shared" si="12"/>
        <v>0</v>
      </c>
    </row>
    <row r="70" spans="1:40" x14ac:dyDescent="0.2">
      <c r="A70" t="s">
        <v>101</v>
      </c>
      <c r="B70">
        <v>416112</v>
      </c>
      <c r="C70">
        <v>294238</v>
      </c>
      <c r="D70">
        <v>415117.66666666599</v>
      </c>
      <c r="E70">
        <v>329133</v>
      </c>
      <c r="F70">
        <v>8992.8078484975904</v>
      </c>
      <c r="G70">
        <v>35764.200270661699</v>
      </c>
      <c r="H70">
        <v>39871.410312820997</v>
      </c>
      <c r="I70">
        <v>42559.118494160502</v>
      </c>
      <c r="J70">
        <v>454880.5</v>
      </c>
      <c r="K70">
        <v>434484</v>
      </c>
      <c r="L70">
        <v>485465</v>
      </c>
      <c r="M70">
        <v>477803</v>
      </c>
      <c r="N70">
        <v>23867.1278051353</v>
      </c>
      <c r="O70">
        <v>21588.369059904999</v>
      </c>
      <c r="P70">
        <v>18613.8735893419</v>
      </c>
      <c r="Q70">
        <v>38400.288236765402</v>
      </c>
      <c r="R70" s="4">
        <v>0.91477212146926501</v>
      </c>
      <c r="S70" s="4">
        <v>0.67721250955155998</v>
      </c>
      <c r="T70" s="4">
        <v>0.85509288345538104</v>
      </c>
      <c r="U70" s="4">
        <v>0.68884665856011695</v>
      </c>
      <c r="V70">
        <v>5.1909218584782202E-2</v>
      </c>
      <c r="W70">
        <v>8.8926237798757704E-2</v>
      </c>
      <c r="X70">
        <v>8.8432654896646395E-2</v>
      </c>
      <c r="Y70">
        <v>0.10487523284790699</v>
      </c>
      <c r="Z70" s="5">
        <v>4.0438526187493197E-2</v>
      </c>
      <c r="AA70" s="5">
        <v>8.4505484231975903E-3</v>
      </c>
      <c r="AB70" s="5">
        <v>7.5952894361618506E-2</v>
      </c>
      <c r="AC70" s="5">
        <v>8.0567691990059004E-3</v>
      </c>
      <c r="AD70" s="5">
        <v>5.7142857142857099E-2</v>
      </c>
      <c r="AE70" s="5">
        <v>5.7142857142857099E-2</v>
      </c>
      <c r="AF70" s="5">
        <v>5.7142857142857099E-2</v>
      </c>
      <c r="AG70" s="5">
        <v>5.7142857142857099E-2</v>
      </c>
      <c r="AH70" s="1">
        <f t="shared" si="7"/>
        <v>0.93476054132691544</v>
      </c>
      <c r="AI70" s="1">
        <f t="shared" si="7"/>
        <v>1.0171794655953135</v>
      </c>
      <c r="AJ70" s="2">
        <f t="shared" si="8"/>
        <v>0</v>
      </c>
      <c r="AK70" t="b">
        <f t="shared" si="9"/>
        <v>1</v>
      </c>
      <c r="AL70" t="b">
        <f t="shared" si="10"/>
        <v>1</v>
      </c>
      <c r="AM70" t="b">
        <f t="shared" si="11"/>
        <v>0</v>
      </c>
      <c r="AN70" t="b">
        <f t="shared" si="12"/>
        <v>0</v>
      </c>
    </row>
    <row r="71" spans="1:40" x14ac:dyDescent="0.2">
      <c r="A71" t="s">
        <v>102</v>
      </c>
      <c r="B71">
        <v>444166.33333333302</v>
      </c>
      <c r="C71">
        <v>342664</v>
      </c>
      <c r="D71">
        <v>445561.66666666599</v>
      </c>
      <c r="E71">
        <v>368802.66666666599</v>
      </c>
      <c r="F71">
        <v>13994.805619705199</v>
      </c>
      <c r="G71">
        <v>19365.099405889901</v>
      </c>
      <c r="H71">
        <v>40855.430487676</v>
      </c>
      <c r="I71">
        <v>45141.583316641998</v>
      </c>
      <c r="J71">
        <v>440309</v>
      </c>
      <c r="K71">
        <v>427360.5</v>
      </c>
      <c r="L71">
        <v>472899.5</v>
      </c>
      <c r="M71">
        <v>475578.25</v>
      </c>
      <c r="N71">
        <v>9541.9660098605109</v>
      </c>
      <c r="O71">
        <v>13575.046064992401</v>
      </c>
      <c r="P71">
        <v>10504.953450634601</v>
      </c>
      <c r="Q71">
        <v>41850.0495688675</v>
      </c>
      <c r="R71" s="4">
        <v>1.0087605143963201</v>
      </c>
      <c r="S71" s="4">
        <v>0.80181486122372003</v>
      </c>
      <c r="T71" s="4">
        <v>0.94219102931313403</v>
      </c>
      <c r="U71" s="4">
        <v>0.77548261861568801</v>
      </c>
      <c r="V71">
        <v>3.85762345128354E-2</v>
      </c>
      <c r="W71">
        <v>5.1980661933165098E-2</v>
      </c>
      <c r="X71">
        <v>8.8892559471258195E-2</v>
      </c>
      <c r="Y71">
        <v>0.11690395033470199</v>
      </c>
      <c r="Z71" s="5">
        <v>0.70581122884821501</v>
      </c>
      <c r="AA71" s="5">
        <v>4.8814425184264699E-3</v>
      </c>
      <c r="AB71" s="5">
        <v>0.36614344365582602</v>
      </c>
      <c r="AC71" s="5">
        <v>3.04951327725194E-2</v>
      </c>
      <c r="AD71" s="5">
        <v>0.85714285714285698</v>
      </c>
      <c r="AE71" s="5">
        <v>5.7142857142857099E-2</v>
      </c>
      <c r="AF71" s="5">
        <v>0.628571428571428</v>
      </c>
      <c r="AG71" s="5">
        <v>5.7142857142857099E-2</v>
      </c>
      <c r="AH71" s="1">
        <f t="shared" si="7"/>
        <v>0.93400863323538819</v>
      </c>
      <c r="AI71" s="1">
        <f t="shared" si="7"/>
        <v>0.96715919861120547</v>
      </c>
      <c r="AJ71" s="2">
        <f t="shared" si="8"/>
        <v>0</v>
      </c>
      <c r="AK71" t="b">
        <f t="shared" si="9"/>
        <v>1</v>
      </c>
      <c r="AL71" t="b">
        <f t="shared" si="10"/>
        <v>1</v>
      </c>
      <c r="AM71" t="b">
        <f t="shared" si="11"/>
        <v>0</v>
      </c>
      <c r="AN71" t="b">
        <f t="shared" si="12"/>
        <v>0</v>
      </c>
    </row>
    <row r="72" spans="1:40" x14ac:dyDescent="0.2">
      <c r="A72" t="s">
        <v>103</v>
      </c>
      <c r="B72">
        <v>412019.66666666599</v>
      </c>
      <c r="C72">
        <v>392452.66666666599</v>
      </c>
      <c r="D72">
        <v>426375.66666666599</v>
      </c>
      <c r="E72">
        <v>429809.66666666599</v>
      </c>
      <c r="F72">
        <v>40507.718836455497</v>
      </c>
      <c r="G72">
        <v>39347.546484289604</v>
      </c>
      <c r="H72">
        <v>57753.623958443801</v>
      </c>
      <c r="I72">
        <v>21137.700071988202</v>
      </c>
      <c r="J72">
        <v>439357</v>
      </c>
      <c r="K72">
        <v>415722</v>
      </c>
      <c r="L72">
        <v>471327.75</v>
      </c>
      <c r="M72">
        <v>466359.75</v>
      </c>
      <c r="N72">
        <v>4165.9362293086797</v>
      </c>
      <c r="O72">
        <v>11069.852422984901</v>
      </c>
      <c r="P72">
        <v>20195.014506473199</v>
      </c>
      <c r="Q72">
        <v>20780.1283020581</v>
      </c>
      <c r="R72" s="4">
        <v>0.93777876912548697</v>
      </c>
      <c r="S72" s="4">
        <v>0.94402669732818201</v>
      </c>
      <c r="T72" s="4">
        <v>0.90462669907864901</v>
      </c>
      <c r="U72" s="4">
        <v>0.92162684851483501</v>
      </c>
      <c r="V72">
        <v>9.2625525392724395E-2</v>
      </c>
      <c r="W72">
        <v>9.7929939767162605E-2</v>
      </c>
      <c r="X72">
        <v>0.128518245632677</v>
      </c>
      <c r="Y72">
        <v>6.1161754673317401E-2</v>
      </c>
      <c r="Z72" s="5">
        <v>0.36280704790763502</v>
      </c>
      <c r="AA72" s="5">
        <v>0.41476528726949002</v>
      </c>
      <c r="AB72" s="5">
        <v>0.30843908232512302</v>
      </c>
      <c r="AC72" s="5">
        <v>7.8620235075540001E-2</v>
      </c>
      <c r="AD72" s="5">
        <v>0.4</v>
      </c>
      <c r="AE72" s="5">
        <v>0.628571428571428</v>
      </c>
      <c r="AF72" s="5">
        <v>0.22857142857142801</v>
      </c>
      <c r="AG72" s="5">
        <v>0.22857142857142801</v>
      </c>
      <c r="AH72" s="1">
        <f t="shared" si="7"/>
        <v>0.96464830390887024</v>
      </c>
      <c r="AI72" s="1">
        <f t="shared" si="7"/>
        <v>0.97627201764871285</v>
      </c>
      <c r="AJ72" s="2">
        <f t="shared" si="8"/>
        <v>0</v>
      </c>
      <c r="AK72" t="b">
        <f t="shared" si="9"/>
        <v>0</v>
      </c>
      <c r="AL72" t="b">
        <f t="shared" si="10"/>
        <v>0</v>
      </c>
      <c r="AM72" t="b">
        <f t="shared" si="11"/>
        <v>0</v>
      </c>
      <c r="AN72" t="b">
        <f t="shared" si="12"/>
        <v>0</v>
      </c>
    </row>
    <row r="73" spans="1:40" x14ac:dyDescent="0.2">
      <c r="A73" t="s">
        <v>104</v>
      </c>
      <c r="B73">
        <v>427432.66666666599</v>
      </c>
      <c r="C73">
        <v>399065.66666666599</v>
      </c>
      <c r="D73">
        <v>455576.66666666599</v>
      </c>
      <c r="E73">
        <v>444157.66666666599</v>
      </c>
      <c r="F73">
        <v>25412.866747640499</v>
      </c>
      <c r="G73">
        <v>36550.040223415999</v>
      </c>
      <c r="H73">
        <v>12960.6643476842</v>
      </c>
      <c r="I73">
        <v>12574.730388097099</v>
      </c>
      <c r="J73">
        <v>443316</v>
      </c>
      <c r="K73">
        <v>413182</v>
      </c>
      <c r="L73">
        <v>471408.25</v>
      </c>
      <c r="M73">
        <v>473846</v>
      </c>
      <c r="N73">
        <v>6436.1125948302997</v>
      </c>
      <c r="O73">
        <v>6783.5420934297499</v>
      </c>
      <c r="P73">
        <v>20545.3134051702</v>
      </c>
      <c r="Q73">
        <v>15181.965990389101</v>
      </c>
      <c r="R73" s="4">
        <v>0.96417153151852497</v>
      </c>
      <c r="S73" s="4">
        <v>0.96583507187308903</v>
      </c>
      <c r="T73" s="4">
        <v>0.96641640587890998</v>
      </c>
      <c r="U73" s="4">
        <v>0.93734602944135104</v>
      </c>
      <c r="V73">
        <v>5.9008818443011098E-2</v>
      </c>
      <c r="W73">
        <v>8.9869882337939105E-2</v>
      </c>
      <c r="X73">
        <v>5.0298289014064503E-2</v>
      </c>
      <c r="Y73">
        <v>4.0077320085693299E-2</v>
      </c>
      <c r="Z73" s="5">
        <v>0.392714148208826</v>
      </c>
      <c r="AA73" s="5">
        <v>0.57390457942380602</v>
      </c>
      <c r="AB73" s="5">
        <v>0.26868206994913801</v>
      </c>
      <c r="AC73" s="5">
        <v>3.78761279997821E-2</v>
      </c>
      <c r="AD73" s="5">
        <v>0.628571428571428</v>
      </c>
      <c r="AE73" s="5">
        <v>1</v>
      </c>
      <c r="AF73" s="5">
        <v>0.22857142857142801</v>
      </c>
      <c r="AG73" s="5">
        <v>0.114285714285714</v>
      </c>
      <c r="AH73" s="1">
        <f t="shared" si="7"/>
        <v>1.0023282935525482</v>
      </c>
      <c r="AI73" s="1">
        <f t="shared" si="7"/>
        <v>0.97050320156992453</v>
      </c>
      <c r="AJ73" s="2">
        <f t="shared" si="8"/>
        <v>0</v>
      </c>
      <c r="AK73" t="b">
        <f t="shared" si="9"/>
        <v>0</v>
      </c>
      <c r="AL73" t="b">
        <f t="shared" si="10"/>
        <v>0</v>
      </c>
      <c r="AM73" t="b">
        <f t="shared" si="11"/>
        <v>0</v>
      </c>
      <c r="AN73" t="b">
        <f t="shared" si="12"/>
        <v>0</v>
      </c>
    </row>
    <row r="74" spans="1:40" x14ac:dyDescent="0.2">
      <c r="A74" t="s">
        <v>105</v>
      </c>
      <c r="B74">
        <v>441535.33333333302</v>
      </c>
      <c r="C74">
        <v>410349.33333333302</v>
      </c>
      <c r="D74">
        <v>458578.66666666599</v>
      </c>
      <c r="E74">
        <v>484836.33333333302</v>
      </c>
      <c r="F74">
        <v>18334.9076172565</v>
      </c>
      <c r="G74">
        <v>13821.3056305594</v>
      </c>
      <c r="H74">
        <v>29078.757131853701</v>
      </c>
      <c r="I74">
        <v>34219.179130033597</v>
      </c>
      <c r="J74">
        <v>434115.75</v>
      </c>
      <c r="K74">
        <v>403270.75</v>
      </c>
      <c r="L74">
        <v>473762.5</v>
      </c>
      <c r="M74">
        <v>477626.5</v>
      </c>
      <c r="N74">
        <v>20589.631943853001</v>
      </c>
      <c r="O74">
        <v>21081.6587009498</v>
      </c>
      <c r="P74">
        <v>33769.640532091304</v>
      </c>
      <c r="Q74">
        <v>49912.038591238997</v>
      </c>
      <c r="R74" s="4">
        <v>1.01709125580754</v>
      </c>
      <c r="S74" s="4">
        <v>1.0175529302170601</v>
      </c>
      <c r="T74" s="4">
        <v>0.96795053780463103</v>
      </c>
      <c r="U74" s="4">
        <v>1.01509512837611</v>
      </c>
      <c r="V74">
        <v>6.4115925984291403E-2</v>
      </c>
      <c r="W74">
        <v>6.3279324166509804E-2</v>
      </c>
      <c r="X74">
        <v>9.2345219377833895E-2</v>
      </c>
      <c r="Y74">
        <v>0.12800527067959999</v>
      </c>
      <c r="Z74" s="5">
        <v>0.63778319316598897</v>
      </c>
      <c r="AA74" s="5">
        <v>0.61542475000197405</v>
      </c>
      <c r="AB74" s="5">
        <v>0.55278388877276996</v>
      </c>
      <c r="AC74" s="5">
        <v>0.82977874757715997</v>
      </c>
      <c r="AD74" s="5">
        <v>1</v>
      </c>
      <c r="AE74" s="5">
        <v>1</v>
      </c>
      <c r="AF74" s="5">
        <v>0.628571428571428</v>
      </c>
      <c r="AG74" s="5">
        <v>1</v>
      </c>
      <c r="AH74" s="1">
        <f t="shared" si="7"/>
        <v>0.95168504524808573</v>
      </c>
      <c r="AI74" s="1">
        <f t="shared" si="7"/>
        <v>0.99758459558420642</v>
      </c>
      <c r="AJ74" s="2">
        <f t="shared" si="8"/>
        <v>0</v>
      </c>
      <c r="AK74" t="b">
        <f t="shared" si="9"/>
        <v>0</v>
      </c>
      <c r="AL74" t="b">
        <f t="shared" si="10"/>
        <v>0</v>
      </c>
      <c r="AM74" t="b">
        <f t="shared" si="11"/>
        <v>0</v>
      </c>
      <c r="AN74" t="b">
        <f t="shared" si="12"/>
        <v>0</v>
      </c>
    </row>
    <row r="75" spans="1:40" x14ac:dyDescent="0.2">
      <c r="A75" t="s">
        <v>106</v>
      </c>
      <c r="B75">
        <v>307542.66666666599</v>
      </c>
      <c r="C75">
        <v>288577.33333333302</v>
      </c>
      <c r="D75">
        <v>326868</v>
      </c>
      <c r="E75">
        <v>306778.66666666599</v>
      </c>
      <c r="F75">
        <v>16045.972994285299</v>
      </c>
      <c r="G75">
        <v>16552.892808609999</v>
      </c>
      <c r="H75">
        <v>69452.214154769696</v>
      </c>
      <c r="I75">
        <v>56342.287682817099</v>
      </c>
      <c r="J75">
        <v>407058.5</v>
      </c>
      <c r="K75">
        <v>395254</v>
      </c>
      <c r="L75">
        <v>441501</v>
      </c>
      <c r="M75">
        <v>458124.5</v>
      </c>
      <c r="N75">
        <v>40298.4241586028</v>
      </c>
      <c r="O75">
        <v>18065.818313415301</v>
      </c>
      <c r="P75">
        <v>67764.549242210705</v>
      </c>
      <c r="Q75">
        <v>57006.974675619</v>
      </c>
      <c r="R75" s="4">
        <v>0.75552449258931198</v>
      </c>
      <c r="S75" s="4">
        <v>0.73010604151591896</v>
      </c>
      <c r="T75" s="4">
        <v>0.740356193983705</v>
      </c>
      <c r="U75" s="4">
        <v>0.66964038523734604</v>
      </c>
      <c r="V75">
        <v>8.4547983248188199E-2</v>
      </c>
      <c r="W75">
        <v>5.35488111475508E-2</v>
      </c>
      <c r="X75">
        <v>0.194059520825729</v>
      </c>
      <c r="Y75">
        <v>0.14855513534404199</v>
      </c>
      <c r="Z75" s="5">
        <v>1.0176206091103399E-2</v>
      </c>
      <c r="AA75" s="5">
        <v>6.28157618294548E-4</v>
      </c>
      <c r="AB75" s="5">
        <v>8.8377100531449496E-2</v>
      </c>
      <c r="AC75" s="5">
        <v>2.06547754043418E-2</v>
      </c>
      <c r="AD75" s="5">
        <v>5.7142857142857099E-2</v>
      </c>
      <c r="AE75" s="5">
        <v>5.7142857142857099E-2</v>
      </c>
      <c r="AF75" s="5">
        <v>0.22857142857142801</v>
      </c>
      <c r="AG75" s="5">
        <v>5.7142857142857099E-2</v>
      </c>
      <c r="AH75" s="1">
        <f t="shared" si="7"/>
        <v>0.97992348526832984</v>
      </c>
      <c r="AI75" s="1">
        <f t="shared" si="7"/>
        <v>0.91718236414942123</v>
      </c>
      <c r="AJ75" s="2">
        <f t="shared" si="8"/>
        <v>2</v>
      </c>
      <c r="AK75" t="b">
        <f t="shared" si="9"/>
        <v>0</v>
      </c>
      <c r="AL75" t="b">
        <f t="shared" si="10"/>
        <v>0</v>
      </c>
      <c r="AM75" t="b">
        <f t="shared" si="11"/>
        <v>0</v>
      </c>
      <c r="AN75" t="b">
        <f t="shared" si="12"/>
        <v>0</v>
      </c>
    </row>
    <row r="76" spans="1:40" x14ac:dyDescent="0.2">
      <c r="A76" t="s">
        <v>107</v>
      </c>
      <c r="B76">
        <v>433665.66666666599</v>
      </c>
      <c r="C76">
        <v>446629.33333333302</v>
      </c>
      <c r="D76">
        <v>485764.33333333302</v>
      </c>
      <c r="E76">
        <v>479491.66666666599</v>
      </c>
      <c r="F76">
        <v>32858.017306790302</v>
      </c>
      <c r="G76">
        <v>23831.963501426599</v>
      </c>
      <c r="H76">
        <v>5420.5617175098496</v>
      </c>
      <c r="I76">
        <v>9536.0962837700699</v>
      </c>
      <c r="J76">
        <v>414146.25</v>
      </c>
      <c r="K76">
        <v>420412.75</v>
      </c>
      <c r="L76">
        <v>446309.5</v>
      </c>
      <c r="M76">
        <v>446633</v>
      </c>
      <c r="N76">
        <v>42314.685688501399</v>
      </c>
      <c r="O76">
        <v>25960.340282502701</v>
      </c>
      <c r="P76">
        <v>63834.799717708796</v>
      </c>
      <c r="Q76">
        <v>23777.143254254301</v>
      </c>
      <c r="R76" s="4">
        <v>1.0471316996511899</v>
      </c>
      <c r="S76" s="4">
        <v>1.0623591537919099</v>
      </c>
      <c r="T76" s="4">
        <v>1.08840240535622</v>
      </c>
      <c r="U76" s="4">
        <v>1.07356972428518</v>
      </c>
      <c r="V76">
        <v>0.13319656958516901</v>
      </c>
      <c r="W76">
        <v>8.6699614415415197E-2</v>
      </c>
      <c r="X76">
        <v>0.156145187737455</v>
      </c>
      <c r="Y76">
        <v>6.1010944238954902E-2</v>
      </c>
      <c r="Z76" s="5">
        <v>0.52295516993268898</v>
      </c>
      <c r="AA76" s="5">
        <v>0.22821643671186601</v>
      </c>
      <c r="AB76" s="5">
        <v>0.30478513679464497</v>
      </c>
      <c r="AC76" s="5">
        <v>6.4118532022137298E-2</v>
      </c>
      <c r="AD76" s="5">
        <v>0.4</v>
      </c>
      <c r="AE76" s="5">
        <v>0.628571428571428</v>
      </c>
      <c r="AF76" s="5">
        <v>0.4</v>
      </c>
      <c r="AG76" s="5">
        <v>0.114285714285714</v>
      </c>
      <c r="AH76" s="1">
        <f t="shared" si="7"/>
        <v>1.0394130993444071</v>
      </c>
      <c r="AI76" s="1">
        <f t="shared" si="7"/>
        <v>1.0105525240247197</v>
      </c>
      <c r="AJ76" s="2">
        <f t="shared" si="8"/>
        <v>0</v>
      </c>
      <c r="AK76" t="b">
        <f t="shared" si="9"/>
        <v>0</v>
      </c>
      <c r="AL76" t="b">
        <f t="shared" si="10"/>
        <v>0</v>
      </c>
      <c r="AM76" t="b">
        <f t="shared" si="11"/>
        <v>0</v>
      </c>
      <c r="AN76" t="b">
        <f t="shared" si="12"/>
        <v>0</v>
      </c>
    </row>
    <row r="77" spans="1:40" x14ac:dyDescent="0.2">
      <c r="A77" t="s">
        <v>108</v>
      </c>
      <c r="B77">
        <v>496720.33333333302</v>
      </c>
      <c r="C77">
        <v>445437</v>
      </c>
      <c r="D77">
        <v>479453</v>
      </c>
      <c r="E77">
        <v>439611</v>
      </c>
      <c r="F77">
        <v>31102.345720754402</v>
      </c>
      <c r="G77">
        <v>19372.212599494102</v>
      </c>
      <c r="H77">
        <v>56968.290557116001</v>
      </c>
      <c r="I77">
        <v>7868.0653911873396</v>
      </c>
      <c r="J77">
        <v>470432.25</v>
      </c>
      <c r="K77">
        <v>436575.75</v>
      </c>
      <c r="L77">
        <v>477530.25</v>
      </c>
      <c r="M77">
        <v>445175.25</v>
      </c>
      <c r="N77">
        <v>19514.3046741785</v>
      </c>
      <c r="O77">
        <v>31727.8387369304</v>
      </c>
      <c r="P77">
        <v>33351.969620748503</v>
      </c>
      <c r="Q77">
        <v>22410.8343645805</v>
      </c>
      <c r="R77" s="4">
        <v>1.05588069978904</v>
      </c>
      <c r="S77" s="4">
        <v>1.0202971649249799</v>
      </c>
      <c r="T77" s="4">
        <v>1.00402644649213</v>
      </c>
      <c r="U77" s="4">
        <v>0.98750098977874401</v>
      </c>
      <c r="V77">
        <v>7.93065254800015E-2</v>
      </c>
      <c r="W77">
        <v>8.6412395519420995E-2</v>
      </c>
      <c r="X77">
        <v>0.13838103394574799</v>
      </c>
      <c r="Y77">
        <v>5.2760724056717501E-2</v>
      </c>
      <c r="Z77" s="5">
        <v>0.284201592190444</v>
      </c>
      <c r="AA77" s="5">
        <v>0.66751321115821105</v>
      </c>
      <c r="AB77" s="5">
        <v>0.96166740320423605</v>
      </c>
      <c r="AC77" s="5">
        <v>0.66981191229342496</v>
      </c>
      <c r="AD77" s="5">
        <v>0.628571428571428</v>
      </c>
      <c r="AE77" s="5">
        <v>0.85714285714285698</v>
      </c>
      <c r="AF77" s="5">
        <v>0.85714285714285698</v>
      </c>
      <c r="AG77" s="5">
        <v>1</v>
      </c>
      <c r="AH77" s="1">
        <f t="shared" si="7"/>
        <v>0.95089004533630528</v>
      </c>
      <c r="AI77" s="1">
        <f t="shared" si="7"/>
        <v>0.96785625181204216</v>
      </c>
      <c r="AJ77" s="2">
        <f t="shared" si="8"/>
        <v>0</v>
      </c>
      <c r="AK77" t="b">
        <f t="shared" si="9"/>
        <v>0</v>
      </c>
      <c r="AL77" t="b">
        <f t="shared" si="10"/>
        <v>0</v>
      </c>
      <c r="AM77" t="b">
        <f t="shared" si="11"/>
        <v>0</v>
      </c>
      <c r="AN77" t="b">
        <f t="shared" si="12"/>
        <v>0</v>
      </c>
    </row>
    <row r="78" spans="1:40" x14ac:dyDescent="0.2">
      <c r="A78" t="s">
        <v>109</v>
      </c>
      <c r="B78">
        <v>533548</v>
      </c>
      <c r="C78">
        <v>470793.33333333302</v>
      </c>
      <c r="D78">
        <v>459547</v>
      </c>
      <c r="E78">
        <v>431553.66666666599</v>
      </c>
      <c r="F78">
        <v>69536.830823672106</v>
      </c>
      <c r="G78">
        <v>8180.43460540656</v>
      </c>
      <c r="H78">
        <v>33301.432506725498</v>
      </c>
      <c r="I78">
        <v>20922.002230506801</v>
      </c>
      <c r="J78">
        <v>518682.66666666599</v>
      </c>
      <c r="K78">
        <v>483002</v>
      </c>
      <c r="L78">
        <v>479289.33333333302</v>
      </c>
      <c r="M78">
        <v>462900.33333333302</v>
      </c>
      <c r="N78">
        <v>38123.489876102998</v>
      </c>
      <c r="O78">
        <v>6834.0619692829796</v>
      </c>
      <c r="P78">
        <v>38351.254703507802</v>
      </c>
      <c r="Q78">
        <v>5153.5076727733003</v>
      </c>
      <c r="R78" s="4">
        <v>1.028659784274</v>
      </c>
      <c r="S78" s="4">
        <v>0.97472336208407695</v>
      </c>
      <c r="T78" s="4">
        <v>0.95880915355234198</v>
      </c>
      <c r="U78" s="4">
        <v>0.932282039114251</v>
      </c>
      <c r="V78">
        <v>0.15391450144138499</v>
      </c>
      <c r="W78">
        <v>2.1841597310547401E-2</v>
      </c>
      <c r="X78">
        <v>0.103506974058361</v>
      </c>
      <c r="Y78">
        <v>4.63740640587098E-2</v>
      </c>
      <c r="Z78" s="5">
        <v>0.76609058119149398</v>
      </c>
      <c r="AA78" s="5">
        <v>0.120522664517191</v>
      </c>
      <c r="AB78" s="5">
        <v>0.53837690160178897</v>
      </c>
      <c r="AC78" s="5">
        <v>0.114548619698826</v>
      </c>
      <c r="AD78" s="5">
        <v>1</v>
      </c>
      <c r="AE78" s="5">
        <v>0.2</v>
      </c>
      <c r="AF78" s="5">
        <v>0.7</v>
      </c>
      <c r="AG78" s="5">
        <v>0.1</v>
      </c>
      <c r="AH78" s="1">
        <f t="shared" si="7"/>
        <v>0.93209549766645472</v>
      </c>
      <c r="AI78" s="1">
        <f t="shared" si="7"/>
        <v>0.95645808377970831</v>
      </c>
      <c r="AJ78" s="2">
        <f t="shared" si="8"/>
        <v>0</v>
      </c>
      <c r="AK78" t="b">
        <f t="shared" si="9"/>
        <v>0</v>
      </c>
      <c r="AL78" t="b">
        <f t="shared" si="10"/>
        <v>0</v>
      </c>
      <c r="AM78" t="b">
        <f t="shared" si="11"/>
        <v>0</v>
      </c>
      <c r="AN78" t="b">
        <f t="shared" si="12"/>
        <v>0</v>
      </c>
    </row>
    <row r="79" spans="1:40" x14ac:dyDescent="0.2">
      <c r="A79" t="s">
        <v>110</v>
      </c>
      <c r="B79">
        <v>511567.33333333302</v>
      </c>
      <c r="C79">
        <v>455236.66666666599</v>
      </c>
      <c r="D79">
        <v>452207</v>
      </c>
      <c r="E79">
        <v>445962.66666666599</v>
      </c>
      <c r="F79">
        <v>15504.970310623999</v>
      </c>
      <c r="G79">
        <v>15221.798886246401</v>
      </c>
      <c r="H79">
        <v>13691.491043710301</v>
      </c>
      <c r="I79">
        <v>36286.523480947202</v>
      </c>
      <c r="J79">
        <v>476493</v>
      </c>
      <c r="K79">
        <v>420046.5</v>
      </c>
      <c r="L79">
        <v>462552.5</v>
      </c>
      <c r="M79">
        <v>431101.75</v>
      </c>
      <c r="N79">
        <v>20344.283570575699</v>
      </c>
      <c r="O79">
        <v>26672.758518758401</v>
      </c>
      <c r="P79">
        <v>30979.643343115898</v>
      </c>
      <c r="Q79">
        <v>19106.958895910098</v>
      </c>
      <c r="R79" s="4">
        <v>1.0736093359888399</v>
      </c>
      <c r="S79" s="4">
        <v>1.08377683581857</v>
      </c>
      <c r="T79" s="4">
        <v>0.97763389020705704</v>
      </c>
      <c r="U79" s="4">
        <v>1.03447194697462</v>
      </c>
      <c r="V79">
        <v>5.6214067676572499E-2</v>
      </c>
      <c r="W79">
        <v>7.7777368697406798E-2</v>
      </c>
      <c r="X79">
        <v>7.1857121195425394E-2</v>
      </c>
      <c r="Y79">
        <v>9.5848813005240605E-2</v>
      </c>
      <c r="Z79" s="5">
        <v>4.9184574803155398E-2</v>
      </c>
      <c r="AA79" s="5">
        <v>8.08978519558642E-2</v>
      </c>
      <c r="AB79" s="5">
        <v>0.58163993279288495</v>
      </c>
      <c r="AC79" s="5">
        <v>0.56704839048348299</v>
      </c>
      <c r="AD79" s="5">
        <v>0.114285714285714</v>
      </c>
      <c r="AE79" s="5">
        <v>0.114285714285714</v>
      </c>
      <c r="AF79" s="5">
        <v>0.85714285714285698</v>
      </c>
      <c r="AG79" s="5">
        <v>0.628571428571428</v>
      </c>
      <c r="AH79" s="1">
        <f t="shared" si="7"/>
        <v>0.91060487035222604</v>
      </c>
      <c r="AI79" s="1">
        <f t="shared" si="7"/>
        <v>0.95450641938964276</v>
      </c>
      <c r="AJ79" s="2">
        <f t="shared" si="8"/>
        <v>0</v>
      </c>
      <c r="AK79" t="b">
        <f t="shared" si="9"/>
        <v>0</v>
      </c>
      <c r="AL79" t="b">
        <f t="shared" si="10"/>
        <v>0</v>
      </c>
      <c r="AM79" t="b">
        <f t="shared" si="11"/>
        <v>0</v>
      </c>
      <c r="AN79" t="b">
        <f t="shared" si="12"/>
        <v>0</v>
      </c>
    </row>
    <row r="80" spans="1:40" x14ac:dyDescent="0.2">
      <c r="A80" t="s">
        <v>111</v>
      </c>
      <c r="B80">
        <v>490309.33333333302</v>
      </c>
      <c r="C80">
        <v>467587</v>
      </c>
      <c r="D80">
        <v>440752.66666666599</v>
      </c>
      <c r="E80">
        <v>433639</v>
      </c>
      <c r="F80">
        <v>40474.408387687799</v>
      </c>
      <c r="G80">
        <v>38780.8693945868</v>
      </c>
      <c r="H80">
        <v>21577.5034777736</v>
      </c>
      <c r="I80">
        <v>17751.621418901399</v>
      </c>
      <c r="J80">
        <v>470327.25</v>
      </c>
      <c r="K80">
        <v>441575</v>
      </c>
      <c r="L80">
        <v>488143</v>
      </c>
      <c r="M80">
        <v>437789.75</v>
      </c>
      <c r="N80">
        <v>13019.8927382934</v>
      </c>
      <c r="O80">
        <v>41406.832342823101</v>
      </c>
      <c r="P80">
        <v>28208.795519601001</v>
      </c>
      <c r="Q80">
        <v>18953.7205384589</v>
      </c>
      <c r="R80" s="4">
        <v>1.0424854892701401</v>
      </c>
      <c r="S80" s="4">
        <v>1.0589073203872501</v>
      </c>
      <c r="T80" s="4">
        <v>0.90291710967209704</v>
      </c>
      <c r="U80" s="4">
        <v>0.990518850658335</v>
      </c>
      <c r="V80">
        <v>9.0765824079341403E-2</v>
      </c>
      <c r="W80">
        <v>0.13256115734252</v>
      </c>
      <c r="X80">
        <v>6.8384533379741805E-2</v>
      </c>
      <c r="Y80">
        <v>5.9018382668125702E-2</v>
      </c>
      <c r="Z80" s="5">
        <v>0.48634894768838</v>
      </c>
      <c r="AA80" s="5">
        <v>0.43558281834526302</v>
      </c>
      <c r="AB80" s="5">
        <v>5.3577578458640897E-2</v>
      </c>
      <c r="AC80" s="5">
        <v>0.77907753163899096</v>
      </c>
      <c r="AD80" s="5">
        <v>1</v>
      </c>
      <c r="AE80" s="5">
        <v>0.628571428571428</v>
      </c>
      <c r="AF80" s="5">
        <v>0.114285714285714</v>
      </c>
      <c r="AG80" s="5">
        <v>1</v>
      </c>
      <c r="AH80" s="1">
        <f t="shared" si="7"/>
        <v>0.86611959491565016</v>
      </c>
      <c r="AI80" s="1">
        <f t="shared" si="7"/>
        <v>0.93541600061476116</v>
      </c>
      <c r="AJ80" s="2">
        <f t="shared" si="8"/>
        <v>0</v>
      </c>
      <c r="AK80" t="b">
        <f t="shared" si="9"/>
        <v>0</v>
      </c>
      <c r="AL80" t="b">
        <f t="shared" si="10"/>
        <v>0</v>
      </c>
      <c r="AM80" t="b">
        <f t="shared" si="11"/>
        <v>0</v>
      </c>
      <c r="AN80" t="b">
        <f t="shared" si="12"/>
        <v>0</v>
      </c>
    </row>
    <row r="81" spans="1:40" x14ac:dyDescent="0.2">
      <c r="A81" t="s">
        <v>112</v>
      </c>
      <c r="B81">
        <v>500283</v>
      </c>
      <c r="C81">
        <v>462569.75</v>
      </c>
      <c r="D81">
        <v>448863.75</v>
      </c>
      <c r="E81">
        <v>430746.5</v>
      </c>
      <c r="F81">
        <v>16588.840968152799</v>
      </c>
      <c r="G81">
        <v>11198.8748653603</v>
      </c>
      <c r="H81">
        <v>20041.418785022801</v>
      </c>
      <c r="I81">
        <v>24567.2157491781</v>
      </c>
      <c r="J81">
        <v>469525.75</v>
      </c>
      <c r="K81">
        <v>438791.5</v>
      </c>
      <c r="L81">
        <v>490994.25</v>
      </c>
      <c r="M81">
        <v>459120.75</v>
      </c>
      <c r="N81">
        <v>52008.1303539808</v>
      </c>
      <c r="O81">
        <v>40007.080394183497</v>
      </c>
      <c r="P81">
        <v>34999.219842495499</v>
      </c>
      <c r="Q81">
        <v>7724.3753738840696</v>
      </c>
      <c r="R81" s="4">
        <v>1.0655070568547</v>
      </c>
      <c r="S81" s="4">
        <v>1.0541903159017401</v>
      </c>
      <c r="T81" s="4">
        <v>0.91419349615601397</v>
      </c>
      <c r="U81" s="4">
        <v>0.93819872005349303</v>
      </c>
      <c r="V81">
        <v>0.123198249947337</v>
      </c>
      <c r="W81">
        <v>9.9447206571159505E-2</v>
      </c>
      <c r="X81">
        <v>7.6894083678303193E-2</v>
      </c>
      <c r="Y81">
        <v>5.5788823615316702E-2</v>
      </c>
      <c r="Z81" s="5">
        <v>0.32919001514579299</v>
      </c>
      <c r="AA81" s="5">
        <v>0.32515444504366198</v>
      </c>
      <c r="AB81" s="5">
        <v>9.3602429822998601E-2</v>
      </c>
      <c r="AC81" s="5">
        <v>0.10007409275213899</v>
      </c>
      <c r="AD81" s="5">
        <v>0.48571428571428499</v>
      </c>
      <c r="AE81" s="5">
        <v>0.48571428571428499</v>
      </c>
      <c r="AF81" s="5">
        <v>0.114285714285714</v>
      </c>
      <c r="AG81" s="5">
        <v>0.2</v>
      </c>
      <c r="AH81" s="1">
        <f t="shared" si="7"/>
        <v>0.85798915199552706</v>
      </c>
      <c r="AI81" s="1">
        <f t="shared" si="7"/>
        <v>0.88997091502493131</v>
      </c>
      <c r="AJ81" s="2">
        <f t="shared" si="8"/>
        <v>0</v>
      </c>
      <c r="AK81" t="b">
        <f t="shared" si="9"/>
        <v>0</v>
      </c>
      <c r="AL81" t="b">
        <f t="shared" si="10"/>
        <v>0</v>
      </c>
      <c r="AM81" t="b">
        <f t="shared" si="11"/>
        <v>0</v>
      </c>
      <c r="AN81" t="b">
        <f t="shared" si="12"/>
        <v>0</v>
      </c>
    </row>
    <row r="82" spans="1:40" x14ac:dyDescent="0.2">
      <c r="A82" t="s">
        <v>113</v>
      </c>
      <c r="B82">
        <v>446335</v>
      </c>
      <c r="C82">
        <v>468068</v>
      </c>
      <c r="D82">
        <v>453806.33333333302</v>
      </c>
      <c r="E82">
        <v>439760.66666666599</v>
      </c>
      <c r="F82">
        <v>13665.5344937547</v>
      </c>
      <c r="G82">
        <v>13008.947420909901</v>
      </c>
      <c r="H82">
        <v>39813.1935962606</v>
      </c>
      <c r="I82">
        <v>27028.983893837601</v>
      </c>
      <c r="J82">
        <v>488720.25</v>
      </c>
      <c r="K82">
        <v>449216.25</v>
      </c>
      <c r="L82">
        <v>467869.5</v>
      </c>
      <c r="M82">
        <v>433855.75</v>
      </c>
      <c r="N82">
        <v>43617.521642683903</v>
      </c>
      <c r="O82">
        <v>22195.823907137699</v>
      </c>
      <c r="P82">
        <v>38382.2880810059</v>
      </c>
      <c r="Q82">
        <v>24991.528663062301</v>
      </c>
      <c r="R82" s="4">
        <v>0.913272981833676</v>
      </c>
      <c r="S82" s="4">
        <v>1.0419658683317801</v>
      </c>
      <c r="T82" s="4">
        <v>0.96994211705044497</v>
      </c>
      <c r="U82" s="4">
        <v>1.01361032247853</v>
      </c>
      <c r="V82">
        <v>8.6171061487043496E-2</v>
      </c>
      <c r="W82">
        <v>5.9069465328611799E-2</v>
      </c>
      <c r="X82">
        <v>0.116501332893195</v>
      </c>
      <c r="Y82">
        <v>8.53832679479999E-2</v>
      </c>
      <c r="Z82" s="5">
        <v>0.14657472672296701</v>
      </c>
      <c r="AA82" s="5">
        <v>0.220209793257471</v>
      </c>
      <c r="AB82" s="5">
        <v>0.66119090917497203</v>
      </c>
      <c r="AC82" s="5">
        <v>0.781653444869991</v>
      </c>
      <c r="AD82" s="5">
        <v>0.22857142857142801</v>
      </c>
      <c r="AE82" s="5">
        <v>0.22857142857142801</v>
      </c>
      <c r="AF82" s="5">
        <v>0.628571428571428</v>
      </c>
      <c r="AG82" s="5">
        <v>0.85714285714285698</v>
      </c>
      <c r="AH82" s="1">
        <f t="shared" si="7"/>
        <v>1.0620505986096165</v>
      </c>
      <c r="AI82" s="1">
        <f t="shared" si="7"/>
        <v>0.97278649261453431</v>
      </c>
      <c r="AJ82" s="2">
        <f t="shared" si="8"/>
        <v>0</v>
      </c>
      <c r="AK82" t="b">
        <f t="shared" si="9"/>
        <v>0</v>
      </c>
      <c r="AL82" t="b">
        <f t="shared" si="10"/>
        <v>0</v>
      </c>
      <c r="AM82" t="b">
        <f t="shared" si="11"/>
        <v>0</v>
      </c>
      <c r="AN82" t="b">
        <f t="shared" si="12"/>
        <v>0</v>
      </c>
    </row>
    <row r="83" spans="1:40" x14ac:dyDescent="0.2">
      <c r="A83" t="s">
        <v>114</v>
      </c>
      <c r="B83">
        <v>466586</v>
      </c>
      <c r="C83">
        <v>461420.33333333302</v>
      </c>
      <c r="D83">
        <v>433213.66666666599</v>
      </c>
      <c r="E83">
        <v>442658.66666666599</v>
      </c>
      <c r="F83">
        <v>22560.248203421801</v>
      </c>
      <c r="G83">
        <v>24985.977113839901</v>
      </c>
      <c r="H83">
        <v>22225.522768504899</v>
      </c>
      <c r="I83">
        <v>13710.497340845501</v>
      </c>
      <c r="J83">
        <v>463851</v>
      </c>
      <c r="K83">
        <v>444346</v>
      </c>
      <c r="L83">
        <v>452567.5</v>
      </c>
      <c r="M83">
        <v>438474</v>
      </c>
      <c r="N83">
        <v>17503.721261491799</v>
      </c>
      <c r="O83">
        <v>32221.441805108501</v>
      </c>
      <c r="P83">
        <v>32772.277987652902</v>
      </c>
      <c r="Q83">
        <v>45717.281830835003</v>
      </c>
      <c r="R83" s="4">
        <v>1.00589628997242</v>
      </c>
      <c r="S83" s="4">
        <v>1.0384257613061201</v>
      </c>
      <c r="T83" s="4">
        <v>0.957235476844154</v>
      </c>
      <c r="U83" s="4">
        <v>1.0095437053660301</v>
      </c>
      <c r="V83">
        <v>6.1695737581557102E-2</v>
      </c>
      <c r="W83">
        <v>9.3979324688852506E-2</v>
      </c>
      <c r="X83">
        <v>8.4951014048682494E-2</v>
      </c>
      <c r="Y83">
        <v>0.109805788121681</v>
      </c>
      <c r="Z83" s="5">
        <v>0.88947718827474898</v>
      </c>
      <c r="AA83" s="5">
        <v>0.59700874758743905</v>
      </c>
      <c r="AB83" s="5">
        <v>0.55547513742850596</v>
      </c>
      <c r="AC83" s="5">
        <v>0.91863599236014104</v>
      </c>
      <c r="AD83" s="5">
        <v>1</v>
      </c>
      <c r="AE83" s="5">
        <v>0.79999999999999905</v>
      </c>
      <c r="AF83" s="5">
        <v>0.8</v>
      </c>
      <c r="AG83" s="5">
        <v>1</v>
      </c>
      <c r="AH83" s="1">
        <f t="shared" si="7"/>
        <v>0.951624423299543</v>
      </c>
      <c r="AI83" s="1">
        <f t="shared" si="7"/>
        <v>0.97218669160926585</v>
      </c>
      <c r="AJ83" s="2">
        <f t="shared" si="8"/>
        <v>0</v>
      </c>
      <c r="AK83" t="b">
        <f t="shared" si="9"/>
        <v>0</v>
      </c>
      <c r="AL83" t="b">
        <f t="shared" si="10"/>
        <v>0</v>
      </c>
      <c r="AM83" t="b">
        <f t="shared" si="11"/>
        <v>0</v>
      </c>
      <c r="AN83" t="b">
        <f t="shared" si="12"/>
        <v>0</v>
      </c>
    </row>
    <row r="84" spans="1:40" x14ac:dyDescent="0.2">
      <c r="A84" t="s">
        <v>115</v>
      </c>
      <c r="B84">
        <v>448254.66666666599</v>
      </c>
      <c r="C84">
        <v>440576.66666666599</v>
      </c>
      <c r="D84">
        <v>453556.66666666599</v>
      </c>
      <c r="E84">
        <v>449459.33333333302</v>
      </c>
      <c r="F84">
        <v>5077.2524393940903</v>
      </c>
      <c r="G84">
        <v>20606.3666456106</v>
      </c>
      <c r="H84">
        <v>15823.0507277621</v>
      </c>
      <c r="I84">
        <v>18935.9798883853</v>
      </c>
      <c r="J84">
        <v>478333.75</v>
      </c>
      <c r="K84">
        <v>442123.75</v>
      </c>
      <c r="L84">
        <v>457968.75</v>
      </c>
      <c r="M84">
        <v>456244.5</v>
      </c>
      <c r="N84">
        <v>61838.484416394502</v>
      </c>
      <c r="O84">
        <v>42848.845137101802</v>
      </c>
      <c r="P84">
        <v>8940.7153843153592</v>
      </c>
      <c r="Q84">
        <v>16311.764067690499</v>
      </c>
      <c r="R84" s="4">
        <v>0.937116953730876</v>
      </c>
      <c r="S84" s="4">
        <v>0.99650079116235302</v>
      </c>
      <c r="T84" s="4">
        <v>0.99036597293301498</v>
      </c>
      <c r="U84" s="4">
        <v>0.985128222550262</v>
      </c>
      <c r="V84">
        <v>0.121613596083796</v>
      </c>
      <c r="W84">
        <v>0.107235068458682</v>
      </c>
      <c r="X84">
        <v>3.9592407891601102E-2</v>
      </c>
      <c r="Y84">
        <v>5.4434090119814801E-2</v>
      </c>
      <c r="Z84" s="5">
        <v>0.403098113872428</v>
      </c>
      <c r="AA84" s="5">
        <v>0.95237233330991899</v>
      </c>
      <c r="AB84" s="5">
        <v>0.69410277144652499</v>
      </c>
      <c r="AC84" s="5">
        <v>0.64487060014960695</v>
      </c>
      <c r="AD84" s="5">
        <v>0.4</v>
      </c>
      <c r="AE84" s="5">
        <v>1</v>
      </c>
      <c r="AF84" s="5">
        <v>0.85714285714285698</v>
      </c>
      <c r="AG84" s="5">
        <v>0.85714285714285698</v>
      </c>
      <c r="AH84" s="1">
        <f t="shared" si="7"/>
        <v>1.0568221703706699</v>
      </c>
      <c r="AI84" s="1">
        <f t="shared" si="7"/>
        <v>0.98858749665534573</v>
      </c>
      <c r="AJ84" s="2">
        <f t="shared" si="8"/>
        <v>0</v>
      </c>
      <c r="AK84" t="b">
        <f t="shared" si="9"/>
        <v>0</v>
      </c>
      <c r="AL84" t="b">
        <f t="shared" si="10"/>
        <v>0</v>
      </c>
      <c r="AM84" t="b">
        <f t="shared" si="11"/>
        <v>0</v>
      </c>
      <c r="AN84" t="b">
        <f t="shared" si="12"/>
        <v>0</v>
      </c>
    </row>
    <row r="85" spans="1:40" x14ac:dyDescent="0.2">
      <c r="A85" t="s">
        <v>116</v>
      </c>
      <c r="B85">
        <v>465498.66666666599</v>
      </c>
      <c r="C85">
        <v>476759.66666666599</v>
      </c>
      <c r="D85">
        <v>440836</v>
      </c>
      <c r="E85">
        <v>464628.66666666599</v>
      </c>
      <c r="F85">
        <v>5289.0695148894802</v>
      </c>
      <c r="G85">
        <v>46534.057219775401</v>
      </c>
      <c r="H85">
        <v>5920.3524388333499</v>
      </c>
      <c r="I85">
        <v>18973.472437414599</v>
      </c>
      <c r="J85">
        <v>482868</v>
      </c>
      <c r="K85">
        <v>439320.25</v>
      </c>
      <c r="L85">
        <v>461158.75</v>
      </c>
      <c r="M85">
        <v>440092</v>
      </c>
      <c r="N85">
        <v>22472.1230416709</v>
      </c>
      <c r="O85">
        <v>18602.315991563999</v>
      </c>
      <c r="P85">
        <v>18077.7475989128</v>
      </c>
      <c r="Q85">
        <v>16868.242113510201</v>
      </c>
      <c r="R85" s="4">
        <v>0.96402881670905205</v>
      </c>
      <c r="S85" s="4">
        <v>1.0852212404656201</v>
      </c>
      <c r="T85" s="4">
        <v>0.95593111916449502</v>
      </c>
      <c r="U85" s="4">
        <v>1.0557534939664099</v>
      </c>
      <c r="V85">
        <v>4.6182549933882301E-2</v>
      </c>
      <c r="W85">
        <v>0.115460968451912</v>
      </c>
      <c r="X85">
        <v>3.9611270091810098E-2</v>
      </c>
      <c r="Y85">
        <v>5.9128465761044101E-2</v>
      </c>
      <c r="Z85" s="5">
        <v>0.22138266875635201</v>
      </c>
      <c r="AA85" s="5">
        <v>0.296187817778301</v>
      </c>
      <c r="AB85" s="5">
        <v>0.10689058289892001</v>
      </c>
      <c r="AC85" s="5">
        <v>0.14865750930192001</v>
      </c>
      <c r="AD85" s="5">
        <v>0.4</v>
      </c>
      <c r="AE85" s="5">
        <v>0.22857142857142801</v>
      </c>
      <c r="AF85" s="5">
        <v>0.114285714285714</v>
      </c>
      <c r="AG85" s="5">
        <v>0.22857142857142801</v>
      </c>
      <c r="AH85" s="1">
        <f t="shared" si="7"/>
        <v>0.99160014990817336</v>
      </c>
      <c r="AI85" s="1">
        <f t="shared" si="7"/>
        <v>0.97284632349568934</v>
      </c>
      <c r="AJ85" s="2">
        <f t="shared" si="8"/>
        <v>0</v>
      </c>
      <c r="AK85" t="b">
        <f t="shared" si="9"/>
        <v>0</v>
      </c>
      <c r="AL85" t="b">
        <f t="shared" si="10"/>
        <v>0</v>
      </c>
      <c r="AM85" t="b">
        <f t="shared" si="11"/>
        <v>0</v>
      </c>
      <c r="AN85" t="b">
        <f t="shared" si="12"/>
        <v>0</v>
      </c>
    </row>
    <row r="86" spans="1:40" x14ac:dyDescent="0.2">
      <c r="A86" t="s">
        <v>117</v>
      </c>
      <c r="B86">
        <v>460251</v>
      </c>
      <c r="C86">
        <v>488880.75</v>
      </c>
      <c r="D86">
        <v>476047.25</v>
      </c>
      <c r="E86">
        <v>446511.25</v>
      </c>
      <c r="F86">
        <v>42535.070369441397</v>
      </c>
      <c r="G86">
        <v>43194.910459258201</v>
      </c>
      <c r="H86">
        <v>38014.271533859399</v>
      </c>
      <c r="I86">
        <v>14651.505642197</v>
      </c>
      <c r="J86">
        <v>484221.5</v>
      </c>
      <c r="K86">
        <v>423742.25</v>
      </c>
      <c r="L86">
        <v>508445.5</v>
      </c>
      <c r="M86">
        <v>446841.5</v>
      </c>
      <c r="N86">
        <v>24451.817308058398</v>
      </c>
      <c r="O86">
        <v>27369.666644845998</v>
      </c>
      <c r="P86">
        <v>27331.878048657101</v>
      </c>
      <c r="Q86">
        <v>15036.6240116146</v>
      </c>
      <c r="R86" s="4">
        <v>0.95049682841426897</v>
      </c>
      <c r="S86" s="4">
        <v>1.15372198547584</v>
      </c>
      <c r="T86" s="4">
        <v>0.936279797933111</v>
      </c>
      <c r="U86" s="4">
        <v>0.99926092361609198</v>
      </c>
      <c r="V86">
        <v>0.100099943533165</v>
      </c>
      <c r="W86">
        <v>0.12627047149436599</v>
      </c>
      <c r="X86">
        <v>9.0128016784187803E-2</v>
      </c>
      <c r="Y86">
        <v>4.6966286580464797E-2</v>
      </c>
      <c r="Z86" s="5">
        <v>0.37525266711847399</v>
      </c>
      <c r="AA86" s="5">
        <v>5.0717295095693303E-2</v>
      </c>
      <c r="AB86" s="5">
        <v>0.220399242830738</v>
      </c>
      <c r="AC86" s="5">
        <v>0.975923214957231</v>
      </c>
      <c r="AD86" s="5">
        <v>0.34285714285714203</v>
      </c>
      <c r="AE86" s="5">
        <v>2.8571428571428501E-2</v>
      </c>
      <c r="AF86" s="5">
        <v>0.2</v>
      </c>
      <c r="AG86" s="5">
        <v>1</v>
      </c>
      <c r="AH86" s="1">
        <f t="shared" si="7"/>
        <v>0.98504252717510221</v>
      </c>
      <c r="AI86" s="1">
        <f t="shared" si="7"/>
        <v>0.86611933914387329</v>
      </c>
      <c r="AJ86" s="2">
        <f t="shared" si="8"/>
        <v>0</v>
      </c>
      <c r="AK86" t="b">
        <f t="shared" si="9"/>
        <v>0</v>
      </c>
      <c r="AL86" t="b">
        <f t="shared" si="10"/>
        <v>0</v>
      </c>
      <c r="AM86" t="b">
        <f t="shared" si="11"/>
        <v>1</v>
      </c>
      <c r="AN86" t="b">
        <f t="shared" si="12"/>
        <v>0</v>
      </c>
    </row>
    <row r="87" spans="1:40" x14ac:dyDescent="0.2">
      <c r="A87" t="s">
        <v>118</v>
      </c>
      <c r="B87">
        <v>207912.33333333299</v>
      </c>
      <c r="C87">
        <v>195373.33333333299</v>
      </c>
      <c r="D87">
        <v>213965.66666666599</v>
      </c>
      <c r="E87">
        <v>183139</v>
      </c>
      <c r="F87">
        <v>7840.3227186980803</v>
      </c>
      <c r="G87">
        <v>10030.527470344299</v>
      </c>
      <c r="H87">
        <v>17049.080923420199</v>
      </c>
      <c r="I87">
        <v>7674.5305393880599</v>
      </c>
      <c r="J87">
        <v>485854.33333333302</v>
      </c>
      <c r="K87">
        <v>452731</v>
      </c>
      <c r="L87">
        <v>486039.66666666599</v>
      </c>
      <c r="M87">
        <v>451290</v>
      </c>
      <c r="N87">
        <v>12916.433731232901</v>
      </c>
      <c r="O87">
        <v>30617.172109781699</v>
      </c>
      <c r="P87">
        <v>39711.085358289201</v>
      </c>
      <c r="Q87">
        <v>9972.1436511915508</v>
      </c>
      <c r="R87" s="4">
        <v>0.42793141702965798</v>
      </c>
      <c r="S87" s="4">
        <v>0.43154397055499399</v>
      </c>
      <c r="T87" s="4">
        <v>0.440222643007875</v>
      </c>
      <c r="U87" s="4">
        <v>0.40581222717099802</v>
      </c>
      <c r="V87">
        <v>1.9744234725679499E-2</v>
      </c>
      <c r="W87">
        <v>3.66414579379006E-2</v>
      </c>
      <c r="X87">
        <v>5.0240506697565697E-2</v>
      </c>
      <c r="Y87">
        <v>1.92251667206026E-2</v>
      </c>
      <c r="Z87" s="5">
        <v>3.2040827943412199E-5</v>
      </c>
      <c r="AA87" s="5">
        <v>2.29498051282798E-3</v>
      </c>
      <c r="AB87" s="5">
        <v>2.5611397485589501E-3</v>
      </c>
      <c r="AC87" s="5">
        <v>6.0208223979313702E-6</v>
      </c>
      <c r="AD87" s="5">
        <v>0.1</v>
      </c>
      <c r="AE87" s="5">
        <v>0.1</v>
      </c>
      <c r="AF87" s="5">
        <v>0.1</v>
      </c>
      <c r="AG87" s="5">
        <v>0.1</v>
      </c>
      <c r="AH87" s="1">
        <f t="shared" si="7"/>
        <v>1.0287224202035281</v>
      </c>
      <c r="AI87" s="1">
        <f t="shared" si="7"/>
        <v>0.94037283535463778</v>
      </c>
      <c r="AJ87" s="2">
        <f t="shared" si="8"/>
        <v>2</v>
      </c>
      <c r="AK87" t="b">
        <f t="shared" si="9"/>
        <v>0</v>
      </c>
      <c r="AL87" t="b">
        <f t="shared" si="10"/>
        <v>0</v>
      </c>
      <c r="AM87" t="b">
        <f t="shared" si="11"/>
        <v>0</v>
      </c>
      <c r="AN87" t="b">
        <f t="shared" si="12"/>
        <v>0</v>
      </c>
    </row>
    <row r="88" spans="1:40" x14ac:dyDescent="0.2">
      <c r="A88" t="s">
        <v>119</v>
      </c>
      <c r="B88">
        <v>195464</v>
      </c>
      <c r="C88">
        <v>214519</v>
      </c>
      <c r="D88">
        <v>196900.33333333299</v>
      </c>
      <c r="E88">
        <v>165250</v>
      </c>
      <c r="F88">
        <v>12074.141128875301</v>
      </c>
      <c r="G88">
        <v>17850.5279193641</v>
      </c>
      <c r="H88">
        <v>27553.076785239999</v>
      </c>
      <c r="I88">
        <v>12551.3736698418</v>
      </c>
      <c r="J88">
        <v>478442.5</v>
      </c>
      <c r="K88">
        <v>442036.5</v>
      </c>
      <c r="L88">
        <v>480553</v>
      </c>
      <c r="M88">
        <v>423318</v>
      </c>
      <c r="N88">
        <v>2751.3524855968499</v>
      </c>
      <c r="O88">
        <v>28606.004832901701</v>
      </c>
      <c r="P88">
        <v>25573.223848392601</v>
      </c>
      <c r="Q88">
        <v>15033.090168025999</v>
      </c>
      <c r="R88" s="4">
        <v>0.40854230132147501</v>
      </c>
      <c r="S88" s="4">
        <v>0.48529702863903701</v>
      </c>
      <c r="T88" s="4">
        <v>0.40973697663594499</v>
      </c>
      <c r="U88" s="4">
        <v>0.39036847003907199</v>
      </c>
      <c r="V88">
        <v>2.53454694462068E-2</v>
      </c>
      <c r="W88">
        <v>5.1157152424262997E-2</v>
      </c>
      <c r="X88">
        <v>6.1342331412774002E-2</v>
      </c>
      <c r="Y88">
        <v>3.2730776209112897E-2</v>
      </c>
      <c r="Z88" s="5">
        <v>2.7154396460136098E-4</v>
      </c>
      <c r="AA88" s="5">
        <v>2.2114152949061602E-2</v>
      </c>
      <c r="AB88" s="5">
        <v>3.3927078688670001E-3</v>
      </c>
      <c r="AC88" s="5">
        <v>2.87735018872084E-3</v>
      </c>
      <c r="AD88" s="5">
        <v>0.2</v>
      </c>
      <c r="AE88" s="5">
        <v>0.2</v>
      </c>
      <c r="AF88" s="5">
        <v>0.2</v>
      </c>
      <c r="AG88" s="5">
        <v>0.2</v>
      </c>
      <c r="AH88" s="1">
        <f t="shared" si="7"/>
        <v>1.002924238960337</v>
      </c>
      <c r="AI88" s="1">
        <f t="shared" si="7"/>
        <v>0.80439081016798741</v>
      </c>
      <c r="AJ88" s="2">
        <f t="shared" si="8"/>
        <v>2</v>
      </c>
      <c r="AK88" t="b">
        <f t="shared" si="9"/>
        <v>0</v>
      </c>
      <c r="AL88" t="b">
        <f t="shared" si="10"/>
        <v>0</v>
      </c>
      <c r="AM88" t="b">
        <f t="shared" si="11"/>
        <v>1</v>
      </c>
      <c r="AN88" t="b">
        <f t="shared" si="12"/>
        <v>0</v>
      </c>
    </row>
    <row r="89" spans="1:40" x14ac:dyDescent="0.2">
      <c r="A89" t="s">
        <v>120</v>
      </c>
      <c r="B89">
        <v>231625.33333333299</v>
      </c>
      <c r="C89">
        <v>196259</v>
      </c>
      <c r="D89">
        <v>203550.66666666599</v>
      </c>
      <c r="E89">
        <v>174558.66666666599</v>
      </c>
      <c r="F89">
        <v>18213.184519279799</v>
      </c>
      <c r="G89">
        <v>15899.4907780092</v>
      </c>
      <c r="H89">
        <v>13984.621994653</v>
      </c>
      <c r="I89">
        <v>1016.10350522637</v>
      </c>
      <c r="J89">
        <v>485914.33333333302</v>
      </c>
      <c r="K89">
        <v>430042</v>
      </c>
      <c r="L89">
        <v>499054.66666666599</v>
      </c>
      <c r="M89">
        <v>447196.66666666599</v>
      </c>
      <c r="N89">
        <v>20696.717380621802</v>
      </c>
      <c r="O89">
        <v>41598.030770698701</v>
      </c>
      <c r="P89">
        <v>33083.693299469</v>
      </c>
      <c r="Q89">
        <v>22244.384152709899</v>
      </c>
      <c r="R89" s="4">
        <v>0.47667935980484899</v>
      </c>
      <c r="S89" s="4">
        <v>0.45637170322898601</v>
      </c>
      <c r="T89" s="4">
        <v>0.407872484243543</v>
      </c>
      <c r="U89" s="4">
        <v>0.390339820660559</v>
      </c>
      <c r="V89">
        <v>4.2628033615354201E-2</v>
      </c>
      <c r="W89">
        <v>5.7582096342247403E-2</v>
      </c>
      <c r="X89">
        <v>3.8940357077750301E-2</v>
      </c>
      <c r="Y89">
        <v>1.9548716750968202E-2</v>
      </c>
      <c r="Z89" s="5">
        <v>1.0004534865960999E-4</v>
      </c>
      <c r="AA89" s="5">
        <v>5.0570219864912499E-3</v>
      </c>
      <c r="AB89" s="5">
        <v>1.29916174476634E-3</v>
      </c>
      <c r="AC89" s="5">
        <v>2.17217874468265E-3</v>
      </c>
      <c r="AD89" s="5">
        <v>0.1</v>
      </c>
      <c r="AE89" s="5">
        <v>0.1</v>
      </c>
      <c r="AF89" s="5">
        <v>0.1</v>
      </c>
      <c r="AG89" s="5">
        <v>0.1</v>
      </c>
      <c r="AH89" s="1">
        <f t="shared" si="7"/>
        <v>0.85565375520040288</v>
      </c>
      <c r="AI89" s="1">
        <f t="shared" si="7"/>
        <v>0.8553111814312131</v>
      </c>
      <c r="AJ89" s="2">
        <f t="shared" si="8"/>
        <v>2</v>
      </c>
      <c r="AK89" t="b">
        <f t="shared" si="9"/>
        <v>0</v>
      </c>
      <c r="AL89" t="b">
        <f t="shared" si="10"/>
        <v>0</v>
      </c>
      <c r="AM89" t="b">
        <f t="shared" si="11"/>
        <v>0</v>
      </c>
      <c r="AN89" t="b">
        <f t="shared" si="12"/>
        <v>0</v>
      </c>
    </row>
    <row r="90" spans="1:40" x14ac:dyDescent="0.2">
      <c r="A90" t="s">
        <v>121</v>
      </c>
      <c r="B90">
        <v>213828.33333333299</v>
      </c>
      <c r="C90">
        <v>203001</v>
      </c>
      <c r="D90">
        <v>197219.33333333299</v>
      </c>
      <c r="E90">
        <v>175278.66666666599</v>
      </c>
      <c r="F90">
        <v>15701.079877936199</v>
      </c>
      <c r="G90">
        <v>18929.5209395272</v>
      </c>
      <c r="H90">
        <v>20656.452268802899</v>
      </c>
      <c r="I90">
        <v>5872.1228132024999</v>
      </c>
      <c r="J90">
        <v>482939.25</v>
      </c>
      <c r="K90">
        <v>444079</v>
      </c>
      <c r="L90">
        <v>500738.25</v>
      </c>
      <c r="M90">
        <v>457836.25</v>
      </c>
      <c r="N90">
        <v>23829.583258000901</v>
      </c>
      <c r="O90">
        <v>40654.479023431901</v>
      </c>
      <c r="P90">
        <v>33821.906356433101</v>
      </c>
      <c r="Q90">
        <v>10357.0796519417</v>
      </c>
      <c r="R90" s="4">
        <v>0.44276445398325598</v>
      </c>
      <c r="S90" s="4">
        <v>0.45712812359962901</v>
      </c>
      <c r="T90" s="4">
        <v>0.39385713660447003</v>
      </c>
      <c r="U90" s="4">
        <v>0.38284139070828599</v>
      </c>
      <c r="V90">
        <v>3.9170139580227602E-2</v>
      </c>
      <c r="W90">
        <v>5.9735777540974602E-2</v>
      </c>
      <c r="X90">
        <v>4.9085963923290898E-2</v>
      </c>
      <c r="Y90">
        <v>1.54760083558693E-2</v>
      </c>
      <c r="Z90" s="5">
        <v>1.01761742085582E-5</v>
      </c>
      <c r="AA90" s="5">
        <v>2.7544046844434501E-4</v>
      </c>
      <c r="AB90" s="5">
        <v>3.0641926239945698E-5</v>
      </c>
      <c r="AC90" s="5">
        <v>1.6083931224890301E-7</v>
      </c>
      <c r="AD90" s="5">
        <v>5.7142857142857099E-2</v>
      </c>
      <c r="AE90" s="5">
        <v>5.7142857142857099E-2</v>
      </c>
      <c r="AF90" s="5">
        <v>5.7142857142857099E-2</v>
      </c>
      <c r="AG90" s="5">
        <v>5.7142857142857099E-2</v>
      </c>
      <c r="AH90" s="1">
        <f t="shared" si="7"/>
        <v>0.88954100326076424</v>
      </c>
      <c r="AI90" s="1">
        <f t="shared" si="7"/>
        <v>0.83749253424537429</v>
      </c>
      <c r="AJ90" s="2">
        <f t="shared" si="8"/>
        <v>2</v>
      </c>
      <c r="AK90" t="b">
        <f t="shared" si="9"/>
        <v>0</v>
      </c>
      <c r="AL90" t="b">
        <f t="shared" si="10"/>
        <v>0</v>
      </c>
      <c r="AM90" t="b">
        <f t="shared" si="11"/>
        <v>0</v>
      </c>
      <c r="AN90" t="b">
        <f t="shared" si="12"/>
        <v>0</v>
      </c>
    </row>
    <row r="91" spans="1:40" x14ac:dyDescent="0.2">
      <c r="A91" t="s">
        <v>122</v>
      </c>
      <c r="B91">
        <v>214477.25</v>
      </c>
      <c r="C91">
        <v>216273</v>
      </c>
      <c r="D91">
        <v>191558.25</v>
      </c>
      <c r="E91">
        <v>178380.5</v>
      </c>
      <c r="F91">
        <v>17073.073368611698</v>
      </c>
      <c r="G91">
        <v>12141.4509566745</v>
      </c>
      <c r="H91">
        <v>19817.865633059399</v>
      </c>
      <c r="I91">
        <v>18709.955184339698</v>
      </c>
      <c r="J91">
        <v>455963.75</v>
      </c>
      <c r="K91">
        <v>450839</v>
      </c>
      <c r="L91">
        <v>482671.5</v>
      </c>
      <c r="M91">
        <v>456032.25</v>
      </c>
      <c r="N91">
        <v>40356.5238705796</v>
      </c>
      <c r="O91">
        <v>33103.955946885399</v>
      </c>
      <c r="P91">
        <v>28219.420233827099</v>
      </c>
      <c r="Q91">
        <v>4359.2055373274898</v>
      </c>
      <c r="R91" s="4">
        <v>0.47038223981621302</v>
      </c>
      <c r="S91" s="4">
        <v>0.479712269790324</v>
      </c>
      <c r="T91" s="4">
        <v>0.396870853157893</v>
      </c>
      <c r="U91" s="4">
        <v>0.39115764290792998</v>
      </c>
      <c r="V91">
        <v>5.59939958015441E-2</v>
      </c>
      <c r="W91">
        <v>4.4339609335828901E-2</v>
      </c>
      <c r="X91">
        <v>4.7161424774932903E-2</v>
      </c>
      <c r="Y91">
        <v>4.1197730083480801E-2</v>
      </c>
      <c r="Z91" s="5">
        <v>3.64782698658162E-4</v>
      </c>
      <c r="AA91" s="5">
        <v>2.5381082777291698E-4</v>
      </c>
      <c r="AB91" s="5">
        <v>7.2340963435948101E-6</v>
      </c>
      <c r="AC91" s="5">
        <v>4.1352250397719899E-5</v>
      </c>
      <c r="AD91" s="5">
        <v>2.8571428571428501E-2</v>
      </c>
      <c r="AE91" s="5">
        <v>2.8571428571428501E-2</v>
      </c>
      <c r="AF91" s="5">
        <v>2.8571428571428501E-2</v>
      </c>
      <c r="AG91" s="5">
        <v>2.8571428571428501E-2</v>
      </c>
      <c r="AH91" s="1">
        <f t="shared" si="7"/>
        <v>0.8437198932361003</v>
      </c>
      <c r="AI91" s="1">
        <f t="shared" si="7"/>
        <v>0.81540053807441681</v>
      </c>
      <c r="AJ91" s="2">
        <f t="shared" si="8"/>
        <v>2</v>
      </c>
      <c r="AK91" t="b">
        <f t="shared" si="9"/>
        <v>0</v>
      </c>
      <c r="AL91" t="b">
        <f t="shared" si="10"/>
        <v>0</v>
      </c>
      <c r="AM91" t="b">
        <f t="shared" si="11"/>
        <v>0</v>
      </c>
      <c r="AN91" t="b">
        <f t="shared" si="12"/>
        <v>0</v>
      </c>
    </row>
    <row r="92" spans="1:40" x14ac:dyDescent="0.2">
      <c r="A92" t="s">
        <v>123</v>
      </c>
      <c r="B92">
        <v>202495.33333333299</v>
      </c>
      <c r="C92">
        <v>180195</v>
      </c>
      <c r="D92">
        <v>187482.33333333299</v>
      </c>
      <c r="E92">
        <v>189304.33333333299</v>
      </c>
      <c r="F92">
        <v>23632.5496155902</v>
      </c>
      <c r="G92">
        <v>20319.4215222776</v>
      </c>
      <c r="H92">
        <v>30490.3752245414</v>
      </c>
      <c r="I92">
        <v>24465.372720098301</v>
      </c>
      <c r="J92">
        <v>499262.5</v>
      </c>
      <c r="K92">
        <v>451937</v>
      </c>
      <c r="L92">
        <v>466866.5</v>
      </c>
      <c r="M92">
        <v>445535</v>
      </c>
      <c r="N92">
        <v>32227.878206091402</v>
      </c>
      <c r="O92">
        <v>34350.857922328498</v>
      </c>
      <c r="P92">
        <v>26305.840029671399</v>
      </c>
      <c r="Q92">
        <v>23489.282506425399</v>
      </c>
      <c r="R92" s="4">
        <v>0.405588910309373</v>
      </c>
      <c r="S92" s="4">
        <v>0.39871707782279298</v>
      </c>
      <c r="T92" s="4">
        <v>0.401575896607131</v>
      </c>
      <c r="U92" s="4">
        <v>0.42489217083581099</v>
      </c>
      <c r="V92">
        <v>5.4092952197074301E-2</v>
      </c>
      <c r="W92">
        <v>5.42208851513249E-2</v>
      </c>
      <c r="X92">
        <v>6.9117207851351295E-2</v>
      </c>
      <c r="Y92">
        <v>5.9305724543415698E-2</v>
      </c>
      <c r="Z92" s="5">
        <v>3.3106692723002703E-5</v>
      </c>
      <c r="AA92" s="5">
        <v>5.6607534937100701E-5</v>
      </c>
      <c r="AB92" s="5">
        <v>2.1373746757453701E-4</v>
      </c>
      <c r="AC92" s="5">
        <v>9.0737103137132998E-5</v>
      </c>
      <c r="AD92" s="5">
        <v>5.7142857142857099E-2</v>
      </c>
      <c r="AE92" s="5">
        <v>5.7142857142857099E-2</v>
      </c>
      <c r="AF92" s="5">
        <v>5.7142857142857099E-2</v>
      </c>
      <c r="AG92" s="5">
        <v>5.7142857142857099E-2</v>
      </c>
      <c r="AH92" s="1">
        <f t="shared" si="7"/>
        <v>0.9901057114722861</v>
      </c>
      <c r="AI92" s="1">
        <f t="shared" si="7"/>
        <v>1.0656482866396091</v>
      </c>
      <c r="AJ92" s="2">
        <f t="shared" si="8"/>
        <v>2</v>
      </c>
      <c r="AK92" t="b">
        <f t="shared" si="9"/>
        <v>0</v>
      </c>
      <c r="AL92" t="b">
        <f t="shared" si="10"/>
        <v>0</v>
      </c>
      <c r="AM92" t="b">
        <f t="shared" si="11"/>
        <v>0</v>
      </c>
      <c r="AN92" t="b">
        <f t="shared" si="12"/>
        <v>0</v>
      </c>
    </row>
    <row r="93" spans="1:40" x14ac:dyDescent="0.2">
      <c r="A93" t="s">
        <v>124</v>
      </c>
      <c r="B93">
        <v>191796.33333333299</v>
      </c>
      <c r="C93">
        <v>201221</v>
      </c>
      <c r="D93">
        <v>190551.33333333299</v>
      </c>
      <c r="E93">
        <v>206903.66666666599</v>
      </c>
      <c r="F93">
        <v>26196.497482169802</v>
      </c>
      <c r="G93">
        <v>32610.231385256899</v>
      </c>
      <c r="H93">
        <v>43010.314836482299</v>
      </c>
      <c r="I93">
        <v>24994.489819424802</v>
      </c>
      <c r="J93">
        <v>491351</v>
      </c>
      <c r="K93">
        <v>449806</v>
      </c>
      <c r="L93">
        <v>461604.75</v>
      </c>
      <c r="M93">
        <v>452154</v>
      </c>
      <c r="N93">
        <v>39241.160456846803</v>
      </c>
      <c r="O93">
        <v>43377.051897671998</v>
      </c>
      <c r="P93">
        <v>13984.4173129713</v>
      </c>
      <c r="Q93">
        <v>23022.767962750801</v>
      </c>
      <c r="R93" s="4">
        <v>0.39034485191509399</v>
      </c>
      <c r="S93" s="4">
        <v>0.44735063560735</v>
      </c>
      <c r="T93" s="4">
        <v>0.412801933544516</v>
      </c>
      <c r="U93" s="4">
        <v>0.45759556847150801</v>
      </c>
      <c r="V93">
        <v>6.1760503678452698E-2</v>
      </c>
      <c r="W93">
        <v>8.4362941949941803E-2</v>
      </c>
      <c r="X93">
        <v>9.4011152400760994E-2</v>
      </c>
      <c r="Y93">
        <v>5.9988485512020399E-2</v>
      </c>
      <c r="Z93" s="5">
        <v>6.9713877077632E-5</v>
      </c>
      <c r="AA93" s="5">
        <v>3.4649026312738303E-4</v>
      </c>
      <c r="AB93" s="5">
        <v>5.2445756528385901E-3</v>
      </c>
      <c r="AC93" s="5">
        <v>1.3376612782816299E-4</v>
      </c>
      <c r="AD93" s="5">
        <v>5.7142857142857099E-2</v>
      </c>
      <c r="AE93" s="5">
        <v>5.7142857142857099E-2</v>
      </c>
      <c r="AF93" s="5">
        <v>5.7142857142857099E-2</v>
      </c>
      <c r="AG93" s="5">
        <v>5.7142857142857099E-2</v>
      </c>
      <c r="AH93" s="1">
        <f t="shared" si="7"/>
        <v>1.0575313892811549</v>
      </c>
      <c r="AI93" s="1">
        <f t="shared" si="7"/>
        <v>1.0229013486261149</v>
      </c>
      <c r="AJ93" s="2">
        <f t="shared" si="8"/>
        <v>2</v>
      </c>
      <c r="AK93" t="b">
        <f t="shared" si="9"/>
        <v>0</v>
      </c>
      <c r="AL93" t="b">
        <f t="shared" si="10"/>
        <v>0</v>
      </c>
      <c r="AM93" t="b">
        <f t="shared" si="11"/>
        <v>0</v>
      </c>
      <c r="AN93" t="b">
        <f t="shared" si="12"/>
        <v>0</v>
      </c>
    </row>
    <row r="94" spans="1:40" x14ac:dyDescent="0.2">
      <c r="A94" t="s">
        <v>125</v>
      </c>
      <c r="B94">
        <v>181372</v>
      </c>
      <c r="C94">
        <v>176525</v>
      </c>
      <c r="D94">
        <v>163054.66666666599</v>
      </c>
      <c r="E94">
        <v>174842.66666666599</v>
      </c>
      <c r="F94">
        <v>37648.746366911</v>
      </c>
      <c r="G94">
        <v>8279.1828099154809</v>
      </c>
      <c r="H94">
        <v>29518.436092268301</v>
      </c>
      <c r="I94">
        <v>37099.081677763003</v>
      </c>
      <c r="J94">
        <v>486385.25</v>
      </c>
      <c r="K94">
        <v>429146.5</v>
      </c>
      <c r="L94">
        <v>477237.25</v>
      </c>
      <c r="M94">
        <v>458799.25</v>
      </c>
      <c r="N94">
        <v>12111.8908893973</v>
      </c>
      <c r="O94">
        <v>39768.888614929398</v>
      </c>
      <c r="P94">
        <v>32817.219294906703</v>
      </c>
      <c r="Q94">
        <v>8446.1650222650296</v>
      </c>
      <c r="R94" s="4">
        <v>0.37289782122299098</v>
      </c>
      <c r="S94" s="4">
        <v>0.41133971732263902</v>
      </c>
      <c r="T94" s="4">
        <v>0.34166374621148399</v>
      </c>
      <c r="U94" s="4">
        <v>0.38108751630842103</v>
      </c>
      <c r="V94">
        <v>7.7960191858664402E-2</v>
      </c>
      <c r="W94">
        <v>4.2722681122690898E-2</v>
      </c>
      <c r="X94">
        <v>6.6164601571574402E-2</v>
      </c>
      <c r="Y94">
        <v>8.1165016800856804E-2</v>
      </c>
      <c r="Z94" s="5">
        <v>2.9819492861619698E-3</v>
      </c>
      <c r="AA94" s="5">
        <v>6.6590620203857095E-4</v>
      </c>
      <c r="AB94" s="5">
        <v>6.4120691126031204E-5</v>
      </c>
      <c r="AC94" s="5">
        <v>4.3550763447137196E-3</v>
      </c>
      <c r="AD94" s="5">
        <v>5.7142857142857099E-2</v>
      </c>
      <c r="AE94" s="5">
        <v>5.7142857142857099E-2</v>
      </c>
      <c r="AF94" s="5">
        <v>5.7142857142857099E-2</v>
      </c>
      <c r="AG94" s="5">
        <v>5.7142857142857099E-2</v>
      </c>
      <c r="AH94" s="1">
        <f t="shared" si="7"/>
        <v>0.91623958834334629</v>
      </c>
      <c r="AI94" s="1">
        <f t="shared" si="7"/>
        <v>0.92645446150659616</v>
      </c>
      <c r="AJ94" s="2">
        <f t="shared" si="8"/>
        <v>2</v>
      </c>
      <c r="AK94" t="b">
        <f t="shared" si="9"/>
        <v>0</v>
      </c>
      <c r="AL94" t="b">
        <f t="shared" si="10"/>
        <v>0</v>
      </c>
      <c r="AM94" t="b">
        <f t="shared" si="11"/>
        <v>0</v>
      </c>
      <c r="AN94" t="b">
        <f t="shared" si="12"/>
        <v>0</v>
      </c>
    </row>
    <row r="95" spans="1:40" x14ac:dyDescent="0.2">
      <c r="A95" t="s">
        <v>126</v>
      </c>
      <c r="B95">
        <v>194997.66666666599</v>
      </c>
      <c r="C95">
        <v>208214.66666666599</v>
      </c>
      <c r="D95">
        <v>192172.66666666599</v>
      </c>
      <c r="E95">
        <v>194150.66666666599</v>
      </c>
      <c r="F95">
        <v>26600.0658332518</v>
      </c>
      <c r="G95">
        <v>24149.354491027902</v>
      </c>
      <c r="H95">
        <v>24498.119159097299</v>
      </c>
      <c r="I95">
        <v>22101.293318114502</v>
      </c>
      <c r="J95">
        <v>448549.5</v>
      </c>
      <c r="K95">
        <v>435860.25</v>
      </c>
      <c r="L95">
        <v>478506.75</v>
      </c>
      <c r="M95">
        <v>440655.25</v>
      </c>
      <c r="N95">
        <v>36824.180122124402</v>
      </c>
      <c r="O95">
        <v>41438.494602442603</v>
      </c>
      <c r="P95">
        <v>32282.763423381199</v>
      </c>
      <c r="Q95">
        <v>20729.7699034504</v>
      </c>
      <c r="R95" s="4">
        <v>0.434729425997948</v>
      </c>
      <c r="S95" s="4">
        <v>0.47770969402845598</v>
      </c>
      <c r="T95" s="4">
        <v>0.401609103041214</v>
      </c>
      <c r="U95" s="4">
        <v>0.44059537851113001</v>
      </c>
      <c r="V95">
        <v>6.9213608722644801E-2</v>
      </c>
      <c r="W95">
        <v>7.1641967087321498E-2</v>
      </c>
      <c r="X95">
        <v>5.7924638354398102E-2</v>
      </c>
      <c r="Y95">
        <v>5.4269538492217002E-2</v>
      </c>
      <c r="Z95" s="5">
        <v>1.31000522801466E-4</v>
      </c>
      <c r="AA95" s="5">
        <v>3.1417214188281598E-4</v>
      </c>
      <c r="AB95" s="5">
        <v>4.3786130245167703E-5</v>
      </c>
      <c r="AC95" s="5">
        <v>7.4338684555227396E-5</v>
      </c>
      <c r="AD95" s="5">
        <v>5.7142857142857099E-2</v>
      </c>
      <c r="AE95" s="5">
        <v>5.7142857142857099E-2</v>
      </c>
      <c r="AF95" s="5">
        <v>5.7142857142857099E-2</v>
      </c>
      <c r="AG95" s="5">
        <v>5.7142857142857099E-2</v>
      </c>
      <c r="AH95" s="1">
        <f t="shared" si="7"/>
        <v>0.92381393810482404</v>
      </c>
      <c r="AI95" s="1">
        <f t="shared" si="7"/>
        <v>0.92230780329294482</v>
      </c>
      <c r="AJ95" s="2">
        <f t="shared" si="8"/>
        <v>2</v>
      </c>
      <c r="AK95" t="b">
        <f t="shared" si="9"/>
        <v>0</v>
      </c>
      <c r="AL95" t="b">
        <f t="shared" si="10"/>
        <v>0</v>
      </c>
      <c r="AM95" t="b">
        <f t="shared" si="11"/>
        <v>0</v>
      </c>
      <c r="AN95" t="b">
        <f t="shared" si="12"/>
        <v>0</v>
      </c>
    </row>
    <row r="96" spans="1:40" x14ac:dyDescent="0.2">
      <c r="A96" t="s">
        <v>127</v>
      </c>
      <c r="B96">
        <v>168202.25</v>
      </c>
      <c r="C96">
        <v>183107.5</v>
      </c>
      <c r="D96">
        <v>168188.5</v>
      </c>
      <c r="E96">
        <v>173150.75</v>
      </c>
      <c r="F96">
        <v>21068.724805186099</v>
      </c>
      <c r="G96">
        <v>18709.4426872279</v>
      </c>
      <c r="H96">
        <v>20010.699912796601</v>
      </c>
      <c r="I96">
        <v>13838.5586767553</v>
      </c>
      <c r="J96">
        <v>453410.33333333302</v>
      </c>
      <c r="K96">
        <v>400807.33333333302</v>
      </c>
      <c r="L96">
        <v>468868</v>
      </c>
      <c r="M96">
        <v>449766</v>
      </c>
      <c r="N96">
        <v>51290.657612603602</v>
      </c>
      <c r="O96">
        <v>22930.599149026399</v>
      </c>
      <c r="P96">
        <v>15058.162271671799</v>
      </c>
      <c r="Q96">
        <v>21283.1293986575</v>
      </c>
      <c r="R96" s="4">
        <v>0.37097136442265999</v>
      </c>
      <c r="S96" s="4">
        <v>0.45684668111528198</v>
      </c>
      <c r="T96" s="4">
        <v>0.35871183360775299</v>
      </c>
      <c r="U96" s="4">
        <v>0.38497963385404799</v>
      </c>
      <c r="V96">
        <v>6.2612022205967302E-2</v>
      </c>
      <c r="W96">
        <v>5.3498514502134699E-2</v>
      </c>
      <c r="X96">
        <v>4.4206277645874897E-2</v>
      </c>
      <c r="Y96">
        <v>3.5757034277722602E-2</v>
      </c>
      <c r="Z96" s="5">
        <v>5.54234415957748E-3</v>
      </c>
      <c r="AA96" s="5">
        <v>2.22445214124992E-4</v>
      </c>
      <c r="AB96" s="5">
        <v>3.2093410782532299E-6</v>
      </c>
      <c r="AC96" s="5">
        <v>1.72919880619119E-4</v>
      </c>
      <c r="AD96" s="5">
        <v>5.7142857142857099E-2</v>
      </c>
      <c r="AE96" s="5">
        <v>5.7142857142857099E-2</v>
      </c>
      <c r="AF96" s="5">
        <v>5.7142857142857099E-2</v>
      </c>
      <c r="AG96" s="5">
        <v>5.7142857142857099E-2</v>
      </c>
      <c r="AH96" s="1">
        <f t="shared" si="7"/>
        <v>0.96695289181151112</v>
      </c>
      <c r="AI96" s="1">
        <f t="shared" si="7"/>
        <v>0.84268891461400619</v>
      </c>
      <c r="AJ96" s="2">
        <f t="shared" si="8"/>
        <v>2</v>
      </c>
      <c r="AK96" t="b">
        <f t="shared" si="9"/>
        <v>0</v>
      </c>
      <c r="AL96" t="b">
        <f t="shared" si="10"/>
        <v>0</v>
      </c>
      <c r="AM96" t="b">
        <f t="shared" si="11"/>
        <v>1</v>
      </c>
      <c r="AN96" t="b">
        <f t="shared" si="12"/>
        <v>0</v>
      </c>
    </row>
  </sheetData>
  <conditionalFormatting sqref="R2:U96">
    <cfRule type="cellIs" dxfId="11" priority="5" operator="greaterThanOrEqual">
      <formula>1.15</formula>
    </cfRule>
    <cfRule type="cellIs" dxfId="10" priority="6" operator="lessThanOrEqual">
      <formula>0.85</formula>
    </cfRule>
  </conditionalFormatting>
  <conditionalFormatting sqref="Z2:AG96">
    <cfRule type="cellIs" dxfId="9" priority="4" operator="lessThanOrEqual">
      <formula>0.05</formula>
    </cfRule>
  </conditionalFormatting>
  <conditionalFormatting sqref="AH2:AI96">
    <cfRule type="colorScale" priority="2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8" priority="3" operator="lessThanOrEqual">
      <formula>0.05</formula>
    </cfRule>
  </conditionalFormatting>
  <conditionalFormatting sqref="AK2:AN96">
    <cfRule type="containsText" dxfId="7" priority="1" operator="containsText" text="TRUE">
      <formula>NOT(ISERROR(SEARCH("TRUE",AK2)))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tabSelected="1" topLeftCell="A64" workbookViewId="0">
      <selection activeCell="A18" sqref="A1:AQ1048576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34" max="35" width="12" customWidth="1"/>
    <col min="41" max="41" width="37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3" x14ac:dyDescent="0.2">
      <c r="A2" t="s">
        <v>33</v>
      </c>
      <c r="B2">
        <v>577612.53125</v>
      </c>
      <c r="C2">
        <v>478940.71875</v>
      </c>
      <c r="D2">
        <v>329791.97916666599</v>
      </c>
      <c r="E2">
        <v>321311.375</v>
      </c>
      <c r="F2">
        <v>73442.447532217004</v>
      </c>
      <c r="G2">
        <v>122468.088875021</v>
      </c>
      <c r="H2">
        <v>26015.158316409699</v>
      </c>
      <c r="I2">
        <v>73633.369865576096</v>
      </c>
      <c r="J2">
        <v>593354.21875</v>
      </c>
      <c r="K2">
        <v>502677.390625</v>
      </c>
      <c r="L2">
        <v>309107.1796875</v>
      </c>
      <c r="M2">
        <v>339462.9296875</v>
      </c>
      <c r="N2">
        <v>29138.9484891955</v>
      </c>
      <c r="O2">
        <v>95682.822818197907</v>
      </c>
      <c r="P2">
        <v>44403.4562116651</v>
      </c>
      <c r="Q2">
        <v>40808.340518181998</v>
      </c>
      <c r="R2" s="4">
        <v>0.97346999987096605</v>
      </c>
      <c r="S2" s="4">
        <v>0.95277951163570895</v>
      </c>
      <c r="T2" s="4">
        <v>1.0669178875109799</v>
      </c>
      <c r="U2" s="4">
        <v>0.94652861004820199</v>
      </c>
      <c r="V2">
        <v>0.13268638388645801</v>
      </c>
      <c r="W2">
        <v>0.30372211177317499</v>
      </c>
      <c r="X2">
        <v>0.17485130735513499</v>
      </c>
      <c r="Y2">
        <v>0.244944659581739</v>
      </c>
      <c r="Z2" s="5">
        <v>0.753191152861724</v>
      </c>
      <c r="AA2" s="5">
        <v>0.79570832848530304</v>
      </c>
      <c r="AB2" s="5">
        <v>0.47619964161865702</v>
      </c>
      <c r="AC2" s="5">
        <v>0.72657308515915298</v>
      </c>
      <c r="AD2" s="5">
        <v>0.85714285714285698</v>
      </c>
      <c r="AE2" s="5">
        <v>0.85714285714285698</v>
      </c>
      <c r="AF2" s="5">
        <v>0.85714285714285698</v>
      </c>
      <c r="AG2" s="5">
        <v>0.85714285714285698</v>
      </c>
      <c r="AH2" s="1">
        <f t="shared" ref="AH2:AI33" si="0">T2/R2</f>
        <v>1.0959946250551127</v>
      </c>
      <c r="AI2" s="1">
        <f t="shared" si="0"/>
        <v>0.99343929890266469</v>
      </c>
      <c r="AJ2" s="2">
        <f t="shared" ref="AJ2:AJ65" si="1">(R2&lt;0.85)+(T2&lt;0.85)</f>
        <v>0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3" x14ac:dyDescent="0.2">
      <c r="A3" t="s">
        <v>34</v>
      </c>
      <c r="B3">
        <v>541782.83333333302</v>
      </c>
      <c r="C3">
        <v>423302.45833333302</v>
      </c>
      <c r="D3">
        <v>295517.29166666599</v>
      </c>
      <c r="E3">
        <v>338693.9375</v>
      </c>
      <c r="F3">
        <v>75274.981866567294</v>
      </c>
      <c r="G3">
        <v>118466.927102325</v>
      </c>
      <c r="H3">
        <v>60675.280747318699</v>
      </c>
      <c r="I3">
        <v>77793.136269798197</v>
      </c>
      <c r="J3">
        <v>542196.875</v>
      </c>
      <c r="K3">
        <v>602934.65625</v>
      </c>
      <c r="L3">
        <v>356665.734375</v>
      </c>
      <c r="M3">
        <v>386524.46875</v>
      </c>
      <c r="N3">
        <v>18229.566372379701</v>
      </c>
      <c r="O3">
        <v>18099.5029188152</v>
      </c>
      <c r="P3">
        <v>6793.5063031628397</v>
      </c>
      <c r="Q3">
        <v>47632.966683590799</v>
      </c>
      <c r="R3" s="4">
        <v>0.99923636286788498</v>
      </c>
      <c r="S3" s="4">
        <v>0.70207020602546899</v>
      </c>
      <c r="T3" s="4">
        <v>0.82855531996790699</v>
      </c>
      <c r="U3" s="4">
        <v>0.87625484253382002</v>
      </c>
      <c r="V3">
        <v>0.142840388422555</v>
      </c>
      <c r="W3">
        <v>0.19761093351018499</v>
      </c>
      <c r="X3">
        <v>0.170848514197494</v>
      </c>
      <c r="Y3">
        <v>0.22840204295257799</v>
      </c>
      <c r="Z3" s="5">
        <v>0.99343531581789501</v>
      </c>
      <c r="AA3" s="5">
        <v>0.115076918364412</v>
      </c>
      <c r="AB3" s="5">
        <v>0.221376253668842</v>
      </c>
      <c r="AC3" s="5">
        <v>0.45701465453972301</v>
      </c>
      <c r="AD3" s="5">
        <v>0.8</v>
      </c>
      <c r="AE3" s="5">
        <v>0.2</v>
      </c>
      <c r="AF3" s="5">
        <v>0.8</v>
      </c>
      <c r="AG3" s="5">
        <v>0.8</v>
      </c>
      <c r="AH3" s="1">
        <f t="shared" si="0"/>
        <v>0.8291885191106233</v>
      </c>
      <c r="AI3" s="1">
        <f t="shared" si="0"/>
        <v>1.2481014505578265</v>
      </c>
      <c r="AJ3" s="2">
        <f t="shared" si="1"/>
        <v>1</v>
      </c>
      <c r="AK3" t="b">
        <f t="shared" ref="AK3:AK66" si="2">(S3/R3&lt;0.85)</f>
        <v>1</v>
      </c>
      <c r="AL3" t="b">
        <f t="shared" ref="AL3:AL66" si="3">(U3/T3&lt;0.85)</f>
        <v>0</v>
      </c>
      <c r="AM3" t="b">
        <f t="shared" ref="AM3:AM66" si="4">(S3/R3&gt;1.15)</f>
        <v>0</v>
      </c>
      <c r="AN3" t="b">
        <f t="shared" ref="AN3:AN66" si="5">(U3/T3&gt;1.15)</f>
        <v>0</v>
      </c>
      <c r="AO3" t="s">
        <v>135</v>
      </c>
      <c r="AP3">
        <f>COUNTIFS(R1:R76,"&lt;0.85")</f>
        <v>25</v>
      </c>
    </row>
    <row r="4" spans="1:43" x14ac:dyDescent="0.2">
      <c r="A4" t="s">
        <v>35</v>
      </c>
      <c r="B4">
        <v>512885.52083333302</v>
      </c>
      <c r="C4">
        <v>388905.16666666599</v>
      </c>
      <c r="D4">
        <v>263652.97395833302</v>
      </c>
      <c r="E4">
        <v>288890.44791666599</v>
      </c>
      <c r="F4">
        <v>55238.189523669796</v>
      </c>
      <c r="G4">
        <v>136781.986376877</v>
      </c>
      <c r="H4">
        <v>44763.227746060496</v>
      </c>
      <c r="I4">
        <v>48038.629551252103</v>
      </c>
      <c r="J4">
        <v>539817.625</v>
      </c>
      <c r="K4">
        <v>611262</v>
      </c>
      <c r="L4">
        <v>358501.96875</v>
      </c>
      <c r="M4">
        <v>380650.8125</v>
      </c>
      <c r="N4">
        <v>14864.7987541036</v>
      </c>
      <c r="O4">
        <v>6322.8604490224598</v>
      </c>
      <c r="P4">
        <v>9390.3338599835206</v>
      </c>
      <c r="Q4">
        <v>55939.571013058303</v>
      </c>
      <c r="R4" s="4">
        <v>0.95010888322390896</v>
      </c>
      <c r="S4" s="4">
        <v>0.63623318097095305</v>
      </c>
      <c r="T4" s="4">
        <v>0.73542964039394298</v>
      </c>
      <c r="U4" s="4">
        <v>0.75893821431595299</v>
      </c>
      <c r="V4">
        <v>0.105619190940408</v>
      </c>
      <c r="W4">
        <v>0.223866574200795</v>
      </c>
      <c r="X4">
        <v>0.12633907650280299</v>
      </c>
      <c r="Y4">
        <v>0.16842243486931399</v>
      </c>
      <c r="Z4" s="5">
        <v>0.49420580141664699</v>
      </c>
      <c r="AA4" s="5">
        <v>0.105917332024046</v>
      </c>
      <c r="AB4" s="5">
        <v>5.9338387337807302E-2</v>
      </c>
      <c r="AC4" s="5">
        <v>0.19886111708919699</v>
      </c>
      <c r="AD4" s="5">
        <v>0.8</v>
      </c>
      <c r="AE4" s="5">
        <v>0.2</v>
      </c>
      <c r="AF4" s="5">
        <v>0.2</v>
      </c>
      <c r="AG4" s="5">
        <v>0.4</v>
      </c>
      <c r="AH4" s="1">
        <f t="shared" si="0"/>
        <v>0.77404774692610334</v>
      </c>
      <c r="AI4" s="1">
        <f t="shared" si="0"/>
        <v>1.1928617321682913</v>
      </c>
      <c r="AJ4" s="2">
        <f t="shared" si="1"/>
        <v>1</v>
      </c>
      <c r="AK4" t="b">
        <f t="shared" si="2"/>
        <v>1</v>
      </c>
      <c r="AL4" t="b">
        <f t="shared" si="3"/>
        <v>0</v>
      </c>
      <c r="AM4" t="b">
        <f t="shared" si="4"/>
        <v>0</v>
      </c>
      <c r="AN4" t="b">
        <f t="shared" si="5"/>
        <v>0</v>
      </c>
      <c r="AO4" t="s">
        <v>136</v>
      </c>
      <c r="AP4">
        <f>COUNTIFS(R:R,"&lt;0.85", R:R,"&gt;0.65")</f>
        <v>15</v>
      </c>
    </row>
    <row r="5" spans="1:43" x14ac:dyDescent="0.2">
      <c r="A5" t="s">
        <v>36</v>
      </c>
      <c r="B5">
        <v>461066.71875</v>
      </c>
      <c r="C5">
        <v>390061.20833333302</v>
      </c>
      <c r="D5">
        <v>288800.921875</v>
      </c>
      <c r="E5">
        <v>278842.16666666599</v>
      </c>
      <c r="F5">
        <v>69716.717731690893</v>
      </c>
      <c r="G5">
        <v>147293.636585042</v>
      </c>
      <c r="H5">
        <v>48619.784365385298</v>
      </c>
      <c r="I5">
        <v>94681.195719098105</v>
      </c>
      <c r="J5">
        <v>551452.5625</v>
      </c>
      <c r="K5">
        <v>592922.875</v>
      </c>
      <c r="L5">
        <v>375797.4375</v>
      </c>
      <c r="M5">
        <v>353152.328125</v>
      </c>
      <c r="N5">
        <v>1589.4876557597099</v>
      </c>
      <c r="O5">
        <v>19612.578848033001</v>
      </c>
      <c r="P5">
        <v>15069.152613866499</v>
      </c>
      <c r="Q5">
        <v>17050.841465228699</v>
      </c>
      <c r="R5" s="4">
        <v>0.836094979157885</v>
      </c>
      <c r="S5" s="4">
        <v>0.65786162885574795</v>
      </c>
      <c r="T5" s="4">
        <v>0.76850157307153</v>
      </c>
      <c r="U5" s="4">
        <v>0.78958042878304102</v>
      </c>
      <c r="V5">
        <v>0.126446747882143</v>
      </c>
      <c r="W5">
        <v>0.24937080679669699</v>
      </c>
      <c r="X5">
        <v>0.13299704549399399</v>
      </c>
      <c r="Y5">
        <v>0.27079979837181301</v>
      </c>
      <c r="Z5" s="5">
        <v>0.153722132872739</v>
      </c>
      <c r="AA5" s="5">
        <v>0.13647768213530101</v>
      </c>
      <c r="AB5" s="5">
        <v>7.7461032899184906E-2</v>
      </c>
      <c r="AC5" s="5">
        <v>0.305836790942906</v>
      </c>
      <c r="AD5" s="5">
        <v>0.2</v>
      </c>
      <c r="AE5" s="5">
        <v>0.2</v>
      </c>
      <c r="AF5" s="5">
        <v>0.2</v>
      </c>
      <c r="AG5" s="5">
        <v>0.8</v>
      </c>
      <c r="AH5" s="1">
        <f t="shared" si="0"/>
        <v>0.91915582825956554</v>
      </c>
      <c r="AI5" s="1">
        <f t="shared" si="0"/>
        <v>1.2002226519221044</v>
      </c>
      <c r="AJ5" s="2">
        <f t="shared" si="1"/>
        <v>2</v>
      </c>
      <c r="AK5" t="b">
        <f t="shared" si="2"/>
        <v>1</v>
      </c>
      <c r="AL5" t="b">
        <f t="shared" si="3"/>
        <v>0</v>
      </c>
      <c r="AM5" t="b">
        <f t="shared" si="4"/>
        <v>0</v>
      </c>
      <c r="AN5" t="b">
        <f t="shared" si="5"/>
        <v>0</v>
      </c>
      <c r="AO5" t="s">
        <v>137</v>
      </c>
      <c r="AP5">
        <f>COUNTIFS(R:R,"&lt;0.85", R:R,"&gt;0.65",AH:AH,"&gt;0.95")</f>
        <v>10</v>
      </c>
    </row>
    <row r="6" spans="1:43" x14ac:dyDescent="0.2">
      <c r="A6" t="s">
        <v>37</v>
      </c>
      <c r="B6">
        <v>510716.45833333302</v>
      </c>
      <c r="C6">
        <v>376938.88541666599</v>
      </c>
      <c r="D6">
        <v>309364.5625</v>
      </c>
      <c r="E6">
        <v>281216.53645833302</v>
      </c>
      <c r="F6">
        <v>68694.159650015397</v>
      </c>
      <c r="G6">
        <v>140630.84326466301</v>
      </c>
      <c r="H6">
        <v>57912.362007165801</v>
      </c>
      <c r="I6">
        <v>47912.142544899303</v>
      </c>
      <c r="J6">
        <v>558774.21875</v>
      </c>
      <c r="K6">
        <v>574350.21875</v>
      </c>
      <c r="L6">
        <v>378265.71875</v>
      </c>
      <c r="M6">
        <v>379163.421875</v>
      </c>
      <c r="N6">
        <v>8764.8979120240201</v>
      </c>
      <c r="O6">
        <v>6653.1235100104004</v>
      </c>
      <c r="P6">
        <v>11578.4757943652</v>
      </c>
      <c r="Q6">
        <v>19734.4000881793</v>
      </c>
      <c r="R6" s="4">
        <v>0.91399431325916602</v>
      </c>
      <c r="S6" s="4">
        <v>0.65628752825588899</v>
      </c>
      <c r="T6" s="4">
        <v>0.81784985306707703</v>
      </c>
      <c r="U6" s="4">
        <v>0.741676333301588</v>
      </c>
      <c r="V6">
        <v>0.12377039318604199</v>
      </c>
      <c r="W6">
        <v>0.24497006636242899</v>
      </c>
      <c r="X6">
        <v>0.15513287167275899</v>
      </c>
      <c r="Y6">
        <v>0.13212751430412001</v>
      </c>
      <c r="Z6" s="5">
        <v>0.34905886652233498</v>
      </c>
      <c r="AA6" s="5">
        <v>0.135124139411718</v>
      </c>
      <c r="AB6" s="5">
        <v>0.16992635781920401</v>
      </c>
      <c r="AC6" s="5">
        <v>5.62012098928103E-2</v>
      </c>
      <c r="AD6" s="5">
        <v>0.8</v>
      </c>
      <c r="AE6" s="5">
        <v>0.2</v>
      </c>
      <c r="AF6" s="5">
        <v>0.4</v>
      </c>
      <c r="AG6" s="5">
        <v>0.2</v>
      </c>
      <c r="AH6" s="1">
        <f t="shared" si="0"/>
        <v>0.89480847003385355</v>
      </c>
      <c r="AI6" s="1">
        <f t="shared" si="0"/>
        <v>1.1301088339627956</v>
      </c>
      <c r="AJ6" s="2">
        <f t="shared" si="1"/>
        <v>1</v>
      </c>
      <c r="AK6" t="b">
        <f t="shared" si="2"/>
        <v>1</v>
      </c>
      <c r="AL6" t="b">
        <f t="shared" si="3"/>
        <v>0</v>
      </c>
      <c r="AM6" t="b">
        <f t="shared" si="4"/>
        <v>0</v>
      </c>
      <c r="AN6" t="b">
        <f t="shared" si="5"/>
        <v>0</v>
      </c>
      <c r="AO6" t="s">
        <v>138</v>
      </c>
      <c r="AP6">
        <f>COUNTIFS(R:R,"&lt;0.85", R:R,"&gt;0.65",AH:AH,"&lt;0.85")</f>
        <v>0</v>
      </c>
    </row>
    <row r="7" spans="1:43" x14ac:dyDescent="0.2">
      <c r="A7" t="s">
        <v>38</v>
      </c>
      <c r="B7">
        <v>477874.1875</v>
      </c>
      <c r="C7">
        <v>394713.625</v>
      </c>
      <c r="D7">
        <v>258577.25520833299</v>
      </c>
      <c r="E7">
        <v>285851.4375</v>
      </c>
      <c r="F7">
        <v>99876.690045282099</v>
      </c>
      <c r="G7">
        <v>189310.22973404199</v>
      </c>
      <c r="H7">
        <v>47355.729799856599</v>
      </c>
      <c r="I7">
        <v>58767.261713215201</v>
      </c>
      <c r="J7">
        <v>565563.09375</v>
      </c>
      <c r="K7">
        <v>537517.234375</v>
      </c>
      <c r="L7">
        <v>349481.28125</v>
      </c>
      <c r="M7">
        <v>372654.8125</v>
      </c>
      <c r="N7">
        <v>836.02118623161903</v>
      </c>
      <c r="O7">
        <v>45436.582535790898</v>
      </c>
      <c r="P7">
        <v>29128.866103415399</v>
      </c>
      <c r="Q7">
        <v>28938.963738492901</v>
      </c>
      <c r="R7" s="4">
        <v>0.84495291998533095</v>
      </c>
      <c r="S7" s="4">
        <v>0.73432738479344595</v>
      </c>
      <c r="T7" s="4">
        <v>0.73988871244683596</v>
      </c>
      <c r="U7" s="4">
        <v>0.76706761300714399</v>
      </c>
      <c r="V7">
        <v>0.17660131856671599</v>
      </c>
      <c r="W7">
        <v>0.35762204159247302</v>
      </c>
      <c r="X7">
        <v>0.14887608529534699</v>
      </c>
      <c r="Y7">
        <v>0.16857415294866801</v>
      </c>
      <c r="Z7" s="5">
        <v>0.26771394015151401</v>
      </c>
      <c r="AA7" s="5">
        <v>0.32127275860517601</v>
      </c>
      <c r="AB7" s="5">
        <v>7.6927145063093796E-2</v>
      </c>
      <c r="AC7" s="5">
        <v>0.11795828479493201</v>
      </c>
      <c r="AD7" s="5">
        <v>0.8</v>
      </c>
      <c r="AE7" s="5">
        <v>0.8</v>
      </c>
      <c r="AF7" s="5">
        <v>0.2</v>
      </c>
      <c r="AG7" s="5">
        <v>0.4</v>
      </c>
      <c r="AH7" s="1">
        <f t="shared" si="0"/>
        <v>0.87565673180901138</v>
      </c>
      <c r="AI7" s="1">
        <f t="shared" si="0"/>
        <v>1.0445853292301053</v>
      </c>
      <c r="AJ7" s="2">
        <f t="shared" si="1"/>
        <v>2</v>
      </c>
      <c r="AK7" t="b">
        <f t="shared" si="2"/>
        <v>0</v>
      </c>
      <c r="AL7" t="b">
        <f t="shared" si="3"/>
        <v>0</v>
      </c>
      <c r="AM7" t="b">
        <f t="shared" si="4"/>
        <v>0</v>
      </c>
      <c r="AN7" t="b">
        <f t="shared" si="5"/>
        <v>0</v>
      </c>
      <c r="AO7" t="s">
        <v>139</v>
      </c>
      <c r="AP7">
        <f>COUNTIFS(AH1:AH76,"&gt;=1.15")</f>
        <v>8</v>
      </c>
      <c r="AQ7" s="3">
        <f>AP7/75</f>
        <v>0.10666666666666667</v>
      </c>
    </row>
    <row r="8" spans="1:43" x14ac:dyDescent="0.2">
      <c r="A8" t="s">
        <v>39</v>
      </c>
      <c r="B8">
        <v>504971.25</v>
      </c>
      <c r="C8">
        <v>425599</v>
      </c>
      <c r="D8">
        <v>311306.88541666599</v>
      </c>
      <c r="E8">
        <v>321931.25</v>
      </c>
      <c r="F8">
        <v>30932.170051402201</v>
      </c>
      <c r="G8">
        <v>61430.323938670197</v>
      </c>
      <c r="H8">
        <v>28590.094456226401</v>
      </c>
      <c r="I8">
        <v>24145.426466699399</v>
      </c>
      <c r="J8">
        <v>561810.3125</v>
      </c>
      <c r="K8">
        <v>541322.546875</v>
      </c>
      <c r="L8">
        <v>335934.203125</v>
      </c>
      <c r="M8">
        <v>338101.8125</v>
      </c>
      <c r="N8">
        <v>6143.25532660107</v>
      </c>
      <c r="O8">
        <v>50818.1070823587</v>
      </c>
      <c r="P8">
        <v>9970.4044885125295</v>
      </c>
      <c r="Q8">
        <v>19926.3574821845</v>
      </c>
      <c r="R8" s="4">
        <v>0.89882873056019197</v>
      </c>
      <c r="S8" s="4">
        <v>0.786220715277683</v>
      </c>
      <c r="T8" s="4">
        <v>0.92669005573341501</v>
      </c>
      <c r="U8" s="4">
        <v>0.95217250573005996</v>
      </c>
      <c r="V8">
        <v>5.5928397426974301E-2</v>
      </c>
      <c r="W8">
        <v>0.135373016057977</v>
      </c>
      <c r="X8">
        <v>8.9440097788996198E-2</v>
      </c>
      <c r="Y8">
        <v>9.0825078579533605E-2</v>
      </c>
      <c r="Z8" s="5">
        <v>7.9029504312891102E-2</v>
      </c>
      <c r="AA8" s="5">
        <v>0.11760473395653299</v>
      </c>
      <c r="AB8" s="5">
        <v>0.27563564180702799</v>
      </c>
      <c r="AC8" s="5">
        <v>0.48150936745404699</v>
      </c>
      <c r="AD8" s="5">
        <v>0.2</v>
      </c>
      <c r="AE8" s="5">
        <v>0.2</v>
      </c>
      <c r="AF8" s="5">
        <v>0.4</v>
      </c>
      <c r="AG8" s="5">
        <v>0.8</v>
      </c>
      <c r="AH8" s="1">
        <f t="shared" si="0"/>
        <v>1.0309973682704363</v>
      </c>
      <c r="AI8" s="1">
        <f t="shared" si="0"/>
        <v>1.21107532176097</v>
      </c>
      <c r="AJ8" s="2">
        <f t="shared" si="1"/>
        <v>0</v>
      </c>
      <c r="AK8" t="b">
        <f t="shared" si="2"/>
        <v>0</v>
      </c>
      <c r="AL8" t="b">
        <f t="shared" si="3"/>
        <v>0</v>
      </c>
      <c r="AM8" t="b">
        <f t="shared" si="4"/>
        <v>0</v>
      </c>
      <c r="AN8" t="b">
        <f t="shared" si="5"/>
        <v>0</v>
      </c>
      <c r="AO8" t="s">
        <v>140</v>
      </c>
      <c r="AP8">
        <f>COUNTIFS(AH77:AH86,"&gt;=1.15")</f>
        <v>10</v>
      </c>
      <c r="AQ8" s="3">
        <f>AP8/10</f>
        <v>1</v>
      </c>
    </row>
    <row r="9" spans="1:43" x14ac:dyDescent="0.2">
      <c r="A9" t="s">
        <v>40</v>
      </c>
      <c r="B9">
        <v>507076.07291666599</v>
      </c>
      <c r="C9">
        <v>476813.5</v>
      </c>
      <c r="D9">
        <v>311265.04166666599</v>
      </c>
      <c r="E9">
        <v>332644.14583333302</v>
      </c>
      <c r="F9">
        <v>34982.533704815098</v>
      </c>
      <c r="G9">
        <v>62608.085252843601</v>
      </c>
      <c r="H9">
        <v>40763.973612612601</v>
      </c>
      <c r="I9">
        <v>54538.909287640497</v>
      </c>
      <c r="J9">
        <v>555408.25</v>
      </c>
      <c r="K9">
        <v>561008.9375</v>
      </c>
      <c r="L9">
        <v>353598.984375</v>
      </c>
      <c r="M9">
        <v>351850.328125</v>
      </c>
      <c r="N9">
        <v>2910.6282880591202</v>
      </c>
      <c r="O9">
        <v>22977.346466309202</v>
      </c>
      <c r="P9">
        <v>15011.368731591399</v>
      </c>
      <c r="Q9">
        <v>39369.694741557898</v>
      </c>
      <c r="R9" s="4">
        <v>0.91297900763387396</v>
      </c>
      <c r="S9" s="4">
        <v>0.849921397196992</v>
      </c>
      <c r="T9" s="4">
        <v>0.88027696747161099</v>
      </c>
      <c r="U9" s="4">
        <v>0.94541377183299502</v>
      </c>
      <c r="V9">
        <v>6.3166719306588098E-2</v>
      </c>
      <c r="W9">
        <v>0.11690217832510499</v>
      </c>
      <c r="X9">
        <v>0.121188847663913</v>
      </c>
      <c r="Y9">
        <v>0.18766305684682699</v>
      </c>
      <c r="Z9" s="5">
        <v>0.13771164719748999</v>
      </c>
      <c r="AA9" s="5">
        <v>0.13469436050023301</v>
      </c>
      <c r="AB9" s="5">
        <v>0.21047785823732901</v>
      </c>
      <c r="AC9" s="5">
        <v>0.68018392311429199</v>
      </c>
      <c r="AD9" s="5">
        <v>0.2</v>
      </c>
      <c r="AE9" s="5">
        <v>0.2</v>
      </c>
      <c r="AF9" s="5">
        <v>0.4</v>
      </c>
      <c r="AG9" s="5">
        <v>1</v>
      </c>
      <c r="AH9" s="1">
        <f t="shared" si="0"/>
        <v>0.96418095061460907</v>
      </c>
      <c r="AI9" s="1">
        <f t="shared" si="0"/>
        <v>1.11235436000427</v>
      </c>
      <c r="AJ9" s="2">
        <f t="shared" si="1"/>
        <v>0</v>
      </c>
      <c r="AK9" t="b">
        <f t="shared" si="2"/>
        <v>0</v>
      </c>
      <c r="AL9" t="b">
        <f t="shared" si="3"/>
        <v>0</v>
      </c>
      <c r="AM9" t="b">
        <f t="shared" si="4"/>
        <v>0</v>
      </c>
      <c r="AN9" t="b">
        <f t="shared" si="5"/>
        <v>0</v>
      </c>
    </row>
    <row r="10" spans="1:43" x14ac:dyDescent="0.2">
      <c r="A10" t="s">
        <v>41</v>
      </c>
      <c r="B10">
        <v>528713.04166666605</v>
      </c>
      <c r="C10">
        <v>433181.42708333302</v>
      </c>
      <c r="D10">
        <v>309725.59375</v>
      </c>
      <c r="E10">
        <v>300198.89583333302</v>
      </c>
      <c r="F10">
        <v>24505.975172229399</v>
      </c>
      <c r="G10">
        <v>38313.736746738301</v>
      </c>
      <c r="H10">
        <v>23420.504168502299</v>
      </c>
      <c r="I10">
        <v>17823.508977795998</v>
      </c>
      <c r="J10">
        <v>554960.125</v>
      </c>
      <c r="K10">
        <v>519513.8125</v>
      </c>
      <c r="L10">
        <v>357594.078125</v>
      </c>
      <c r="M10">
        <v>403770.328125</v>
      </c>
      <c r="N10">
        <v>2276.88383542068</v>
      </c>
      <c r="O10">
        <v>35705.622081057598</v>
      </c>
      <c r="P10">
        <v>9361.4529673894394</v>
      </c>
      <c r="Q10">
        <v>34056.273416853102</v>
      </c>
      <c r="R10" s="4">
        <v>0.95270455992971803</v>
      </c>
      <c r="S10" s="4">
        <v>0.83382080834151695</v>
      </c>
      <c r="T10" s="4">
        <v>0.86613736830880295</v>
      </c>
      <c r="U10" s="4">
        <v>0.74348924356917301</v>
      </c>
      <c r="V10">
        <v>4.4330740660334003E-2</v>
      </c>
      <c r="W10">
        <v>9.3397581253883005E-2</v>
      </c>
      <c r="X10">
        <v>6.9308648508325799E-2</v>
      </c>
      <c r="Y10">
        <v>7.6688541423445195E-2</v>
      </c>
      <c r="Z10" s="5">
        <v>0.203435894450433</v>
      </c>
      <c r="AA10" s="5">
        <v>0.102535540366802</v>
      </c>
      <c r="AB10" s="5">
        <v>5.6284109468118501E-2</v>
      </c>
      <c r="AC10" s="5">
        <v>0.10342673516022</v>
      </c>
      <c r="AD10" s="5">
        <v>0.8</v>
      </c>
      <c r="AE10" s="5">
        <v>0.2</v>
      </c>
      <c r="AF10" s="5">
        <v>0.2</v>
      </c>
      <c r="AG10" s="5">
        <v>0.2</v>
      </c>
      <c r="AH10" s="1">
        <f t="shared" si="0"/>
        <v>0.90913532351802617</v>
      </c>
      <c r="AI10" s="1">
        <f t="shared" si="0"/>
        <v>0.89166549470981071</v>
      </c>
      <c r="AJ10" s="2">
        <f t="shared" si="1"/>
        <v>0</v>
      </c>
      <c r="AK10" t="b">
        <f t="shared" si="2"/>
        <v>0</v>
      </c>
      <c r="AL10" t="b">
        <f t="shared" si="3"/>
        <v>0</v>
      </c>
      <c r="AM10" t="b">
        <f t="shared" si="4"/>
        <v>0</v>
      </c>
      <c r="AN10" t="b">
        <f t="shared" si="5"/>
        <v>0</v>
      </c>
    </row>
    <row r="11" spans="1:43" x14ac:dyDescent="0.2">
      <c r="A11" t="s">
        <v>42</v>
      </c>
      <c r="B11">
        <v>255306.65625</v>
      </c>
      <c r="C11">
        <v>235936.03645833299</v>
      </c>
      <c r="D11">
        <v>227857.31770833299</v>
      </c>
      <c r="E11">
        <v>214888.75520833299</v>
      </c>
      <c r="F11">
        <v>9946.0312497545292</v>
      </c>
      <c r="G11">
        <v>41291.1672741211</v>
      </c>
      <c r="H11">
        <v>22502.4724768712</v>
      </c>
      <c r="I11">
        <v>25247.626894662601</v>
      </c>
      <c r="J11">
        <v>608349.53125</v>
      </c>
      <c r="K11">
        <v>532995.19791666605</v>
      </c>
      <c r="L11">
        <v>332298.20833333302</v>
      </c>
      <c r="M11">
        <v>352332.96875</v>
      </c>
      <c r="N11">
        <v>34318.8735898054</v>
      </c>
      <c r="O11">
        <v>86579.212161353804</v>
      </c>
      <c r="P11">
        <v>57674.994966753999</v>
      </c>
      <c r="Q11">
        <v>43037.072699519696</v>
      </c>
      <c r="R11" s="4">
        <v>0.41967100019853898</v>
      </c>
      <c r="S11" s="4">
        <v>0.44266071698308501</v>
      </c>
      <c r="T11" s="4">
        <v>0.68570131283935798</v>
      </c>
      <c r="U11" s="4">
        <v>0.60990249073401004</v>
      </c>
      <c r="V11">
        <v>2.8771497787699701E-2</v>
      </c>
      <c r="W11">
        <v>0.10569764159364101</v>
      </c>
      <c r="X11">
        <v>0.13692987730325001</v>
      </c>
      <c r="Y11">
        <v>0.103368351869128</v>
      </c>
      <c r="Z11" s="5">
        <v>2.0740324954101799E-7</v>
      </c>
      <c r="AA11" s="5">
        <v>2.2131271309624301E-4</v>
      </c>
      <c r="AB11" s="5">
        <v>6.1824665636140497E-3</v>
      </c>
      <c r="AC11" s="5">
        <v>6.9389059266043599E-4</v>
      </c>
      <c r="AD11" s="5">
        <v>2.3809523809523801E-2</v>
      </c>
      <c r="AE11" s="5">
        <v>2.3809523809523801E-2</v>
      </c>
      <c r="AF11" s="5">
        <v>2.3809523809523801E-2</v>
      </c>
      <c r="AG11" s="5">
        <v>2.3809523809523801E-2</v>
      </c>
      <c r="AH11" s="1">
        <f t="shared" si="0"/>
        <v>1.6339020626037175</v>
      </c>
      <c r="AI11" s="1">
        <f t="shared" si="0"/>
        <v>1.3778102897649165</v>
      </c>
      <c r="AJ11" s="2">
        <f t="shared" si="1"/>
        <v>2</v>
      </c>
      <c r="AK11" t="b">
        <f t="shared" si="2"/>
        <v>0</v>
      </c>
      <c r="AL11" t="b">
        <f t="shared" si="3"/>
        <v>0</v>
      </c>
      <c r="AM11" t="b">
        <f t="shared" si="4"/>
        <v>0</v>
      </c>
      <c r="AN11" t="b">
        <f t="shared" si="5"/>
        <v>0</v>
      </c>
    </row>
    <row r="12" spans="1:43" x14ac:dyDescent="0.2">
      <c r="A12" t="s">
        <v>43</v>
      </c>
      <c r="B12">
        <v>444216.4375</v>
      </c>
      <c r="C12">
        <v>309683.73958333302</v>
      </c>
      <c r="D12">
        <v>260375.55729166599</v>
      </c>
      <c r="E12">
        <v>278520.07291666599</v>
      </c>
      <c r="F12">
        <v>51488.233016601698</v>
      </c>
      <c r="G12">
        <v>57972.926389433</v>
      </c>
      <c r="H12">
        <v>34192.1036205813</v>
      </c>
      <c r="I12">
        <v>18154.011924944502</v>
      </c>
      <c r="J12">
        <v>578586.859375</v>
      </c>
      <c r="K12">
        <v>596397.59375</v>
      </c>
      <c r="L12">
        <v>360093.7265625</v>
      </c>
      <c r="M12">
        <v>384174.421875</v>
      </c>
      <c r="N12">
        <v>55129.113146727897</v>
      </c>
      <c r="O12">
        <v>23584.178417785199</v>
      </c>
      <c r="P12">
        <v>7575.5257336715704</v>
      </c>
      <c r="Q12">
        <v>35209.441365665298</v>
      </c>
      <c r="R12" s="4">
        <v>0.76776102032433002</v>
      </c>
      <c r="S12" s="4">
        <v>0.51925719155927297</v>
      </c>
      <c r="T12" s="4">
        <v>0.72307718264698595</v>
      </c>
      <c r="U12" s="4">
        <v>0.72498338530015305</v>
      </c>
      <c r="V12">
        <v>0.115198407566016</v>
      </c>
      <c r="W12">
        <v>9.9350275506620997E-2</v>
      </c>
      <c r="X12">
        <v>9.6164119197612405E-2</v>
      </c>
      <c r="Y12">
        <v>8.1534431985376896E-2</v>
      </c>
      <c r="Z12" s="5">
        <v>2.3684646554329301E-2</v>
      </c>
      <c r="AA12" s="5">
        <v>7.4594159836558604E-3</v>
      </c>
      <c r="AB12" s="5">
        <v>3.3090327752040002E-2</v>
      </c>
      <c r="AC12" s="5">
        <v>4.4742935998583599E-3</v>
      </c>
      <c r="AD12" s="5">
        <v>5.7142857142857099E-2</v>
      </c>
      <c r="AE12" s="5">
        <v>5.7142857142857099E-2</v>
      </c>
      <c r="AF12" s="5">
        <v>5.7142857142857099E-2</v>
      </c>
      <c r="AG12" s="5">
        <v>5.7142857142857099E-2</v>
      </c>
      <c r="AH12" s="1">
        <f t="shared" si="0"/>
        <v>0.94179980945311859</v>
      </c>
      <c r="AI12" s="1">
        <f t="shared" si="0"/>
        <v>1.3961932489044719</v>
      </c>
      <c r="AJ12" s="2">
        <f t="shared" si="1"/>
        <v>2</v>
      </c>
      <c r="AK12" t="b">
        <f t="shared" si="2"/>
        <v>1</v>
      </c>
      <c r="AL12" t="b">
        <f t="shared" si="3"/>
        <v>0</v>
      </c>
      <c r="AM12" t="b">
        <f t="shared" si="4"/>
        <v>0</v>
      </c>
      <c r="AN12" t="b">
        <f t="shared" si="5"/>
        <v>0</v>
      </c>
    </row>
    <row r="13" spans="1:43" x14ac:dyDescent="0.2">
      <c r="A13" t="s">
        <v>44</v>
      </c>
      <c r="B13">
        <v>554453.63541666605</v>
      </c>
      <c r="C13">
        <v>360778.55208333302</v>
      </c>
      <c r="D13">
        <v>285542.95833333302</v>
      </c>
      <c r="E13">
        <v>273126.15625</v>
      </c>
      <c r="F13">
        <v>31777.726412498199</v>
      </c>
      <c r="G13">
        <v>98960.385190243105</v>
      </c>
      <c r="H13">
        <v>23621.107434081801</v>
      </c>
      <c r="I13">
        <v>9330.6370677378509</v>
      </c>
      <c r="J13">
        <v>575508.4375</v>
      </c>
      <c r="K13">
        <v>608485.734375</v>
      </c>
      <c r="L13">
        <v>362564.921875</v>
      </c>
      <c r="M13">
        <v>367909.46875</v>
      </c>
      <c r="N13">
        <v>52288.271516889501</v>
      </c>
      <c r="O13">
        <v>8364.3699088652593</v>
      </c>
      <c r="P13">
        <v>7625.0113424394804</v>
      </c>
      <c r="Q13">
        <v>35489.959129510396</v>
      </c>
      <c r="R13" s="4">
        <v>0.96341530251963703</v>
      </c>
      <c r="S13" s="4">
        <v>0.59291209588323901</v>
      </c>
      <c r="T13" s="4">
        <v>0.78756366406504896</v>
      </c>
      <c r="U13" s="4">
        <v>0.74237327236498296</v>
      </c>
      <c r="V13">
        <v>0.103492603962928</v>
      </c>
      <c r="W13">
        <v>0.16283795763522399</v>
      </c>
      <c r="X13">
        <v>6.7222453155810796E-2</v>
      </c>
      <c r="Y13">
        <v>7.59703599292125E-2</v>
      </c>
      <c r="Z13" s="5">
        <v>0.539473593682821</v>
      </c>
      <c r="AA13" s="5">
        <v>4.8609571239921698E-2</v>
      </c>
      <c r="AB13" s="5">
        <v>2.31127853116798E-2</v>
      </c>
      <c r="AC13" s="5">
        <v>9.6056403142569004E-3</v>
      </c>
      <c r="AD13" s="5">
        <v>0.85714285714285698</v>
      </c>
      <c r="AE13" s="5">
        <v>5.7142857142857099E-2</v>
      </c>
      <c r="AF13" s="5">
        <v>5.7142857142857099E-2</v>
      </c>
      <c r="AG13" s="5">
        <v>5.7142857142857099E-2</v>
      </c>
      <c r="AH13" s="1">
        <f t="shared" si="0"/>
        <v>0.81747057785497057</v>
      </c>
      <c r="AI13" s="1">
        <f t="shared" si="0"/>
        <v>1.2520798235008128</v>
      </c>
      <c r="AJ13" s="2">
        <f t="shared" si="1"/>
        <v>1</v>
      </c>
      <c r="AK13" t="b">
        <f t="shared" si="2"/>
        <v>1</v>
      </c>
      <c r="AL13" t="b">
        <f t="shared" si="3"/>
        <v>0</v>
      </c>
      <c r="AM13" t="b">
        <f t="shared" si="4"/>
        <v>0</v>
      </c>
      <c r="AN13" t="b">
        <f t="shared" si="5"/>
        <v>0</v>
      </c>
    </row>
    <row r="14" spans="1:43" x14ac:dyDescent="0.2">
      <c r="A14" t="s">
        <v>45</v>
      </c>
      <c r="B14">
        <v>487811.53125</v>
      </c>
      <c r="C14">
        <v>336637.77083333302</v>
      </c>
      <c r="D14">
        <v>276554.39583333302</v>
      </c>
      <c r="E14">
        <v>230392.25520833299</v>
      </c>
      <c r="F14">
        <v>83877.183076103698</v>
      </c>
      <c r="G14">
        <v>137786.99378267999</v>
      </c>
      <c r="H14">
        <v>16317.929113345701</v>
      </c>
      <c r="I14">
        <v>45103.701638709797</v>
      </c>
      <c r="J14">
        <v>585346.53125</v>
      </c>
      <c r="K14">
        <v>579978.640625</v>
      </c>
      <c r="L14">
        <v>368326.1875</v>
      </c>
      <c r="M14">
        <v>359587.2265625</v>
      </c>
      <c r="N14">
        <v>46155.974763270402</v>
      </c>
      <c r="O14">
        <v>31066.679080605401</v>
      </c>
      <c r="P14">
        <v>12434.004360627499</v>
      </c>
      <c r="Q14">
        <v>15156.2774615166</v>
      </c>
      <c r="R14" s="4">
        <v>0.83337220809745705</v>
      </c>
      <c r="S14" s="4">
        <v>0.58043132497183603</v>
      </c>
      <c r="T14" s="4">
        <v>0.75084098068192096</v>
      </c>
      <c r="U14" s="4">
        <v>0.64071312379692802</v>
      </c>
      <c r="V14">
        <v>0.15764416727279601</v>
      </c>
      <c r="W14">
        <v>0.239598316787583</v>
      </c>
      <c r="X14">
        <v>5.1041350303281698E-2</v>
      </c>
      <c r="Y14">
        <v>0.128306088534999</v>
      </c>
      <c r="Z14" s="5">
        <v>0.169412899791717</v>
      </c>
      <c r="AA14" s="5">
        <v>8.7163103087955898E-2</v>
      </c>
      <c r="AB14" s="5">
        <v>1.8047596600717E-3</v>
      </c>
      <c r="AC14" s="5">
        <v>3.0094278834625902E-2</v>
      </c>
      <c r="AD14" s="5">
        <v>0.22857142857142801</v>
      </c>
      <c r="AE14" s="5">
        <v>5.7142857142857099E-2</v>
      </c>
      <c r="AF14" s="5">
        <v>5.7142857142857099E-2</v>
      </c>
      <c r="AG14" s="5">
        <v>5.7142857142857099E-2</v>
      </c>
      <c r="AH14" s="1">
        <f t="shared" si="0"/>
        <v>0.90096714695591984</v>
      </c>
      <c r="AI14" s="1">
        <f t="shared" si="0"/>
        <v>1.1038569012932185</v>
      </c>
      <c r="AJ14" s="2">
        <f t="shared" si="1"/>
        <v>2</v>
      </c>
      <c r="AK14" t="b">
        <f t="shared" si="2"/>
        <v>1</v>
      </c>
      <c r="AL14" t="b">
        <f t="shared" si="3"/>
        <v>0</v>
      </c>
      <c r="AM14" t="b">
        <f t="shared" si="4"/>
        <v>0</v>
      </c>
      <c r="AN14" t="b">
        <f t="shared" si="5"/>
        <v>0</v>
      </c>
    </row>
    <row r="15" spans="1:43" x14ac:dyDescent="0.2">
      <c r="A15" t="s">
        <v>46</v>
      </c>
      <c r="B15">
        <v>481908.66666666599</v>
      </c>
      <c r="C15">
        <v>267702.0625</v>
      </c>
      <c r="D15">
        <v>294126.72395833302</v>
      </c>
      <c r="E15">
        <v>232986.546875</v>
      </c>
      <c r="F15">
        <v>62938.475667534702</v>
      </c>
      <c r="G15">
        <v>84791.765111763903</v>
      </c>
      <c r="H15">
        <v>63875.2481021973</v>
      </c>
      <c r="I15">
        <v>46016.004656707802</v>
      </c>
      <c r="J15">
        <v>577290.6875</v>
      </c>
      <c r="K15">
        <v>558484.46875</v>
      </c>
      <c r="L15">
        <v>358374.25</v>
      </c>
      <c r="M15">
        <v>370979.8515625</v>
      </c>
      <c r="N15">
        <v>22605.766032339001</v>
      </c>
      <c r="O15">
        <v>19332.641524338898</v>
      </c>
      <c r="P15">
        <v>28862.368699490198</v>
      </c>
      <c r="Q15">
        <v>18709.382582701499</v>
      </c>
      <c r="R15" s="4">
        <v>0.83477644296257003</v>
      </c>
      <c r="S15" s="4">
        <v>0.479336628821873</v>
      </c>
      <c r="T15" s="4">
        <v>0.820725049186244</v>
      </c>
      <c r="U15" s="4">
        <v>0.62803019057154397</v>
      </c>
      <c r="V15">
        <v>0.11381891625998999</v>
      </c>
      <c r="W15">
        <v>0.15272876999082499</v>
      </c>
      <c r="X15">
        <v>0.190097774031627</v>
      </c>
      <c r="Y15">
        <v>0.128019052679369</v>
      </c>
      <c r="Z15" s="5">
        <v>0.108654074762633</v>
      </c>
      <c r="AA15" s="5">
        <v>2.3618193029455899E-2</v>
      </c>
      <c r="AB15" s="5">
        <v>0.216162976392832</v>
      </c>
      <c r="AC15" s="5">
        <v>2.45621007649705E-2</v>
      </c>
      <c r="AD15" s="5">
        <v>5.7142857142857099E-2</v>
      </c>
      <c r="AE15" s="5">
        <v>5.7142857142857099E-2</v>
      </c>
      <c r="AF15" s="5">
        <v>0.22857142857142801</v>
      </c>
      <c r="AG15" s="5">
        <v>5.7142857142857099E-2</v>
      </c>
      <c r="AH15" s="1">
        <f t="shared" si="0"/>
        <v>0.98316747687984762</v>
      </c>
      <c r="AI15" s="1">
        <f t="shared" si="0"/>
        <v>1.310206966897427</v>
      </c>
      <c r="AJ15" s="2">
        <f t="shared" si="1"/>
        <v>2</v>
      </c>
      <c r="AK15" t="b">
        <f t="shared" si="2"/>
        <v>1</v>
      </c>
      <c r="AL15" t="b">
        <f t="shared" si="3"/>
        <v>1</v>
      </c>
      <c r="AM15" t="b">
        <f t="shared" si="4"/>
        <v>0</v>
      </c>
      <c r="AN15" t="b">
        <f t="shared" si="5"/>
        <v>0</v>
      </c>
    </row>
    <row r="16" spans="1:43" x14ac:dyDescent="0.2">
      <c r="A16" t="s">
        <v>47</v>
      </c>
      <c r="B16">
        <v>509772.55208333302</v>
      </c>
      <c r="C16">
        <v>257244.10416666599</v>
      </c>
      <c r="D16">
        <v>292694.3125</v>
      </c>
      <c r="E16">
        <v>233898.35416666599</v>
      </c>
      <c r="F16">
        <v>65232.171589107696</v>
      </c>
      <c r="G16">
        <v>56582.884775816303</v>
      </c>
      <c r="H16">
        <v>30038.778114989898</v>
      </c>
      <c r="I16">
        <v>26776.101602249601</v>
      </c>
      <c r="J16">
        <v>567348.96875</v>
      </c>
      <c r="K16">
        <v>555269.5703125</v>
      </c>
      <c r="L16">
        <v>342808.46875</v>
      </c>
      <c r="M16">
        <v>379126.9296875</v>
      </c>
      <c r="N16">
        <v>27177.142979197</v>
      </c>
      <c r="O16">
        <v>38832.4779604949</v>
      </c>
      <c r="P16">
        <v>23340.175101685501</v>
      </c>
      <c r="Q16">
        <v>35194.641157011603</v>
      </c>
      <c r="R16" s="4">
        <v>0.89851675099802997</v>
      </c>
      <c r="S16" s="4">
        <v>0.463277870641988</v>
      </c>
      <c r="T16" s="4">
        <v>0.85381295732647999</v>
      </c>
      <c r="U16" s="4">
        <v>0.61693943598113699</v>
      </c>
      <c r="V16">
        <v>0.122769099524033</v>
      </c>
      <c r="W16">
        <v>0.10692823269233601</v>
      </c>
      <c r="X16">
        <v>0.105154961094414</v>
      </c>
      <c r="Y16">
        <v>9.0928272933517101E-2</v>
      </c>
      <c r="Z16" s="5">
        <v>0.26190148140907299</v>
      </c>
      <c r="AA16" s="5">
        <v>2.77852186625517E-3</v>
      </c>
      <c r="AB16" s="5">
        <v>7.9531789088201896E-2</v>
      </c>
      <c r="AC16" s="5">
        <v>1.6235701886990401E-3</v>
      </c>
      <c r="AD16" s="5">
        <v>0.4</v>
      </c>
      <c r="AE16" s="5">
        <v>5.7142857142857099E-2</v>
      </c>
      <c r="AF16" s="5">
        <v>0.114285714285714</v>
      </c>
      <c r="AG16" s="5">
        <v>5.7142857142857099E-2</v>
      </c>
      <c r="AH16" s="1">
        <f t="shared" si="0"/>
        <v>0.95024712269204203</v>
      </c>
      <c r="AI16" s="1">
        <f t="shared" si="0"/>
        <v>1.3316833699097526</v>
      </c>
      <c r="AJ16" s="2">
        <f t="shared" si="1"/>
        <v>0</v>
      </c>
      <c r="AK16" t="b">
        <f t="shared" si="2"/>
        <v>1</v>
      </c>
      <c r="AL16" t="b">
        <f t="shared" si="3"/>
        <v>1</v>
      </c>
      <c r="AM16" t="b">
        <f t="shared" si="4"/>
        <v>0</v>
      </c>
      <c r="AN16" t="b">
        <f t="shared" si="5"/>
        <v>0</v>
      </c>
    </row>
    <row r="17" spans="1:40" x14ac:dyDescent="0.2">
      <c r="A17" t="s">
        <v>48</v>
      </c>
      <c r="B17">
        <v>551413.64583333302</v>
      </c>
      <c r="C17">
        <v>449717.39583333302</v>
      </c>
      <c r="D17">
        <v>316195.77083333302</v>
      </c>
      <c r="E17">
        <v>339044.26041666599</v>
      </c>
      <c r="F17">
        <v>28020.185274576801</v>
      </c>
      <c r="G17">
        <v>114591.532348711</v>
      </c>
      <c r="H17">
        <v>26335.797091926401</v>
      </c>
      <c r="I17">
        <v>28219.646477148599</v>
      </c>
      <c r="J17">
        <v>571065.984375</v>
      </c>
      <c r="K17">
        <v>565376.2421875</v>
      </c>
      <c r="L17">
        <v>345903.6640625</v>
      </c>
      <c r="M17">
        <v>352413.7421875</v>
      </c>
      <c r="N17">
        <v>37938.194059767797</v>
      </c>
      <c r="O17">
        <v>40935.747352815903</v>
      </c>
      <c r="P17">
        <v>13007.7816367345</v>
      </c>
      <c r="Q17">
        <v>49729.9486563139</v>
      </c>
      <c r="R17" s="4">
        <v>0.96558657129057501</v>
      </c>
      <c r="S17" s="4">
        <v>0.79543030335574305</v>
      </c>
      <c r="T17" s="4">
        <v>0.91411512419307905</v>
      </c>
      <c r="U17" s="4">
        <v>0.96206310886787105</v>
      </c>
      <c r="V17">
        <v>8.0761711304482606E-2</v>
      </c>
      <c r="W17">
        <v>0.210705649067185</v>
      </c>
      <c r="X17">
        <v>8.3536809478400795E-2</v>
      </c>
      <c r="Y17">
        <v>0.157615270615487</v>
      </c>
      <c r="Z17" s="5">
        <v>0.46630713836981103</v>
      </c>
      <c r="AA17" s="5">
        <v>0.21631457041921501</v>
      </c>
      <c r="AB17" s="5">
        <v>0.17902807483046401</v>
      </c>
      <c r="AC17" s="5">
        <v>0.67247294236614996</v>
      </c>
      <c r="AD17" s="5">
        <v>1</v>
      </c>
      <c r="AE17" s="5">
        <v>0.22857142857142801</v>
      </c>
      <c r="AF17" s="5">
        <v>0.114285714285714</v>
      </c>
      <c r="AG17" s="5">
        <v>1</v>
      </c>
      <c r="AH17" s="1">
        <f t="shared" si="0"/>
        <v>0.94669411461605069</v>
      </c>
      <c r="AI17" s="1">
        <f t="shared" si="0"/>
        <v>1.2094876255143177</v>
      </c>
      <c r="AJ17" s="2">
        <f t="shared" si="1"/>
        <v>0</v>
      </c>
      <c r="AK17" t="b">
        <f t="shared" si="2"/>
        <v>1</v>
      </c>
      <c r="AL17" t="b">
        <f t="shared" si="3"/>
        <v>0</v>
      </c>
      <c r="AM17" t="b">
        <f t="shared" si="4"/>
        <v>0</v>
      </c>
      <c r="AN17" t="b">
        <f t="shared" si="5"/>
        <v>0</v>
      </c>
    </row>
    <row r="18" spans="1:40" x14ac:dyDescent="0.2">
      <c r="A18" t="s">
        <v>49</v>
      </c>
      <c r="B18">
        <v>238437.88541666599</v>
      </c>
      <c r="C18">
        <v>219279.40104166599</v>
      </c>
      <c r="D18">
        <v>211162.734375</v>
      </c>
      <c r="E18">
        <v>226151.47395833299</v>
      </c>
      <c r="F18">
        <v>20125.3719289701</v>
      </c>
      <c r="G18">
        <v>9652.8560550803195</v>
      </c>
      <c r="H18">
        <v>9714.0040029101601</v>
      </c>
      <c r="I18">
        <v>33779.360441235804</v>
      </c>
      <c r="J18">
        <v>564493.1484375</v>
      </c>
      <c r="K18">
        <v>577516.203125</v>
      </c>
      <c r="L18">
        <v>353396.8203125</v>
      </c>
      <c r="M18">
        <v>346961.9296875</v>
      </c>
      <c r="N18">
        <v>43065.645922924501</v>
      </c>
      <c r="O18">
        <v>25422.3759119557</v>
      </c>
      <c r="P18">
        <v>9577.7435488335796</v>
      </c>
      <c r="Q18">
        <v>34507.452856725002</v>
      </c>
      <c r="R18" s="4">
        <v>0.42239287771101403</v>
      </c>
      <c r="S18" s="4">
        <v>0.379693937339113</v>
      </c>
      <c r="T18" s="4">
        <v>0.597523017293347</v>
      </c>
      <c r="U18" s="4">
        <v>0.65180486562898199</v>
      </c>
      <c r="V18">
        <v>4.8057301449722499E-2</v>
      </c>
      <c r="W18">
        <v>2.3637614128485501E-2</v>
      </c>
      <c r="X18">
        <v>3.1903149862711602E-2</v>
      </c>
      <c r="Y18">
        <v>0.116965339063023</v>
      </c>
      <c r="Z18" s="5">
        <v>9.5330342291604197E-5</v>
      </c>
      <c r="AA18" s="5">
        <v>1.2264215377945801E-5</v>
      </c>
      <c r="AB18" s="5">
        <v>1.9717003099739E-5</v>
      </c>
      <c r="AC18" s="5">
        <v>7.2680816738415902E-3</v>
      </c>
      <c r="AD18" s="5">
        <v>5.7142857142857099E-2</v>
      </c>
      <c r="AE18" s="5">
        <v>5.7142857142857099E-2</v>
      </c>
      <c r="AF18" s="5">
        <v>5.7142857142857099E-2</v>
      </c>
      <c r="AG18" s="5">
        <v>5.7142857142857099E-2</v>
      </c>
      <c r="AH18" s="1">
        <f t="shared" si="0"/>
        <v>1.4146143290374102</v>
      </c>
      <c r="AI18" s="1">
        <f t="shared" si="0"/>
        <v>1.7166586071845564</v>
      </c>
      <c r="AJ18" s="2">
        <f t="shared" si="1"/>
        <v>2</v>
      </c>
      <c r="AK18" t="b">
        <f t="shared" si="2"/>
        <v>0</v>
      </c>
      <c r="AL18" t="b">
        <f t="shared" si="3"/>
        <v>0</v>
      </c>
      <c r="AM18" t="b">
        <f t="shared" si="4"/>
        <v>0</v>
      </c>
      <c r="AN18" t="b">
        <f t="shared" si="5"/>
        <v>0</v>
      </c>
    </row>
    <row r="19" spans="1:40" x14ac:dyDescent="0.2">
      <c r="A19" t="s">
        <v>50</v>
      </c>
      <c r="B19">
        <v>216786.3125</v>
      </c>
      <c r="C19">
        <v>201242.90625</v>
      </c>
      <c r="D19">
        <v>200956.8125</v>
      </c>
      <c r="E19">
        <v>227733.73958333299</v>
      </c>
      <c r="F19">
        <v>12198.823368862901</v>
      </c>
      <c r="G19">
        <v>10761.767901192199</v>
      </c>
      <c r="H19">
        <v>7561.9424966090201</v>
      </c>
      <c r="I19">
        <v>12299.685638790501</v>
      </c>
      <c r="J19">
        <v>575370.5078125</v>
      </c>
      <c r="K19">
        <v>566757.796875</v>
      </c>
      <c r="L19">
        <v>356070.1953125</v>
      </c>
      <c r="M19">
        <v>393133.0703125</v>
      </c>
      <c r="N19">
        <v>64348.8310187077</v>
      </c>
      <c r="O19">
        <v>58622.347766439801</v>
      </c>
      <c r="P19">
        <v>7686.0257013800901</v>
      </c>
      <c r="Q19">
        <v>24416.922943954702</v>
      </c>
      <c r="R19" s="4">
        <v>0.37677689342159598</v>
      </c>
      <c r="S19" s="4">
        <v>0.35507743759259502</v>
      </c>
      <c r="T19" s="4">
        <v>0.56437414629335403</v>
      </c>
      <c r="U19" s="4">
        <v>0.57927901970268902</v>
      </c>
      <c r="V19">
        <v>4.7171498622431002E-2</v>
      </c>
      <c r="W19">
        <v>4.1345480810265803E-2</v>
      </c>
      <c r="X19">
        <v>2.4483277370451698E-2</v>
      </c>
      <c r="Y19">
        <v>4.7678745957680797E-2</v>
      </c>
      <c r="Z19" s="5">
        <v>1.0929596368436201E-3</v>
      </c>
      <c r="AA19" s="5">
        <v>7.7853524354725605E-4</v>
      </c>
      <c r="AB19" s="5">
        <v>3.9776014758907401E-6</v>
      </c>
      <c r="AC19" s="5">
        <v>1.3678957267314399E-4</v>
      </c>
      <c r="AD19" s="5">
        <v>5.7142857142857099E-2</v>
      </c>
      <c r="AE19" s="5">
        <v>5.7142857142857099E-2</v>
      </c>
      <c r="AF19" s="5">
        <v>5.7142857142857099E-2</v>
      </c>
      <c r="AG19" s="5">
        <v>5.7142857142857099E-2</v>
      </c>
      <c r="AH19" s="1">
        <f t="shared" si="0"/>
        <v>1.4979000998923928</v>
      </c>
      <c r="AI19" s="1">
        <f t="shared" si="0"/>
        <v>1.6314160190807054</v>
      </c>
      <c r="AJ19" s="2">
        <f t="shared" si="1"/>
        <v>2</v>
      </c>
      <c r="AK19" t="b">
        <f t="shared" si="2"/>
        <v>0</v>
      </c>
      <c r="AL19" t="b">
        <f t="shared" si="3"/>
        <v>0</v>
      </c>
      <c r="AM19" t="b">
        <f t="shared" si="4"/>
        <v>0</v>
      </c>
      <c r="AN19" t="b">
        <f t="shared" si="5"/>
        <v>0</v>
      </c>
    </row>
    <row r="20" spans="1:40" x14ac:dyDescent="0.2">
      <c r="A20" t="s">
        <v>51</v>
      </c>
      <c r="B20">
        <v>567297.625</v>
      </c>
      <c r="C20">
        <v>520238.29166666599</v>
      </c>
      <c r="D20">
        <v>316768.91666666599</v>
      </c>
      <c r="E20">
        <v>313386.40625</v>
      </c>
      <c r="F20">
        <v>61854.350173916602</v>
      </c>
      <c r="G20">
        <v>92309.902987278794</v>
      </c>
      <c r="H20">
        <v>30865.714582001001</v>
      </c>
      <c r="I20">
        <v>16692.633696209199</v>
      </c>
      <c r="J20">
        <v>621700.03125</v>
      </c>
      <c r="K20">
        <v>565719.25520833302</v>
      </c>
      <c r="L20">
        <v>353535.72916666599</v>
      </c>
      <c r="M20">
        <v>371299.75520833302</v>
      </c>
      <c r="N20">
        <v>35212.675351528</v>
      </c>
      <c r="O20">
        <v>104559.185185339</v>
      </c>
      <c r="P20">
        <v>50811.520459764499</v>
      </c>
      <c r="Q20">
        <v>36001.886632570502</v>
      </c>
      <c r="R20" s="4">
        <v>0.91249412334656299</v>
      </c>
      <c r="S20" s="4">
        <v>0.91960506360187799</v>
      </c>
      <c r="T20" s="4">
        <v>0.89600255514014204</v>
      </c>
      <c r="U20" s="4">
        <v>0.84402535109176502</v>
      </c>
      <c r="V20">
        <v>0.1121153480295</v>
      </c>
      <c r="W20">
        <v>0.23561371189522101</v>
      </c>
      <c r="X20">
        <v>0.15558214069979701</v>
      </c>
      <c r="Y20">
        <v>9.3373712677351894E-2</v>
      </c>
      <c r="Z20" s="5">
        <v>0.26285772889701298</v>
      </c>
      <c r="AA20" s="5">
        <v>0.537118056951566</v>
      </c>
      <c r="AB20" s="5">
        <v>0.224529717472538</v>
      </c>
      <c r="AC20" s="5">
        <v>1.32304393084554E-2</v>
      </c>
      <c r="AD20" s="5">
        <v>0.26190476190476097</v>
      </c>
      <c r="AE20" s="5">
        <v>0.54761904761904701</v>
      </c>
      <c r="AF20" s="5">
        <v>0.26190476190476097</v>
      </c>
      <c r="AG20" s="5">
        <v>4.7619047619047603E-2</v>
      </c>
      <c r="AH20" s="1">
        <f t="shared" si="0"/>
        <v>0.98192693214731264</v>
      </c>
      <c r="AI20" s="1">
        <f t="shared" si="0"/>
        <v>0.91781285738675156</v>
      </c>
      <c r="AJ20" s="2">
        <f t="shared" si="1"/>
        <v>0</v>
      </c>
      <c r="AK20" t="b">
        <f t="shared" si="2"/>
        <v>0</v>
      </c>
      <c r="AL20" t="b">
        <f t="shared" si="3"/>
        <v>0</v>
      </c>
      <c r="AM20" t="b">
        <f t="shared" si="4"/>
        <v>0</v>
      </c>
      <c r="AN20" t="b">
        <f t="shared" si="5"/>
        <v>0</v>
      </c>
    </row>
    <row r="21" spans="1:40" x14ac:dyDescent="0.2">
      <c r="A21" t="s">
        <v>52</v>
      </c>
      <c r="B21">
        <v>311582.27083333302</v>
      </c>
      <c r="C21">
        <v>270033.625</v>
      </c>
      <c r="D21">
        <v>237922.140625</v>
      </c>
      <c r="E21">
        <v>238607.21354166599</v>
      </c>
      <c r="F21">
        <v>29104.031160734601</v>
      </c>
      <c r="G21">
        <v>31172.6199054479</v>
      </c>
      <c r="H21">
        <v>8455.8187542044107</v>
      </c>
      <c r="I21">
        <v>25873.562081481101</v>
      </c>
      <c r="J21">
        <v>552626.859375</v>
      </c>
      <c r="K21">
        <v>608302.5625</v>
      </c>
      <c r="L21">
        <v>356842.3359375</v>
      </c>
      <c r="M21">
        <v>392692.25</v>
      </c>
      <c r="N21">
        <v>99332.639170813301</v>
      </c>
      <c r="O21">
        <v>43845.025721491198</v>
      </c>
      <c r="P21">
        <v>11031.875171772999</v>
      </c>
      <c r="Q21">
        <v>26192.161558715201</v>
      </c>
      <c r="R21" s="4">
        <v>0.56382035282490695</v>
      </c>
      <c r="S21" s="4">
        <v>0.44391334452088499</v>
      </c>
      <c r="T21" s="4">
        <v>0.66674303092408704</v>
      </c>
      <c r="U21" s="4">
        <v>0.60761885049085296</v>
      </c>
      <c r="V21">
        <v>0.114211750812637</v>
      </c>
      <c r="W21">
        <v>6.0413866270981602E-2</v>
      </c>
      <c r="X21">
        <v>3.1406816033287599E-2</v>
      </c>
      <c r="Y21">
        <v>7.7354130271819393E-2</v>
      </c>
      <c r="Z21" s="5">
        <v>1.2415618099134501E-2</v>
      </c>
      <c r="AA21" s="5">
        <v>7.3068041016956405E-5</v>
      </c>
      <c r="AB21" s="5">
        <v>1.7477991000674401E-5</v>
      </c>
      <c r="AC21" s="5">
        <v>9.1805351720141695E-4</v>
      </c>
      <c r="AD21" s="5">
        <v>5.7142857142857099E-2</v>
      </c>
      <c r="AE21" s="5">
        <v>5.7142857142857099E-2</v>
      </c>
      <c r="AF21" s="5">
        <v>5.7142857142857099E-2</v>
      </c>
      <c r="AG21" s="5">
        <v>5.7142857142857099E-2</v>
      </c>
      <c r="AH21" s="1">
        <f t="shared" si="0"/>
        <v>1.1825451628049732</v>
      </c>
      <c r="AI21" s="1">
        <f t="shared" si="0"/>
        <v>1.3687780689419353</v>
      </c>
      <c r="AJ21" s="2">
        <f t="shared" si="1"/>
        <v>2</v>
      </c>
      <c r="AK21" t="b">
        <f t="shared" si="2"/>
        <v>1</v>
      </c>
      <c r="AL21" t="b">
        <f t="shared" si="3"/>
        <v>0</v>
      </c>
      <c r="AM21" t="b">
        <f t="shared" si="4"/>
        <v>0</v>
      </c>
      <c r="AN21" t="b">
        <f t="shared" si="5"/>
        <v>0</v>
      </c>
    </row>
    <row r="22" spans="1:40" x14ac:dyDescent="0.2">
      <c r="A22" t="s">
        <v>53</v>
      </c>
      <c r="B22">
        <v>397130.82291666599</v>
      </c>
      <c r="C22">
        <v>334754.8125</v>
      </c>
      <c r="D22">
        <v>257913.60416666599</v>
      </c>
      <c r="E22">
        <v>259157.22916666599</v>
      </c>
      <c r="F22">
        <v>39358.557163711099</v>
      </c>
      <c r="G22">
        <v>85788.698173390803</v>
      </c>
      <c r="H22">
        <v>31647.7725789867</v>
      </c>
      <c r="I22">
        <v>30670.966541406298</v>
      </c>
      <c r="J22">
        <v>525955.28125</v>
      </c>
      <c r="K22">
        <v>595678.703125</v>
      </c>
      <c r="L22">
        <v>350454.8828125</v>
      </c>
      <c r="M22">
        <v>363640.6953125</v>
      </c>
      <c r="N22">
        <v>104912.40369838099</v>
      </c>
      <c r="O22">
        <v>13454.2744753192</v>
      </c>
      <c r="P22">
        <v>20103.934541034301</v>
      </c>
      <c r="Q22">
        <v>20865.837192932398</v>
      </c>
      <c r="R22" s="4">
        <v>0.75506575763025796</v>
      </c>
      <c r="S22" s="4">
        <v>0.56197210130870401</v>
      </c>
      <c r="T22" s="4">
        <v>0.73593953691509895</v>
      </c>
      <c r="U22" s="4">
        <v>0.71267389075899701</v>
      </c>
      <c r="V22">
        <v>0.168179119075335</v>
      </c>
      <c r="W22">
        <v>0.14457666809382999</v>
      </c>
      <c r="X22">
        <v>9.9685856207427995E-2</v>
      </c>
      <c r="Y22">
        <v>9.3734805538239901E-2</v>
      </c>
      <c r="Z22" s="5">
        <v>8.6985894413068504E-2</v>
      </c>
      <c r="AA22" s="5">
        <v>3.2204712550009902E-2</v>
      </c>
      <c r="AB22" s="5">
        <v>1.8574688306512401E-2</v>
      </c>
      <c r="AC22" s="5">
        <v>1.1110972207868801E-2</v>
      </c>
      <c r="AD22" s="5">
        <v>0.114285714285714</v>
      </c>
      <c r="AE22" s="5">
        <v>5.7142857142857099E-2</v>
      </c>
      <c r="AF22" s="5">
        <v>5.7142857142857099E-2</v>
      </c>
      <c r="AG22" s="5">
        <v>5.7142857142857099E-2</v>
      </c>
      <c r="AH22" s="1">
        <f t="shared" si="0"/>
        <v>0.97466946352436135</v>
      </c>
      <c r="AI22" s="1">
        <f t="shared" si="0"/>
        <v>1.2681659625083579</v>
      </c>
      <c r="AJ22" s="2">
        <f t="shared" si="1"/>
        <v>2</v>
      </c>
      <c r="AK22" t="b">
        <f t="shared" si="2"/>
        <v>1</v>
      </c>
      <c r="AL22" t="b">
        <f t="shared" si="3"/>
        <v>0</v>
      </c>
      <c r="AM22" t="b">
        <f t="shared" si="4"/>
        <v>0</v>
      </c>
      <c r="AN22" t="b">
        <f t="shared" si="5"/>
        <v>0</v>
      </c>
    </row>
    <row r="23" spans="1:40" x14ac:dyDescent="0.2">
      <c r="A23" t="s">
        <v>54</v>
      </c>
      <c r="B23">
        <v>414423.86458333302</v>
      </c>
      <c r="C23">
        <v>329663.52083333302</v>
      </c>
      <c r="D23">
        <v>275014.94791666599</v>
      </c>
      <c r="E23">
        <v>265889.16666666599</v>
      </c>
      <c r="F23">
        <v>11911.1201153656</v>
      </c>
      <c r="G23">
        <v>75774.432792439606</v>
      </c>
      <c r="H23">
        <v>39760.214357596698</v>
      </c>
      <c r="I23">
        <v>54632.161626459303</v>
      </c>
      <c r="J23">
        <v>564406.296875</v>
      </c>
      <c r="K23">
        <v>586840.484375</v>
      </c>
      <c r="L23">
        <v>351101.515625</v>
      </c>
      <c r="M23">
        <v>356062.8828125</v>
      </c>
      <c r="N23">
        <v>77475.763499575201</v>
      </c>
      <c r="O23">
        <v>38148.896088474197</v>
      </c>
      <c r="P23">
        <v>17140.412996134601</v>
      </c>
      <c r="Q23">
        <v>14755.2701392775</v>
      </c>
      <c r="R23" s="4">
        <v>0.73426513289789896</v>
      </c>
      <c r="S23" s="4">
        <v>0.56176001760415895</v>
      </c>
      <c r="T23" s="4">
        <v>0.78329182779831996</v>
      </c>
      <c r="U23" s="4">
        <v>0.74674777827567496</v>
      </c>
      <c r="V23">
        <v>0.102977851686438</v>
      </c>
      <c r="W23">
        <v>0.134187456504963</v>
      </c>
      <c r="X23">
        <v>0.11952619221767199</v>
      </c>
      <c r="Y23">
        <v>0.15652351460278299</v>
      </c>
      <c r="Z23" s="5">
        <v>2.8524228106018099E-2</v>
      </c>
      <c r="AA23" s="5">
        <v>1.5381857351012501E-2</v>
      </c>
      <c r="AB23" s="5">
        <v>6.5380254702327903E-2</v>
      </c>
      <c r="AC23" s="5">
        <v>9.6601517410995902E-2</v>
      </c>
      <c r="AD23" s="5">
        <v>5.7142857142857099E-2</v>
      </c>
      <c r="AE23" s="5">
        <v>5.7142857142857099E-2</v>
      </c>
      <c r="AF23" s="5">
        <v>5.7142857142857099E-2</v>
      </c>
      <c r="AG23" s="5">
        <v>5.7142857142857099E-2</v>
      </c>
      <c r="AH23" s="1">
        <f t="shared" si="0"/>
        <v>1.0667697439301373</v>
      </c>
      <c r="AI23" s="1">
        <f t="shared" si="0"/>
        <v>1.3293003326588946</v>
      </c>
      <c r="AJ23" s="2">
        <f t="shared" si="1"/>
        <v>2</v>
      </c>
      <c r="AK23" t="b">
        <f t="shared" si="2"/>
        <v>1</v>
      </c>
      <c r="AL23" t="b">
        <f t="shared" si="3"/>
        <v>0</v>
      </c>
      <c r="AM23" t="b">
        <f t="shared" si="4"/>
        <v>0</v>
      </c>
      <c r="AN23" t="b">
        <f t="shared" si="5"/>
        <v>0</v>
      </c>
    </row>
    <row r="24" spans="1:40" x14ac:dyDescent="0.2">
      <c r="A24" t="s">
        <v>55</v>
      </c>
      <c r="B24">
        <v>529328.05208333302</v>
      </c>
      <c r="C24">
        <v>410237.5625</v>
      </c>
      <c r="D24">
        <v>289511.29166666599</v>
      </c>
      <c r="E24">
        <v>295779.05208333302</v>
      </c>
      <c r="F24">
        <v>30643.614394272299</v>
      </c>
      <c r="G24">
        <v>100662.940760062</v>
      </c>
      <c r="H24">
        <v>63803.806546510503</v>
      </c>
      <c r="I24">
        <v>31156.2275441452</v>
      </c>
      <c r="J24">
        <v>584740.765625</v>
      </c>
      <c r="K24">
        <v>562952.46875</v>
      </c>
      <c r="L24">
        <v>342110.7578125</v>
      </c>
      <c r="M24">
        <v>358212.9609375</v>
      </c>
      <c r="N24">
        <v>20395.662270288802</v>
      </c>
      <c r="O24">
        <v>44026.485799462302</v>
      </c>
      <c r="P24">
        <v>19033.382518561899</v>
      </c>
      <c r="Q24">
        <v>15461.957944456901</v>
      </c>
      <c r="R24" s="4">
        <v>0.90523541918197004</v>
      </c>
      <c r="S24" s="4">
        <v>0.72872504389385895</v>
      </c>
      <c r="T24" s="4">
        <v>0.84625018376457595</v>
      </c>
      <c r="U24" s="4">
        <v>0.82570728683080796</v>
      </c>
      <c r="V24">
        <v>6.1182350208273097E-2</v>
      </c>
      <c r="W24">
        <v>0.18767493563512</v>
      </c>
      <c r="X24">
        <v>0.19235139263162301</v>
      </c>
      <c r="Y24">
        <v>9.3995991231093895E-2</v>
      </c>
      <c r="Z24" s="5">
        <v>6.5588524538659307E-2</v>
      </c>
      <c r="AA24" s="5">
        <v>0.10495013870359</v>
      </c>
      <c r="AB24" s="5">
        <v>0.28714798889702198</v>
      </c>
      <c r="AC24" s="5">
        <v>5.6250485141467597E-2</v>
      </c>
      <c r="AD24" s="5">
        <v>0.114285714285714</v>
      </c>
      <c r="AE24" s="5">
        <v>5.7142857142857099E-2</v>
      </c>
      <c r="AF24" s="5">
        <v>0.628571428571428</v>
      </c>
      <c r="AG24" s="5">
        <v>5.7142857142857099E-2</v>
      </c>
      <c r="AH24" s="1">
        <f t="shared" si="0"/>
        <v>0.93483989449871829</v>
      </c>
      <c r="AI24" s="1">
        <f t="shared" si="0"/>
        <v>1.1330848222516623</v>
      </c>
      <c r="AJ24" s="2">
        <f t="shared" si="1"/>
        <v>1</v>
      </c>
      <c r="AK24" t="b">
        <f t="shared" si="2"/>
        <v>1</v>
      </c>
      <c r="AL24" t="b">
        <f t="shared" si="3"/>
        <v>0</v>
      </c>
      <c r="AM24" t="b">
        <f t="shared" si="4"/>
        <v>0</v>
      </c>
      <c r="AN24" t="b">
        <f t="shared" si="5"/>
        <v>0</v>
      </c>
    </row>
    <row r="25" spans="1:40" x14ac:dyDescent="0.2">
      <c r="A25" t="s">
        <v>56</v>
      </c>
      <c r="B25">
        <v>552164.875</v>
      </c>
      <c r="C25">
        <v>448260.64583333302</v>
      </c>
      <c r="D25">
        <v>294612.29166666599</v>
      </c>
      <c r="E25">
        <v>335302.66666666599</v>
      </c>
      <c r="F25">
        <v>108573.369045771</v>
      </c>
      <c r="G25">
        <v>96351.863677873596</v>
      </c>
      <c r="H25">
        <v>14098.0864060978</v>
      </c>
      <c r="I25">
        <v>34967.765629260102</v>
      </c>
      <c r="J25">
        <v>583300.8125</v>
      </c>
      <c r="K25">
        <v>569201.265625</v>
      </c>
      <c r="L25">
        <v>337072.0234375</v>
      </c>
      <c r="M25">
        <v>368888.890625</v>
      </c>
      <c r="N25">
        <v>31959.972338417199</v>
      </c>
      <c r="O25">
        <v>30277.484276530598</v>
      </c>
      <c r="P25">
        <v>14555.2139871983</v>
      </c>
      <c r="Q25">
        <v>37130.952719070403</v>
      </c>
      <c r="R25" s="4">
        <v>0.94662113127092495</v>
      </c>
      <c r="S25" s="4">
        <v>0.78752573633357903</v>
      </c>
      <c r="T25" s="4">
        <v>0.87403365210252604</v>
      </c>
      <c r="U25" s="4">
        <v>0.90895300777036403</v>
      </c>
      <c r="V25">
        <v>0.193227428458325</v>
      </c>
      <c r="W25">
        <v>0.174381922800524</v>
      </c>
      <c r="X25">
        <v>5.6336450472051797E-2</v>
      </c>
      <c r="Y25">
        <v>0.131743272034405</v>
      </c>
      <c r="Z25" s="5">
        <v>0.67288551655516105</v>
      </c>
      <c r="AA25" s="5">
        <v>0.15402000227364099</v>
      </c>
      <c r="AB25" s="5">
        <v>1.3898471073793399E-2</v>
      </c>
      <c r="AC25" s="5">
        <v>0.27956763423905001</v>
      </c>
      <c r="AD25" s="5">
        <v>0.628571428571428</v>
      </c>
      <c r="AE25" s="5">
        <v>0.22857142857142801</v>
      </c>
      <c r="AF25" s="5">
        <v>5.7142857142857099E-2</v>
      </c>
      <c r="AG25" s="5">
        <v>0.4</v>
      </c>
      <c r="AH25" s="1">
        <f t="shared" si="0"/>
        <v>0.92331939698943377</v>
      </c>
      <c r="AI25" s="1">
        <f t="shared" si="0"/>
        <v>1.1541883215170901</v>
      </c>
      <c r="AJ25" s="2">
        <f t="shared" si="1"/>
        <v>0</v>
      </c>
      <c r="AK25" t="b">
        <f t="shared" si="2"/>
        <v>1</v>
      </c>
      <c r="AL25" t="b">
        <f t="shared" si="3"/>
        <v>0</v>
      </c>
      <c r="AM25" t="b">
        <f t="shared" si="4"/>
        <v>0</v>
      </c>
      <c r="AN25" t="b">
        <f t="shared" si="5"/>
        <v>0</v>
      </c>
    </row>
    <row r="26" spans="1:40" x14ac:dyDescent="0.2">
      <c r="A26" t="s">
        <v>57</v>
      </c>
      <c r="B26">
        <v>616058.9375</v>
      </c>
      <c r="C26">
        <v>519850.98958333302</v>
      </c>
      <c r="D26">
        <v>314120.125</v>
      </c>
      <c r="E26">
        <v>371968.29166666599</v>
      </c>
      <c r="F26">
        <v>28836.6311447322</v>
      </c>
      <c r="G26">
        <v>105578.094911329</v>
      </c>
      <c r="H26">
        <v>19500.671689177801</v>
      </c>
      <c r="I26">
        <v>23240.892115168801</v>
      </c>
      <c r="J26">
        <v>588595.71875</v>
      </c>
      <c r="K26">
        <v>602857.328125</v>
      </c>
      <c r="L26">
        <v>349828.6875</v>
      </c>
      <c r="M26">
        <v>353171.296875</v>
      </c>
      <c r="N26">
        <v>37790.434913332203</v>
      </c>
      <c r="O26">
        <v>25585.324909352199</v>
      </c>
      <c r="P26">
        <v>7466.1090817314198</v>
      </c>
      <c r="Q26">
        <v>48089.313175355303</v>
      </c>
      <c r="R26" s="4">
        <v>1.04665888295674</v>
      </c>
      <c r="S26" s="4">
        <v>0.86231180302670896</v>
      </c>
      <c r="T26" s="4">
        <v>0.89792557392823802</v>
      </c>
      <c r="U26" s="4">
        <v>1.05322344980464</v>
      </c>
      <c r="V26">
        <v>8.3163063686124999E-2</v>
      </c>
      <c r="W26">
        <v>0.178912404327284</v>
      </c>
      <c r="X26">
        <v>5.8945600377117498E-2</v>
      </c>
      <c r="Y26">
        <v>0.157788779667761</v>
      </c>
      <c r="Z26" s="5">
        <v>0.32549443921342203</v>
      </c>
      <c r="AA26" s="5">
        <v>0.30494907056376902</v>
      </c>
      <c r="AB26" s="5">
        <v>7.4120163944595294E-2</v>
      </c>
      <c r="AC26" s="5">
        <v>0.52833449488798401</v>
      </c>
      <c r="AD26" s="5">
        <v>0.628571428571428</v>
      </c>
      <c r="AE26" s="5">
        <v>0.628571428571428</v>
      </c>
      <c r="AF26" s="5">
        <v>5.7142857142857099E-2</v>
      </c>
      <c r="AG26" s="5">
        <v>0.4</v>
      </c>
      <c r="AH26" s="1">
        <f t="shared" si="0"/>
        <v>0.85789705562108209</v>
      </c>
      <c r="AI26" s="1">
        <f t="shared" si="0"/>
        <v>1.2213951451294442</v>
      </c>
      <c r="AJ26" s="2">
        <f t="shared" si="1"/>
        <v>0</v>
      </c>
      <c r="AK26" t="b">
        <f t="shared" si="2"/>
        <v>1</v>
      </c>
      <c r="AL26" t="b">
        <f t="shared" si="3"/>
        <v>0</v>
      </c>
      <c r="AM26" t="b">
        <f t="shared" si="4"/>
        <v>0</v>
      </c>
      <c r="AN26" t="b">
        <f t="shared" si="5"/>
        <v>1</v>
      </c>
    </row>
    <row r="27" spans="1:40" x14ac:dyDescent="0.2">
      <c r="A27" t="s">
        <v>58</v>
      </c>
      <c r="B27">
        <v>292608.67708333302</v>
      </c>
      <c r="C27">
        <v>252110.97916666599</v>
      </c>
      <c r="D27">
        <v>201699.296875</v>
      </c>
      <c r="E27">
        <v>198195.140625</v>
      </c>
      <c r="F27">
        <v>25698.374909184</v>
      </c>
      <c r="G27">
        <v>31059.776896996402</v>
      </c>
      <c r="H27">
        <v>4683.3954127886</v>
      </c>
      <c r="I27">
        <v>22350.8230057076</v>
      </c>
      <c r="J27">
        <v>513122.6953125</v>
      </c>
      <c r="K27">
        <v>544076.203125</v>
      </c>
      <c r="L27">
        <v>317320.6640625</v>
      </c>
      <c r="M27">
        <v>311479.8515625</v>
      </c>
      <c r="N27">
        <v>139070.253783942</v>
      </c>
      <c r="O27">
        <v>132638.632542701</v>
      </c>
      <c r="P27">
        <v>67205.737194704605</v>
      </c>
      <c r="Q27">
        <v>64639.100402380398</v>
      </c>
      <c r="R27" s="4">
        <v>0.570250896630346</v>
      </c>
      <c r="S27" s="4">
        <v>0.46337439079052101</v>
      </c>
      <c r="T27" s="4">
        <v>0.63563240506540997</v>
      </c>
      <c r="U27" s="4">
        <v>0.63630164079884599</v>
      </c>
      <c r="V27">
        <v>0.16246550476740901</v>
      </c>
      <c r="W27">
        <v>0.126569921434217</v>
      </c>
      <c r="X27">
        <v>0.13542801948240099</v>
      </c>
      <c r="Y27">
        <v>0.15028455746104899</v>
      </c>
      <c r="Z27" s="5">
        <v>4.7455409416559798E-2</v>
      </c>
      <c r="AA27" s="5">
        <v>1.82130868266813E-2</v>
      </c>
      <c r="AB27" s="5">
        <v>4.07363978775514E-2</v>
      </c>
      <c r="AC27" s="5">
        <v>3.2577934048178603E-2</v>
      </c>
      <c r="AD27" s="5">
        <v>5.7142857142857099E-2</v>
      </c>
      <c r="AE27" s="5">
        <v>5.7142857142857099E-2</v>
      </c>
      <c r="AF27" s="5">
        <v>5.7142857142857099E-2</v>
      </c>
      <c r="AG27" s="5">
        <v>0.114285714285714</v>
      </c>
      <c r="AH27" s="1">
        <f t="shared" si="0"/>
        <v>1.1146539335955594</v>
      </c>
      <c r="AI27" s="1">
        <f t="shared" si="0"/>
        <v>1.3731912109197695</v>
      </c>
      <c r="AJ27" s="2">
        <f t="shared" si="1"/>
        <v>2</v>
      </c>
      <c r="AK27" t="b">
        <f t="shared" si="2"/>
        <v>1</v>
      </c>
      <c r="AL27" t="b">
        <f t="shared" si="3"/>
        <v>0</v>
      </c>
      <c r="AM27" t="b">
        <f t="shared" si="4"/>
        <v>0</v>
      </c>
      <c r="AN27" t="b">
        <f t="shared" si="5"/>
        <v>0</v>
      </c>
    </row>
    <row r="28" spans="1:40" x14ac:dyDescent="0.2">
      <c r="A28" t="s">
        <v>59</v>
      </c>
      <c r="B28">
        <v>487308.42708333302</v>
      </c>
      <c r="C28">
        <v>438871.16666666599</v>
      </c>
      <c r="D28">
        <v>331708.98958333302</v>
      </c>
      <c r="E28">
        <v>315285.91666666599</v>
      </c>
      <c r="F28">
        <v>23354.7633831085</v>
      </c>
      <c r="G28">
        <v>22392.048041710601</v>
      </c>
      <c r="H28">
        <v>26955.295883613901</v>
      </c>
      <c r="I28">
        <v>15832.513184724199</v>
      </c>
      <c r="J28">
        <v>525900.5390625</v>
      </c>
      <c r="K28">
        <v>538678.375</v>
      </c>
      <c r="L28">
        <v>331339.21875</v>
      </c>
      <c r="M28">
        <v>339057.1484375</v>
      </c>
      <c r="N28">
        <v>153118.83627902699</v>
      </c>
      <c r="O28">
        <v>128107.754598962</v>
      </c>
      <c r="P28">
        <v>79391.825757841099</v>
      </c>
      <c r="Q28">
        <v>78473.265228098404</v>
      </c>
      <c r="R28" s="4">
        <v>0.92661708990075697</v>
      </c>
      <c r="S28" s="4">
        <v>0.81471836820378496</v>
      </c>
      <c r="T28" s="4">
        <v>1.00111598872819</v>
      </c>
      <c r="U28" s="4">
        <v>0.92989019143120799</v>
      </c>
      <c r="V28">
        <v>0.27342024555515299</v>
      </c>
      <c r="W28">
        <v>0.19816412475223699</v>
      </c>
      <c r="X28">
        <v>0.25329603203067902</v>
      </c>
      <c r="Y28">
        <v>0.22022643025104199</v>
      </c>
      <c r="Z28" s="5">
        <v>0.65184480403741896</v>
      </c>
      <c r="AA28" s="5">
        <v>0.217462323099048</v>
      </c>
      <c r="AB28" s="5">
        <v>0.99351046649915298</v>
      </c>
      <c r="AC28" s="5">
        <v>0.59294053864686902</v>
      </c>
      <c r="AD28" s="5">
        <v>0.4</v>
      </c>
      <c r="AE28" s="5">
        <v>0.4</v>
      </c>
      <c r="AF28" s="5">
        <v>0.628571428571428</v>
      </c>
      <c r="AG28" s="5">
        <v>0.4</v>
      </c>
      <c r="AH28" s="1">
        <f t="shared" si="0"/>
        <v>1.0803987964817399</v>
      </c>
      <c r="AI28" s="1">
        <f t="shared" si="0"/>
        <v>1.1413639703267562</v>
      </c>
      <c r="AJ28" s="2">
        <f t="shared" si="1"/>
        <v>0</v>
      </c>
      <c r="AK28" t="b">
        <f t="shared" si="2"/>
        <v>0</v>
      </c>
      <c r="AL28" t="b">
        <f t="shared" si="3"/>
        <v>0</v>
      </c>
      <c r="AM28" t="b">
        <f t="shared" si="4"/>
        <v>0</v>
      </c>
      <c r="AN28" t="b">
        <f t="shared" si="5"/>
        <v>0</v>
      </c>
    </row>
    <row r="29" spans="1:40" x14ac:dyDescent="0.2">
      <c r="A29" t="s">
        <v>60</v>
      </c>
      <c r="B29">
        <v>636486.35416666605</v>
      </c>
      <c r="C29">
        <v>525480.39583333302</v>
      </c>
      <c r="D29">
        <v>344939.33333333302</v>
      </c>
      <c r="E29">
        <v>346864.125</v>
      </c>
      <c r="F29">
        <v>32158.6211129164</v>
      </c>
      <c r="G29">
        <v>99526.186119304402</v>
      </c>
      <c r="H29">
        <v>16914.066542791999</v>
      </c>
      <c r="I29">
        <v>24935.670304724001</v>
      </c>
      <c r="J29">
        <v>617723.4375</v>
      </c>
      <c r="K29">
        <v>581893.21875</v>
      </c>
      <c r="L29">
        <v>363285.75</v>
      </c>
      <c r="M29">
        <v>369122.921875</v>
      </c>
      <c r="N29">
        <v>51730.388384753998</v>
      </c>
      <c r="O29">
        <v>117742.64687486</v>
      </c>
      <c r="P29">
        <v>33254.784287412498</v>
      </c>
      <c r="Q29">
        <v>36486.056442960296</v>
      </c>
      <c r="R29" s="4">
        <v>1.0303742994479801</v>
      </c>
      <c r="S29" s="4">
        <v>0.903052963844723</v>
      </c>
      <c r="T29" s="4">
        <v>0.94949866140726202</v>
      </c>
      <c r="U29" s="4">
        <v>0.93969814510046101</v>
      </c>
      <c r="V29">
        <v>0.100775614621735</v>
      </c>
      <c r="W29">
        <v>0.25028684236197202</v>
      </c>
      <c r="X29">
        <v>9.8600738964161994E-2</v>
      </c>
      <c r="Y29">
        <v>0.11485248140566399</v>
      </c>
      <c r="Z29" s="5">
        <v>0.52827553421696005</v>
      </c>
      <c r="AA29" s="5">
        <v>0.48648392111071598</v>
      </c>
      <c r="AB29" s="5">
        <v>0.30944188679367901</v>
      </c>
      <c r="AC29" s="5">
        <v>0.32470891762894499</v>
      </c>
      <c r="AD29" s="5">
        <v>0.90476190476190399</v>
      </c>
      <c r="AE29" s="5">
        <v>0.71428571428571397</v>
      </c>
      <c r="AF29" s="5">
        <v>0.90476190476190399</v>
      </c>
      <c r="AG29" s="5">
        <v>0.54761904761904701</v>
      </c>
      <c r="AH29" s="1">
        <f t="shared" si="0"/>
        <v>0.92150848668872376</v>
      </c>
      <c r="AI29" s="1">
        <f t="shared" si="0"/>
        <v>1.0405792159739138</v>
      </c>
      <c r="AJ29" s="2">
        <f t="shared" si="1"/>
        <v>0</v>
      </c>
      <c r="AK29" t="b">
        <f t="shared" si="2"/>
        <v>0</v>
      </c>
      <c r="AL29" t="b">
        <f t="shared" si="3"/>
        <v>0</v>
      </c>
      <c r="AM29" t="b">
        <f t="shared" si="4"/>
        <v>0</v>
      </c>
      <c r="AN29" t="b">
        <f t="shared" si="5"/>
        <v>0</v>
      </c>
    </row>
    <row r="30" spans="1:40" x14ac:dyDescent="0.2">
      <c r="A30" t="s">
        <v>61</v>
      </c>
      <c r="B30">
        <v>449973.3125</v>
      </c>
      <c r="C30">
        <v>361209.63541666599</v>
      </c>
      <c r="D30">
        <v>277359.14583333302</v>
      </c>
      <c r="E30">
        <v>261107.33854166599</v>
      </c>
      <c r="F30">
        <v>25538.6908429863</v>
      </c>
      <c r="G30">
        <v>42793.995359677203</v>
      </c>
      <c r="H30">
        <v>55951.099322400099</v>
      </c>
      <c r="I30">
        <v>28719.710842767399</v>
      </c>
      <c r="J30">
        <v>513394.203125</v>
      </c>
      <c r="K30">
        <v>604441.03125</v>
      </c>
      <c r="L30">
        <v>351259.8828125</v>
      </c>
      <c r="M30">
        <v>386957.984375</v>
      </c>
      <c r="N30">
        <v>104988.373668607</v>
      </c>
      <c r="O30">
        <v>57282.375146262297</v>
      </c>
      <c r="P30">
        <v>46292.333039399797</v>
      </c>
      <c r="Q30">
        <v>20536.617478652999</v>
      </c>
      <c r="R30" s="4">
        <v>0.87646745865270603</v>
      </c>
      <c r="S30" s="4">
        <v>0.59759284486308795</v>
      </c>
      <c r="T30" s="4">
        <v>0.78961236225596998</v>
      </c>
      <c r="U30" s="4">
        <v>0.67476922323594701</v>
      </c>
      <c r="V30">
        <v>0.18601130899777599</v>
      </c>
      <c r="W30">
        <v>9.0663547659047994E-2</v>
      </c>
      <c r="X30">
        <v>0.19026647571585001</v>
      </c>
      <c r="Y30">
        <v>8.2407160231795298E-2</v>
      </c>
      <c r="Z30" s="5">
        <v>0.31867170591222599</v>
      </c>
      <c r="AA30" s="5">
        <v>1.3661365231797001E-3</v>
      </c>
      <c r="AB30" s="5">
        <v>0.13836484091127399</v>
      </c>
      <c r="AC30" s="5">
        <v>4.7047349589037198E-3</v>
      </c>
      <c r="AD30" s="5">
        <v>0.85714285714285698</v>
      </c>
      <c r="AE30" s="5">
        <v>5.7142857142857099E-2</v>
      </c>
      <c r="AF30" s="5">
        <v>0.114285714285714</v>
      </c>
      <c r="AG30" s="5">
        <v>5.7142857142857099E-2</v>
      </c>
      <c r="AH30" s="1">
        <f t="shared" si="0"/>
        <v>0.90090322745096718</v>
      </c>
      <c r="AI30" s="1">
        <f t="shared" si="0"/>
        <v>1.1291454190529016</v>
      </c>
      <c r="AJ30" s="2">
        <f t="shared" si="1"/>
        <v>1</v>
      </c>
      <c r="AK30" t="b">
        <f t="shared" si="2"/>
        <v>1</v>
      </c>
      <c r="AL30" t="b">
        <f t="shared" si="3"/>
        <v>0</v>
      </c>
      <c r="AM30" t="b">
        <f t="shared" si="4"/>
        <v>0</v>
      </c>
      <c r="AN30" t="b">
        <f t="shared" si="5"/>
        <v>0</v>
      </c>
    </row>
    <row r="31" spans="1:40" x14ac:dyDescent="0.2">
      <c r="A31" t="s">
        <v>62</v>
      </c>
      <c r="B31">
        <v>615573.35416666605</v>
      </c>
      <c r="C31">
        <v>464473.55208333302</v>
      </c>
      <c r="D31">
        <v>333047.02083333302</v>
      </c>
      <c r="E31">
        <v>324528.44791666599</v>
      </c>
      <c r="F31">
        <v>40546.654246332197</v>
      </c>
      <c r="G31">
        <v>187524.46007475999</v>
      </c>
      <c r="H31">
        <v>46708.313545471101</v>
      </c>
      <c r="I31">
        <v>77803.686092475706</v>
      </c>
      <c r="J31">
        <v>496122.8125</v>
      </c>
      <c r="K31">
        <v>602566.828125</v>
      </c>
      <c r="L31">
        <v>347690.296875</v>
      </c>
      <c r="M31">
        <v>389270.078125</v>
      </c>
      <c r="N31">
        <v>115805.313985099</v>
      </c>
      <c r="O31">
        <v>72415.177886254198</v>
      </c>
      <c r="P31">
        <v>55676.486170319302</v>
      </c>
      <c r="Q31">
        <v>40974.8295470265</v>
      </c>
      <c r="R31" s="4">
        <v>1.2407680893864601</v>
      </c>
      <c r="S31" s="4">
        <v>0.77082496148789004</v>
      </c>
      <c r="T31" s="4">
        <v>0.957884139496331</v>
      </c>
      <c r="U31" s="4">
        <v>0.83368454487903398</v>
      </c>
      <c r="V31">
        <v>0.300931187636651</v>
      </c>
      <c r="W31">
        <v>0.32470406879949598</v>
      </c>
      <c r="X31">
        <v>0.203899229753366</v>
      </c>
      <c r="Y31">
        <v>0.218286734664728</v>
      </c>
      <c r="Z31" s="5">
        <v>0.13010874229084701</v>
      </c>
      <c r="AA31" s="5">
        <v>0.33006253662199603</v>
      </c>
      <c r="AB31" s="5">
        <v>0.72151641740602701</v>
      </c>
      <c r="AC31" s="5">
        <v>0.28578975736781298</v>
      </c>
      <c r="AD31" s="5">
        <v>0.4</v>
      </c>
      <c r="AE31" s="5">
        <v>0.4</v>
      </c>
      <c r="AF31" s="5">
        <v>0.628571428571428</v>
      </c>
      <c r="AG31" s="5">
        <v>0.4</v>
      </c>
      <c r="AH31" s="1">
        <f t="shared" si="0"/>
        <v>0.77200900610684575</v>
      </c>
      <c r="AI31" s="1">
        <f t="shared" si="0"/>
        <v>1.0815484533217616</v>
      </c>
      <c r="AJ31" s="2">
        <f t="shared" si="1"/>
        <v>0</v>
      </c>
      <c r="AK31" t="b">
        <f t="shared" si="2"/>
        <v>1</v>
      </c>
      <c r="AL31" t="b">
        <f t="shared" si="3"/>
        <v>0</v>
      </c>
      <c r="AM31" t="b">
        <f t="shared" si="4"/>
        <v>0</v>
      </c>
      <c r="AN31" t="b">
        <f t="shared" si="5"/>
        <v>0</v>
      </c>
    </row>
    <row r="32" spans="1:40" x14ac:dyDescent="0.2">
      <c r="A32" t="s">
        <v>63</v>
      </c>
      <c r="B32">
        <v>586980.625</v>
      </c>
      <c r="C32">
        <v>421801.9375</v>
      </c>
      <c r="D32">
        <v>343719.05208333302</v>
      </c>
      <c r="E32">
        <v>301710.125</v>
      </c>
      <c r="F32">
        <v>67798.153534585406</v>
      </c>
      <c r="G32">
        <v>232954.33444136701</v>
      </c>
      <c r="H32">
        <v>88520.941140427502</v>
      </c>
      <c r="I32">
        <v>106277.84364822799</v>
      </c>
      <c r="J32">
        <v>602164.703125</v>
      </c>
      <c r="K32">
        <v>636646.171875</v>
      </c>
      <c r="L32">
        <v>352391.125</v>
      </c>
      <c r="M32">
        <v>383691.2734375</v>
      </c>
      <c r="N32">
        <v>115425.99361184701</v>
      </c>
      <c r="O32">
        <v>49934.653292462899</v>
      </c>
      <c r="P32">
        <v>54203.0028198812</v>
      </c>
      <c r="Q32">
        <v>47320.474925064998</v>
      </c>
      <c r="R32" s="4">
        <v>0.97478417774040704</v>
      </c>
      <c r="S32" s="4">
        <v>0.66253745979142897</v>
      </c>
      <c r="T32" s="4">
        <v>0.97539077376972305</v>
      </c>
      <c r="U32" s="4">
        <v>0.78633564505382403</v>
      </c>
      <c r="V32">
        <v>0.21815174872377399</v>
      </c>
      <c r="W32">
        <v>0.36958021586544498</v>
      </c>
      <c r="X32">
        <v>0.29259313567599698</v>
      </c>
      <c r="Y32">
        <v>0.29347421899784698</v>
      </c>
      <c r="Z32" s="5">
        <v>0.83648797151402798</v>
      </c>
      <c r="AA32" s="5">
        <v>0.24894079181252499</v>
      </c>
      <c r="AB32" s="5">
        <v>0.89001011751053105</v>
      </c>
      <c r="AC32" s="5">
        <v>0.31303754243876503</v>
      </c>
      <c r="AD32" s="5">
        <v>0.85714285714285698</v>
      </c>
      <c r="AE32" s="5">
        <v>0.4</v>
      </c>
      <c r="AF32" s="5">
        <v>1</v>
      </c>
      <c r="AG32" s="5">
        <v>0.4</v>
      </c>
      <c r="AH32" s="1">
        <f t="shared" si="0"/>
        <v>1.0006222875208357</v>
      </c>
      <c r="AI32" s="1">
        <f t="shared" si="0"/>
        <v>1.1868546199657413</v>
      </c>
      <c r="AJ32" s="2">
        <f t="shared" si="1"/>
        <v>0</v>
      </c>
      <c r="AK32" t="b">
        <f t="shared" si="2"/>
        <v>1</v>
      </c>
      <c r="AL32" t="b">
        <f t="shared" si="3"/>
        <v>1</v>
      </c>
      <c r="AM32" t="b">
        <f t="shared" si="4"/>
        <v>0</v>
      </c>
      <c r="AN32" t="b">
        <f t="shared" si="5"/>
        <v>0</v>
      </c>
    </row>
    <row r="33" spans="1:40" x14ac:dyDescent="0.2">
      <c r="A33" t="s">
        <v>64</v>
      </c>
      <c r="B33">
        <v>603297.64583333302</v>
      </c>
      <c r="C33">
        <v>479685.13541666599</v>
      </c>
      <c r="D33">
        <v>293024.19791666599</v>
      </c>
      <c r="E33">
        <v>308657.11979166599</v>
      </c>
      <c r="F33">
        <v>85861.950507466405</v>
      </c>
      <c r="G33">
        <v>150129.14162594799</v>
      </c>
      <c r="H33">
        <v>37814.720339954802</v>
      </c>
      <c r="I33">
        <v>85865.261508573007</v>
      </c>
      <c r="J33">
        <v>619010.59375</v>
      </c>
      <c r="K33">
        <v>601996.84375</v>
      </c>
      <c r="L33">
        <v>336089.671875</v>
      </c>
      <c r="M33">
        <v>373891.8671875</v>
      </c>
      <c r="N33">
        <v>72000.944299950905</v>
      </c>
      <c r="O33">
        <v>43243.548365818999</v>
      </c>
      <c r="P33">
        <v>25403.890832559799</v>
      </c>
      <c r="Q33">
        <v>25294.660935772801</v>
      </c>
      <c r="R33" s="4">
        <v>0.97461602745523801</v>
      </c>
      <c r="S33" s="4">
        <v>0.796823339518824</v>
      </c>
      <c r="T33" s="4">
        <v>0.87186314379112895</v>
      </c>
      <c r="U33" s="4">
        <v>0.82552509663677898</v>
      </c>
      <c r="V33">
        <v>0.17914050224918099</v>
      </c>
      <c r="W33">
        <v>0.25586963356101999</v>
      </c>
      <c r="X33">
        <v>0.13039294777431701</v>
      </c>
      <c r="Y33">
        <v>0.23634597927329301</v>
      </c>
      <c r="Z33" s="5">
        <v>0.810431766253632</v>
      </c>
      <c r="AA33" s="5">
        <v>0.29154012300786902</v>
      </c>
      <c r="AB33" s="5">
        <v>0.17763897622521699</v>
      </c>
      <c r="AC33" s="5">
        <v>0.31751954798337501</v>
      </c>
      <c r="AD33" s="5">
        <v>0.628571428571428</v>
      </c>
      <c r="AE33" s="5">
        <v>0.628571428571428</v>
      </c>
      <c r="AF33" s="5">
        <v>0.22857142857142801</v>
      </c>
      <c r="AG33" s="5">
        <v>0.628571428571428</v>
      </c>
      <c r="AH33" s="1">
        <f t="shared" si="0"/>
        <v>0.89457090713724352</v>
      </c>
      <c r="AI33" s="1">
        <f t="shared" si="0"/>
        <v>1.0360202264347416</v>
      </c>
      <c r="AJ33" s="2">
        <f t="shared" si="1"/>
        <v>0</v>
      </c>
      <c r="AK33" t="b">
        <f t="shared" si="2"/>
        <v>1</v>
      </c>
      <c r="AL33" t="b">
        <f t="shared" si="3"/>
        <v>0</v>
      </c>
      <c r="AM33" t="b">
        <f t="shared" si="4"/>
        <v>0</v>
      </c>
      <c r="AN33" t="b">
        <f t="shared" si="5"/>
        <v>0</v>
      </c>
    </row>
    <row r="34" spans="1:40" x14ac:dyDescent="0.2">
      <c r="A34" t="s">
        <v>65</v>
      </c>
      <c r="B34">
        <v>599267.03125</v>
      </c>
      <c r="C34">
        <v>408619.29166666599</v>
      </c>
      <c r="D34">
        <v>311719.47916666599</v>
      </c>
      <c r="E34">
        <v>325913.18229166599</v>
      </c>
      <c r="F34">
        <v>110438.969447597</v>
      </c>
      <c r="G34">
        <v>115815.737658945</v>
      </c>
      <c r="H34">
        <v>63740.581594569703</v>
      </c>
      <c r="I34">
        <v>70101.941180376103</v>
      </c>
      <c r="J34">
        <v>605168.65625</v>
      </c>
      <c r="K34">
        <v>597320.84375</v>
      </c>
      <c r="L34">
        <v>350848.265625</v>
      </c>
      <c r="M34">
        <v>353033.359375</v>
      </c>
      <c r="N34">
        <v>11164.348733909301</v>
      </c>
      <c r="O34">
        <v>45100.309671322801</v>
      </c>
      <c r="P34">
        <v>17838.3630414627</v>
      </c>
      <c r="Q34">
        <v>31088.659532625101</v>
      </c>
      <c r="R34" s="4">
        <v>0.99024796651470604</v>
      </c>
      <c r="S34" s="4">
        <v>0.68408677839089105</v>
      </c>
      <c r="T34" s="4">
        <v>0.88847376403976397</v>
      </c>
      <c r="U34" s="4">
        <v>0.92317956260182799</v>
      </c>
      <c r="V34">
        <v>0.18340497651712701</v>
      </c>
      <c r="W34">
        <v>0.20065390476756401</v>
      </c>
      <c r="X34">
        <v>0.187207502561693</v>
      </c>
      <c r="Y34">
        <v>0.214567714189765</v>
      </c>
      <c r="Z34" s="5">
        <v>0.934826995063053</v>
      </c>
      <c r="AA34" s="5">
        <v>9.3253345100424795E-2</v>
      </c>
      <c r="AB34" s="5">
        <v>0.40005276490738501</v>
      </c>
      <c r="AC34" s="5">
        <v>0.582247155996371</v>
      </c>
      <c r="AD34" s="5">
        <v>0.628571428571428</v>
      </c>
      <c r="AE34" s="5">
        <v>0.114285714285714</v>
      </c>
      <c r="AF34" s="5">
        <v>0.628571428571428</v>
      </c>
      <c r="AG34" s="5">
        <v>0.628571428571428</v>
      </c>
      <c r="AH34" s="1">
        <f t="shared" ref="AH34:AI65" si="6">T34/R34</f>
        <v>0.89722351782942977</v>
      </c>
      <c r="AI34" s="1">
        <f t="shared" si="6"/>
        <v>1.3495065125704242</v>
      </c>
      <c r="AJ34" s="2">
        <f t="shared" si="1"/>
        <v>0</v>
      </c>
      <c r="AK34" t="b">
        <f t="shared" si="2"/>
        <v>1</v>
      </c>
      <c r="AL34" t="b">
        <f t="shared" si="3"/>
        <v>0</v>
      </c>
      <c r="AM34" t="b">
        <f t="shared" si="4"/>
        <v>0</v>
      </c>
      <c r="AN34" t="b">
        <f t="shared" si="5"/>
        <v>0</v>
      </c>
    </row>
    <row r="35" spans="1:40" x14ac:dyDescent="0.2">
      <c r="A35" t="s">
        <v>66</v>
      </c>
      <c r="B35">
        <v>389480.27083333302</v>
      </c>
      <c r="C35">
        <v>359227.41666666599</v>
      </c>
      <c r="D35">
        <v>291637.52083333302</v>
      </c>
      <c r="E35">
        <v>288858.33333333302</v>
      </c>
      <c r="F35">
        <v>11063.0370001343</v>
      </c>
      <c r="G35">
        <v>30812.391080283101</v>
      </c>
      <c r="H35">
        <v>33408.547131283201</v>
      </c>
      <c r="I35">
        <v>28696.695281451699</v>
      </c>
      <c r="J35">
        <v>601205.6875</v>
      </c>
      <c r="K35">
        <v>625503.90625</v>
      </c>
      <c r="L35">
        <v>349128.7890625</v>
      </c>
      <c r="M35">
        <v>339392.8671875</v>
      </c>
      <c r="N35">
        <v>13106.3080205558</v>
      </c>
      <c r="O35">
        <v>23700.7827649885</v>
      </c>
      <c r="P35">
        <v>18204.867593152801</v>
      </c>
      <c r="Q35">
        <v>17357.4142262979</v>
      </c>
      <c r="R35" s="4">
        <v>0.64783197985520202</v>
      </c>
      <c r="S35" s="4">
        <v>0.57430083661714404</v>
      </c>
      <c r="T35" s="4">
        <v>0.835329339687095</v>
      </c>
      <c r="U35" s="4">
        <v>0.85110313521630798</v>
      </c>
      <c r="V35">
        <v>2.3196219757345999E-2</v>
      </c>
      <c r="W35">
        <v>5.3852435828758802E-2</v>
      </c>
      <c r="X35">
        <v>0.105138143518533</v>
      </c>
      <c r="Y35">
        <v>9.5099237494449401E-2</v>
      </c>
      <c r="Z35" s="5">
        <v>3.7820136309964699E-6</v>
      </c>
      <c r="AA35" s="5">
        <v>3.8115278103589899E-4</v>
      </c>
      <c r="AB35" s="5">
        <v>7.6998809987321296E-2</v>
      </c>
      <c r="AC35" s="5">
        <v>7.1267971217745696E-2</v>
      </c>
      <c r="AD35" s="5">
        <v>5.7142857142857099E-2</v>
      </c>
      <c r="AE35" s="5">
        <v>5.7142857142857099E-2</v>
      </c>
      <c r="AF35" s="5">
        <v>5.7142857142857099E-2</v>
      </c>
      <c r="AG35" s="5">
        <v>0.114285714285714</v>
      </c>
      <c r="AH35" s="1">
        <f t="shared" si="6"/>
        <v>1.2894228220622896</v>
      </c>
      <c r="AI35" s="1">
        <f t="shared" si="6"/>
        <v>1.4819813605524892</v>
      </c>
      <c r="AJ35" s="2">
        <f t="shared" si="1"/>
        <v>2</v>
      </c>
      <c r="AK35" t="b">
        <f t="shared" si="2"/>
        <v>0</v>
      </c>
      <c r="AL35" t="b">
        <f t="shared" si="3"/>
        <v>0</v>
      </c>
      <c r="AM35" t="b">
        <f t="shared" si="4"/>
        <v>0</v>
      </c>
      <c r="AN35" t="b">
        <f t="shared" si="5"/>
        <v>0</v>
      </c>
    </row>
    <row r="36" spans="1:40" x14ac:dyDescent="0.2">
      <c r="A36" t="s">
        <v>67</v>
      </c>
      <c r="B36">
        <v>637393.27083333302</v>
      </c>
      <c r="C36">
        <v>559019.42708333302</v>
      </c>
      <c r="D36">
        <v>343540</v>
      </c>
      <c r="E36">
        <v>326520.40625</v>
      </c>
      <c r="F36">
        <v>36073.193090865003</v>
      </c>
      <c r="G36">
        <v>101111.93618721599</v>
      </c>
      <c r="H36">
        <v>28049.578065548001</v>
      </c>
      <c r="I36">
        <v>14335.376375973499</v>
      </c>
      <c r="J36">
        <v>513059.921875</v>
      </c>
      <c r="K36">
        <v>555365.921875</v>
      </c>
      <c r="L36">
        <v>323450.5</v>
      </c>
      <c r="M36">
        <v>332539.0546875</v>
      </c>
      <c r="N36">
        <v>133483.370896418</v>
      </c>
      <c r="O36">
        <v>138547.688427655</v>
      </c>
      <c r="P36">
        <v>76236.976706283705</v>
      </c>
      <c r="Q36">
        <v>78879.424662160396</v>
      </c>
      <c r="R36" s="4">
        <v>1.2423368960568</v>
      </c>
      <c r="S36" s="4">
        <v>1.0065785549030399</v>
      </c>
      <c r="T36" s="4">
        <v>1.0621099673674901</v>
      </c>
      <c r="U36" s="4">
        <v>0.98190092756727099</v>
      </c>
      <c r="V36">
        <v>0.33077902379671797</v>
      </c>
      <c r="W36">
        <v>0.31016846834151901</v>
      </c>
      <c r="X36">
        <v>0.26493320561630102</v>
      </c>
      <c r="Y36">
        <v>0.23686619386087299</v>
      </c>
      <c r="Z36" s="5">
        <v>0.15872764239659901</v>
      </c>
      <c r="AA36" s="5">
        <v>0.96939260823668405</v>
      </c>
      <c r="AB36" s="5">
        <v>0.65308152955738796</v>
      </c>
      <c r="AC36" s="5">
        <v>0.89004336365863002</v>
      </c>
      <c r="AD36" s="5">
        <v>5.7142857142857099E-2</v>
      </c>
      <c r="AE36" s="5">
        <v>1</v>
      </c>
      <c r="AF36" s="5">
        <v>0.85714285714285698</v>
      </c>
      <c r="AG36" s="5">
        <v>0.628571428571428</v>
      </c>
      <c r="AH36" s="1">
        <f t="shared" si="6"/>
        <v>0.85492910235431829</v>
      </c>
      <c r="AI36" s="1">
        <f t="shared" si="6"/>
        <v>0.97548365478723509</v>
      </c>
      <c r="AJ36" s="2">
        <f t="shared" si="1"/>
        <v>0</v>
      </c>
      <c r="AK36" t="b">
        <f t="shared" si="2"/>
        <v>1</v>
      </c>
      <c r="AL36" t="b">
        <f t="shared" si="3"/>
        <v>0</v>
      </c>
      <c r="AM36" t="b">
        <f t="shared" si="4"/>
        <v>0</v>
      </c>
      <c r="AN36" t="b">
        <f t="shared" si="5"/>
        <v>0</v>
      </c>
    </row>
    <row r="37" spans="1:40" x14ac:dyDescent="0.2">
      <c r="A37" t="s">
        <v>68</v>
      </c>
      <c r="B37">
        <v>616012.22916666605</v>
      </c>
      <c r="C37">
        <v>588426.64583333302</v>
      </c>
      <c r="D37">
        <v>358247.5</v>
      </c>
      <c r="E37">
        <v>343852.375</v>
      </c>
      <c r="F37">
        <v>35896.717480629202</v>
      </c>
      <c r="G37">
        <v>50236.861138570202</v>
      </c>
      <c r="H37">
        <v>5320.9130478787101</v>
      </c>
      <c r="I37">
        <v>6257.2442823330002</v>
      </c>
      <c r="J37">
        <v>516301.09375</v>
      </c>
      <c r="K37">
        <v>526986.53125</v>
      </c>
      <c r="L37">
        <v>358850.828125</v>
      </c>
      <c r="M37">
        <v>352618.8203125</v>
      </c>
      <c r="N37">
        <v>136047.31619173</v>
      </c>
      <c r="O37">
        <v>120174.25250981501</v>
      </c>
      <c r="P37">
        <v>95334.326554239902</v>
      </c>
      <c r="Q37">
        <v>88979.451220943796</v>
      </c>
      <c r="R37" s="4">
        <v>1.1931259426402601</v>
      </c>
      <c r="S37" s="4">
        <v>1.1165876373303101</v>
      </c>
      <c r="T37" s="4">
        <v>0.99831872165893398</v>
      </c>
      <c r="U37" s="4">
        <v>0.97513903170360805</v>
      </c>
      <c r="V37">
        <v>0.32198926012698198</v>
      </c>
      <c r="W37">
        <v>0.27188696846273303</v>
      </c>
      <c r="X37">
        <v>0.265633121460151</v>
      </c>
      <c r="Y37">
        <v>0.24670454196455299</v>
      </c>
      <c r="Z37" s="5">
        <v>0.242238533043975</v>
      </c>
      <c r="AA37" s="5">
        <v>0.40672562224578102</v>
      </c>
      <c r="AB37" s="5">
        <v>0.99070921572510195</v>
      </c>
      <c r="AC37" s="5">
        <v>0.85669847710757796</v>
      </c>
      <c r="AD37" s="5">
        <v>0.22857142857142801</v>
      </c>
      <c r="AE37" s="5">
        <v>0.628571428571428</v>
      </c>
      <c r="AF37" s="5">
        <v>0.4</v>
      </c>
      <c r="AG37" s="5">
        <v>0.4</v>
      </c>
      <c r="AH37" s="1">
        <f t="shared" si="6"/>
        <v>0.83672534975625579</v>
      </c>
      <c r="AI37" s="1">
        <f t="shared" si="6"/>
        <v>0.87332064148149036</v>
      </c>
      <c r="AJ37" s="2">
        <f t="shared" si="1"/>
        <v>0</v>
      </c>
      <c r="AK37" t="b">
        <f t="shared" si="2"/>
        <v>0</v>
      </c>
      <c r="AL37" t="b">
        <f t="shared" si="3"/>
        <v>0</v>
      </c>
      <c r="AM37" t="b">
        <f t="shared" si="4"/>
        <v>0</v>
      </c>
      <c r="AN37" t="b">
        <f t="shared" si="5"/>
        <v>0</v>
      </c>
    </row>
    <row r="38" spans="1:40" x14ac:dyDescent="0.2">
      <c r="A38" t="s">
        <v>69</v>
      </c>
      <c r="B38">
        <v>629080.04166666605</v>
      </c>
      <c r="C38">
        <v>414492.95833333302</v>
      </c>
      <c r="D38">
        <v>343919.5</v>
      </c>
      <c r="E38">
        <v>300749.67708333302</v>
      </c>
      <c r="F38">
        <v>23565.4597181524</v>
      </c>
      <c r="G38">
        <v>72723.809662734595</v>
      </c>
      <c r="H38">
        <v>37647.947563786598</v>
      </c>
      <c r="I38">
        <v>49600.345312886202</v>
      </c>
      <c r="J38">
        <v>626277.51249999995</v>
      </c>
      <c r="K38">
        <v>588613.08750000002</v>
      </c>
      <c r="L38">
        <v>375142.34375</v>
      </c>
      <c r="M38">
        <v>379628.75</v>
      </c>
      <c r="N38">
        <v>49346.323412636601</v>
      </c>
      <c r="O38">
        <v>95313.038020946595</v>
      </c>
      <c r="P38">
        <v>32005.686195414601</v>
      </c>
      <c r="Q38">
        <v>46768.964442260898</v>
      </c>
      <c r="R38" s="4">
        <v>1.00447489988181</v>
      </c>
      <c r="S38" s="4">
        <v>0.70418576673821098</v>
      </c>
      <c r="T38" s="4">
        <v>0.91677067579764504</v>
      </c>
      <c r="U38" s="4">
        <v>0.79222049721822496</v>
      </c>
      <c r="V38">
        <v>8.7634968132008106E-2</v>
      </c>
      <c r="W38">
        <v>0.16812838474019901</v>
      </c>
      <c r="X38">
        <v>0.12723619116769899</v>
      </c>
      <c r="Y38">
        <v>0.163083513160279</v>
      </c>
      <c r="Z38" s="5">
        <v>0.91749226309804899</v>
      </c>
      <c r="AA38" s="5">
        <v>3.0582877169675299E-2</v>
      </c>
      <c r="AB38" s="5">
        <v>0.30039557031754599</v>
      </c>
      <c r="AC38" s="5">
        <v>8.8256810013773404E-2</v>
      </c>
      <c r="AD38" s="5">
        <v>1</v>
      </c>
      <c r="AE38" s="5">
        <v>7.1428571428571397E-2</v>
      </c>
      <c r="AF38" s="5">
        <v>0.39285714285714202</v>
      </c>
      <c r="AG38" s="5">
        <v>7.1428571428571397E-2</v>
      </c>
      <c r="AH38" s="1">
        <f t="shared" si="6"/>
        <v>0.91268649510855415</v>
      </c>
      <c r="AI38" s="1">
        <f t="shared" si="6"/>
        <v>1.1250163446043377</v>
      </c>
      <c r="AJ38" s="2">
        <f t="shared" si="1"/>
        <v>0</v>
      </c>
      <c r="AK38" t="b">
        <f t="shared" si="2"/>
        <v>1</v>
      </c>
      <c r="AL38" t="b">
        <f t="shared" si="3"/>
        <v>0</v>
      </c>
      <c r="AM38" t="b">
        <f t="shared" si="4"/>
        <v>0</v>
      </c>
      <c r="AN38" t="b">
        <f t="shared" si="5"/>
        <v>0</v>
      </c>
    </row>
    <row r="39" spans="1:40" x14ac:dyDescent="0.2">
      <c r="A39" t="s">
        <v>70</v>
      </c>
      <c r="B39">
        <v>468948.86458333302</v>
      </c>
      <c r="C39">
        <v>366688.21875</v>
      </c>
      <c r="D39">
        <v>326282.95833333302</v>
      </c>
      <c r="E39">
        <v>303055.921875</v>
      </c>
      <c r="F39">
        <v>23413.481927910801</v>
      </c>
      <c r="G39">
        <v>47916.764667231</v>
      </c>
      <c r="H39">
        <v>35710.796018729903</v>
      </c>
      <c r="I39">
        <v>60458.294106760499</v>
      </c>
      <c r="J39">
        <v>576946.203125</v>
      </c>
      <c r="K39">
        <v>595968.453125</v>
      </c>
      <c r="L39">
        <v>370116.4609375</v>
      </c>
      <c r="M39">
        <v>392819.9609375</v>
      </c>
      <c r="N39">
        <v>94788.787409624099</v>
      </c>
      <c r="O39">
        <v>44840.426576307698</v>
      </c>
      <c r="P39">
        <v>50763.6538613382</v>
      </c>
      <c r="Q39">
        <v>26651.9011218054</v>
      </c>
      <c r="R39" s="4">
        <v>0.81281211669874098</v>
      </c>
      <c r="S39" s="4">
        <v>0.61528125662901401</v>
      </c>
      <c r="T39" s="4">
        <v>0.88156835150445001</v>
      </c>
      <c r="U39" s="4">
        <v>0.77148809126636497</v>
      </c>
      <c r="V39">
        <v>0.139570218653152</v>
      </c>
      <c r="W39">
        <v>9.27765733624034E-2</v>
      </c>
      <c r="X39">
        <v>0.154690643698465</v>
      </c>
      <c r="Y39">
        <v>0.162565843682415</v>
      </c>
      <c r="Z39" s="5">
        <v>0.103845814780854</v>
      </c>
      <c r="AA39" s="5">
        <v>2.3965530699665799E-3</v>
      </c>
      <c r="AB39" s="5">
        <v>0.237779534448777</v>
      </c>
      <c r="AC39" s="5">
        <v>0.109320841964773</v>
      </c>
      <c r="AD39" s="5">
        <v>0.4</v>
      </c>
      <c r="AE39" s="5">
        <v>5.7142857142857099E-2</v>
      </c>
      <c r="AF39" s="5">
        <v>0.22857142857142801</v>
      </c>
      <c r="AG39" s="5">
        <v>0.114285714285714</v>
      </c>
      <c r="AH39" s="1">
        <f t="shared" si="6"/>
        <v>1.0845905632964288</v>
      </c>
      <c r="AI39" s="1">
        <f t="shared" si="6"/>
        <v>1.2538787472467026</v>
      </c>
      <c r="AJ39" s="2">
        <f t="shared" si="1"/>
        <v>1</v>
      </c>
      <c r="AK39" t="b">
        <f t="shared" si="2"/>
        <v>1</v>
      </c>
      <c r="AL39" t="b">
        <f t="shared" si="3"/>
        <v>0</v>
      </c>
      <c r="AM39" t="b">
        <f t="shared" si="4"/>
        <v>0</v>
      </c>
      <c r="AN39" t="b">
        <f t="shared" si="5"/>
        <v>0</v>
      </c>
    </row>
    <row r="40" spans="1:40" x14ac:dyDescent="0.2">
      <c r="A40" t="s">
        <v>71</v>
      </c>
      <c r="B40">
        <v>346106.08333333302</v>
      </c>
      <c r="C40">
        <v>304389.08333333302</v>
      </c>
      <c r="D40">
        <v>231330.33333333299</v>
      </c>
      <c r="E40">
        <v>242651.43229166599</v>
      </c>
      <c r="F40">
        <v>55241.402297986402</v>
      </c>
      <c r="G40">
        <v>22307.358493452401</v>
      </c>
      <c r="H40">
        <v>24982.5905400956</v>
      </c>
      <c r="I40">
        <v>28865.322175416699</v>
      </c>
      <c r="J40">
        <v>554822.9140625</v>
      </c>
      <c r="K40">
        <v>569084.484375</v>
      </c>
      <c r="L40">
        <v>364727.4140625</v>
      </c>
      <c r="M40">
        <v>403390.0703125</v>
      </c>
      <c r="N40">
        <v>108246.662702229</v>
      </c>
      <c r="O40">
        <v>127236.887909713</v>
      </c>
      <c r="P40">
        <v>53912.1976633866</v>
      </c>
      <c r="Q40">
        <v>31586.234465113699</v>
      </c>
      <c r="R40" s="4">
        <v>0.62381360711851297</v>
      </c>
      <c r="S40" s="4">
        <v>0.53487503471058395</v>
      </c>
      <c r="T40" s="4">
        <v>0.63425540393761604</v>
      </c>
      <c r="U40" s="4">
        <v>0.601530503970235</v>
      </c>
      <c r="V40">
        <v>0.15724473827340599</v>
      </c>
      <c r="W40">
        <v>0.12584869094058701</v>
      </c>
      <c r="X40">
        <v>0.11610906231396501</v>
      </c>
      <c r="Y40">
        <v>8.5667313531075207E-2</v>
      </c>
      <c r="Z40" s="5">
        <v>2.3666574641476298E-2</v>
      </c>
      <c r="AA40" s="5">
        <v>2.2927600794900301E-2</v>
      </c>
      <c r="AB40" s="5">
        <v>9.6244170249502308E-3</v>
      </c>
      <c r="AC40" s="5">
        <v>1.1906399004945601E-3</v>
      </c>
      <c r="AD40" s="5">
        <v>5.7142857142857099E-2</v>
      </c>
      <c r="AE40" s="5">
        <v>5.7142857142857099E-2</v>
      </c>
      <c r="AF40" s="5">
        <v>5.7142857142857099E-2</v>
      </c>
      <c r="AG40" s="5">
        <v>5.7142857142857099E-2</v>
      </c>
      <c r="AH40" s="1">
        <f t="shared" si="6"/>
        <v>1.0167386486924119</v>
      </c>
      <c r="AI40" s="1">
        <f t="shared" si="6"/>
        <v>1.1246187706175474</v>
      </c>
      <c r="AJ40" s="2">
        <f t="shared" si="1"/>
        <v>2</v>
      </c>
      <c r="AK40" t="b">
        <f t="shared" si="2"/>
        <v>0</v>
      </c>
      <c r="AL40" t="b">
        <f t="shared" si="3"/>
        <v>0</v>
      </c>
      <c r="AM40" t="b">
        <f t="shared" si="4"/>
        <v>0</v>
      </c>
      <c r="AN40" t="b">
        <f t="shared" si="5"/>
        <v>0</v>
      </c>
    </row>
    <row r="41" spans="1:40" x14ac:dyDescent="0.2">
      <c r="A41" t="s">
        <v>72</v>
      </c>
      <c r="B41">
        <v>559462.1875</v>
      </c>
      <c r="C41">
        <v>384666.3125</v>
      </c>
      <c r="D41">
        <v>277778.5625</v>
      </c>
      <c r="E41">
        <v>298093.09895833302</v>
      </c>
      <c r="F41">
        <v>49584.161129281303</v>
      </c>
      <c r="G41">
        <v>92262.955016612497</v>
      </c>
      <c r="H41">
        <v>53150.952408536999</v>
      </c>
      <c r="I41">
        <v>66172.984436095707</v>
      </c>
      <c r="J41">
        <v>631685.5390625</v>
      </c>
      <c r="K41">
        <v>598184.21875</v>
      </c>
      <c r="L41">
        <v>354059.5078125</v>
      </c>
      <c r="M41">
        <v>410846.734375</v>
      </c>
      <c r="N41">
        <v>97538.994611561502</v>
      </c>
      <c r="O41">
        <v>129815.482728135</v>
      </c>
      <c r="P41">
        <v>53299.6129183476</v>
      </c>
      <c r="Q41">
        <v>23063.1225305193</v>
      </c>
      <c r="R41" s="4">
        <v>0.88566565625407701</v>
      </c>
      <c r="S41" s="4">
        <v>0.64305660437485401</v>
      </c>
      <c r="T41" s="4">
        <v>0.78455332047488402</v>
      </c>
      <c r="U41" s="4">
        <v>0.725557912518903</v>
      </c>
      <c r="V41">
        <v>0.15768238559714701</v>
      </c>
      <c r="W41">
        <v>0.208001570096187</v>
      </c>
      <c r="X41">
        <v>0.19100927052050001</v>
      </c>
      <c r="Y41">
        <v>0.16613488781906099</v>
      </c>
      <c r="Z41" s="5">
        <v>0.262167180830149</v>
      </c>
      <c r="AA41" s="5">
        <v>5.1713898285426503E-2</v>
      </c>
      <c r="AB41" s="5">
        <v>0.126335843901734</v>
      </c>
      <c r="AC41" s="5">
        <v>8.7344022303125796E-2</v>
      </c>
      <c r="AD41" s="5">
        <v>0.4</v>
      </c>
      <c r="AE41" s="5">
        <v>0.114285714285714</v>
      </c>
      <c r="AF41" s="5">
        <v>0.22857142857142801</v>
      </c>
      <c r="AG41" s="5">
        <v>5.7142857142857099E-2</v>
      </c>
      <c r="AH41" s="1">
        <f t="shared" si="6"/>
        <v>0.88583464305610804</v>
      </c>
      <c r="AI41" s="1">
        <f t="shared" si="6"/>
        <v>1.1282955615147634</v>
      </c>
      <c r="AJ41" s="2">
        <f t="shared" si="1"/>
        <v>1</v>
      </c>
      <c r="AK41" t="b">
        <f t="shared" si="2"/>
        <v>1</v>
      </c>
      <c r="AL41" t="b">
        <f t="shared" si="3"/>
        <v>0</v>
      </c>
      <c r="AM41" t="b">
        <f t="shared" si="4"/>
        <v>0</v>
      </c>
      <c r="AN41" t="b">
        <f t="shared" si="5"/>
        <v>0</v>
      </c>
    </row>
    <row r="42" spans="1:40" x14ac:dyDescent="0.2">
      <c r="A42" t="s">
        <v>73</v>
      </c>
      <c r="B42">
        <v>562181.0625</v>
      </c>
      <c r="C42">
        <v>440123.5625</v>
      </c>
      <c r="D42">
        <v>307320.07291666599</v>
      </c>
      <c r="E42">
        <v>323286.78125</v>
      </c>
      <c r="F42">
        <v>64722.730425367903</v>
      </c>
      <c r="G42">
        <v>126681.77827303699</v>
      </c>
      <c r="H42">
        <v>86729.442076736406</v>
      </c>
      <c r="I42">
        <v>60694.754140122197</v>
      </c>
      <c r="J42">
        <v>646868.890625</v>
      </c>
      <c r="K42">
        <v>634332.625</v>
      </c>
      <c r="L42">
        <v>335713.078125</v>
      </c>
      <c r="M42">
        <v>405382.5078125</v>
      </c>
      <c r="N42">
        <v>52483.476488224696</v>
      </c>
      <c r="O42">
        <v>17016.870247287501</v>
      </c>
      <c r="P42">
        <v>25844.255292879901</v>
      </c>
      <c r="Q42">
        <v>15127.4807420735</v>
      </c>
      <c r="R42" s="4">
        <v>0.86908038189442804</v>
      </c>
      <c r="S42" s="4">
        <v>0.69383718439517394</v>
      </c>
      <c r="T42" s="4">
        <v>0.91542478664545301</v>
      </c>
      <c r="U42" s="4">
        <v>0.79748576966110296</v>
      </c>
      <c r="V42">
        <v>0.122405477634891</v>
      </c>
      <c r="W42">
        <v>0.20057426649172999</v>
      </c>
      <c r="X42">
        <v>0.267783383151734</v>
      </c>
      <c r="Y42">
        <v>0.15265109101942601</v>
      </c>
      <c r="Z42" s="5">
        <v>0.140275139819411</v>
      </c>
      <c r="AA42" s="5">
        <v>0.115475628218577</v>
      </c>
      <c r="AB42" s="5">
        <v>0.63226384225865195</v>
      </c>
      <c r="AC42" s="5">
        <v>0.13825405948407499</v>
      </c>
      <c r="AD42" s="5">
        <v>0.22857142857142801</v>
      </c>
      <c r="AE42" s="5">
        <v>5.7142857142857099E-2</v>
      </c>
      <c r="AF42" s="5">
        <v>0.628571428571428</v>
      </c>
      <c r="AG42" s="5">
        <v>0.114285714285714</v>
      </c>
      <c r="AH42" s="1">
        <f t="shared" si="6"/>
        <v>1.0533257978393242</v>
      </c>
      <c r="AI42" s="1">
        <f t="shared" si="6"/>
        <v>1.1493845928080098</v>
      </c>
      <c r="AJ42" s="2">
        <f t="shared" si="1"/>
        <v>0</v>
      </c>
      <c r="AK42" t="b">
        <f t="shared" si="2"/>
        <v>1</v>
      </c>
      <c r="AL42" t="b">
        <f t="shared" si="3"/>
        <v>0</v>
      </c>
      <c r="AM42" t="b">
        <f t="shared" si="4"/>
        <v>0</v>
      </c>
      <c r="AN42" t="b">
        <f t="shared" si="5"/>
        <v>0</v>
      </c>
    </row>
    <row r="43" spans="1:40" x14ac:dyDescent="0.2">
      <c r="A43" t="s">
        <v>74</v>
      </c>
      <c r="B43">
        <v>585672.77083333302</v>
      </c>
      <c r="C43">
        <v>413473.13541666599</v>
      </c>
      <c r="D43">
        <v>333435.29166666599</v>
      </c>
      <c r="E43">
        <v>309789.81770833302</v>
      </c>
      <c r="F43">
        <v>25095.316660803201</v>
      </c>
      <c r="G43">
        <v>153837.362788717</v>
      </c>
      <c r="H43">
        <v>60209.398622983601</v>
      </c>
      <c r="I43">
        <v>61806.364846183802</v>
      </c>
      <c r="J43">
        <v>612782.96875</v>
      </c>
      <c r="K43">
        <v>606415.953125</v>
      </c>
      <c r="L43">
        <v>363123.25</v>
      </c>
      <c r="M43">
        <v>378912.3515625</v>
      </c>
      <c r="N43">
        <v>5583.2355754423797</v>
      </c>
      <c r="O43">
        <v>58921.680527133598</v>
      </c>
      <c r="P43">
        <v>10173.323123525101</v>
      </c>
      <c r="Q43">
        <v>44691.981541848902</v>
      </c>
      <c r="R43" s="4">
        <v>0.95575889132172098</v>
      </c>
      <c r="S43" s="4">
        <v>0.68183090053278606</v>
      </c>
      <c r="T43" s="4">
        <v>0.918242749993746</v>
      </c>
      <c r="U43" s="4">
        <v>0.81757645648359001</v>
      </c>
      <c r="V43">
        <v>4.1868637275522501E-2</v>
      </c>
      <c r="W43">
        <v>0.26219074293974398</v>
      </c>
      <c r="X43">
        <v>0.16779363324535901</v>
      </c>
      <c r="Y43">
        <v>0.189487773617665</v>
      </c>
      <c r="Z43" s="5">
        <v>0.198695782179132</v>
      </c>
      <c r="AA43" s="5">
        <v>0.15166741013136201</v>
      </c>
      <c r="AB43" s="5">
        <v>0.48388190542112602</v>
      </c>
      <c r="AC43" s="5">
        <v>0.18570293545705799</v>
      </c>
      <c r="AD43" s="5">
        <v>0.22857142857142801</v>
      </c>
      <c r="AE43" s="5">
        <v>0.114285714285714</v>
      </c>
      <c r="AF43" s="5">
        <v>0.628571428571428</v>
      </c>
      <c r="AG43" s="5">
        <v>0.114285714285714</v>
      </c>
      <c r="AH43" s="1">
        <f t="shared" si="6"/>
        <v>0.9607472745808372</v>
      </c>
      <c r="AI43" s="1">
        <f t="shared" si="6"/>
        <v>1.1990897682177968</v>
      </c>
      <c r="AJ43" s="2">
        <f t="shared" si="1"/>
        <v>0</v>
      </c>
      <c r="AK43" t="b">
        <f t="shared" si="2"/>
        <v>1</v>
      </c>
      <c r="AL43" t="b">
        <f t="shared" si="3"/>
        <v>0</v>
      </c>
      <c r="AM43" t="b">
        <f t="shared" si="4"/>
        <v>0</v>
      </c>
      <c r="AN43" t="b">
        <f t="shared" si="5"/>
        <v>0</v>
      </c>
    </row>
    <row r="44" spans="1:40" x14ac:dyDescent="0.2">
      <c r="A44" t="s">
        <v>75</v>
      </c>
      <c r="B44">
        <v>479481.73958333302</v>
      </c>
      <c r="C44">
        <v>356738.21875</v>
      </c>
      <c r="D44">
        <v>285735.63541666599</v>
      </c>
      <c r="E44">
        <v>273132.95833333302</v>
      </c>
      <c r="F44">
        <v>46636.353082213798</v>
      </c>
      <c r="G44">
        <v>41095.4032095687</v>
      </c>
      <c r="H44">
        <v>37563.660860875003</v>
      </c>
      <c r="I44">
        <v>16229.1678345768</v>
      </c>
      <c r="J44">
        <v>597420.8125</v>
      </c>
      <c r="K44">
        <v>601337.078125</v>
      </c>
      <c r="L44">
        <v>375696.0078125</v>
      </c>
      <c r="M44">
        <v>360038.9921875</v>
      </c>
      <c r="N44">
        <v>22181.375725611</v>
      </c>
      <c r="O44">
        <v>55006.219037514798</v>
      </c>
      <c r="P44">
        <v>38594.331647172097</v>
      </c>
      <c r="Q44">
        <v>29735.120741167</v>
      </c>
      <c r="R44" s="4">
        <v>0.80258626675034495</v>
      </c>
      <c r="S44" s="4">
        <v>0.59324168046036296</v>
      </c>
      <c r="T44" s="4">
        <v>0.76055009761847003</v>
      </c>
      <c r="U44" s="4">
        <v>0.75862049461323799</v>
      </c>
      <c r="V44">
        <v>8.3557026573192597E-2</v>
      </c>
      <c r="W44">
        <v>8.7264705249231994E-2</v>
      </c>
      <c r="X44">
        <v>0.12688990984394599</v>
      </c>
      <c r="Y44">
        <v>7.7183603356497599E-2</v>
      </c>
      <c r="Z44" s="5">
        <v>3.3334893185082003E-2</v>
      </c>
      <c r="AA44" s="5">
        <v>1.1078704002286E-3</v>
      </c>
      <c r="AB44" s="5">
        <v>3.0692517605795999E-2</v>
      </c>
      <c r="AC44" s="5">
        <v>4.9860769679915696E-3</v>
      </c>
      <c r="AD44" s="5">
        <v>5.7142857142857099E-2</v>
      </c>
      <c r="AE44" s="5">
        <v>5.7142857142857099E-2</v>
      </c>
      <c r="AF44" s="5">
        <v>5.7142857142857099E-2</v>
      </c>
      <c r="AG44" s="5">
        <v>5.7142857142857099E-2</v>
      </c>
      <c r="AH44" s="1">
        <f t="shared" si="6"/>
        <v>0.94762411111010103</v>
      </c>
      <c r="AI44" s="1">
        <f t="shared" si="6"/>
        <v>1.2787714005943396</v>
      </c>
      <c r="AJ44" s="2">
        <f t="shared" si="1"/>
        <v>2</v>
      </c>
      <c r="AK44" t="b">
        <f t="shared" si="2"/>
        <v>1</v>
      </c>
      <c r="AL44" t="b">
        <f t="shared" si="3"/>
        <v>0</v>
      </c>
      <c r="AM44" t="b">
        <f t="shared" si="4"/>
        <v>0</v>
      </c>
      <c r="AN44" t="b">
        <f t="shared" si="5"/>
        <v>0</v>
      </c>
    </row>
    <row r="45" spans="1:40" x14ac:dyDescent="0.2">
      <c r="A45" t="s">
        <v>76</v>
      </c>
      <c r="B45">
        <v>245531.81770833299</v>
      </c>
      <c r="C45">
        <v>228769.11979166599</v>
      </c>
      <c r="D45">
        <v>215289.671875</v>
      </c>
      <c r="E45">
        <v>230849.61979166599</v>
      </c>
      <c r="F45">
        <v>3689.4990189487198</v>
      </c>
      <c r="G45">
        <v>20363.6486135415</v>
      </c>
      <c r="H45">
        <v>9211.3534227950804</v>
      </c>
      <c r="I45">
        <v>13405.842405265201</v>
      </c>
      <c r="J45">
        <v>579657.515625</v>
      </c>
      <c r="K45">
        <v>609776.8125</v>
      </c>
      <c r="L45">
        <v>383687.6328125</v>
      </c>
      <c r="M45">
        <v>383268.703125</v>
      </c>
      <c r="N45">
        <v>21814.5472405656</v>
      </c>
      <c r="O45">
        <v>13826.903340103299</v>
      </c>
      <c r="P45">
        <v>39174.872026856101</v>
      </c>
      <c r="Q45">
        <v>19617.2628762739</v>
      </c>
      <c r="R45" s="4">
        <v>0.42358084056513101</v>
      </c>
      <c r="S45" s="4">
        <v>0.375168611042694</v>
      </c>
      <c r="T45" s="4">
        <v>0.56110662284548396</v>
      </c>
      <c r="U45" s="4">
        <v>0.60231795059033799</v>
      </c>
      <c r="V45">
        <v>1.7164584242488901E-2</v>
      </c>
      <c r="W45">
        <v>3.4461762571377397E-2</v>
      </c>
      <c r="X45">
        <v>6.2116388140343301E-2</v>
      </c>
      <c r="Y45">
        <v>4.6624780675726701E-2</v>
      </c>
      <c r="Z45" s="5">
        <v>4.6183117670569802E-5</v>
      </c>
      <c r="AA45" s="5">
        <v>4.3132563665600597E-5</v>
      </c>
      <c r="AB45" s="5">
        <v>2.1842118847051001E-3</v>
      </c>
      <c r="AC45" s="5">
        <v>6.5932198056043603E-5</v>
      </c>
      <c r="AD45" s="5">
        <v>5.7142857142857099E-2</v>
      </c>
      <c r="AE45" s="5">
        <v>5.7142857142857099E-2</v>
      </c>
      <c r="AF45" s="5">
        <v>5.7142857142857099E-2</v>
      </c>
      <c r="AG45" s="5">
        <v>5.7142857142857099E-2</v>
      </c>
      <c r="AH45" s="1">
        <f t="shared" si="6"/>
        <v>1.3246742277031924</v>
      </c>
      <c r="AI45" s="1">
        <f t="shared" si="6"/>
        <v>1.6054593397788135</v>
      </c>
      <c r="AJ45" s="2">
        <f t="shared" si="1"/>
        <v>2</v>
      </c>
      <c r="AK45" t="b">
        <f t="shared" si="2"/>
        <v>0</v>
      </c>
      <c r="AL45" t="b">
        <f t="shared" si="3"/>
        <v>0</v>
      </c>
      <c r="AM45" t="b">
        <f t="shared" si="4"/>
        <v>0</v>
      </c>
      <c r="AN45" t="b">
        <f t="shared" si="5"/>
        <v>0</v>
      </c>
    </row>
    <row r="46" spans="1:40" x14ac:dyDescent="0.2">
      <c r="A46" t="s">
        <v>77</v>
      </c>
      <c r="B46">
        <v>608953.33333333302</v>
      </c>
      <c r="C46">
        <v>484538</v>
      </c>
      <c r="D46">
        <v>359928.0625</v>
      </c>
      <c r="E46">
        <v>404426.1875</v>
      </c>
      <c r="F46">
        <v>83495.487279261404</v>
      </c>
      <c r="G46">
        <v>72709.017238047207</v>
      </c>
      <c r="H46">
        <v>21574.966635688099</v>
      </c>
      <c r="I46">
        <v>28504.193184248499</v>
      </c>
      <c r="J46">
        <v>585204.9375</v>
      </c>
      <c r="K46">
        <v>583171.65625</v>
      </c>
      <c r="L46">
        <v>399954.7734375</v>
      </c>
      <c r="M46">
        <v>394860.5625</v>
      </c>
      <c r="N46">
        <v>21634.667754350699</v>
      </c>
      <c r="O46">
        <v>21542.065137342499</v>
      </c>
      <c r="P46">
        <v>18532.716400110101</v>
      </c>
      <c r="Q46">
        <v>17677.041246813202</v>
      </c>
      <c r="R46" s="4">
        <v>1.0405813319600199</v>
      </c>
      <c r="S46" s="4">
        <v>0.83086685507960101</v>
      </c>
      <c r="T46" s="4">
        <v>0.899921907185951</v>
      </c>
      <c r="U46" s="4">
        <v>1.02422532384454</v>
      </c>
      <c r="V46">
        <v>0.14777259318504399</v>
      </c>
      <c r="W46">
        <v>0.12840068649111799</v>
      </c>
      <c r="X46">
        <v>6.8181878746053304E-2</v>
      </c>
      <c r="Y46">
        <v>8.55192509915111E-2</v>
      </c>
      <c r="Z46" s="5">
        <v>0.67428898917341296</v>
      </c>
      <c r="AA46" s="5">
        <v>0.13565307915846</v>
      </c>
      <c r="AB46" s="5">
        <v>6.1325150865213902E-2</v>
      </c>
      <c r="AC46" s="5">
        <v>0.64239543411724098</v>
      </c>
      <c r="AD46" s="5">
        <v>0.628571428571428</v>
      </c>
      <c r="AE46" s="5">
        <v>0.114285714285714</v>
      </c>
      <c r="AF46" s="5">
        <v>0.114285714285714</v>
      </c>
      <c r="AG46" s="5">
        <v>0.628571428571428</v>
      </c>
      <c r="AH46" s="1">
        <f t="shared" si="6"/>
        <v>0.86482611166094492</v>
      </c>
      <c r="AI46" s="1">
        <f t="shared" si="6"/>
        <v>1.2327189580169429</v>
      </c>
      <c r="AJ46" s="2">
        <f t="shared" si="1"/>
        <v>0</v>
      </c>
      <c r="AK46" t="b">
        <f t="shared" si="2"/>
        <v>1</v>
      </c>
      <c r="AL46" t="b">
        <f t="shared" si="3"/>
        <v>0</v>
      </c>
      <c r="AM46" t="b">
        <f t="shared" si="4"/>
        <v>0</v>
      </c>
      <c r="AN46" t="b">
        <f t="shared" si="5"/>
        <v>0</v>
      </c>
    </row>
    <row r="47" spans="1:40" x14ac:dyDescent="0.2">
      <c r="A47" t="s">
        <v>78</v>
      </c>
      <c r="B47">
        <v>599650.4375</v>
      </c>
      <c r="C47">
        <v>450399.54166666599</v>
      </c>
      <c r="D47">
        <v>340499.05208333302</v>
      </c>
      <c r="E47">
        <v>315695.58333333302</v>
      </c>
      <c r="F47">
        <v>28980.569223255501</v>
      </c>
      <c r="G47">
        <v>86436.824213421205</v>
      </c>
      <c r="H47">
        <v>49154.642245464602</v>
      </c>
      <c r="I47">
        <v>50696.434139062803</v>
      </c>
      <c r="J47">
        <v>607227.04166666605</v>
      </c>
      <c r="K47">
        <v>615665.77083333302</v>
      </c>
      <c r="L47">
        <v>406947.5</v>
      </c>
      <c r="M47">
        <v>406626.375</v>
      </c>
      <c r="N47">
        <v>52030.2112761307</v>
      </c>
      <c r="O47">
        <v>17669.420143080701</v>
      </c>
      <c r="P47">
        <v>27127.043922111101</v>
      </c>
      <c r="Q47">
        <v>11911.5025771523</v>
      </c>
      <c r="R47" s="4">
        <v>0.98752261732963798</v>
      </c>
      <c r="S47" s="4">
        <v>0.73156501953491604</v>
      </c>
      <c r="T47" s="4">
        <v>0.83671493763528004</v>
      </c>
      <c r="U47" s="4">
        <v>0.77637753658584796</v>
      </c>
      <c r="V47">
        <v>9.7147388752771693E-2</v>
      </c>
      <c r="W47">
        <v>0.141956931873996</v>
      </c>
      <c r="X47">
        <v>0.13304427647958</v>
      </c>
      <c r="Y47">
        <v>0.12673306199164999</v>
      </c>
      <c r="Z47" s="5">
        <v>0.83918948137975202</v>
      </c>
      <c r="AA47" s="5">
        <v>7.4854535298964006E-2</v>
      </c>
      <c r="AB47" s="5">
        <v>0.129399681358144</v>
      </c>
      <c r="AC47" s="5">
        <v>8.2808099699210505E-2</v>
      </c>
      <c r="AD47" s="5">
        <v>1</v>
      </c>
      <c r="AE47" s="5">
        <v>0.1</v>
      </c>
      <c r="AF47" s="5">
        <v>0.2</v>
      </c>
      <c r="AG47" s="5">
        <v>0.1</v>
      </c>
      <c r="AH47" s="1">
        <f t="shared" si="6"/>
        <v>0.84728686001931042</v>
      </c>
      <c r="AI47" s="1">
        <f t="shared" si="6"/>
        <v>1.0612556858984605</v>
      </c>
      <c r="AJ47" s="2">
        <f t="shared" si="1"/>
        <v>1</v>
      </c>
      <c r="AK47" t="b">
        <f t="shared" si="2"/>
        <v>1</v>
      </c>
      <c r="AL47" t="b">
        <f t="shared" si="3"/>
        <v>0</v>
      </c>
      <c r="AM47" t="b">
        <f t="shared" si="4"/>
        <v>0</v>
      </c>
      <c r="AN47" t="b">
        <f t="shared" si="5"/>
        <v>0</v>
      </c>
    </row>
    <row r="48" spans="1:40" x14ac:dyDescent="0.2">
      <c r="A48" t="s">
        <v>79</v>
      </c>
      <c r="B48">
        <v>558940.59375</v>
      </c>
      <c r="C48">
        <v>480766.23958333302</v>
      </c>
      <c r="D48">
        <v>334618.58333333302</v>
      </c>
      <c r="E48">
        <v>358509.27083333302</v>
      </c>
      <c r="F48">
        <v>77805.269770834304</v>
      </c>
      <c r="G48">
        <v>127303.755706018</v>
      </c>
      <c r="H48">
        <v>51496.132556775599</v>
      </c>
      <c r="I48">
        <v>73263.434660859202</v>
      </c>
      <c r="J48">
        <v>595499.171875</v>
      </c>
      <c r="K48">
        <v>620283.421875</v>
      </c>
      <c r="L48">
        <v>399005.9921875</v>
      </c>
      <c r="M48">
        <v>400170.796875</v>
      </c>
      <c r="N48">
        <v>48113.433661980103</v>
      </c>
      <c r="O48">
        <v>32138.207714169399</v>
      </c>
      <c r="P48">
        <v>13841.9780639745</v>
      </c>
      <c r="Q48">
        <v>20799.519584866899</v>
      </c>
      <c r="R48" s="4">
        <v>0.93860851559223601</v>
      </c>
      <c r="S48" s="4">
        <v>0.77507510700522497</v>
      </c>
      <c r="T48" s="4">
        <v>0.83863047143434899</v>
      </c>
      <c r="U48" s="4">
        <v>0.89589063877971997</v>
      </c>
      <c r="V48">
        <v>0.15106892061648</v>
      </c>
      <c r="W48">
        <v>0.20912680252014201</v>
      </c>
      <c r="X48">
        <v>0.13229951182368499</v>
      </c>
      <c r="Y48">
        <v>0.18890942205411901</v>
      </c>
      <c r="Z48" s="5">
        <v>0.52280025456490797</v>
      </c>
      <c r="AA48" s="5">
        <v>0.19359585646777</v>
      </c>
      <c r="AB48" s="5">
        <v>0.15674165346793201</v>
      </c>
      <c r="AC48" s="5">
        <v>0.43022811592242399</v>
      </c>
      <c r="AD48" s="5">
        <v>0.4</v>
      </c>
      <c r="AE48" s="5">
        <v>0.22857142857142801</v>
      </c>
      <c r="AF48" s="5">
        <v>0.114285714285714</v>
      </c>
      <c r="AG48" s="5">
        <v>0.628571428571428</v>
      </c>
      <c r="AH48" s="1">
        <f t="shared" si="6"/>
        <v>0.89348270072448299</v>
      </c>
      <c r="AI48" s="1">
        <f t="shared" si="6"/>
        <v>1.1558759024545482</v>
      </c>
      <c r="AJ48" s="2">
        <f t="shared" si="1"/>
        <v>1</v>
      </c>
      <c r="AK48" t="b">
        <f t="shared" si="2"/>
        <v>1</v>
      </c>
      <c r="AL48" t="b">
        <f t="shared" si="3"/>
        <v>0</v>
      </c>
      <c r="AM48" t="b">
        <f t="shared" si="4"/>
        <v>0</v>
      </c>
      <c r="AN48" t="b">
        <f t="shared" si="5"/>
        <v>0</v>
      </c>
    </row>
    <row r="49" spans="1:40" x14ac:dyDescent="0.2">
      <c r="A49" t="s">
        <v>80</v>
      </c>
      <c r="B49">
        <v>539383.14583333302</v>
      </c>
      <c r="C49">
        <v>416507.28125</v>
      </c>
      <c r="D49">
        <v>333499.51041666599</v>
      </c>
      <c r="E49">
        <v>326133.10416666599</v>
      </c>
      <c r="F49">
        <v>45658.762412491698</v>
      </c>
      <c r="G49">
        <v>58043.553226320597</v>
      </c>
      <c r="H49">
        <v>58578.229852953002</v>
      </c>
      <c r="I49">
        <v>56417.174432330903</v>
      </c>
      <c r="J49">
        <v>599256.328125</v>
      </c>
      <c r="K49">
        <v>613693.078125</v>
      </c>
      <c r="L49">
        <v>398327.2578125</v>
      </c>
      <c r="M49">
        <v>394581.765625</v>
      </c>
      <c r="N49">
        <v>26675.694120800199</v>
      </c>
      <c r="O49">
        <v>38134.6154517049</v>
      </c>
      <c r="P49">
        <v>14597.734181062</v>
      </c>
      <c r="Q49">
        <v>24649.285752816901</v>
      </c>
      <c r="R49" s="4">
        <v>0.90008752601912001</v>
      </c>
      <c r="S49" s="4">
        <v>0.678689879511992</v>
      </c>
      <c r="T49" s="4">
        <v>0.83725003467789505</v>
      </c>
      <c r="U49" s="4">
        <v>0.82652857424895498</v>
      </c>
      <c r="V49">
        <v>8.6085131693603004E-2</v>
      </c>
      <c r="W49">
        <v>0.10355733604416301</v>
      </c>
      <c r="X49">
        <v>0.150227384429478</v>
      </c>
      <c r="Y49">
        <v>0.15201687065236599</v>
      </c>
      <c r="Z49" s="5">
        <v>0.13508964285145</v>
      </c>
      <c r="AA49" s="5">
        <v>1.16310685165451E-2</v>
      </c>
      <c r="AB49" s="5">
        <v>0.190839442291794</v>
      </c>
      <c r="AC49" s="5">
        <v>0.15891526462736399</v>
      </c>
      <c r="AD49" s="5">
        <v>0.114285714285714</v>
      </c>
      <c r="AE49" s="5">
        <v>5.7142857142857099E-2</v>
      </c>
      <c r="AF49" s="5">
        <v>0.114285714285714</v>
      </c>
      <c r="AG49" s="5">
        <v>0.22857142857142801</v>
      </c>
      <c r="AH49" s="1">
        <f t="shared" si="6"/>
        <v>0.93018735453524093</v>
      </c>
      <c r="AI49" s="1">
        <f t="shared" si="6"/>
        <v>1.2178295259732848</v>
      </c>
      <c r="AJ49" s="2">
        <f t="shared" si="1"/>
        <v>1</v>
      </c>
      <c r="AK49" t="b">
        <f t="shared" si="2"/>
        <v>1</v>
      </c>
      <c r="AL49" t="b">
        <f t="shared" si="3"/>
        <v>0</v>
      </c>
      <c r="AM49" t="b">
        <f t="shared" si="4"/>
        <v>0</v>
      </c>
      <c r="AN49" t="b">
        <f t="shared" si="5"/>
        <v>0</v>
      </c>
    </row>
    <row r="50" spans="1:40" x14ac:dyDescent="0.2">
      <c r="A50" t="s">
        <v>81</v>
      </c>
      <c r="B50">
        <v>593143.29166666605</v>
      </c>
      <c r="C50">
        <v>452428.46875</v>
      </c>
      <c r="D50">
        <v>333239.69270833302</v>
      </c>
      <c r="E50">
        <v>313713.36458333302</v>
      </c>
      <c r="F50">
        <v>27821.0414303082</v>
      </c>
      <c r="G50">
        <v>145620.889612064</v>
      </c>
      <c r="H50">
        <v>105742.759676271</v>
      </c>
      <c r="I50">
        <v>64852.842373689396</v>
      </c>
      <c r="J50">
        <v>595061.2734375</v>
      </c>
      <c r="K50">
        <v>546791.875</v>
      </c>
      <c r="L50">
        <v>383091.359375</v>
      </c>
      <c r="M50">
        <v>387257.2109375</v>
      </c>
      <c r="N50">
        <v>72192.730101847395</v>
      </c>
      <c r="O50">
        <v>94835.916914646106</v>
      </c>
      <c r="P50">
        <v>19767.410873891</v>
      </c>
      <c r="Q50">
        <v>16371.359927146401</v>
      </c>
      <c r="R50" s="4">
        <v>0.99677683314903998</v>
      </c>
      <c r="S50" s="4">
        <v>0.82742353980662198</v>
      </c>
      <c r="T50" s="4">
        <v>0.869870031138269</v>
      </c>
      <c r="U50" s="4">
        <v>0.810090440469458</v>
      </c>
      <c r="V50">
        <v>0.12965198795747701</v>
      </c>
      <c r="W50">
        <v>0.30252343209631899</v>
      </c>
      <c r="X50">
        <v>0.27965053530726902</v>
      </c>
      <c r="Y50">
        <v>0.17093292959773301</v>
      </c>
      <c r="Z50" s="5">
        <v>0.96357240087156604</v>
      </c>
      <c r="AA50" s="5">
        <v>0.395204663908784</v>
      </c>
      <c r="AB50" s="5">
        <v>0.50112770083949698</v>
      </c>
      <c r="AC50" s="5">
        <v>0.18372564154445001</v>
      </c>
      <c r="AD50" s="5">
        <v>0.85714285714285698</v>
      </c>
      <c r="AE50" s="5">
        <v>0.4</v>
      </c>
      <c r="AF50" s="5">
        <v>0.628571428571428</v>
      </c>
      <c r="AG50" s="5">
        <v>0.22857142857142801</v>
      </c>
      <c r="AH50" s="1">
        <f t="shared" si="6"/>
        <v>0.87268283351866827</v>
      </c>
      <c r="AI50" s="1">
        <f t="shared" si="6"/>
        <v>0.97905172078955482</v>
      </c>
      <c r="AJ50" s="2">
        <f t="shared" si="1"/>
        <v>0</v>
      </c>
      <c r="AK50" t="b">
        <f t="shared" si="2"/>
        <v>1</v>
      </c>
      <c r="AL50" t="b">
        <f t="shared" si="3"/>
        <v>0</v>
      </c>
      <c r="AM50" t="b">
        <f t="shared" si="4"/>
        <v>0</v>
      </c>
      <c r="AN50" t="b">
        <f t="shared" si="5"/>
        <v>0</v>
      </c>
    </row>
    <row r="51" spans="1:40" x14ac:dyDescent="0.2">
      <c r="A51" t="s">
        <v>82</v>
      </c>
      <c r="B51">
        <v>578965.14583333302</v>
      </c>
      <c r="C51">
        <v>401853.30208333302</v>
      </c>
      <c r="D51">
        <v>318466.99479166599</v>
      </c>
      <c r="E51">
        <v>310615.01041666599</v>
      </c>
      <c r="F51">
        <v>65589.743393961195</v>
      </c>
      <c r="G51">
        <v>147728.564797242</v>
      </c>
      <c r="H51">
        <v>100555.220735291</v>
      </c>
      <c r="I51">
        <v>48256.147048264</v>
      </c>
      <c r="J51">
        <v>599632.1953125</v>
      </c>
      <c r="K51">
        <v>557860.46875</v>
      </c>
      <c r="L51">
        <v>365327.328125</v>
      </c>
      <c r="M51">
        <v>394702.1953125</v>
      </c>
      <c r="N51">
        <v>75522.735581909204</v>
      </c>
      <c r="O51">
        <v>103754.75210653601</v>
      </c>
      <c r="P51">
        <v>26495.7298682812</v>
      </c>
      <c r="Q51">
        <v>14461.961738407401</v>
      </c>
      <c r="R51" s="4">
        <v>0.96553378947840496</v>
      </c>
      <c r="S51" s="4">
        <v>0.720347335210482</v>
      </c>
      <c r="T51" s="4">
        <v>0.87173055578995795</v>
      </c>
      <c r="U51" s="4">
        <v>0.78696043271495197</v>
      </c>
      <c r="V51">
        <v>0.16356369043675201</v>
      </c>
      <c r="W51">
        <v>0.29677456522312101</v>
      </c>
      <c r="X51">
        <v>0.28241464108942499</v>
      </c>
      <c r="Y51">
        <v>0.12561385296358801</v>
      </c>
      <c r="Z51" s="5">
        <v>0.715710985644884</v>
      </c>
      <c r="AA51" s="5">
        <v>0.20448013520417299</v>
      </c>
      <c r="AB51" s="5">
        <v>0.506891774938935</v>
      </c>
      <c r="AC51" s="5">
        <v>8.5985472645969702E-2</v>
      </c>
      <c r="AD51" s="5">
        <v>0.85714285714285698</v>
      </c>
      <c r="AE51" s="5">
        <v>0.114285714285714</v>
      </c>
      <c r="AF51" s="5">
        <v>0.628571428571428</v>
      </c>
      <c r="AG51" s="5">
        <v>5.7142857142857099E-2</v>
      </c>
      <c r="AH51" s="1">
        <f t="shared" si="6"/>
        <v>0.90284831591536441</v>
      </c>
      <c r="AI51" s="1">
        <f t="shared" si="6"/>
        <v>1.0924735807969721</v>
      </c>
      <c r="AJ51" s="2">
        <f t="shared" si="1"/>
        <v>0</v>
      </c>
      <c r="AK51" t="b">
        <f t="shared" si="2"/>
        <v>1</v>
      </c>
      <c r="AL51" t="b">
        <f t="shared" si="3"/>
        <v>0</v>
      </c>
      <c r="AM51" t="b">
        <f t="shared" si="4"/>
        <v>0</v>
      </c>
      <c r="AN51" t="b">
        <f t="shared" si="5"/>
        <v>0</v>
      </c>
    </row>
    <row r="52" spans="1:40" x14ac:dyDescent="0.2">
      <c r="A52" t="s">
        <v>83</v>
      </c>
      <c r="B52">
        <v>580050.16666666605</v>
      </c>
      <c r="C52">
        <v>492794.80208333302</v>
      </c>
      <c r="D52">
        <v>328027.734375</v>
      </c>
      <c r="E52">
        <v>361022.79166666599</v>
      </c>
      <c r="F52">
        <v>34680.7390605572</v>
      </c>
      <c r="G52">
        <v>133133.95222236801</v>
      </c>
      <c r="H52">
        <v>90745.782346710403</v>
      </c>
      <c r="I52">
        <v>39716.0505589897</v>
      </c>
      <c r="J52">
        <v>615018.453125</v>
      </c>
      <c r="K52">
        <v>621151.1875</v>
      </c>
      <c r="L52">
        <v>359686.484375</v>
      </c>
      <c r="M52">
        <v>395005.0703125</v>
      </c>
      <c r="N52">
        <v>20194.745687331</v>
      </c>
      <c r="O52">
        <v>31072.497301882901</v>
      </c>
      <c r="P52">
        <v>20634.520539590001</v>
      </c>
      <c r="Q52">
        <v>35292.909982637597</v>
      </c>
      <c r="R52" s="4">
        <v>0.94314270363652597</v>
      </c>
      <c r="S52" s="4">
        <v>0.79335725665554302</v>
      </c>
      <c r="T52" s="4">
        <v>0.91198237527603698</v>
      </c>
      <c r="U52" s="4">
        <v>0.91397001912165599</v>
      </c>
      <c r="V52">
        <v>6.4334169375572195E-2</v>
      </c>
      <c r="W52">
        <v>0.21797754271957601</v>
      </c>
      <c r="X52">
        <v>0.25765899895466299</v>
      </c>
      <c r="Y52">
        <v>0.12952997461292401</v>
      </c>
      <c r="Z52" s="5">
        <v>0.216320901702104</v>
      </c>
      <c r="AA52" s="5">
        <v>0.23387175184630499</v>
      </c>
      <c r="AB52" s="5">
        <v>0.60952366083463405</v>
      </c>
      <c r="AC52" s="5">
        <v>0.30374225653104697</v>
      </c>
      <c r="AD52" s="5">
        <v>0.4</v>
      </c>
      <c r="AE52" s="5">
        <v>0.4</v>
      </c>
      <c r="AF52" s="5">
        <v>0.628571428571428</v>
      </c>
      <c r="AG52" s="5">
        <v>0.22857142857142801</v>
      </c>
      <c r="AH52" s="1">
        <f t="shared" si="6"/>
        <v>0.96696117327702114</v>
      </c>
      <c r="AI52" s="1">
        <f t="shared" si="6"/>
        <v>1.1520283093830452</v>
      </c>
      <c r="AJ52" s="2">
        <f t="shared" si="1"/>
        <v>0</v>
      </c>
      <c r="AK52" t="b">
        <f t="shared" si="2"/>
        <v>1</v>
      </c>
      <c r="AL52" t="b">
        <f t="shared" si="3"/>
        <v>0</v>
      </c>
      <c r="AM52" t="b">
        <f t="shared" si="4"/>
        <v>0</v>
      </c>
      <c r="AN52" t="b">
        <f t="shared" si="5"/>
        <v>0</v>
      </c>
    </row>
    <row r="53" spans="1:40" x14ac:dyDescent="0.2">
      <c r="A53" t="s">
        <v>84</v>
      </c>
      <c r="B53">
        <v>581271.41666666605</v>
      </c>
      <c r="C53">
        <v>445842.48958333302</v>
      </c>
      <c r="D53">
        <v>327213.23958333302</v>
      </c>
      <c r="E53">
        <v>318409.57291666599</v>
      </c>
      <c r="F53">
        <v>13233.7505197018</v>
      </c>
      <c r="G53">
        <v>167248.939904158</v>
      </c>
      <c r="H53">
        <v>75529.743556361806</v>
      </c>
      <c r="I53">
        <v>67976.108394129697</v>
      </c>
      <c r="J53">
        <v>624896.671875</v>
      </c>
      <c r="K53">
        <v>594302.984375</v>
      </c>
      <c r="L53">
        <v>365557.953125</v>
      </c>
      <c r="M53">
        <v>379040.078125</v>
      </c>
      <c r="N53">
        <v>31132.614764820599</v>
      </c>
      <c r="O53">
        <v>53599.409852899502</v>
      </c>
      <c r="P53">
        <v>4980.9053012597196</v>
      </c>
      <c r="Q53">
        <v>34556.654205425701</v>
      </c>
      <c r="R53" s="4">
        <v>0.930188050006033</v>
      </c>
      <c r="S53" s="4">
        <v>0.75019392684390496</v>
      </c>
      <c r="T53" s="4">
        <v>0.89510633481265001</v>
      </c>
      <c r="U53" s="4">
        <v>0.84004196730790404</v>
      </c>
      <c r="V53">
        <v>5.0951946726945002E-2</v>
      </c>
      <c r="W53">
        <v>0.28943935780475399</v>
      </c>
      <c r="X53">
        <v>0.20697461769878001</v>
      </c>
      <c r="Y53">
        <v>0.19500592881084799</v>
      </c>
      <c r="Z53" s="5">
        <v>6.2029984347314E-2</v>
      </c>
      <c r="AA53" s="5">
        <v>0.26040957971651102</v>
      </c>
      <c r="AB53" s="5">
        <v>0.47207472301429498</v>
      </c>
      <c r="AC53" s="5">
        <v>0.258998086083366</v>
      </c>
      <c r="AD53" s="5">
        <v>5.7142857142857099E-2</v>
      </c>
      <c r="AE53" s="5">
        <v>0.4</v>
      </c>
      <c r="AF53" s="5">
        <v>0.628571428571428</v>
      </c>
      <c r="AG53" s="5">
        <v>0.4</v>
      </c>
      <c r="AH53" s="1">
        <f t="shared" si="6"/>
        <v>0.96228535166286489</v>
      </c>
      <c r="AI53" s="1">
        <f t="shared" si="6"/>
        <v>1.119766419387042</v>
      </c>
      <c r="AJ53" s="2">
        <f t="shared" si="1"/>
        <v>0</v>
      </c>
      <c r="AK53" t="b">
        <f t="shared" si="2"/>
        <v>1</v>
      </c>
      <c r="AL53" t="b">
        <f t="shared" si="3"/>
        <v>0</v>
      </c>
      <c r="AM53" t="b">
        <f t="shared" si="4"/>
        <v>0</v>
      </c>
      <c r="AN53" t="b">
        <f t="shared" si="5"/>
        <v>0</v>
      </c>
    </row>
    <row r="54" spans="1:40" x14ac:dyDescent="0.2">
      <c r="A54" t="s">
        <v>85</v>
      </c>
      <c r="B54">
        <v>582270.79166666605</v>
      </c>
      <c r="C54">
        <v>474086.84375</v>
      </c>
      <c r="D54">
        <v>347066.53125</v>
      </c>
      <c r="E54">
        <v>332123.53125</v>
      </c>
      <c r="F54">
        <v>36811.474699077597</v>
      </c>
      <c r="G54">
        <v>89817.117260146202</v>
      </c>
      <c r="H54">
        <v>52418.608947782101</v>
      </c>
      <c r="I54">
        <v>50327.260964030203</v>
      </c>
      <c r="J54">
        <v>619738.25</v>
      </c>
      <c r="K54">
        <v>593603.09375</v>
      </c>
      <c r="L54">
        <v>385469.1328125</v>
      </c>
      <c r="M54">
        <v>380243.5703125</v>
      </c>
      <c r="N54">
        <v>42492.034623629501</v>
      </c>
      <c r="O54">
        <v>48370.305768484803</v>
      </c>
      <c r="P54">
        <v>28192.318203228999</v>
      </c>
      <c r="Q54">
        <v>12628.3694313908</v>
      </c>
      <c r="R54" s="4">
        <v>0.93954309205001696</v>
      </c>
      <c r="S54" s="4">
        <v>0.79865965784481696</v>
      </c>
      <c r="T54" s="4">
        <v>0.90037437944173904</v>
      </c>
      <c r="U54" s="4">
        <v>0.87344943394321395</v>
      </c>
      <c r="V54">
        <v>8.7624297316782104E-2</v>
      </c>
      <c r="W54">
        <v>0.164710560540337</v>
      </c>
      <c r="X54">
        <v>0.15109178866828199</v>
      </c>
      <c r="Y54">
        <v>0.13549692511363201</v>
      </c>
      <c r="Z54" s="5">
        <v>0.26986864767765401</v>
      </c>
      <c r="AA54" s="5">
        <v>0.131896598774072</v>
      </c>
      <c r="AB54" s="5">
        <v>0.33674225090712401</v>
      </c>
      <c r="AC54" s="5">
        <v>0.23622856950874199</v>
      </c>
      <c r="AD54" s="5">
        <v>0.4</v>
      </c>
      <c r="AE54" s="5">
        <v>0.114285714285714</v>
      </c>
      <c r="AF54" s="5">
        <v>0.4</v>
      </c>
      <c r="AG54" s="5">
        <v>0.4</v>
      </c>
      <c r="AH54" s="1">
        <f t="shared" si="6"/>
        <v>0.95831089288005455</v>
      </c>
      <c r="AI54" s="1">
        <f t="shared" si="6"/>
        <v>1.093644114065079</v>
      </c>
      <c r="AJ54" s="2">
        <f t="shared" si="1"/>
        <v>0</v>
      </c>
      <c r="AK54" t="b">
        <f t="shared" si="2"/>
        <v>0</v>
      </c>
      <c r="AL54" t="b">
        <f t="shared" si="3"/>
        <v>0</v>
      </c>
      <c r="AM54" t="b">
        <f t="shared" si="4"/>
        <v>0</v>
      </c>
      <c r="AN54" t="b">
        <f t="shared" si="5"/>
        <v>0</v>
      </c>
    </row>
    <row r="55" spans="1:40" x14ac:dyDescent="0.2">
      <c r="A55" t="s">
        <v>86</v>
      </c>
      <c r="B55">
        <v>603808.52083333302</v>
      </c>
      <c r="C55">
        <v>461379.08333333302</v>
      </c>
      <c r="D55">
        <v>356493</v>
      </c>
      <c r="E55">
        <v>311694.17708333302</v>
      </c>
      <c r="F55">
        <v>74670.694877532005</v>
      </c>
      <c r="G55">
        <v>60144.8590451817</v>
      </c>
      <c r="H55">
        <v>6035.4422226745</v>
      </c>
      <c r="I55">
        <v>20023.177698503099</v>
      </c>
      <c r="J55">
        <v>600850.296875</v>
      </c>
      <c r="K55">
        <v>611207.28125</v>
      </c>
      <c r="L55">
        <v>400443.7578125</v>
      </c>
      <c r="M55">
        <v>389420.4296875</v>
      </c>
      <c r="N55">
        <v>24839.330539162798</v>
      </c>
      <c r="O55">
        <v>13579.805288101899</v>
      </c>
      <c r="P55">
        <v>25853.723957519102</v>
      </c>
      <c r="Q55">
        <v>8690.3971512283297</v>
      </c>
      <c r="R55" s="4">
        <v>1.0049233960168</v>
      </c>
      <c r="S55" s="4">
        <v>0.75486516192960196</v>
      </c>
      <c r="T55" s="4">
        <v>0.89024486721284002</v>
      </c>
      <c r="U55" s="4">
        <v>0.80040530316670799</v>
      </c>
      <c r="V55">
        <v>0.13103501711767601</v>
      </c>
      <c r="W55">
        <v>9.9822395180976298E-2</v>
      </c>
      <c r="X55">
        <v>5.94198710729879E-2</v>
      </c>
      <c r="Y55">
        <v>5.4432084404517002E-2</v>
      </c>
      <c r="Z55" s="5">
        <v>0.95264931452549895</v>
      </c>
      <c r="AA55" s="5">
        <v>4.5164174539310702E-2</v>
      </c>
      <c r="AB55" s="5">
        <v>3.8219439217339397E-2</v>
      </c>
      <c r="AC55" s="5">
        <v>1.26297513991766E-2</v>
      </c>
      <c r="AD55" s="5">
        <v>0.85714285714285698</v>
      </c>
      <c r="AE55" s="5">
        <v>5.7142857142857099E-2</v>
      </c>
      <c r="AF55" s="5">
        <v>5.7142857142857099E-2</v>
      </c>
      <c r="AG55" s="5">
        <v>5.7142857142857099E-2</v>
      </c>
      <c r="AH55" s="1">
        <f t="shared" si="6"/>
        <v>0.88588331283905863</v>
      </c>
      <c r="AI55" s="1">
        <f t="shared" si="6"/>
        <v>1.0603288422010302</v>
      </c>
      <c r="AJ55" s="2">
        <f t="shared" si="1"/>
        <v>0</v>
      </c>
      <c r="AK55" t="b">
        <f t="shared" si="2"/>
        <v>1</v>
      </c>
      <c r="AL55" t="b">
        <f t="shared" si="3"/>
        <v>0</v>
      </c>
      <c r="AM55" t="b">
        <f t="shared" si="4"/>
        <v>0</v>
      </c>
      <c r="AN55" t="b">
        <f t="shared" si="5"/>
        <v>0</v>
      </c>
    </row>
    <row r="56" spans="1:40" x14ac:dyDescent="0.2">
      <c r="A56" t="s">
        <v>87</v>
      </c>
      <c r="B56">
        <v>458596.96875</v>
      </c>
      <c r="C56">
        <v>385003.98958333302</v>
      </c>
      <c r="D56">
        <v>327340.72916666599</v>
      </c>
      <c r="E56">
        <v>295969.78125</v>
      </c>
      <c r="F56">
        <v>13013.9763790447</v>
      </c>
      <c r="G56">
        <v>18043.3868786616</v>
      </c>
      <c r="H56">
        <v>8010.5004386535802</v>
      </c>
      <c r="I56">
        <v>4383.8463460906996</v>
      </c>
      <c r="J56">
        <v>593417.71875</v>
      </c>
      <c r="K56">
        <v>570249.3125</v>
      </c>
      <c r="L56">
        <v>404555.609375</v>
      </c>
      <c r="M56">
        <v>389761.984375</v>
      </c>
      <c r="N56">
        <v>10662.991852359701</v>
      </c>
      <c r="O56">
        <v>46337.868654201797</v>
      </c>
      <c r="P56">
        <v>19728.244151200699</v>
      </c>
      <c r="Q56">
        <v>12076.244801733401</v>
      </c>
      <c r="R56" s="4">
        <v>0.77280632893134305</v>
      </c>
      <c r="S56" s="4">
        <v>0.67515029153732298</v>
      </c>
      <c r="T56" s="4">
        <v>0.80913654780952604</v>
      </c>
      <c r="U56" s="4">
        <v>0.75936030991991199</v>
      </c>
      <c r="V56">
        <v>2.59572860902989E-2</v>
      </c>
      <c r="W56">
        <v>6.3332516631441294E-2</v>
      </c>
      <c r="X56">
        <v>4.41472677175518E-2</v>
      </c>
      <c r="Y56">
        <v>2.6077979225637701E-2</v>
      </c>
      <c r="Z56" s="5">
        <v>1.5738690401156599E-4</v>
      </c>
      <c r="AA56" s="5">
        <v>1.73214881257195E-3</v>
      </c>
      <c r="AB56" s="5">
        <v>1.7988644435080301E-3</v>
      </c>
      <c r="AC56" s="5">
        <v>1.4627772534335401E-4</v>
      </c>
      <c r="AD56" s="5">
        <v>5.7142857142857099E-2</v>
      </c>
      <c r="AE56" s="5">
        <v>5.7142857142857099E-2</v>
      </c>
      <c r="AF56" s="5">
        <v>5.7142857142857099E-2</v>
      </c>
      <c r="AG56" s="5">
        <v>5.7142857142857099E-2</v>
      </c>
      <c r="AH56" s="1">
        <f t="shared" si="6"/>
        <v>1.0470107677927811</v>
      </c>
      <c r="AI56" s="1">
        <f t="shared" si="6"/>
        <v>1.1247278116267152</v>
      </c>
      <c r="AJ56" s="2">
        <f t="shared" si="1"/>
        <v>2</v>
      </c>
      <c r="AK56" t="b">
        <f t="shared" si="2"/>
        <v>0</v>
      </c>
      <c r="AL56" t="b">
        <f t="shared" si="3"/>
        <v>0</v>
      </c>
      <c r="AM56" t="b">
        <f t="shared" si="4"/>
        <v>0</v>
      </c>
      <c r="AN56" t="b">
        <f t="shared" si="5"/>
        <v>0</v>
      </c>
    </row>
    <row r="57" spans="1:40" x14ac:dyDescent="0.2">
      <c r="A57" t="s">
        <v>88</v>
      </c>
      <c r="B57">
        <v>591110.47916666605</v>
      </c>
      <c r="C57">
        <v>442879.38541666599</v>
      </c>
      <c r="D57">
        <v>336037.36458333302</v>
      </c>
      <c r="E57">
        <v>336902.46875</v>
      </c>
      <c r="F57">
        <v>36024.302825614999</v>
      </c>
      <c r="G57">
        <v>115091.61063564599</v>
      </c>
      <c r="H57">
        <v>79674.283280657401</v>
      </c>
      <c r="I57">
        <v>79607.234946971599</v>
      </c>
      <c r="J57">
        <v>553917.9375</v>
      </c>
      <c r="K57">
        <v>608152.9375</v>
      </c>
      <c r="L57">
        <v>388833.65625</v>
      </c>
      <c r="M57">
        <v>372840.171875</v>
      </c>
      <c r="N57">
        <v>2322.3154461119102</v>
      </c>
      <c r="O57">
        <v>15830.8833938997</v>
      </c>
      <c r="P57">
        <v>22225.9571229508</v>
      </c>
      <c r="Q57">
        <v>29048.366415794699</v>
      </c>
      <c r="R57" s="4">
        <v>1.0671444976750999</v>
      </c>
      <c r="S57" s="4">
        <v>0.72823685969068697</v>
      </c>
      <c r="T57" s="4">
        <v>0.864218822578667</v>
      </c>
      <c r="U57" s="4">
        <v>0.90361096835603605</v>
      </c>
      <c r="V57">
        <v>6.5189161897451803E-2</v>
      </c>
      <c r="W57">
        <v>0.19019488223072401</v>
      </c>
      <c r="X57">
        <v>0.210776386648063</v>
      </c>
      <c r="Y57">
        <v>0.22482281610653199</v>
      </c>
      <c r="Z57" s="5">
        <v>0.215035337511993</v>
      </c>
      <c r="AA57" s="5">
        <v>0.12708070365799301</v>
      </c>
      <c r="AB57" s="5">
        <v>0.373380295005251</v>
      </c>
      <c r="AC57" s="5">
        <v>0.532686611342298</v>
      </c>
      <c r="AD57" s="5">
        <v>0.2</v>
      </c>
      <c r="AE57" s="5">
        <v>0.2</v>
      </c>
      <c r="AF57" s="5">
        <v>0.8</v>
      </c>
      <c r="AG57" s="5">
        <v>0.8</v>
      </c>
      <c r="AH57" s="1">
        <f t="shared" si="6"/>
        <v>0.80984236386119179</v>
      </c>
      <c r="AI57" s="1">
        <f t="shared" si="6"/>
        <v>1.2408201484608152</v>
      </c>
      <c r="AJ57" s="2">
        <f t="shared" si="1"/>
        <v>0</v>
      </c>
      <c r="AK57" t="b">
        <f t="shared" si="2"/>
        <v>1</v>
      </c>
      <c r="AL57" t="b">
        <f t="shared" si="3"/>
        <v>0</v>
      </c>
      <c r="AM57" t="b">
        <f t="shared" si="4"/>
        <v>0</v>
      </c>
      <c r="AN57" t="b">
        <f t="shared" si="5"/>
        <v>0</v>
      </c>
    </row>
    <row r="58" spans="1:40" x14ac:dyDescent="0.2">
      <c r="A58" t="s">
        <v>89</v>
      </c>
      <c r="B58">
        <v>534870.875</v>
      </c>
      <c r="C58">
        <v>380190.03125</v>
      </c>
      <c r="D58">
        <v>346014.60416666599</v>
      </c>
      <c r="E58">
        <v>291719.26041666599</v>
      </c>
      <c r="F58">
        <v>34375.327897527</v>
      </c>
      <c r="G58">
        <v>47549.024964197699</v>
      </c>
      <c r="H58">
        <v>46594.2963338435</v>
      </c>
      <c r="I58">
        <v>57984.863491418902</v>
      </c>
      <c r="J58">
        <v>572033.734375</v>
      </c>
      <c r="K58">
        <v>632215.390625</v>
      </c>
      <c r="L58">
        <v>395684.5546875</v>
      </c>
      <c r="M58">
        <v>380292.453125</v>
      </c>
      <c r="N58">
        <v>31430.521139780099</v>
      </c>
      <c r="O58">
        <v>29435.482953604002</v>
      </c>
      <c r="P58">
        <v>17642.024962263298</v>
      </c>
      <c r="Q58">
        <v>21668.5910157328</v>
      </c>
      <c r="R58" s="4">
        <v>0.93503379758607397</v>
      </c>
      <c r="S58" s="4">
        <v>0.60136155634260802</v>
      </c>
      <c r="T58" s="4">
        <v>0.87447083811481796</v>
      </c>
      <c r="U58" s="4">
        <v>0.76709189998251204</v>
      </c>
      <c r="V58">
        <v>7.9061033968467406E-2</v>
      </c>
      <c r="W58">
        <v>8.0252790926221604E-2</v>
      </c>
      <c r="X58">
        <v>0.124043036367153</v>
      </c>
      <c r="Y58">
        <v>0.15861534222432799</v>
      </c>
      <c r="Z58" s="5">
        <v>0.212803672098482</v>
      </c>
      <c r="AA58" s="5">
        <v>3.32462140089745E-3</v>
      </c>
      <c r="AB58" s="5">
        <v>0.198489953499104</v>
      </c>
      <c r="AC58" s="5">
        <v>0.10638227725736001</v>
      </c>
      <c r="AD58" s="5">
        <v>0.4</v>
      </c>
      <c r="AE58" s="5">
        <v>5.7142857142857099E-2</v>
      </c>
      <c r="AF58" s="5">
        <v>0.22857142857142801</v>
      </c>
      <c r="AG58" s="5">
        <v>0.114285714285714</v>
      </c>
      <c r="AH58" s="1">
        <f t="shared" si="6"/>
        <v>0.93522912259684288</v>
      </c>
      <c r="AI58" s="1">
        <f t="shared" si="6"/>
        <v>1.2755918496816647</v>
      </c>
      <c r="AJ58" s="2">
        <f t="shared" si="1"/>
        <v>0</v>
      </c>
      <c r="AK58" t="b">
        <f t="shared" si="2"/>
        <v>1</v>
      </c>
      <c r="AL58" t="b">
        <f t="shared" si="3"/>
        <v>0</v>
      </c>
      <c r="AM58" t="b">
        <f t="shared" si="4"/>
        <v>0</v>
      </c>
      <c r="AN58" t="b">
        <f t="shared" si="5"/>
        <v>0</v>
      </c>
    </row>
    <row r="59" spans="1:40" x14ac:dyDescent="0.2">
      <c r="A59" t="s">
        <v>90</v>
      </c>
      <c r="B59">
        <v>511107.64583333302</v>
      </c>
      <c r="C59">
        <v>331140.69791666599</v>
      </c>
      <c r="D59">
        <v>304241.16666666599</v>
      </c>
      <c r="E59">
        <v>242538.55208333299</v>
      </c>
      <c r="F59">
        <v>36480.0016081469</v>
      </c>
      <c r="G59">
        <v>19880.6815664163</v>
      </c>
      <c r="H59">
        <v>42735.613995822401</v>
      </c>
      <c r="I59">
        <v>37353.150579390502</v>
      </c>
      <c r="J59">
        <v>599780.359375</v>
      </c>
      <c r="K59">
        <v>602149.3828125</v>
      </c>
      <c r="L59">
        <v>410897.828125</v>
      </c>
      <c r="M59">
        <v>393529.3515625</v>
      </c>
      <c r="N59">
        <v>26863.2677044583</v>
      </c>
      <c r="O59">
        <v>66312.325155942701</v>
      </c>
      <c r="P59">
        <v>18348.064557695001</v>
      </c>
      <c r="Q59">
        <v>24836.241757158699</v>
      </c>
      <c r="R59" s="4">
        <v>0.85215802392384399</v>
      </c>
      <c r="S59" s="4">
        <v>0.549931142285632</v>
      </c>
      <c r="T59" s="4">
        <v>0.74043021364939599</v>
      </c>
      <c r="U59" s="4">
        <v>0.61631629539280597</v>
      </c>
      <c r="V59">
        <v>7.18057066493622E-2</v>
      </c>
      <c r="W59">
        <v>6.8976758167984306E-2</v>
      </c>
      <c r="X59">
        <v>0.10913426238257901</v>
      </c>
      <c r="Y59">
        <v>0.10257894997422801</v>
      </c>
      <c r="Z59" s="5">
        <v>2.8797914743256301E-2</v>
      </c>
      <c r="AA59" s="5">
        <v>2.1037669103653798E-3</v>
      </c>
      <c r="AB59" s="5">
        <v>3.6354631434170503E-2</v>
      </c>
      <c r="AC59" s="5">
        <v>6.7651964374422597E-3</v>
      </c>
      <c r="AD59" s="5">
        <v>5.7142857142857099E-2</v>
      </c>
      <c r="AE59" s="5">
        <v>5.7142857142857099E-2</v>
      </c>
      <c r="AF59" s="5">
        <v>5.7142857142857099E-2</v>
      </c>
      <c r="AG59" s="5">
        <v>5.7142857142857099E-2</v>
      </c>
      <c r="AH59" s="1">
        <f t="shared" si="6"/>
        <v>0.86888839025420839</v>
      </c>
      <c r="AI59" s="1">
        <f t="shared" si="6"/>
        <v>1.1207153914420322</v>
      </c>
      <c r="AJ59" s="2">
        <f t="shared" si="1"/>
        <v>1</v>
      </c>
      <c r="AK59" t="b">
        <f t="shared" si="2"/>
        <v>1</v>
      </c>
      <c r="AL59" t="b">
        <f t="shared" si="3"/>
        <v>1</v>
      </c>
      <c r="AM59" t="b">
        <f t="shared" si="4"/>
        <v>0</v>
      </c>
      <c r="AN59" t="b">
        <f t="shared" si="5"/>
        <v>0</v>
      </c>
    </row>
    <row r="60" spans="1:40" x14ac:dyDescent="0.2">
      <c r="A60" t="s">
        <v>91</v>
      </c>
      <c r="B60">
        <v>568350.53125</v>
      </c>
      <c r="C60">
        <v>434779.26041666599</v>
      </c>
      <c r="D60">
        <v>330793.30208333302</v>
      </c>
      <c r="E60">
        <v>323570.91666666599</v>
      </c>
      <c r="F60">
        <v>125375.34544573601</v>
      </c>
      <c r="G60">
        <v>129144.351693287</v>
      </c>
      <c r="H60">
        <v>91656.918721032198</v>
      </c>
      <c r="I60">
        <v>44666.8867619429</v>
      </c>
      <c r="J60">
        <v>622143.765625</v>
      </c>
      <c r="K60">
        <v>570333.9609375</v>
      </c>
      <c r="L60">
        <v>400298.5234375</v>
      </c>
      <c r="M60">
        <v>390197.6875</v>
      </c>
      <c r="N60">
        <v>28308.252380249301</v>
      </c>
      <c r="O60">
        <v>36776.525065722897</v>
      </c>
      <c r="P60">
        <v>26694.305861085599</v>
      </c>
      <c r="Q60">
        <v>24325.509829026301</v>
      </c>
      <c r="R60" s="4">
        <v>0.91353568524316897</v>
      </c>
      <c r="S60" s="4">
        <v>0.762323989442936</v>
      </c>
      <c r="T60" s="4">
        <v>0.82636653076483602</v>
      </c>
      <c r="U60" s="4">
        <v>0.82924867838092098</v>
      </c>
      <c r="V60">
        <v>0.20576375771825201</v>
      </c>
      <c r="W60">
        <v>0.23171057828875999</v>
      </c>
      <c r="X60">
        <v>0.235509443437914</v>
      </c>
      <c r="Y60">
        <v>0.12560446631098901</v>
      </c>
      <c r="Z60" s="5">
        <v>0.53688967885028605</v>
      </c>
      <c r="AA60" s="5">
        <v>0.20566549364598399</v>
      </c>
      <c r="AB60" s="5">
        <v>0.31822604010268801</v>
      </c>
      <c r="AC60" s="5">
        <v>0.104742697017517</v>
      </c>
      <c r="AD60" s="5">
        <v>0.628571428571428</v>
      </c>
      <c r="AE60" s="5">
        <v>0.4</v>
      </c>
      <c r="AF60" s="5">
        <v>0.4</v>
      </c>
      <c r="AG60" s="5">
        <v>5.7142857142857099E-2</v>
      </c>
      <c r="AH60" s="1">
        <f t="shared" si="6"/>
        <v>0.90458046041723061</v>
      </c>
      <c r="AI60" s="1">
        <f t="shared" si="6"/>
        <v>1.0877903488081095</v>
      </c>
      <c r="AJ60" s="2">
        <f t="shared" si="1"/>
        <v>1</v>
      </c>
      <c r="AK60" t="b">
        <f t="shared" si="2"/>
        <v>1</v>
      </c>
      <c r="AL60" t="b">
        <f t="shared" si="3"/>
        <v>0</v>
      </c>
      <c r="AM60" t="b">
        <f t="shared" si="4"/>
        <v>0</v>
      </c>
      <c r="AN60" t="b">
        <f t="shared" si="5"/>
        <v>0</v>
      </c>
    </row>
    <row r="61" spans="1:40" x14ac:dyDescent="0.2">
      <c r="A61" t="s">
        <v>92</v>
      </c>
      <c r="B61">
        <v>298720.73958333302</v>
      </c>
      <c r="C61">
        <v>216059.40104166599</v>
      </c>
      <c r="D61">
        <v>225915.97395833299</v>
      </c>
      <c r="E61">
        <v>213555.59895833299</v>
      </c>
      <c r="F61">
        <v>22858.317002522799</v>
      </c>
      <c r="G61">
        <v>34469.408094034698</v>
      </c>
      <c r="H61">
        <v>53687.830313567298</v>
      </c>
      <c r="I61">
        <v>28878.110116572101</v>
      </c>
      <c r="J61">
        <v>620090.015625</v>
      </c>
      <c r="K61">
        <v>590011.59375</v>
      </c>
      <c r="L61">
        <v>373524.03125</v>
      </c>
      <c r="M61">
        <v>392926.515625</v>
      </c>
      <c r="N61">
        <v>29361.020039658099</v>
      </c>
      <c r="O61">
        <v>16744.827102386</v>
      </c>
      <c r="P61">
        <v>17113.217400217502</v>
      </c>
      <c r="Q61">
        <v>14583.5904344561</v>
      </c>
      <c r="R61" s="4">
        <v>0.48173770268216098</v>
      </c>
      <c r="S61" s="4">
        <v>0.36619517875646201</v>
      </c>
      <c r="T61" s="4">
        <v>0.60482313066258198</v>
      </c>
      <c r="U61" s="4">
        <v>0.54350009598778404</v>
      </c>
      <c r="V61">
        <v>4.3349438142211899E-2</v>
      </c>
      <c r="W61">
        <v>5.9338782468698101E-2</v>
      </c>
      <c r="X61">
        <v>0.14638003463756999</v>
      </c>
      <c r="Y61">
        <v>7.6213008553418393E-2</v>
      </c>
      <c r="Z61" s="5">
        <v>1.7146627748543598E-5</v>
      </c>
      <c r="AA61" s="5">
        <v>7.3919423521643496E-4</v>
      </c>
      <c r="AB61" s="5">
        <v>3.3588464568685403E-2</v>
      </c>
      <c r="AC61" s="5">
        <v>3.0805458063936598E-3</v>
      </c>
      <c r="AD61" s="5">
        <v>5.7142857142857099E-2</v>
      </c>
      <c r="AE61" s="5">
        <v>5.7142857142857099E-2</v>
      </c>
      <c r="AF61" s="5">
        <v>5.7142857142857099E-2</v>
      </c>
      <c r="AG61" s="5">
        <v>5.7142857142857099E-2</v>
      </c>
      <c r="AH61" s="1">
        <f t="shared" si="6"/>
        <v>1.2555029994437239</v>
      </c>
      <c r="AI61" s="1">
        <f t="shared" si="6"/>
        <v>1.4841814625561704</v>
      </c>
      <c r="AJ61" s="2">
        <f t="shared" si="1"/>
        <v>2</v>
      </c>
      <c r="AK61" t="b">
        <f t="shared" si="2"/>
        <v>1</v>
      </c>
      <c r="AL61" t="b">
        <f t="shared" si="3"/>
        <v>0</v>
      </c>
      <c r="AM61" t="b">
        <f t="shared" si="4"/>
        <v>0</v>
      </c>
      <c r="AN61" t="b">
        <f t="shared" si="5"/>
        <v>0</v>
      </c>
    </row>
    <row r="62" spans="1:40" x14ac:dyDescent="0.2">
      <c r="A62" t="s">
        <v>93</v>
      </c>
      <c r="B62">
        <v>567408.58333333302</v>
      </c>
      <c r="C62">
        <v>459130.23958333302</v>
      </c>
      <c r="D62">
        <v>326316.05208333302</v>
      </c>
      <c r="E62">
        <v>327650.1875</v>
      </c>
      <c r="F62">
        <v>75788.3285766271</v>
      </c>
      <c r="G62">
        <v>111062.25627202399</v>
      </c>
      <c r="H62">
        <v>89076.681252827897</v>
      </c>
      <c r="I62">
        <v>68517.235989698005</v>
      </c>
      <c r="J62">
        <v>617903.453125</v>
      </c>
      <c r="K62">
        <v>581074.84375</v>
      </c>
      <c r="L62">
        <v>378918.9296875</v>
      </c>
      <c r="M62">
        <v>391240.609375</v>
      </c>
      <c r="N62">
        <v>27256.612613596</v>
      </c>
      <c r="O62">
        <v>17464.233864984901</v>
      </c>
      <c r="P62">
        <v>27136.9988181876</v>
      </c>
      <c r="Q62">
        <v>31664.743982134099</v>
      </c>
      <c r="R62" s="4">
        <v>0.91828032431880302</v>
      </c>
      <c r="S62" s="4">
        <v>0.79013959134818101</v>
      </c>
      <c r="T62" s="4">
        <v>0.86117643252199305</v>
      </c>
      <c r="U62" s="4">
        <v>0.83746466917995899</v>
      </c>
      <c r="V62">
        <v>0.12916963027030801</v>
      </c>
      <c r="W62">
        <v>0.19260208858835801</v>
      </c>
      <c r="X62">
        <v>0.24303684046750701</v>
      </c>
      <c r="Y62">
        <v>0.18778691709152601</v>
      </c>
      <c r="Z62" s="5">
        <v>0.36896941245114401</v>
      </c>
      <c r="AA62" s="5">
        <v>0.195618891340092</v>
      </c>
      <c r="AB62" s="5">
        <v>0.41571931533099898</v>
      </c>
      <c r="AC62" s="5">
        <v>0.24398051077748201</v>
      </c>
      <c r="AD62" s="5">
        <v>0.4</v>
      </c>
      <c r="AE62" s="5">
        <v>0.22857142857142801</v>
      </c>
      <c r="AF62" s="5">
        <v>0.628571428571428</v>
      </c>
      <c r="AG62" s="5">
        <v>0.22857142857142801</v>
      </c>
      <c r="AH62" s="1">
        <f t="shared" si="6"/>
        <v>0.93781431412115834</v>
      </c>
      <c r="AI62" s="1">
        <f t="shared" si="6"/>
        <v>1.0598945785655789</v>
      </c>
      <c r="AJ62" s="2">
        <f t="shared" si="1"/>
        <v>0</v>
      </c>
      <c r="AK62" t="b">
        <f t="shared" si="2"/>
        <v>0</v>
      </c>
      <c r="AL62" t="b">
        <f t="shared" si="3"/>
        <v>0</v>
      </c>
      <c r="AM62" t="b">
        <f t="shared" si="4"/>
        <v>0</v>
      </c>
      <c r="AN62" t="b">
        <f t="shared" si="5"/>
        <v>0</v>
      </c>
    </row>
    <row r="63" spans="1:40" x14ac:dyDescent="0.2">
      <c r="A63" t="s">
        <v>94</v>
      </c>
      <c r="B63">
        <v>604347.60416666605</v>
      </c>
      <c r="C63">
        <v>456710.13541666599</v>
      </c>
      <c r="D63">
        <v>357352.25</v>
      </c>
      <c r="E63">
        <v>301527.17708333302</v>
      </c>
      <c r="F63">
        <v>30807.204722496299</v>
      </c>
      <c r="G63">
        <v>139565.55712401299</v>
      </c>
      <c r="H63">
        <v>58783.464662260398</v>
      </c>
      <c r="I63">
        <v>41816.660320880801</v>
      </c>
      <c r="J63">
        <v>638729.84375</v>
      </c>
      <c r="K63">
        <v>585237.796875</v>
      </c>
      <c r="L63">
        <v>389164.2578125</v>
      </c>
      <c r="M63">
        <v>383105.953125</v>
      </c>
      <c r="N63">
        <v>31168.147309714299</v>
      </c>
      <c r="O63">
        <v>26077.048695053702</v>
      </c>
      <c r="P63">
        <v>24259.9894932475</v>
      </c>
      <c r="Q63">
        <v>34450.377113485898</v>
      </c>
      <c r="R63" s="4">
        <v>0.94617092042940298</v>
      </c>
      <c r="S63" s="4">
        <v>0.78038386764383005</v>
      </c>
      <c r="T63" s="4">
        <v>0.91825557672917801</v>
      </c>
      <c r="U63" s="4">
        <v>0.78705949261234998</v>
      </c>
      <c r="V63">
        <v>6.6768458986822696E-2</v>
      </c>
      <c r="W63">
        <v>0.24099841715537201</v>
      </c>
      <c r="X63">
        <v>0.161533291275653</v>
      </c>
      <c r="Y63">
        <v>0.13008941040896699</v>
      </c>
      <c r="Z63" s="5">
        <v>0.21213899560808</v>
      </c>
      <c r="AA63" s="5">
        <v>0.24991513775957599</v>
      </c>
      <c r="AB63" s="5">
        <v>0.45356735259758002</v>
      </c>
      <c r="AC63" s="5">
        <v>5.3041694052153698E-2</v>
      </c>
      <c r="AD63" s="5">
        <v>0.4</v>
      </c>
      <c r="AE63" s="5">
        <v>0.4</v>
      </c>
      <c r="AF63" s="5">
        <v>0.628571428571428</v>
      </c>
      <c r="AG63" s="5">
        <v>0.114285714285714</v>
      </c>
      <c r="AH63" s="1">
        <f t="shared" si="6"/>
        <v>0.97049651062246123</v>
      </c>
      <c r="AI63" s="1">
        <f t="shared" si="6"/>
        <v>1.00855428366129</v>
      </c>
      <c r="AJ63" s="2">
        <f t="shared" si="1"/>
        <v>0</v>
      </c>
      <c r="AK63" t="b">
        <f t="shared" si="2"/>
        <v>1</v>
      </c>
      <c r="AL63" t="b">
        <f t="shared" si="3"/>
        <v>0</v>
      </c>
      <c r="AM63" t="b">
        <f t="shared" si="4"/>
        <v>0</v>
      </c>
      <c r="AN63" t="b">
        <f t="shared" si="5"/>
        <v>0</v>
      </c>
    </row>
    <row r="64" spans="1:40" x14ac:dyDescent="0.2">
      <c r="A64" t="s">
        <v>95</v>
      </c>
      <c r="B64">
        <v>368250.05208333302</v>
      </c>
      <c r="C64">
        <v>363792.26041666599</v>
      </c>
      <c r="D64">
        <v>299159.61458333302</v>
      </c>
      <c r="E64">
        <v>291726.08333333302</v>
      </c>
      <c r="F64">
        <v>44833.012733629199</v>
      </c>
      <c r="G64">
        <v>13290.6877196355</v>
      </c>
      <c r="H64">
        <v>28277.582941147699</v>
      </c>
      <c r="I64">
        <v>16032.6671096471</v>
      </c>
      <c r="J64">
        <v>606450.9921875</v>
      </c>
      <c r="K64">
        <v>581521.5234375</v>
      </c>
      <c r="L64">
        <v>376544.0546875</v>
      </c>
      <c r="M64">
        <v>373141.609375</v>
      </c>
      <c r="N64">
        <v>72486.694328464204</v>
      </c>
      <c r="O64">
        <v>49667.684837036701</v>
      </c>
      <c r="P64">
        <v>21050.273779896001</v>
      </c>
      <c r="Q64">
        <v>40319.639243777601</v>
      </c>
      <c r="R64" s="4">
        <v>0.60722145206661504</v>
      </c>
      <c r="S64" s="4">
        <v>0.62558692284717399</v>
      </c>
      <c r="T64" s="4">
        <v>0.79448768572806305</v>
      </c>
      <c r="U64" s="4">
        <v>0.78181064776443698</v>
      </c>
      <c r="V64">
        <v>0.10359951439465501</v>
      </c>
      <c r="W64">
        <v>5.8114167537076399E-2</v>
      </c>
      <c r="X64">
        <v>8.7248771034890801E-2</v>
      </c>
      <c r="Y64">
        <v>9.4777110467830494E-2</v>
      </c>
      <c r="Z64" s="5">
        <v>3.2198560164839198E-3</v>
      </c>
      <c r="AA64" s="5">
        <v>1.8378876294107001E-3</v>
      </c>
      <c r="AB64" s="5">
        <v>2.01245333532333E-2</v>
      </c>
      <c r="AC64" s="5">
        <v>2.0283295250941601E-2</v>
      </c>
      <c r="AD64" s="5">
        <v>5.7142857142857099E-2</v>
      </c>
      <c r="AE64" s="5">
        <v>5.7142857142857099E-2</v>
      </c>
      <c r="AF64" s="5">
        <v>5.7142857142857099E-2</v>
      </c>
      <c r="AG64" s="5">
        <v>5.7142857142857099E-2</v>
      </c>
      <c r="AH64" s="1">
        <f t="shared" si="6"/>
        <v>1.3083985801623228</v>
      </c>
      <c r="AI64" s="1">
        <f t="shared" si="6"/>
        <v>1.2497234504299688</v>
      </c>
      <c r="AJ64" s="2">
        <f t="shared" si="1"/>
        <v>2</v>
      </c>
      <c r="AK64" t="b">
        <f t="shared" si="2"/>
        <v>0</v>
      </c>
      <c r="AL64" t="b">
        <f t="shared" si="3"/>
        <v>0</v>
      </c>
      <c r="AM64" t="b">
        <f t="shared" si="4"/>
        <v>0</v>
      </c>
      <c r="AN64" t="b">
        <f t="shared" si="5"/>
        <v>0</v>
      </c>
    </row>
    <row r="65" spans="1:40" x14ac:dyDescent="0.2">
      <c r="A65" t="s">
        <v>96</v>
      </c>
      <c r="B65">
        <v>602023.85416666605</v>
      </c>
      <c r="C65">
        <v>480999.79166666599</v>
      </c>
      <c r="D65">
        <v>382360.07291666599</v>
      </c>
      <c r="E65">
        <v>372667.94791666599</v>
      </c>
      <c r="F65">
        <v>29891.357554165799</v>
      </c>
      <c r="G65">
        <v>44295.961026090503</v>
      </c>
      <c r="H65">
        <v>19783.8616850496</v>
      </c>
      <c r="I65">
        <v>33159.272951737403</v>
      </c>
      <c r="J65">
        <v>591534.0390625</v>
      </c>
      <c r="K65">
        <v>584769.9765625</v>
      </c>
      <c r="L65">
        <v>397312.7890625</v>
      </c>
      <c r="M65">
        <v>374474.2734375</v>
      </c>
      <c r="N65">
        <v>60838.858599508501</v>
      </c>
      <c r="O65">
        <v>49439.027018658802</v>
      </c>
      <c r="P65">
        <v>37437.689182442897</v>
      </c>
      <c r="Q65">
        <v>36364.211780712802</v>
      </c>
      <c r="R65" s="4">
        <v>1.01773324003601</v>
      </c>
      <c r="S65" s="4">
        <v>0.82254529292725598</v>
      </c>
      <c r="T65" s="4">
        <v>0.96236537922397103</v>
      </c>
      <c r="U65" s="4">
        <v>0.99517636951598198</v>
      </c>
      <c r="V65">
        <v>0.116232282705393</v>
      </c>
      <c r="W65">
        <v>0.102829966187889</v>
      </c>
      <c r="X65">
        <v>0.103452937223555</v>
      </c>
      <c r="Y65">
        <v>0.13107246297539901</v>
      </c>
      <c r="Z65" s="5">
        <v>0.77747751056612902</v>
      </c>
      <c r="AA65" s="5">
        <v>3.5383717775032297E-2</v>
      </c>
      <c r="AB65" s="5">
        <v>0.52759994437258995</v>
      </c>
      <c r="AC65" s="5">
        <v>0.948275255819098</v>
      </c>
      <c r="AD65" s="5">
        <v>0.85714285714285698</v>
      </c>
      <c r="AE65" s="5">
        <v>0.114285714285714</v>
      </c>
      <c r="AF65" s="5">
        <v>0.85714285714285698</v>
      </c>
      <c r="AG65" s="5">
        <v>1</v>
      </c>
      <c r="AH65" s="1">
        <f t="shared" si="6"/>
        <v>0.94559688272530051</v>
      </c>
      <c r="AI65" s="1">
        <f t="shared" si="6"/>
        <v>1.2098742501757811</v>
      </c>
      <c r="AJ65" s="2">
        <f t="shared" si="1"/>
        <v>0</v>
      </c>
      <c r="AK65" t="b">
        <f t="shared" si="2"/>
        <v>1</v>
      </c>
      <c r="AL65" t="b">
        <f t="shared" si="3"/>
        <v>0</v>
      </c>
      <c r="AM65" t="b">
        <f t="shared" si="4"/>
        <v>0</v>
      </c>
      <c r="AN65" t="b">
        <f t="shared" si="5"/>
        <v>0</v>
      </c>
    </row>
    <row r="66" spans="1:40" x14ac:dyDescent="0.2">
      <c r="A66" t="s">
        <v>97</v>
      </c>
      <c r="B66">
        <v>582708.6875</v>
      </c>
      <c r="C66">
        <v>411901.57291666599</v>
      </c>
      <c r="D66">
        <v>360861.27083333302</v>
      </c>
      <c r="E66">
        <v>281505.55208333302</v>
      </c>
      <c r="F66">
        <v>19425.539245149499</v>
      </c>
      <c r="G66">
        <v>45773.291058034301</v>
      </c>
      <c r="H66">
        <v>22582.385894688199</v>
      </c>
      <c r="I66">
        <v>8671.8225679908901</v>
      </c>
      <c r="J66">
        <v>596499.0625</v>
      </c>
      <c r="K66">
        <v>586340.5625</v>
      </c>
      <c r="L66">
        <v>418251.5703125</v>
      </c>
      <c r="M66">
        <v>384462.703125</v>
      </c>
      <c r="N66">
        <v>27466.8002657488</v>
      </c>
      <c r="O66">
        <v>53874.827796780999</v>
      </c>
      <c r="P66">
        <v>15879.7896755456</v>
      </c>
      <c r="Q66">
        <v>21085.022699843801</v>
      </c>
      <c r="R66" s="4">
        <v>0.97688114555921801</v>
      </c>
      <c r="S66" s="4">
        <v>0.70249544251284202</v>
      </c>
      <c r="T66" s="4">
        <v>0.86278521456288304</v>
      </c>
      <c r="U66" s="4">
        <v>0.73220510024819596</v>
      </c>
      <c r="V66">
        <v>5.5533153533944099E-2</v>
      </c>
      <c r="W66">
        <v>0.10129505681187601</v>
      </c>
      <c r="X66">
        <v>6.3152382805813895E-2</v>
      </c>
      <c r="Y66">
        <v>4.6057351869230601E-2</v>
      </c>
      <c r="Z66" s="5">
        <v>0.47189358539735399</v>
      </c>
      <c r="AA66" s="5">
        <v>6.2194422019326697E-3</v>
      </c>
      <c r="AB66" s="5">
        <v>2.5868340890867501E-2</v>
      </c>
      <c r="AC66" s="5">
        <v>7.38816566152656E-4</v>
      </c>
      <c r="AD66" s="5">
        <v>0.628571428571428</v>
      </c>
      <c r="AE66" s="5">
        <v>5.7142857142857099E-2</v>
      </c>
      <c r="AF66" s="5">
        <v>5.7142857142857099E-2</v>
      </c>
      <c r="AG66" s="5">
        <v>5.7142857142857099E-2</v>
      </c>
      <c r="AH66" s="1">
        <f t="shared" ref="AH66:AI96" si="7">T66/R66</f>
        <v>0.88320387642345122</v>
      </c>
      <c r="AI66" s="1">
        <f t="shared" si="7"/>
        <v>1.0422916021050355</v>
      </c>
      <c r="AJ66" s="2">
        <f t="shared" ref="AJ66:AJ96" si="8">(R66&lt;0.85)+(T66&lt;0.85)</f>
        <v>0</v>
      </c>
      <c r="AK66" t="b">
        <f t="shared" si="2"/>
        <v>1</v>
      </c>
      <c r="AL66" t="b">
        <f t="shared" si="3"/>
        <v>1</v>
      </c>
      <c r="AM66" t="b">
        <f t="shared" si="4"/>
        <v>0</v>
      </c>
      <c r="AN66" t="b">
        <f t="shared" si="5"/>
        <v>0</v>
      </c>
    </row>
    <row r="67" spans="1:40" x14ac:dyDescent="0.2">
      <c r="A67" t="s">
        <v>98</v>
      </c>
      <c r="B67">
        <v>630370.375</v>
      </c>
      <c r="C67">
        <v>428301.3125</v>
      </c>
      <c r="D67">
        <v>345478.41666666599</v>
      </c>
      <c r="E67">
        <v>353319.70833333302</v>
      </c>
      <c r="F67">
        <v>18532.321926312099</v>
      </c>
      <c r="G67">
        <v>139966.27760998701</v>
      </c>
      <c r="H67">
        <v>67184.577258800098</v>
      </c>
      <c r="I67">
        <v>17271.170384135101</v>
      </c>
      <c r="J67">
        <v>560217.8125</v>
      </c>
      <c r="K67">
        <v>603249.96875</v>
      </c>
      <c r="L67">
        <v>376318.546875</v>
      </c>
      <c r="M67">
        <v>397474.8125</v>
      </c>
      <c r="N67">
        <v>6587.0532201432798</v>
      </c>
      <c r="O67">
        <v>22764.728296041099</v>
      </c>
      <c r="P67">
        <v>4526.9197102431799</v>
      </c>
      <c r="Q67">
        <v>63887.009291856899</v>
      </c>
      <c r="R67" s="4">
        <v>1.1252237271552299</v>
      </c>
      <c r="S67" s="4">
        <v>0.70998977983784595</v>
      </c>
      <c r="T67" s="4">
        <v>0.918047806932626</v>
      </c>
      <c r="U67" s="4">
        <v>0.88891093780523001</v>
      </c>
      <c r="V67">
        <v>3.5628182918423602E-2</v>
      </c>
      <c r="W67">
        <v>0.23356219915249599</v>
      </c>
      <c r="X67">
        <v>0.17887237975955</v>
      </c>
      <c r="Y67">
        <v>0.14933796626231899</v>
      </c>
      <c r="Z67" s="5">
        <v>1.31515838948334E-2</v>
      </c>
      <c r="AA67" s="5">
        <v>0.158481699321945</v>
      </c>
      <c r="AB67" s="5">
        <v>0.51023475705616705</v>
      </c>
      <c r="AC67" s="5">
        <v>0.50311600645631704</v>
      </c>
      <c r="AD67" s="5">
        <v>0.2</v>
      </c>
      <c r="AE67" s="5">
        <v>0.2</v>
      </c>
      <c r="AF67" s="5">
        <v>0.8</v>
      </c>
      <c r="AG67" s="5">
        <v>0.8</v>
      </c>
      <c r="AH67" s="1">
        <f t="shared" si="7"/>
        <v>0.81588024210404608</v>
      </c>
      <c r="AI67" s="1">
        <f t="shared" si="7"/>
        <v>1.2520052584535057</v>
      </c>
      <c r="AJ67" s="2">
        <f t="shared" si="8"/>
        <v>0</v>
      </c>
      <c r="AK67" t="b">
        <f t="shared" ref="AK67:AK96" si="9">(S67/R67&lt;0.85)</f>
        <v>1</v>
      </c>
      <c r="AL67" t="b">
        <f t="shared" ref="AL67:AL96" si="10">(U67/T67&lt;0.85)</f>
        <v>0</v>
      </c>
      <c r="AM67" t="b">
        <f t="shared" ref="AM67:AM96" si="11">(S67/R67&gt;1.15)</f>
        <v>0</v>
      </c>
      <c r="AN67" t="b">
        <f t="shared" ref="AN67:AN96" si="12">(U67/T67&gt;1.15)</f>
        <v>0</v>
      </c>
    </row>
    <row r="68" spans="1:40" x14ac:dyDescent="0.2">
      <c r="A68" t="s">
        <v>99</v>
      </c>
      <c r="B68">
        <v>573434.02083333302</v>
      </c>
      <c r="C68">
        <v>402335.96875</v>
      </c>
      <c r="D68">
        <v>326637.17708333302</v>
      </c>
      <c r="E68">
        <v>309824.84375</v>
      </c>
      <c r="F68">
        <v>13578.4519869047</v>
      </c>
      <c r="G68">
        <v>30121.667382246898</v>
      </c>
      <c r="H68">
        <v>47816.208352148802</v>
      </c>
      <c r="I68">
        <v>32618.9657668543</v>
      </c>
      <c r="J68">
        <v>588023.546875</v>
      </c>
      <c r="K68">
        <v>620517.703125</v>
      </c>
      <c r="L68">
        <v>377688.4375</v>
      </c>
      <c r="M68">
        <v>391934.6796875</v>
      </c>
      <c r="N68">
        <v>32424.642805327199</v>
      </c>
      <c r="O68">
        <v>26635.833034780499</v>
      </c>
      <c r="P68">
        <v>10460.0832353147</v>
      </c>
      <c r="Q68">
        <v>39248.300058317</v>
      </c>
      <c r="R68" s="4">
        <v>0.97518887446055202</v>
      </c>
      <c r="S68" s="4">
        <v>0.64838757496166299</v>
      </c>
      <c r="T68" s="4">
        <v>0.86483234500217698</v>
      </c>
      <c r="U68" s="4">
        <v>0.79050122330851502</v>
      </c>
      <c r="V68">
        <v>5.8522023403706901E-2</v>
      </c>
      <c r="W68">
        <v>5.5955627315732899E-2</v>
      </c>
      <c r="X68">
        <v>0.12884800107564501</v>
      </c>
      <c r="Y68">
        <v>0.114860372297412</v>
      </c>
      <c r="Z68" s="5">
        <v>0.46105923791333298</v>
      </c>
      <c r="AA68" s="5">
        <v>5.0719321361698399E-4</v>
      </c>
      <c r="AB68" s="5">
        <v>0.202297742771617</v>
      </c>
      <c r="AC68" s="5">
        <v>3.0442113844425901E-2</v>
      </c>
      <c r="AD68" s="5">
        <v>0.85714285714285698</v>
      </c>
      <c r="AE68" s="5">
        <v>5.7142857142857099E-2</v>
      </c>
      <c r="AF68" s="5">
        <v>0.114285714285714</v>
      </c>
      <c r="AG68" s="5">
        <v>5.7142857142857099E-2</v>
      </c>
      <c r="AH68" s="1">
        <f t="shared" si="7"/>
        <v>0.88683573782625313</v>
      </c>
      <c r="AI68" s="1">
        <f t="shared" si="7"/>
        <v>1.2191800920232851</v>
      </c>
      <c r="AJ68" s="2">
        <f t="shared" si="8"/>
        <v>0</v>
      </c>
      <c r="AK68" t="b">
        <f t="shared" si="9"/>
        <v>1</v>
      </c>
      <c r="AL68" t="b">
        <f t="shared" si="10"/>
        <v>0</v>
      </c>
      <c r="AM68" t="b">
        <f t="shared" si="11"/>
        <v>0</v>
      </c>
      <c r="AN68" t="b">
        <f t="shared" si="12"/>
        <v>0</v>
      </c>
    </row>
    <row r="69" spans="1:40" x14ac:dyDescent="0.2">
      <c r="A69" t="s">
        <v>100</v>
      </c>
      <c r="B69">
        <v>538189.14583333302</v>
      </c>
      <c r="C69">
        <v>396544.04166666599</v>
      </c>
      <c r="D69">
        <v>286643.54166666599</v>
      </c>
      <c r="E69">
        <v>278320.58333333302</v>
      </c>
      <c r="F69">
        <v>31836.561070355201</v>
      </c>
      <c r="G69">
        <v>57728.104706775601</v>
      </c>
      <c r="H69">
        <v>53784.961943974398</v>
      </c>
      <c r="I69">
        <v>36425.9925503165</v>
      </c>
      <c r="J69">
        <v>616308.78125</v>
      </c>
      <c r="K69">
        <v>587693.6640625</v>
      </c>
      <c r="L69">
        <v>394546.015625</v>
      </c>
      <c r="M69">
        <v>390636.3125</v>
      </c>
      <c r="N69">
        <v>2709.5159000752101</v>
      </c>
      <c r="O69">
        <v>60533.327256493802</v>
      </c>
      <c r="P69">
        <v>28745.535762374398</v>
      </c>
      <c r="Q69">
        <v>28091.5568809463</v>
      </c>
      <c r="R69" s="4">
        <v>0.87324594782144005</v>
      </c>
      <c r="S69" s="4">
        <v>0.67474615759086098</v>
      </c>
      <c r="T69" s="4">
        <v>0.72651485584664899</v>
      </c>
      <c r="U69" s="4">
        <v>0.71248005991079799</v>
      </c>
      <c r="V69">
        <v>5.1799298578579997E-2</v>
      </c>
      <c r="W69">
        <v>0.120328779133012</v>
      </c>
      <c r="X69">
        <v>0.14623691631771801</v>
      </c>
      <c r="Y69">
        <v>0.10639687894239699</v>
      </c>
      <c r="Z69" s="5">
        <v>5.0442393224974E-2</v>
      </c>
      <c r="AA69" s="5">
        <v>9.8465110612119301E-3</v>
      </c>
      <c r="AB69" s="5">
        <v>5.4537198639905603E-2</v>
      </c>
      <c r="AC69" s="5">
        <v>1.3548761009537001E-2</v>
      </c>
      <c r="AD69" s="5">
        <v>5.7142857142857099E-2</v>
      </c>
      <c r="AE69" s="5">
        <v>5.7142857142857099E-2</v>
      </c>
      <c r="AF69" s="5">
        <v>5.7142857142857099E-2</v>
      </c>
      <c r="AG69" s="5">
        <v>5.7142857142857099E-2</v>
      </c>
      <c r="AH69" s="1">
        <f t="shared" si="7"/>
        <v>0.83197048627496817</v>
      </c>
      <c r="AI69" s="1">
        <f t="shared" si="7"/>
        <v>1.0559231081132252</v>
      </c>
      <c r="AJ69" s="2">
        <f t="shared" si="8"/>
        <v>1</v>
      </c>
      <c r="AK69" t="b">
        <f t="shared" si="9"/>
        <v>1</v>
      </c>
      <c r="AL69" t="b">
        <f t="shared" si="10"/>
        <v>0</v>
      </c>
      <c r="AM69" t="b">
        <f t="shared" si="11"/>
        <v>0</v>
      </c>
      <c r="AN69" t="b">
        <f t="shared" si="12"/>
        <v>0</v>
      </c>
    </row>
    <row r="70" spans="1:40" x14ac:dyDescent="0.2">
      <c r="A70" t="s">
        <v>101</v>
      </c>
      <c r="B70">
        <v>446338.77083333302</v>
      </c>
      <c r="C70">
        <v>308504.33854166599</v>
      </c>
      <c r="D70">
        <v>293485.44791666599</v>
      </c>
      <c r="E70">
        <v>240800.58854166599</v>
      </c>
      <c r="F70">
        <v>23658.3876651471</v>
      </c>
      <c r="G70">
        <v>61553.5002669694</v>
      </c>
      <c r="H70">
        <v>52276.036248194898</v>
      </c>
      <c r="I70">
        <v>26431.962536978401</v>
      </c>
      <c r="J70">
        <v>591997.46875</v>
      </c>
      <c r="K70">
        <v>550630.0546875</v>
      </c>
      <c r="L70">
        <v>386984.984375</v>
      </c>
      <c r="M70">
        <v>398076.1875</v>
      </c>
      <c r="N70">
        <v>43026.308852007998</v>
      </c>
      <c r="O70">
        <v>43114.8464295023</v>
      </c>
      <c r="P70">
        <v>33856.896576310202</v>
      </c>
      <c r="Q70">
        <v>27869.5397017631</v>
      </c>
      <c r="R70" s="4">
        <v>0.75395385013347305</v>
      </c>
      <c r="S70" s="4">
        <v>0.56027515373593695</v>
      </c>
      <c r="T70" s="4">
        <v>0.75838975610555004</v>
      </c>
      <c r="U70" s="4">
        <v>0.60491080879251702</v>
      </c>
      <c r="V70">
        <v>6.7822093228297894E-2</v>
      </c>
      <c r="W70">
        <v>0.120087487998634</v>
      </c>
      <c r="X70">
        <v>0.15050079959442</v>
      </c>
      <c r="Y70">
        <v>7.8755293526178993E-2</v>
      </c>
      <c r="Z70" s="5">
        <v>2.7084957668550699E-3</v>
      </c>
      <c r="AA70" s="5">
        <v>6.8607538345694897E-3</v>
      </c>
      <c r="AB70" s="5">
        <v>6.7705733968669607E-2</v>
      </c>
      <c r="AC70" s="5">
        <v>8.9921642854932102E-4</v>
      </c>
      <c r="AD70" s="5">
        <v>5.7142857142857099E-2</v>
      </c>
      <c r="AE70" s="5">
        <v>5.7142857142857099E-2</v>
      </c>
      <c r="AF70" s="5">
        <v>5.7142857142857099E-2</v>
      </c>
      <c r="AG70" s="5">
        <v>5.7142857142857099E-2</v>
      </c>
      <c r="AH70" s="1">
        <f t="shared" si="7"/>
        <v>1.0058835245304361</v>
      </c>
      <c r="AI70" s="1">
        <f t="shared" si="7"/>
        <v>1.0796673826403826</v>
      </c>
      <c r="AJ70" s="2">
        <f t="shared" si="8"/>
        <v>2</v>
      </c>
      <c r="AK70" t="b">
        <f t="shared" si="9"/>
        <v>1</v>
      </c>
      <c r="AL70" t="b">
        <f t="shared" si="10"/>
        <v>1</v>
      </c>
      <c r="AM70" t="b">
        <f t="shared" si="11"/>
        <v>0</v>
      </c>
      <c r="AN70" t="b">
        <f t="shared" si="12"/>
        <v>0</v>
      </c>
    </row>
    <row r="71" spans="1:40" x14ac:dyDescent="0.2">
      <c r="A71" t="s">
        <v>102</v>
      </c>
      <c r="B71">
        <v>504945.94791666599</v>
      </c>
      <c r="C71">
        <v>332385.30208333302</v>
      </c>
      <c r="D71">
        <v>270867.57291666599</v>
      </c>
      <c r="E71">
        <v>264848.91666666599</v>
      </c>
      <c r="F71">
        <v>38677.476765396998</v>
      </c>
      <c r="G71">
        <v>64954.156956562998</v>
      </c>
      <c r="H71">
        <v>58355.0530262744</v>
      </c>
      <c r="I71">
        <v>47403.328136205302</v>
      </c>
      <c r="J71">
        <v>588865.03125</v>
      </c>
      <c r="K71">
        <v>564537.65625</v>
      </c>
      <c r="L71">
        <v>359625.90625</v>
      </c>
      <c r="M71">
        <v>406745.0859375</v>
      </c>
      <c r="N71">
        <v>40729.973853611598</v>
      </c>
      <c r="O71">
        <v>39430.216846456598</v>
      </c>
      <c r="P71">
        <v>8177.75997573315</v>
      </c>
      <c r="Q71">
        <v>14017.850023737699</v>
      </c>
      <c r="R71" s="4">
        <v>0.85749012272779002</v>
      </c>
      <c r="S71" s="4">
        <v>0.58877436855361798</v>
      </c>
      <c r="T71" s="4">
        <v>0.75319260434026802</v>
      </c>
      <c r="U71" s="4">
        <v>0.65114226532379804</v>
      </c>
      <c r="V71">
        <v>8.8496976018976506E-2</v>
      </c>
      <c r="W71">
        <v>0.122185422234869</v>
      </c>
      <c r="X71">
        <v>0.16316738651002199</v>
      </c>
      <c r="Y71">
        <v>0.118683920420649</v>
      </c>
      <c r="Z71" s="5">
        <v>4.2866079925488999E-2</v>
      </c>
      <c r="AA71" s="5">
        <v>1.09607356543514E-2</v>
      </c>
      <c r="AB71" s="5">
        <v>0.116864961532718</v>
      </c>
      <c r="AC71" s="5">
        <v>2.8842994055150201E-2</v>
      </c>
      <c r="AD71" s="5">
        <v>0.114285714285714</v>
      </c>
      <c r="AE71" s="5">
        <v>5.7142857142857099E-2</v>
      </c>
      <c r="AF71" s="5">
        <v>5.7142857142857099E-2</v>
      </c>
      <c r="AG71" s="5">
        <v>5.7142857142857099E-2</v>
      </c>
      <c r="AH71" s="1">
        <f t="shared" si="7"/>
        <v>0.87836883991650216</v>
      </c>
      <c r="AI71" s="1">
        <f t="shared" si="7"/>
        <v>1.1059283489588601</v>
      </c>
      <c r="AJ71" s="2">
        <f t="shared" si="8"/>
        <v>1</v>
      </c>
      <c r="AK71" t="b">
        <f t="shared" si="9"/>
        <v>1</v>
      </c>
      <c r="AL71" t="b">
        <f t="shared" si="10"/>
        <v>0</v>
      </c>
      <c r="AM71" t="b">
        <f t="shared" si="11"/>
        <v>0</v>
      </c>
      <c r="AN71" t="b">
        <f t="shared" si="12"/>
        <v>0</v>
      </c>
    </row>
    <row r="72" spans="1:40" x14ac:dyDescent="0.2">
      <c r="A72" t="s">
        <v>103</v>
      </c>
      <c r="B72">
        <v>511292.53125</v>
      </c>
      <c r="C72">
        <v>402552.95833333302</v>
      </c>
      <c r="D72">
        <v>295828.68229166599</v>
      </c>
      <c r="E72">
        <v>301433.77083333302</v>
      </c>
      <c r="F72">
        <v>14617.295294264401</v>
      </c>
      <c r="G72">
        <v>54566.059401381099</v>
      </c>
      <c r="H72">
        <v>66603.308015470204</v>
      </c>
      <c r="I72">
        <v>12519.8961534314</v>
      </c>
      <c r="J72">
        <v>630496.640625</v>
      </c>
      <c r="K72">
        <v>543347.8125</v>
      </c>
      <c r="L72">
        <v>371314.1171875</v>
      </c>
      <c r="M72">
        <v>407710.6484375</v>
      </c>
      <c r="N72">
        <v>23881.576579397799</v>
      </c>
      <c r="O72">
        <v>40550.917001133399</v>
      </c>
      <c r="P72">
        <v>29728.884118675702</v>
      </c>
      <c r="Q72">
        <v>9555.0855805044903</v>
      </c>
      <c r="R72" s="4">
        <v>0.81093617048167699</v>
      </c>
      <c r="S72" s="4">
        <v>0.74087527192047598</v>
      </c>
      <c r="T72" s="4">
        <v>0.79670733914564296</v>
      </c>
      <c r="U72" s="4">
        <v>0.73933259282910602</v>
      </c>
      <c r="V72">
        <v>3.8483372928776099E-2</v>
      </c>
      <c r="W72">
        <v>0.11464115960545</v>
      </c>
      <c r="X72">
        <v>0.19037626041874101</v>
      </c>
      <c r="Y72">
        <v>3.5258933578647102E-2</v>
      </c>
      <c r="Z72" s="5">
        <v>4.9224938437530702E-4</v>
      </c>
      <c r="AA72" s="5">
        <v>2.4051320770881301E-2</v>
      </c>
      <c r="AB72" s="5">
        <v>0.178336707403105</v>
      </c>
      <c r="AC72" s="5">
        <v>4.1659992363273499E-4</v>
      </c>
      <c r="AD72" s="5">
        <v>5.7142857142857099E-2</v>
      </c>
      <c r="AE72" s="5">
        <v>5.7142857142857099E-2</v>
      </c>
      <c r="AF72" s="5">
        <v>0.4</v>
      </c>
      <c r="AG72" s="5">
        <v>5.7142857142857099E-2</v>
      </c>
      <c r="AH72" s="1">
        <f t="shared" si="7"/>
        <v>0.98245382083822641</v>
      </c>
      <c r="AI72" s="1">
        <f t="shared" si="7"/>
        <v>0.99791776139677191</v>
      </c>
      <c r="AJ72" s="2">
        <f t="shared" si="8"/>
        <v>2</v>
      </c>
      <c r="AK72" t="b">
        <f t="shared" si="9"/>
        <v>0</v>
      </c>
      <c r="AL72" t="b">
        <f t="shared" si="10"/>
        <v>0</v>
      </c>
      <c r="AM72" t="b">
        <f t="shared" si="11"/>
        <v>0</v>
      </c>
      <c r="AN72" t="b">
        <f t="shared" si="12"/>
        <v>0</v>
      </c>
    </row>
    <row r="73" spans="1:40" x14ac:dyDescent="0.2">
      <c r="A73" t="s">
        <v>104</v>
      </c>
      <c r="B73">
        <v>512296.80208333302</v>
      </c>
      <c r="C73">
        <v>409281.97916666599</v>
      </c>
      <c r="D73">
        <v>317389.76041666599</v>
      </c>
      <c r="E73">
        <v>300912.1875</v>
      </c>
      <c r="F73">
        <v>56616.1696240288</v>
      </c>
      <c r="G73">
        <v>60384.899275983204</v>
      </c>
      <c r="H73">
        <v>33930.289043918201</v>
      </c>
      <c r="I73">
        <v>25929.799939967801</v>
      </c>
      <c r="J73">
        <v>608263.890625</v>
      </c>
      <c r="K73">
        <v>537604.078125</v>
      </c>
      <c r="L73">
        <v>395378.75</v>
      </c>
      <c r="M73">
        <v>418436.21875</v>
      </c>
      <c r="N73">
        <v>67581.846510483796</v>
      </c>
      <c r="O73">
        <v>38620.209091170997</v>
      </c>
      <c r="P73">
        <v>24878.3917777116</v>
      </c>
      <c r="Q73">
        <v>25404.275165265499</v>
      </c>
      <c r="R73" s="4">
        <v>0.84222787178265801</v>
      </c>
      <c r="S73" s="4">
        <v>0.76130743017076397</v>
      </c>
      <c r="T73" s="4">
        <v>0.80274865661512296</v>
      </c>
      <c r="U73" s="4">
        <v>0.71913513700826104</v>
      </c>
      <c r="V73">
        <v>0.131985472619321</v>
      </c>
      <c r="W73">
        <v>0.124929347191678</v>
      </c>
      <c r="X73">
        <v>9.9579013405985295E-2</v>
      </c>
      <c r="Y73">
        <v>7.5804414580059307E-2</v>
      </c>
      <c r="Z73" s="5">
        <v>9.8350179022931999E-2</v>
      </c>
      <c r="AA73" s="5">
        <v>4.4097680996663897E-2</v>
      </c>
      <c r="AB73" s="5">
        <v>3.3883914080429497E-2</v>
      </c>
      <c r="AC73" s="5">
        <v>2.8797581628713098E-3</v>
      </c>
      <c r="AD73" s="5">
        <v>0.22857142857142801</v>
      </c>
      <c r="AE73" s="5">
        <v>5.7142857142857099E-2</v>
      </c>
      <c r="AF73" s="5">
        <v>5.7142857142857099E-2</v>
      </c>
      <c r="AG73" s="5">
        <v>5.7142857142857099E-2</v>
      </c>
      <c r="AH73" s="1">
        <f t="shared" si="7"/>
        <v>0.95312525684530791</v>
      </c>
      <c r="AI73" s="1">
        <f t="shared" si="7"/>
        <v>0.94460543600232094</v>
      </c>
      <c r="AJ73" s="2">
        <f t="shared" si="8"/>
        <v>2</v>
      </c>
      <c r="AK73" t="b">
        <f t="shared" si="9"/>
        <v>0</v>
      </c>
      <c r="AL73" t="b">
        <f t="shared" si="10"/>
        <v>0</v>
      </c>
      <c r="AM73" t="b">
        <f t="shared" si="11"/>
        <v>0</v>
      </c>
      <c r="AN73" t="b">
        <f t="shared" si="12"/>
        <v>0</v>
      </c>
    </row>
    <row r="74" spans="1:40" x14ac:dyDescent="0.2">
      <c r="A74" t="s">
        <v>105</v>
      </c>
      <c r="B74">
        <v>378125.11458333302</v>
      </c>
      <c r="C74">
        <v>307825.11458333302</v>
      </c>
      <c r="D74">
        <v>305435.16666666599</v>
      </c>
      <c r="E74">
        <v>312321.83333333302</v>
      </c>
      <c r="F74">
        <v>28602.969637646402</v>
      </c>
      <c r="G74">
        <v>15164.8955099102</v>
      </c>
      <c r="H74">
        <v>20135.8429135265</v>
      </c>
      <c r="I74">
        <v>41382.574662443403</v>
      </c>
      <c r="J74">
        <v>511606.125</v>
      </c>
      <c r="K74">
        <v>520824.59375</v>
      </c>
      <c r="L74">
        <v>380149.4140625</v>
      </c>
      <c r="M74">
        <v>383283.3046875</v>
      </c>
      <c r="N74">
        <v>86497.053415909802</v>
      </c>
      <c r="O74">
        <v>46741.768174876801</v>
      </c>
      <c r="P74">
        <v>26992.769293312402</v>
      </c>
      <c r="Q74">
        <v>61450.522605341903</v>
      </c>
      <c r="R74" s="4">
        <v>0.739094190053595</v>
      </c>
      <c r="S74" s="4">
        <v>0.59103413755282797</v>
      </c>
      <c r="T74" s="4">
        <v>0.80346083768118104</v>
      </c>
      <c r="U74" s="4">
        <v>0.81485895553936705</v>
      </c>
      <c r="V74">
        <v>0.136895289880584</v>
      </c>
      <c r="W74">
        <v>6.0509012280580199E-2</v>
      </c>
      <c r="X74">
        <v>7.7848371584450404E-2</v>
      </c>
      <c r="Y74">
        <v>0.16948443772758301</v>
      </c>
      <c r="Z74" s="5">
        <v>4.7450236767716501E-2</v>
      </c>
      <c r="AA74" s="5">
        <v>1.31045658714642E-3</v>
      </c>
      <c r="AB74" s="5">
        <v>8.5878633046163402E-3</v>
      </c>
      <c r="AC74" s="5">
        <v>0.12801290664239701</v>
      </c>
      <c r="AD74" s="5">
        <v>5.7142857142857099E-2</v>
      </c>
      <c r="AE74" s="5">
        <v>5.7142857142857099E-2</v>
      </c>
      <c r="AF74" s="5">
        <v>5.7142857142857099E-2</v>
      </c>
      <c r="AG74" s="5">
        <v>0.22857142857142801</v>
      </c>
      <c r="AH74" s="1">
        <f t="shared" si="7"/>
        <v>1.0870885585271866</v>
      </c>
      <c r="AI74" s="1">
        <f t="shared" si="7"/>
        <v>1.3787003216316471</v>
      </c>
      <c r="AJ74" s="2">
        <f t="shared" si="8"/>
        <v>2</v>
      </c>
      <c r="AK74" t="b">
        <f t="shared" si="9"/>
        <v>1</v>
      </c>
      <c r="AL74" t="b">
        <f t="shared" si="10"/>
        <v>0</v>
      </c>
      <c r="AM74" t="b">
        <f t="shared" si="11"/>
        <v>0</v>
      </c>
      <c r="AN74" t="b">
        <f t="shared" si="12"/>
        <v>0</v>
      </c>
    </row>
    <row r="75" spans="1:40" x14ac:dyDescent="0.2">
      <c r="A75" t="s">
        <v>106</v>
      </c>
      <c r="B75">
        <v>355727.15625</v>
      </c>
      <c r="C75">
        <v>305364.13541666599</v>
      </c>
      <c r="D75">
        <v>282076.765625</v>
      </c>
      <c r="E75">
        <v>256287.546875</v>
      </c>
      <c r="F75">
        <v>36877.731222952702</v>
      </c>
      <c r="G75">
        <v>39297.156201209698</v>
      </c>
      <c r="H75">
        <v>41904.346629759501</v>
      </c>
      <c r="I75">
        <v>53865.688730216803</v>
      </c>
      <c r="J75">
        <v>505022.34375</v>
      </c>
      <c r="K75">
        <v>502573.7578125</v>
      </c>
      <c r="L75">
        <v>357304.328125</v>
      </c>
      <c r="M75">
        <v>345371.6328125</v>
      </c>
      <c r="N75">
        <v>92698.9822796644</v>
      </c>
      <c r="O75">
        <v>62208.4523961417</v>
      </c>
      <c r="P75">
        <v>64874.860082081002</v>
      </c>
      <c r="Q75">
        <v>27790.085919789399</v>
      </c>
      <c r="R75" s="4">
        <v>0.70437904511031801</v>
      </c>
      <c r="S75" s="4">
        <v>0.60760063706030498</v>
      </c>
      <c r="T75" s="4">
        <v>0.78945801497908996</v>
      </c>
      <c r="U75" s="4">
        <v>0.74206310688560995</v>
      </c>
      <c r="V75">
        <v>0.14848759236262399</v>
      </c>
      <c r="W75">
        <v>0.108491022655321</v>
      </c>
      <c r="X75">
        <v>0.18520457454831701</v>
      </c>
      <c r="Y75">
        <v>0.16700340467656399</v>
      </c>
      <c r="Z75" s="5">
        <v>4.1363111331887699E-2</v>
      </c>
      <c r="AA75" s="5">
        <v>3.8233574382721199E-3</v>
      </c>
      <c r="AB75" s="5">
        <v>0.122563061384054</v>
      </c>
      <c r="AC75" s="5">
        <v>8.5066068849786805E-2</v>
      </c>
      <c r="AD75" s="5">
        <v>5.7142857142857099E-2</v>
      </c>
      <c r="AE75" s="5">
        <v>5.7142857142857099E-2</v>
      </c>
      <c r="AF75" s="5">
        <v>0.114285714285714</v>
      </c>
      <c r="AG75" s="5">
        <v>5.7142857142857099E-2</v>
      </c>
      <c r="AH75" s="1">
        <f t="shared" si="7"/>
        <v>1.1207857764358209</v>
      </c>
      <c r="AI75" s="1">
        <f t="shared" si="7"/>
        <v>1.2213007387152548</v>
      </c>
      <c r="AJ75" s="2">
        <f t="shared" si="8"/>
        <v>2</v>
      </c>
      <c r="AK75" t="b">
        <f t="shared" si="9"/>
        <v>0</v>
      </c>
      <c r="AL75" t="b">
        <f t="shared" si="10"/>
        <v>0</v>
      </c>
      <c r="AM75" t="b">
        <f t="shared" si="11"/>
        <v>0</v>
      </c>
      <c r="AN75" t="b">
        <f t="shared" si="12"/>
        <v>0</v>
      </c>
    </row>
    <row r="76" spans="1:40" x14ac:dyDescent="0.2">
      <c r="A76" t="s">
        <v>107</v>
      </c>
      <c r="B76">
        <v>546763.17708333302</v>
      </c>
      <c r="C76">
        <v>481472.71875</v>
      </c>
      <c r="D76">
        <v>414057.01041666599</v>
      </c>
      <c r="E76">
        <v>354101.10416666599</v>
      </c>
      <c r="F76">
        <v>38746.260591703103</v>
      </c>
      <c r="G76">
        <v>57665.441372663503</v>
      </c>
      <c r="H76">
        <v>28800.749952501101</v>
      </c>
      <c r="I76">
        <v>30515.0292448459</v>
      </c>
      <c r="J76">
        <v>560086.453125</v>
      </c>
      <c r="K76">
        <v>564615.0234375</v>
      </c>
      <c r="L76">
        <v>386101.8984375</v>
      </c>
      <c r="M76">
        <v>382696.515625</v>
      </c>
      <c r="N76">
        <v>65080.197370992399</v>
      </c>
      <c r="O76">
        <v>79309.737613731602</v>
      </c>
      <c r="P76">
        <v>73816.393695510007</v>
      </c>
      <c r="Q76">
        <v>56094.901775805803</v>
      </c>
      <c r="R76" s="4">
        <v>0.97621210802844904</v>
      </c>
      <c r="S76" s="4">
        <v>0.85274514273227897</v>
      </c>
      <c r="T76" s="4">
        <v>1.0724034564250899</v>
      </c>
      <c r="U76" s="4">
        <v>0.92527914341829598</v>
      </c>
      <c r="V76">
        <v>0.13286348002628301</v>
      </c>
      <c r="W76">
        <v>0.157413009099203</v>
      </c>
      <c r="X76">
        <v>0.21817401991969099</v>
      </c>
      <c r="Y76">
        <v>0.157328552286531</v>
      </c>
      <c r="Z76" s="5">
        <v>0.74985941424944702</v>
      </c>
      <c r="AA76" s="5">
        <v>0.16928051551138401</v>
      </c>
      <c r="AB76" s="5">
        <v>0.52703832421516095</v>
      </c>
      <c r="AC76" s="5">
        <v>0.42954281394751398</v>
      </c>
      <c r="AD76" s="5">
        <v>0.85714285714285698</v>
      </c>
      <c r="AE76" s="5">
        <v>0.22857142857142801</v>
      </c>
      <c r="AF76" s="5">
        <v>0.85714285714285698</v>
      </c>
      <c r="AG76" s="5">
        <v>0.85714285714285698</v>
      </c>
      <c r="AH76" s="1">
        <f t="shared" si="7"/>
        <v>1.0985352953580019</v>
      </c>
      <c r="AI76" s="1">
        <f t="shared" si="7"/>
        <v>1.0850594123041393</v>
      </c>
      <c r="AJ76" s="2">
        <f t="shared" si="8"/>
        <v>0</v>
      </c>
      <c r="AK76" t="b">
        <f t="shared" si="9"/>
        <v>0</v>
      </c>
      <c r="AL76" t="b">
        <f t="shared" si="10"/>
        <v>0</v>
      </c>
      <c r="AM76" t="b">
        <f t="shared" si="11"/>
        <v>0</v>
      </c>
      <c r="AN76" t="b">
        <f t="shared" si="12"/>
        <v>0</v>
      </c>
    </row>
    <row r="77" spans="1:40" x14ac:dyDescent="0.2">
      <c r="A77" t="s">
        <v>108</v>
      </c>
      <c r="B77">
        <v>575622.54166666605</v>
      </c>
      <c r="C77">
        <v>489568.94791666599</v>
      </c>
      <c r="D77">
        <v>512254.91666666599</v>
      </c>
      <c r="E77">
        <v>528792.85416666605</v>
      </c>
      <c r="F77">
        <v>32389.407570544299</v>
      </c>
      <c r="G77">
        <v>85009.313426141205</v>
      </c>
      <c r="H77">
        <v>28269.574341170901</v>
      </c>
      <c r="I77">
        <v>31575.7208102808</v>
      </c>
      <c r="J77">
        <v>627890.4375</v>
      </c>
      <c r="K77">
        <v>584386.0625</v>
      </c>
      <c r="L77">
        <v>393079.7890625</v>
      </c>
      <c r="M77">
        <v>376867.375</v>
      </c>
      <c r="N77">
        <v>21204.156672457</v>
      </c>
      <c r="O77">
        <v>100768.922465468</v>
      </c>
      <c r="P77">
        <v>45482.953593932798</v>
      </c>
      <c r="Q77">
        <v>27306.356032269599</v>
      </c>
      <c r="R77" s="4">
        <v>0.91675634360439895</v>
      </c>
      <c r="S77" s="4">
        <v>0.83774918556800204</v>
      </c>
      <c r="T77" s="4">
        <v>1.3031830455806399</v>
      </c>
      <c r="U77" s="4">
        <v>1.4031271721694301</v>
      </c>
      <c r="V77">
        <v>6.0161760877035397E-2</v>
      </c>
      <c r="W77">
        <v>0.20500950055716299</v>
      </c>
      <c r="X77">
        <v>0.16706265867004799</v>
      </c>
      <c r="Y77">
        <v>0.131740978766306</v>
      </c>
      <c r="Z77" s="5">
        <v>8.62015744792511E-2</v>
      </c>
      <c r="AA77" s="5">
        <v>0.237214555159805</v>
      </c>
      <c r="AB77" s="5">
        <v>8.3046802297755407E-3</v>
      </c>
      <c r="AC77" s="5">
        <v>2.5605769503638902E-3</v>
      </c>
      <c r="AD77" s="5">
        <v>5.7142857142857099E-2</v>
      </c>
      <c r="AE77" s="5">
        <v>0.22857142857142801</v>
      </c>
      <c r="AF77" s="5">
        <v>5.7142857142857099E-2</v>
      </c>
      <c r="AG77" s="5">
        <v>5.7142857142857099E-2</v>
      </c>
      <c r="AH77" s="1">
        <f t="shared" si="7"/>
        <v>1.4215151655858003</v>
      </c>
      <c r="AI77" s="1">
        <f t="shared" si="7"/>
        <v>1.6748773933072776</v>
      </c>
      <c r="AJ77" s="2">
        <f t="shared" si="8"/>
        <v>0</v>
      </c>
      <c r="AK77" t="b">
        <f t="shared" si="9"/>
        <v>0</v>
      </c>
      <c r="AL77" t="b">
        <f t="shared" si="10"/>
        <v>0</v>
      </c>
      <c r="AM77" t="b">
        <f t="shared" si="11"/>
        <v>0</v>
      </c>
      <c r="AN77" t="b">
        <f t="shared" si="12"/>
        <v>0</v>
      </c>
    </row>
    <row r="78" spans="1:40" x14ac:dyDescent="0.2">
      <c r="A78" t="s">
        <v>109</v>
      </c>
      <c r="B78">
        <v>627060.85416666605</v>
      </c>
      <c r="C78">
        <v>492319.90625</v>
      </c>
      <c r="D78">
        <v>481350.11458333302</v>
      </c>
      <c r="E78">
        <v>505404.29166666599</v>
      </c>
      <c r="F78">
        <v>45084.231735421301</v>
      </c>
      <c r="G78">
        <v>32753.395967819899</v>
      </c>
      <c r="H78">
        <v>41540.274101973802</v>
      </c>
      <c r="I78">
        <v>54031.309803514203</v>
      </c>
      <c r="J78">
        <v>604157.85416666605</v>
      </c>
      <c r="K78">
        <v>511515.375</v>
      </c>
      <c r="L78">
        <v>346996.46875</v>
      </c>
      <c r="M78">
        <v>332415.46875</v>
      </c>
      <c r="N78">
        <v>33784.902161755999</v>
      </c>
      <c r="O78">
        <v>136414.02221468301</v>
      </c>
      <c r="P78">
        <v>71068.055285751499</v>
      </c>
      <c r="Q78">
        <v>41033.413094484502</v>
      </c>
      <c r="R78" s="4">
        <v>1.0379089667411301</v>
      </c>
      <c r="S78" s="4">
        <v>0.96247332985836398</v>
      </c>
      <c r="T78" s="4">
        <v>1.387190239478</v>
      </c>
      <c r="U78" s="4">
        <v>1.5203994373882901</v>
      </c>
      <c r="V78">
        <v>9.4537489410099707E-2</v>
      </c>
      <c r="W78">
        <v>0.26454454971109498</v>
      </c>
      <c r="X78">
        <v>0.30830094970667299</v>
      </c>
      <c r="Y78">
        <v>0.24827986939272501</v>
      </c>
      <c r="Z78" s="5">
        <v>0.52305081078076299</v>
      </c>
      <c r="AA78" s="5">
        <v>0.83268663124075704</v>
      </c>
      <c r="AB78" s="5">
        <v>6.1023521185442402E-2</v>
      </c>
      <c r="AC78" s="5">
        <v>1.34810745421171E-2</v>
      </c>
      <c r="AD78" s="5">
        <v>0.7</v>
      </c>
      <c r="AE78" s="5">
        <v>0.7</v>
      </c>
      <c r="AF78" s="5">
        <v>0.1</v>
      </c>
      <c r="AG78" s="5">
        <v>0.1</v>
      </c>
      <c r="AH78" s="1">
        <f t="shared" si="7"/>
        <v>1.3365239957735</v>
      </c>
      <c r="AI78" s="1">
        <f t="shared" si="7"/>
        <v>1.5796795508214545</v>
      </c>
      <c r="AJ78" s="2">
        <f t="shared" si="8"/>
        <v>0</v>
      </c>
      <c r="AK78" t="b">
        <f t="shared" si="9"/>
        <v>0</v>
      </c>
      <c r="AL78" t="b">
        <f t="shared" si="10"/>
        <v>0</v>
      </c>
      <c r="AM78" t="b">
        <f t="shared" si="11"/>
        <v>0</v>
      </c>
      <c r="AN78" t="b">
        <f t="shared" si="12"/>
        <v>0</v>
      </c>
    </row>
    <row r="79" spans="1:40" x14ac:dyDescent="0.2">
      <c r="A79" t="s">
        <v>110</v>
      </c>
      <c r="B79">
        <v>627660.29166666605</v>
      </c>
      <c r="C79">
        <v>491042.22916666599</v>
      </c>
      <c r="D79">
        <v>497452.07291666599</v>
      </c>
      <c r="E79">
        <v>494623.26041666599</v>
      </c>
      <c r="F79">
        <v>30037.001623345001</v>
      </c>
      <c r="G79">
        <v>87049.5201777701</v>
      </c>
      <c r="H79">
        <v>64307.065448031703</v>
      </c>
      <c r="I79">
        <v>59201.905202499896</v>
      </c>
      <c r="J79">
        <v>585480.84375</v>
      </c>
      <c r="K79">
        <v>432612.40625</v>
      </c>
      <c r="L79">
        <v>318713.90625</v>
      </c>
      <c r="M79">
        <v>303447.359375</v>
      </c>
      <c r="N79">
        <v>26734.285875289701</v>
      </c>
      <c r="O79">
        <v>22274.475381071301</v>
      </c>
      <c r="P79">
        <v>70094.833897177596</v>
      </c>
      <c r="Q79">
        <v>9192.3189299665391</v>
      </c>
      <c r="R79" s="4">
        <v>1.0720424047463399</v>
      </c>
      <c r="S79" s="4">
        <v>1.13506275380114</v>
      </c>
      <c r="T79" s="4">
        <v>1.56081069310626</v>
      </c>
      <c r="U79" s="4">
        <v>1.6300133948617099</v>
      </c>
      <c r="V79">
        <v>7.0910375214164795E-2</v>
      </c>
      <c r="W79">
        <v>0.20953355798105799</v>
      </c>
      <c r="X79">
        <v>0.39817746344501098</v>
      </c>
      <c r="Y79">
        <v>0.20124940414187001</v>
      </c>
      <c r="Z79" s="5">
        <v>0.124361742754186</v>
      </c>
      <c r="AA79" s="5">
        <v>0.36492799839557899</v>
      </c>
      <c r="AB79" s="5">
        <v>1.92704931210263E-2</v>
      </c>
      <c r="AC79" s="5">
        <v>2.86580948550751E-2</v>
      </c>
      <c r="AD79" s="5">
        <v>0.114285714285714</v>
      </c>
      <c r="AE79" s="5">
        <v>0.4</v>
      </c>
      <c r="AF79" s="5">
        <v>5.7142857142857099E-2</v>
      </c>
      <c r="AG79" s="5">
        <v>5.7142857142857099E-2</v>
      </c>
      <c r="AH79" s="1">
        <f t="shared" si="7"/>
        <v>1.4559225327244116</v>
      </c>
      <c r="AI79" s="1">
        <f t="shared" si="7"/>
        <v>1.436055750576839</v>
      </c>
      <c r="AJ79" s="2">
        <f t="shared" si="8"/>
        <v>0</v>
      </c>
      <c r="AK79" t="b">
        <f t="shared" si="9"/>
        <v>0</v>
      </c>
      <c r="AL79" t="b">
        <f t="shared" si="10"/>
        <v>0</v>
      </c>
      <c r="AM79" t="b">
        <f t="shared" si="11"/>
        <v>0</v>
      </c>
      <c r="AN79" t="b">
        <f t="shared" si="12"/>
        <v>0</v>
      </c>
    </row>
    <row r="80" spans="1:40" x14ac:dyDescent="0.2">
      <c r="A80" t="s">
        <v>111</v>
      </c>
      <c r="B80">
        <v>557388.51041666605</v>
      </c>
      <c r="C80">
        <v>541693.30208333302</v>
      </c>
      <c r="D80">
        <v>504300.77083333302</v>
      </c>
      <c r="E80">
        <v>520336.5625</v>
      </c>
      <c r="F80">
        <v>43865.823323293502</v>
      </c>
      <c r="G80">
        <v>130711.738695322</v>
      </c>
      <c r="H80">
        <v>63643.8008116981</v>
      </c>
      <c r="I80">
        <v>77227.0757718401</v>
      </c>
      <c r="J80">
        <v>598557.171875</v>
      </c>
      <c r="K80">
        <v>541407.921875</v>
      </c>
      <c r="L80">
        <v>394386.9140625</v>
      </c>
      <c r="M80">
        <v>333988.4921875</v>
      </c>
      <c r="N80">
        <v>37202.347746688698</v>
      </c>
      <c r="O80">
        <v>118723.687717744</v>
      </c>
      <c r="P80">
        <v>45188.361434132603</v>
      </c>
      <c r="Q80">
        <v>38034.966842394701</v>
      </c>
      <c r="R80" s="4">
        <v>0.93122016844377398</v>
      </c>
      <c r="S80" s="4">
        <v>1.00052710755938</v>
      </c>
      <c r="T80" s="4">
        <v>1.27869549635567</v>
      </c>
      <c r="U80" s="4">
        <v>1.5579475780497301</v>
      </c>
      <c r="V80">
        <v>9.3384937259954004E-2</v>
      </c>
      <c r="W80">
        <v>0.326229336320565</v>
      </c>
      <c r="X80">
        <v>0.217961339597848</v>
      </c>
      <c r="Y80">
        <v>0.29145142117045397</v>
      </c>
      <c r="Z80" s="5">
        <v>0.26081440369862102</v>
      </c>
      <c r="AA80" s="5">
        <v>0.99776514490160795</v>
      </c>
      <c r="AB80" s="5">
        <v>7.2881313413758295E-2</v>
      </c>
      <c r="AC80" s="5">
        <v>3.6561181478965303E-2</v>
      </c>
      <c r="AD80" s="5">
        <v>0.22857142857142801</v>
      </c>
      <c r="AE80" s="5">
        <v>0.85714285714285698</v>
      </c>
      <c r="AF80" s="5">
        <v>5.7142857142857099E-2</v>
      </c>
      <c r="AG80" s="5">
        <v>5.7142857142857099E-2</v>
      </c>
      <c r="AH80" s="1">
        <f t="shared" si="7"/>
        <v>1.3731398220171562</v>
      </c>
      <c r="AI80" s="1">
        <f t="shared" si="7"/>
        <v>1.5571268047400384</v>
      </c>
      <c r="AJ80" s="2">
        <f t="shared" si="8"/>
        <v>0</v>
      </c>
      <c r="AK80" t="b">
        <f t="shared" si="9"/>
        <v>0</v>
      </c>
      <c r="AL80" t="b">
        <f t="shared" si="10"/>
        <v>0</v>
      </c>
      <c r="AM80" t="b">
        <f t="shared" si="11"/>
        <v>0</v>
      </c>
      <c r="AN80" t="b">
        <f t="shared" si="12"/>
        <v>1</v>
      </c>
    </row>
    <row r="81" spans="1:40" x14ac:dyDescent="0.2">
      <c r="A81" t="s">
        <v>112</v>
      </c>
      <c r="B81">
        <v>605091.3125</v>
      </c>
      <c r="C81">
        <v>490965.84375</v>
      </c>
      <c r="D81">
        <v>475639.453125</v>
      </c>
      <c r="E81">
        <v>505504.7578125</v>
      </c>
      <c r="F81">
        <v>58906.358995743503</v>
      </c>
      <c r="G81">
        <v>69872.848068244406</v>
      </c>
      <c r="H81">
        <v>52932.898656408302</v>
      </c>
      <c r="I81">
        <v>76303.242767850694</v>
      </c>
      <c r="J81">
        <v>656397.53125</v>
      </c>
      <c r="K81">
        <v>552129.1015625</v>
      </c>
      <c r="L81">
        <v>370175.5859375</v>
      </c>
      <c r="M81">
        <v>367545.2734375</v>
      </c>
      <c r="N81">
        <v>34315.4997889718</v>
      </c>
      <c r="O81">
        <v>132406.8268519</v>
      </c>
      <c r="P81">
        <v>38800.830909511104</v>
      </c>
      <c r="Q81">
        <v>25238.936785853701</v>
      </c>
      <c r="R81" s="4">
        <v>0.92183666709974299</v>
      </c>
      <c r="S81" s="4">
        <v>0.88922290522377601</v>
      </c>
      <c r="T81" s="4">
        <v>1.2849022766328599</v>
      </c>
      <c r="U81" s="4">
        <v>1.3753537165223799</v>
      </c>
      <c r="V81">
        <v>0.10186315637846299</v>
      </c>
      <c r="W81">
        <v>0.24796989496102401</v>
      </c>
      <c r="X81">
        <v>0.19643323366694401</v>
      </c>
      <c r="Y81">
        <v>0.22807541011871299</v>
      </c>
      <c r="Z81" s="5">
        <v>0.19467881896233999</v>
      </c>
      <c r="AA81" s="5">
        <v>0.45451469112418003</v>
      </c>
      <c r="AB81" s="5">
        <v>2.0639726166026499E-2</v>
      </c>
      <c r="AC81" s="5">
        <v>3.0581220637503799E-2</v>
      </c>
      <c r="AD81" s="5">
        <v>0.34285714285714203</v>
      </c>
      <c r="AE81" s="5">
        <v>0.34285714285714203</v>
      </c>
      <c r="AF81" s="5">
        <v>5.7142857142857099E-2</v>
      </c>
      <c r="AG81" s="5">
        <v>2.8571428571428501E-2</v>
      </c>
      <c r="AH81" s="1">
        <f t="shared" si="7"/>
        <v>1.3938502583927193</v>
      </c>
      <c r="AI81" s="1">
        <f t="shared" si="7"/>
        <v>1.5466917332457462</v>
      </c>
      <c r="AJ81" s="2">
        <f t="shared" si="8"/>
        <v>0</v>
      </c>
      <c r="AK81" t="b">
        <f t="shared" si="9"/>
        <v>0</v>
      </c>
      <c r="AL81" t="b">
        <f t="shared" si="10"/>
        <v>0</v>
      </c>
      <c r="AM81" t="b">
        <f t="shared" si="11"/>
        <v>0</v>
      </c>
      <c r="AN81" t="b">
        <f t="shared" si="12"/>
        <v>0</v>
      </c>
    </row>
    <row r="82" spans="1:40" x14ac:dyDescent="0.2">
      <c r="A82" t="s">
        <v>113</v>
      </c>
      <c r="B82">
        <v>569397.58333333302</v>
      </c>
      <c r="C82">
        <v>530756.5625</v>
      </c>
      <c r="D82">
        <v>545103.04166666605</v>
      </c>
      <c r="E82">
        <v>535801.15625</v>
      </c>
      <c r="F82">
        <v>8210.3943938683296</v>
      </c>
      <c r="G82">
        <v>68164.962401738798</v>
      </c>
      <c r="H82">
        <v>49582.228924705698</v>
      </c>
      <c r="I82">
        <v>24793.613185771501</v>
      </c>
      <c r="J82">
        <v>616475.921875</v>
      </c>
      <c r="K82">
        <v>472112.1796875</v>
      </c>
      <c r="L82">
        <v>344573.9296875</v>
      </c>
      <c r="M82">
        <v>319224.0625</v>
      </c>
      <c r="N82">
        <v>55243.346947689002</v>
      </c>
      <c r="O82">
        <v>95801.471150505604</v>
      </c>
      <c r="P82">
        <v>62477.178198673901</v>
      </c>
      <c r="Q82">
        <v>28902.138865184701</v>
      </c>
      <c r="R82" s="4">
        <v>0.92363312682435506</v>
      </c>
      <c r="S82" s="4">
        <v>1.1242170512341301</v>
      </c>
      <c r="T82" s="4">
        <v>1.58196251864158</v>
      </c>
      <c r="U82" s="4">
        <v>1.6784485231278501</v>
      </c>
      <c r="V82">
        <v>8.3832849886117194E-2</v>
      </c>
      <c r="W82">
        <v>0.26997866739891802</v>
      </c>
      <c r="X82">
        <v>0.320906592473991</v>
      </c>
      <c r="Y82">
        <v>0.170662272299311</v>
      </c>
      <c r="Z82" s="5">
        <v>0.18652912382189499</v>
      </c>
      <c r="AA82" s="5">
        <v>0.38760564386001001</v>
      </c>
      <c r="AB82" s="5">
        <v>5.3626596892524898E-3</v>
      </c>
      <c r="AC82" s="5">
        <v>1.573134669458E-4</v>
      </c>
      <c r="AD82" s="5">
        <v>0.22857142857142801</v>
      </c>
      <c r="AE82" s="5">
        <v>0.4</v>
      </c>
      <c r="AF82" s="5">
        <v>5.7142857142857099E-2</v>
      </c>
      <c r="AG82" s="5">
        <v>5.7142857142857099E-2</v>
      </c>
      <c r="AH82" s="1">
        <f t="shared" si="7"/>
        <v>1.712760697616704</v>
      </c>
      <c r="AI82" s="1">
        <f t="shared" si="7"/>
        <v>1.4929932981227265</v>
      </c>
      <c r="AJ82" s="2">
        <f t="shared" si="8"/>
        <v>0</v>
      </c>
      <c r="AK82" t="b">
        <f t="shared" si="9"/>
        <v>0</v>
      </c>
      <c r="AL82" t="b">
        <f t="shared" si="10"/>
        <v>0</v>
      </c>
      <c r="AM82" t="b">
        <f t="shared" si="11"/>
        <v>1</v>
      </c>
      <c r="AN82" t="b">
        <f t="shared" si="12"/>
        <v>0</v>
      </c>
    </row>
    <row r="83" spans="1:40" x14ac:dyDescent="0.2">
      <c r="A83" t="s">
        <v>114</v>
      </c>
      <c r="B83">
        <v>567340.4375</v>
      </c>
      <c r="C83">
        <v>507447.8125</v>
      </c>
      <c r="D83">
        <v>534898.11458333302</v>
      </c>
      <c r="E83">
        <v>577323.52083333302</v>
      </c>
      <c r="F83">
        <v>37900.451664370397</v>
      </c>
      <c r="G83">
        <v>26921.521020307799</v>
      </c>
      <c r="H83">
        <v>16998.736775111902</v>
      </c>
      <c r="I83">
        <v>21527.950124519499</v>
      </c>
      <c r="J83">
        <v>604009</v>
      </c>
      <c r="K83">
        <v>492832.734375</v>
      </c>
      <c r="L83">
        <v>296411.078125</v>
      </c>
      <c r="M83">
        <v>341298.453125</v>
      </c>
      <c r="N83">
        <v>23838.160584056099</v>
      </c>
      <c r="O83">
        <v>122596.78160564799</v>
      </c>
      <c r="P83">
        <v>46080.624230930298</v>
      </c>
      <c r="Q83">
        <v>67226.961881530806</v>
      </c>
      <c r="R83" s="4">
        <v>0.93929136403596603</v>
      </c>
      <c r="S83" s="4">
        <v>1.0296552503630501</v>
      </c>
      <c r="T83" s="4">
        <v>1.80458206207043</v>
      </c>
      <c r="U83" s="4">
        <v>1.69155035877613</v>
      </c>
      <c r="V83">
        <v>7.2880456223550397E-2</v>
      </c>
      <c r="W83">
        <v>0.26189670163329698</v>
      </c>
      <c r="X83">
        <v>0.28634530598529401</v>
      </c>
      <c r="Y83">
        <v>0.339109611003579</v>
      </c>
      <c r="Z83" s="5">
        <v>0.27687864004901802</v>
      </c>
      <c r="AA83" s="5">
        <v>0.89403095139512501</v>
      </c>
      <c r="AB83" s="5">
        <v>6.5770416688171102E-2</v>
      </c>
      <c r="AC83" s="5">
        <v>0.10813131845063501</v>
      </c>
      <c r="AD83" s="5">
        <v>0.4</v>
      </c>
      <c r="AE83" s="5">
        <v>1</v>
      </c>
      <c r="AF83" s="5">
        <v>0.2</v>
      </c>
      <c r="AG83" s="5">
        <v>0.2</v>
      </c>
      <c r="AH83" s="1">
        <f t="shared" si="7"/>
        <v>1.9212164948653052</v>
      </c>
      <c r="AI83" s="1">
        <f t="shared" si="7"/>
        <v>1.6428317712940326</v>
      </c>
      <c r="AJ83" s="2">
        <f t="shared" si="8"/>
        <v>0</v>
      </c>
      <c r="AK83" t="b">
        <f t="shared" si="9"/>
        <v>0</v>
      </c>
      <c r="AL83" t="b">
        <f t="shared" si="10"/>
        <v>0</v>
      </c>
      <c r="AM83" t="b">
        <f t="shared" si="11"/>
        <v>0</v>
      </c>
      <c r="AN83" t="b">
        <f t="shared" si="12"/>
        <v>0</v>
      </c>
    </row>
    <row r="84" spans="1:40" x14ac:dyDescent="0.2">
      <c r="A84" t="s">
        <v>115</v>
      </c>
      <c r="B84">
        <v>564633.28125</v>
      </c>
      <c r="C84">
        <v>523105.05208333302</v>
      </c>
      <c r="D84">
        <v>581123.52083333302</v>
      </c>
      <c r="E84">
        <v>600905.72916666605</v>
      </c>
      <c r="F84">
        <v>68529.189117018803</v>
      </c>
      <c r="G84">
        <v>34113.844707577999</v>
      </c>
      <c r="H84">
        <v>16584.270366795099</v>
      </c>
      <c r="I84">
        <v>24114.515454125099</v>
      </c>
      <c r="J84">
        <v>641862.265625</v>
      </c>
      <c r="K84">
        <v>551159.8984375</v>
      </c>
      <c r="L84">
        <v>342218.765625</v>
      </c>
      <c r="M84">
        <v>362332.8359375</v>
      </c>
      <c r="N84">
        <v>31460.753626806199</v>
      </c>
      <c r="O84">
        <v>132652.253863405</v>
      </c>
      <c r="P84">
        <v>48076.812357050403</v>
      </c>
      <c r="Q84">
        <v>28588.116831057701</v>
      </c>
      <c r="R84" s="4">
        <v>0.87967981838003795</v>
      </c>
      <c r="S84" s="4">
        <v>0.94909853486492701</v>
      </c>
      <c r="T84" s="4">
        <v>1.6981053618495101</v>
      </c>
      <c r="U84" s="4">
        <v>1.65843575179125</v>
      </c>
      <c r="V84">
        <v>0.11514392747876399</v>
      </c>
      <c r="W84">
        <v>0.236664434678726</v>
      </c>
      <c r="X84">
        <v>0.24343180370260001</v>
      </c>
      <c r="Y84">
        <v>0.14680364079474001</v>
      </c>
      <c r="Z84" s="5">
        <v>0.17980994110055501</v>
      </c>
      <c r="AA84" s="5">
        <v>0.70859081734648399</v>
      </c>
      <c r="AB84" s="5">
        <v>8.8106032814562702E-4</v>
      </c>
      <c r="AC84" s="5">
        <v>8.8047515969416599E-5</v>
      </c>
      <c r="AD84" s="5">
        <v>0.22857142857142801</v>
      </c>
      <c r="AE84" s="5">
        <v>1</v>
      </c>
      <c r="AF84" s="5">
        <v>5.7142857142857099E-2</v>
      </c>
      <c r="AG84" s="5">
        <v>5.7142857142857099E-2</v>
      </c>
      <c r="AH84" s="1">
        <f t="shared" si="7"/>
        <v>1.9303675341519513</v>
      </c>
      <c r="AI84" s="1">
        <f t="shared" si="7"/>
        <v>1.7473799514686574</v>
      </c>
      <c r="AJ84" s="2">
        <f t="shared" si="8"/>
        <v>0</v>
      </c>
      <c r="AK84" t="b">
        <f t="shared" si="9"/>
        <v>0</v>
      </c>
      <c r="AL84" t="b">
        <f t="shared" si="10"/>
        <v>0</v>
      </c>
      <c r="AM84" t="b">
        <f t="shared" si="11"/>
        <v>0</v>
      </c>
      <c r="AN84" t="b">
        <f t="shared" si="12"/>
        <v>0</v>
      </c>
    </row>
    <row r="85" spans="1:40" x14ac:dyDescent="0.2">
      <c r="A85" t="s">
        <v>116</v>
      </c>
      <c r="B85">
        <v>588411.08333333302</v>
      </c>
      <c r="C85">
        <v>552654.36458333302</v>
      </c>
      <c r="D85">
        <v>542046.54166666605</v>
      </c>
      <c r="E85">
        <v>546675.58333333302</v>
      </c>
      <c r="F85">
        <v>36156.145801996201</v>
      </c>
      <c r="G85">
        <v>32708.703051315701</v>
      </c>
      <c r="H85">
        <v>38188.131213639703</v>
      </c>
      <c r="I85">
        <v>55104.7646477163</v>
      </c>
      <c r="J85">
        <v>620017.046875</v>
      </c>
      <c r="K85">
        <v>521179.28125</v>
      </c>
      <c r="L85">
        <v>348594.546875</v>
      </c>
      <c r="M85">
        <v>336019.6015625</v>
      </c>
      <c r="N85">
        <v>28786.693938199998</v>
      </c>
      <c r="O85">
        <v>143880.80024211199</v>
      </c>
      <c r="P85">
        <v>67104.500380748897</v>
      </c>
      <c r="Q85">
        <v>28320.047776192299</v>
      </c>
      <c r="R85" s="4">
        <v>0.94902404103086102</v>
      </c>
      <c r="S85" s="4">
        <v>1.0603920463949399</v>
      </c>
      <c r="T85" s="4">
        <v>1.5549484251141601</v>
      </c>
      <c r="U85" s="4">
        <v>1.62691575369793</v>
      </c>
      <c r="V85">
        <v>7.3089545219843094E-2</v>
      </c>
      <c r="W85">
        <v>0.299391783848106</v>
      </c>
      <c r="X85">
        <v>0.31874453607814202</v>
      </c>
      <c r="Y85">
        <v>0.21376377451738901</v>
      </c>
      <c r="Z85" s="5">
        <v>0.28418243845081698</v>
      </c>
      <c r="AA85" s="5">
        <v>0.69750590138583701</v>
      </c>
      <c r="AB85" s="5">
        <v>5.3314481807081298E-3</v>
      </c>
      <c r="AC85" s="5">
        <v>1.10411245127227E-2</v>
      </c>
      <c r="AD85" s="5">
        <v>0.4</v>
      </c>
      <c r="AE85" s="5">
        <v>1</v>
      </c>
      <c r="AF85" s="5">
        <v>5.7142857142857099E-2</v>
      </c>
      <c r="AG85" s="5">
        <v>5.7142857142857099E-2</v>
      </c>
      <c r="AH85" s="1">
        <f t="shared" si="7"/>
        <v>1.6384710585678357</v>
      </c>
      <c r="AI85" s="1">
        <f t="shared" si="7"/>
        <v>1.534258729334141</v>
      </c>
      <c r="AJ85" s="2">
        <f t="shared" si="8"/>
        <v>0</v>
      </c>
      <c r="AK85" t="b">
        <f t="shared" si="9"/>
        <v>0</v>
      </c>
      <c r="AL85" t="b">
        <f t="shared" si="10"/>
        <v>0</v>
      </c>
      <c r="AM85" t="b">
        <f t="shared" si="11"/>
        <v>0</v>
      </c>
      <c r="AN85" t="b">
        <f t="shared" si="12"/>
        <v>0</v>
      </c>
    </row>
    <row r="86" spans="1:40" x14ac:dyDescent="0.2">
      <c r="A86" t="s">
        <v>117</v>
      </c>
      <c r="B86">
        <v>572200.140625</v>
      </c>
      <c r="C86">
        <v>553535.5</v>
      </c>
      <c r="D86">
        <v>548185.8671875</v>
      </c>
      <c r="E86">
        <v>538074.0625</v>
      </c>
      <c r="F86">
        <v>24448.335661782399</v>
      </c>
      <c r="G86">
        <v>55366.580647014103</v>
      </c>
      <c r="H86">
        <v>21886.471101904801</v>
      </c>
      <c r="I86">
        <v>7278.3295919075699</v>
      </c>
      <c r="J86">
        <v>586120.890625</v>
      </c>
      <c r="K86">
        <v>458691.359375</v>
      </c>
      <c r="L86">
        <v>363736.296875</v>
      </c>
      <c r="M86">
        <v>333586.359375</v>
      </c>
      <c r="N86">
        <v>27066.375813027</v>
      </c>
      <c r="O86">
        <v>110863.207739202</v>
      </c>
      <c r="P86">
        <v>53975.929189743001</v>
      </c>
      <c r="Q86">
        <v>55282.331692159401</v>
      </c>
      <c r="R86" s="4">
        <v>0.97624935363563603</v>
      </c>
      <c r="S86" s="4">
        <v>1.20677115163937</v>
      </c>
      <c r="T86" s="4">
        <v>1.5070969597952599</v>
      </c>
      <c r="U86" s="4">
        <v>1.6129977961572599</v>
      </c>
      <c r="V86">
        <v>6.1418978828648399E-2</v>
      </c>
      <c r="W86">
        <v>0.31565998744155199</v>
      </c>
      <c r="X86">
        <v>0.231595826790509</v>
      </c>
      <c r="Y86">
        <v>0.26819689254124701</v>
      </c>
      <c r="Z86" s="5">
        <v>0.47448281647575602</v>
      </c>
      <c r="AA86" s="5">
        <v>0.19405504777198501</v>
      </c>
      <c r="AB86" s="5">
        <v>3.2895144151408201E-3</v>
      </c>
      <c r="AC86" s="5">
        <v>4.6605496210965899E-3</v>
      </c>
      <c r="AD86" s="5">
        <v>0.68571428571428505</v>
      </c>
      <c r="AE86" s="5">
        <v>0.2</v>
      </c>
      <c r="AF86" s="5">
        <v>2.8571428571428501E-2</v>
      </c>
      <c r="AG86" s="5">
        <v>2.8571428571428501E-2</v>
      </c>
      <c r="AH86" s="1">
        <f t="shared" si="7"/>
        <v>1.5437623125512985</v>
      </c>
      <c r="AI86" s="1">
        <f t="shared" si="7"/>
        <v>1.336622767262907</v>
      </c>
      <c r="AJ86" s="2">
        <f t="shared" si="8"/>
        <v>0</v>
      </c>
      <c r="AK86" t="b">
        <f t="shared" si="9"/>
        <v>0</v>
      </c>
      <c r="AL86" t="b">
        <f t="shared" si="10"/>
        <v>0</v>
      </c>
      <c r="AM86" t="b">
        <f t="shared" si="11"/>
        <v>1</v>
      </c>
      <c r="AN86" t="b">
        <f t="shared" si="12"/>
        <v>0</v>
      </c>
    </row>
    <row r="87" spans="1:40" x14ac:dyDescent="0.2">
      <c r="A87" t="s">
        <v>118</v>
      </c>
      <c r="B87">
        <v>226331.48958333299</v>
      </c>
      <c r="C87">
        <v>189955.86979166599</v>
      </c>
      <c r="D87">
        <v>201846.234375</v>
      </c>
      <c r="E87">
        <v>201650.640625</v>
      </c>
      <c r="F87">
        <v>13305.435944389301</v>
      </c>
      <c r="G87">
        <v>2847.4381262625998</v>
      </c>
      <c r="H87">
        <v>9276.7289245351203</v>
      </c>
      <c r="I87">
        <v>10123.1461164583</v>
      </c>
      <c r="J87">
        <v>613461.72916666605</v>
      </c>
      <c r="K87">
        <v>522950.32291666599</v>
      </c>
      <c r="L87">
        <v>369023.66666666599</v>
      </c>
      <c r="M87">
        <v>331380.08333333302</v>
      </c>
      <c r="N87">
        <v>20572.228626131699</v>
      </c>
      <c r="O87">
        <v>126736.16092952499</v>
      </c>
      <c r="P87">
        <v>86414.581946320497</v>
      </c>
      <c r="Q87">
        <v>40660.623962163998</v>
      </c>
      <c r="R87" s="4">
        <v>0.36894149842205198</v>
      </c>
      <c r="S87" s="4">
        <v>0.36323884213747099</v>
      </c>
      <c r="T87" s="4">
        <v>0.54697368382425304</v>
      </c>
      <c r="U87" s="4">
        <v>0.60851768337012802</v>
      </c>
      <c r="V87">
        <v>2.49698167145865E-2</v>
      </c>
      <c r="W87">
        <v>8.81985758542842E-2</v>
      </c>
      <c r="X87">
        <v>0.13052888052168801</v>
      </c>
      <c r="Y87">
        <v>8.0673207927275406E-2</v>
      </c>
      <c r="Z87" s="5">
        <v>3.9312958685304203E-5</v>
      </c>
      <c r="AA87" s="5">
        <v>4.4982988045339102E-2</v>
      </c>
      <c r="AB87" s="5">
        <v>7.7060311535747994E-2</v>
      </c>
      <c r="AC87" s="5">
        <v>2.5536181177937399E-2</v>
      </c>
      <c r="AD87" s="5">
        <v>0.1</v>
      </c>
      <c r="AE87" s="5">
        <v>0.1</v>
      </c>
      <c r="AF87" s="5">
        <v>0.1</v>
      </c>
      <c r="AG87" s="5">
        <v>0.1</v>
      </c>
      <c r="AH87" s="1">
        <f t="shared" si="7"/>
        <v>1.4825485508234708</v>
      </c>
      <c r="AI87" s="1">
        <f t="shared" si="7"/>
        <v>1.675254991424703</v>
      </c>
      <c r="AJ87" s="2">
        <f t="shared" si="8"/>
        <v>2</v>
      </c>
      <c r="AK87" t="b">
        <f t="shared" si="9"/>
        <v>0</v>
      </c>
      <c r="AL87" t="b">
        <f t="shared" si="10"/>
        <v>0</v>
      </c>
      <c r="AM87" t="b">
        <f t="shared" si="11"/>
        <v>0</v>
      </c>
      <c r="AN87" t="b">
        <f t="shared" si="12"/>
        <v>0</v>
      </c>
    </row>
    <row r="88" spans="1:40" x14ac:dyDescent="0.2">
      <c r="A88" t="s">
        <v>119</v>
      </c>
      <c r="B88">
        <v>189500.453125</v>
      </c>
      <c r="C88">
        <v>194061.39583333299</v>
      </c>
      <c r="D88">
        <v>180145.02604166599</v>
      </c>
      <c r="E88">
        <v>179390.875</v>
      </c>
      <c r="F88">
        <v>2680.4160840333898</v>
      </c>
      <c r="G88">
        <v>21202.2342052729</v>
      </c>
      <c r="H88">
        <v>7429.3191280315896</v>
      </c>
      <c r="I88">
        <v>35596.996775504798</v>
      </c>
      <c r="J88">
        <v>614841.09375</v>
      </c>
      <c r="K88">
        <v>606993.96875</v>
      </c>
      <c r="L88">
        <v>385393.21875</v>
      </c>
      <c r="M88">
        <v>363064.859375</v>
      </c>
      <c r="N88">
        <v>62999.369310598602</v>
      </c>
      <c r="O88">
        <v>85574.195241717403</v>
      </c>
      <c r="P88">
        <v>13124.6089656035</v>
      </c>
      <c r="Q88">
        <v>3986.1156051569501</v>
      </c>
      <c r="R88" s="4">
        <v>0.30821045478468301</v>
      </c>
      <c r="S88" s="4">
        <v>0.31970893587784599</v>
      </c>
      <c r="T88" s="4">
        <v>0.467431748347717</v>
      </c>
      <c r="U88" s="4">
        <v>0.49410145423826801</v>
      </c>
      <c r="V88">
        <v>3.1880106140516798E-2</v>
      </c>
      <c r="W88">
        <v>5.7023174234320698E-2</v>
      </c>
      <c r="X88">
        <v>2.5000177535490001E-2</v>
      </c>
      <c r="Y88">
        <v>9.8195792544881103E-2</v>
      </c>
      <c r="Z88" s="5">
        <v>6.6141477020078804E-2</v>
      </c>
      <c r="AA88" s="5">
        <v>8.2121001440045305E-2</v>
      </c>
      <c r="AB88" s="5">
        <v>9.7511072262832094E-3</v>
      </c>
      <c r="AC88" s="5">
        <v>1.11633485485533E-2</v>
      </c>
      <c r="AD88" s="5">
        <v>0.2</v>
      </c>
      <c r="AE88" s="5">
        <v>0.2</v>
      </c>
      <c r="AF88" s="5">
        <v>0.2</v>
      </c>
      <c r="AG88" s="5">
        <v>0.2</v>
      </c>
      <c r="AH88" s="1">
        <f t="shared" si="7"/>
        <v>1.5165992622614524</v>
      </c>
      <c r="AI88" s="1">
        <f t="shared" si="7"/>
        <v>1.5454727684779312</v>
      </c>
      <c r="AJ88" s="2">
        <f t="shared" si="8"/>
        <v>2</v>
      </c>
      <c r="AK88" t="b">
        <f t="shared" si="9"/>
        <v>0</v>
      </c>
      <c r="AL88" t="b">
        <f t="shared" si="10"/>
        <v>0</v>
      </c>
      <c r="AM88" t="b">
        <f t="shared" si="11"/>
        <v>0</v>
      </c>
      <c r="AN88" t="b">
        <f t="shared" si="12"/>
        <v>0</v>
      </c>
    </row>
    <row r="89" spans="1:40" x14ac:dyDescent="0.2">
      <c r="A89" t="s">
        <v>120</v>
      </c>
      <c r="B89">
        <v>218776.30208333299</v>
      </c>
      <c r="C89">
        <v>182893.07291666599</v>
      </c>
      <c r="D89">
        <v>191780.4375</v>
      </c>
      <c r="E89">
        <v>206161.953125</v>
      </c>
      <c r="F89">
        <v>12165.947865995</v>
      </c>
      <c r="G89">
        <v>19125.274723340401</v>
      </c>
      <c r="H89">
        <v>11898.062328488901</v>
      </c>
      <c r="I89">
        <v>17710.032913847699</v>
      </c>
      <c r="J89">
        <v>587083.79166666605</v>
      </c>
      <c r="K89">
        <v>478534.90625</v>
      </c>
      <c r="L89">
        <v>343767.69791666599</v>
      </c>
      <c r="M89">
        <v>332846.55208333302</v>
      </c>
      <c r="N89">
        <v>36226.331394902903</v>
      </c>
      <c r="O89">
        <v>87530.137448988695</v>
      </c>
      <c r="P89">
        <v>27401.695533447299</v>
      </c>
      <c r="Q89">
        <v>48508.854336918703</v>
      </c>
      <c r="R89" s="4">
        <v>0.37264919452511402</v>
      </c>
      <c r="S89" s="4">
        <v>0.382193797208846</v>
      </c>
      <c r="T89" s="4">
        <v>0.55787800500816598</v>
      </c>
      <c r="U89" s="4">
        <v>0.61939038224852605</v>
      </c>
      <c r="V89">
        <v>3.09544431441953E-2</v>
      </c>
      <c r="W89">
        <v>8.0526090276958104E-2</v>
      </c>
      <c r="X89">
        <v>5.6350195060582101E-2</v>
      </c>
      <c r="Y89">
        <v>0.10478390504643099</v>
      </c>
      <c r="Z89" s="5">
        <v>1.3996017592093301E-3</v>
      </c>
      <c r="AA89" s="5">
        <v>2.3693845382980298E-2</v>
      </c>
      <c r="AB89" s="5">
        <v>4.4157610004252898E-3</v>
      </c>
      <c r="AC89" s="5">
        <v>3.3451255693007297E-2</v>
      </c>
      <c r="AD89" s="5">
        <v>0.1</v>
      </c>
      <c r="AE89" s="5">
        <v>0.1</v>
      </c>
      <c r="AF89" s="5">
        <v>0.1</v>
      </c>
      <c r="AG89" s="5">
        <v>0.1</v>
      </c>
      <c r="AH89" s="1">
        <f t="shared" si="7"/>
        <v>1.4970594682730993</v>
      </c>
      <c r="AI89" s="1">
        <f t="shared" si="7"/>
        <v>1.6206186148805193</v>
      </c>
      <c r="AJ89" s="2">
        <f t="shared" si="8"/>
        <v>2</v>
      </c>
      <c r="AK89" t="b">
        <f t="shared" si="9"/>
        <v>0</v>
      </c>
      <c r="AL89" t="b">
        <f t="shared" si="10"/>
        <v>0</v>
      </c>
      <c r="AM89" t="b">
        <f t="shared" si="11"/>
        <v>0</v>
      </c>
      <c r="AN89" t="b">
        <f t="shared" si="12"/>
        <v>0</v>
      </c>
    </row>
    <row r="90" spans="1:40" x14ac:dyDescent="0.2">
      <c r="A90" t="s">
        <v>121</v>
      </c>
      <c r="B90">
        <v>202139.13541666599</v>
      </c>
      <c r="C90">
        <v>176090.09895833299</v>
      </c>
      <c r="D90">
        <v>177696.69270833299</v>
      </c>
      <c r="E90">
        <v>184950.21875</v>
      </c>
      <c r="F90">
        <v>21636.6825300819</v>
      </c>
      <c r="G90">
        <v>4365.6978253514799</v>
      </c>
      <c r="H90">
        <v>7719.6317943358099</v>
      </c>
      <c r="I90">
        <v>8279.0314823588305</v>
      </c>
      <c r="J90">
        <v>620819.84375</v>
      </c>
      <c r="K90">
        <v>561146.1328125</v>
      </c>
      <c r="L90">
        <v>382955.609375</v>
      </c>
      <c r="M90">
        <v>363834.828125</v>
      </c>
      <c r="N90">
        <v>20694.694164664699</v>
      </c>
      <c r="O90">
        <v>146885.593820298</v>
      </c>
      <c r="P90">
        <v>40623.042411749302</v>
      </c>
      <c r="Q90">
        <v>40416.903115707799</v>
      </c>
      <c r="R90" s="4">
        <v>0.32560031295982</v>
      </c>
      <c r="S90" s="4">
        <v>0.31380435266613799</v>
      </c>
      <c r="T90" s="4">
        <v>0.46401381350267101</v>
      </c>
      <c r="U90" s="4">
        <v>0.50833566347435499</v>
      </c>
      <c r="V90">
        <v>3.6502743272503399E-2</v>
      </c>
      <c r="W90">
        <v>8.2509031708875399E-2</v>
      </c>
      <c r="X90">
        <v>5.3189314743285997E-2</v>
      </c>
      <c r="Y90">
        <v>6.0881221767333502E-2</v>
      </c>
      <c r="Z90" s="5">
        <v>6.6165210168108198E-6</v>
      </c>
      <c r="AA90" s="5">
        <v>1.3450910439451401E-2</v>
      </c>
      <c r="AB90" s="5">
        <v>1.4934936898631001E-3</v>
      </c>
      <c r="AC90" s="5">
        <v>2.1808866150685902E-3</v>
      </c>
      <c r="AD90" s="5">
        <v>5.7142857142857099E-2</v>
      </c>
      <c r="AE90" s="5">
        <v>5.7142857142857099E-2</v>
      </c>
      <c r="AF90" s="5">
        <v>5.7142857142857099E-2</v>
      </c>
      <c r="AG90" s="5">
        <v>5.7142857142857099E-2</v>
      </c>
      <c r="AH90" s="1">
        <f t="shared" si="7"/>
        <v>1.4251024800456247</v>
      </c>
      <c r="AI90" s="1">
        <f t="shared" si="7"/>
        <v>1.6199127231838697</v>
      </c>
      <c r="AJ90" s="2">
        <f t="shared" si="8"/>
        <v>2</v>
      </c>
      <c r="AK90" t="b">
        <f t="shared" si="9"/>
        <v>0</v>
      </c>
      <c r="AL90" t="b">
        <f t="shared" si="10"/>
        <v>0</v>
      </c>
      <c r="AM90" t="b">
        <f t="shared" si="11"/>
        <v>0</v>
      </c>
      <c r="AN90" t="b">
        <f t="shared" si="12"/>
        <v>0</v>
      </c>
    </row>
    <row r="91" spans="1:40" x14ac:dyDescent="0.2">
      <c r="A91" t="s">
        <v>122</v>
      </c>
      <c r="B91">
        <v>202328.890625</v>
      </c>
      <c r="C91">
        <v>191367.6015625</v>
      </c>
      <c r="D91">
        <v>192591.51953125</v>
      </c>
      <c r="E91">
        <v>193446.15234375</v>
      </c>
      <c r="F91">
        <v>5398.3068093352003</v>
      </c>
      <c r="G91">
        <v>7678.18846464134</v>
      </c>
      <c r="H91">
        <v>14950.877820039201</v>
      </c>
      <c r="I91">
        <v>14696.528637662001</v>
      </c>
      <c r="J91">
        <v>636608.96875</v>
      </c>
      <c r="K91">
        <v>632992.640625</v>
      </c>
      <c r="L91">
        <v>371339.65625</v>
      </c>
      <c r="M91">
        <v>388484.78125</v>
      </c>
      <c r="N91">
        <v>41902.427645727897</v>
      </c>
      <c r="O91">
        <v>47395.884646841499</v>
      </c>
      <c r="P91">
        <v>43209.854356573298</v>
      </c>
      <c r="Q91">
        <v>15672.728013882401</v>
      </c>
      <c r="R91" s="4">
        <v>0.31782287174225399</v>
      </c>
      <c r="S91" s="4">
        <v>0.30232200073218601</v>
      </c>
      <c r="T91" s="4">
        <v>0.51863978513942999</v>
      </c>
      <c r="U91" s="4">
        <v>0.49795040032536603</v>
      </c>
      <c r="V91">
        <v>2.2572832938221501E-2</v>
      </c>
      <c r="W91">
        <v>2.5681770548942801E-2</v>
      </c>
      <c r="X91">
        <v>7.2547582319309301E-2</v>
      </c>
      <c r="Y91">
        <v>4.2833431466166499E-2</v>
      </c>
      <c r="Z91" s="5">
        <v>2.0397901159672401E-4</v>
      </c>
      <c r="AA91" s="5">
        <v>2.56084009851735E-4</v>
      </c>
      <c r="AB91" s="5">
        <v>1.9616533054523698E-3</v>
      </c>
      <c r="AC91" s="5">
        <v>1.86976508876853E-6</v>
      </c>
      <c r="AD91" s="5">
        <v>2.8571428571428501E-2</v>
      </c>
      <c r="AE91" s="5">
        <v>2.8571428571428501E-2</v>
      </c>
      <c r="AF91" s="5">
        <v>2.8571428571428501E-2</v>
      </c>
      <c r="AG91" s="5">
        <v>2.8571428571428501E-2</v>
      </c>
      <c r="AH91" s="1">
        <f t="shared" si="7"/>
        <v>1.6318516735322726</v>
      </c>
      <c r="AI91" s="1">
        <f t="shared" si="7"/>
        <v>1.6470862164162468</v>
      </c>
      <c r="AJ91" s="2">
        <f t="shared" si="8"/>
        <v>2</v>
      </c>
      <c r="AK91" t="b">
        <f t="shared" si="9"/>
        <v>0</v>
      </c>
      <c r="AL91" t="b">
        <f t="shared" si="10"/>
        <v>0</v>
      </c>
      <c r="AM91" t="b">
        <f t="shared" si="11"/>
        <v>0</v>
      </c>
      <c r="AN91" t="b">
        <f t="shared" si="12"/>
        <v>0</v>
      </c>
    </row>
    <row r="92" spans="1:40" x14ac:dyDescent="0.2">
      <c r="A92" t="s">
        <v>123</v>
      </c>
      <c r="B92">
        <v>192082.10416666599</v>
      </c>
      <c r="C92">
        <v>178367.16145833299</v>
      </c>
      <c r="D92">
        <v>211010.93229166599</v>
      </c>
      <c r="E92">
        <v>198007.33333333299</v>
      </c>
      <c r="F92">
        <v>12917.306779061801</v>
      </c>
      <c r="G92">
        <v>9509.8122757293495</v>
      </c>
      <c r="H92">
        <v>26115.396484807101</v>
      </c>
      <c r="I92">
        <v>9641.6936895677409</v>
      </c>
      <c r="J92">
        <v>593150.59375</v>
      </c>
      <c r="K92">
        <v>497452.5625</v>
      </c>
      <c r="L92">
        <v>311594.4296875</v>
      </c>
      <c r="M92">
        <v>343680.6015625</v>
      </c>
      <c r="N92">
        <v>21490.957422087198</v>
      </c>
      <c r="O92">
        <v>68615.646738683703</v>
      </c>
      <c r="P92">
        <v>47840.713953796301</v>
      </c>
      <c r="Q92">
        <v>29241.112652315798</v>
      </c>
      <c r="R92" s="4">
        <v>0.32383362031603202</v>
      </c>
      <c r="S92" s="4">
        <v>0.35856114714120702</v>
      </c>
      <c r="T92" s="4">
        <v>0.67719738283925901</v>
      </c>
      <c r="U92" s="4">
        <v>0.57613764766797504</v>
      </c>
      <c r="V92">
        <v>2.4737075242547799E-2</v>
      </c>
      <c r="W92">
        <v>5.30238974571706E-2</v>
      </c>
      <c r="X92">
        <v>0.13354771577473701</v>
      </c>
      <c r="Y92">
        <v>5.6479284446462302E-2</v>
      </c>
      <c r="Z92" s="5">
        <v>8.9210670757255899E-7</v>
      </c>
      <c r="AA92" s="5">
        <v>2.2309310713274902E-3</v>
      </c>
      <c r="AB92" s="5">
        <v>1.7816710487311298E-2</v>
      </c>
      <c r="AC92" s="5">
        <v>9.2705081670608396E-4</v>
      </c>
      <c r="AD92" s="5">
        <v>5.7142857142857099E-2</v>
      </c>
      <c r="AE92" s="5">
        <v>5.7142857142857099E-2</v>
      </c>
      <c r="AF92" s="5">
        <v>5.7142857142857099E-2</v>
      </c>
      <c r="AG92" s="5">
        <v>5.7142857142857099E-2</v>
      </c>
      <c r="AH92" s="1">
        <f t="shared" si="7"/>
        <v>2.0911892414949884</v>
      </c>
      <c r="AI92" s="1">
        <f t="shared" si="7"/>
        <v>1.606804452354909</v>
      </c>
      <c r="AJ92" s="2">
        <f t="shared" si="8"/>
        <v>2</v>
      </c>
      <c r="AK92" t="b">
        <f t="shared" si="9"/>
        <v>0</v>
      </c>
      <c r="AL92" t="b">
        <f t="shared" si="10"/>
        <v>0</v>
      </c>
      <c r="AM92" t="b">
        <f t="shared" si="11"/>
        <v>0</v>
      </c>
      <c r="AN92" t="b">
        <f t="shared" si="12"/>
        <v>0</v>
      </c>
    </row>
    <row r="93" spans="1:40" x14ac:dyDescent="0.2">
      <c r="A93" t="s">
        <v>124</v>
      </c>
      <c r="B93">
        <v>198562.97395833299</v>
      </c>
      <c r="C93">
        <v>198795.55208333299</v>
      </c>
      <c r="D93">
        <v>214507.296875</v>
      </c>
      <c r="E93">
        <v>213124.515625</v>
      </c>
      <c r="F93">
        <v>10614.857202123199</v>
      </c>
      <c r="G93">
        <v>12770.0788421738</v>
      </c>
      <c r="H93">
        <v>9250.5197422078109</v>
      </c>
      <c r="I93">
        <v>10560.356730464</v>
      </c>
      <c r="J93">
        <v>607048.71875</v>
      </c>
      <c r="K93">
        <v>513327.0546875</v>
      </c>
      <c r="L93">
        <v>335840.8046875</v>
      </c>
      <c r="M93">
        <v>355949.75</v>
      </c>
      <c r="N93">
        <v>18968.083243121</v>
      </c>
      <c r="O93">
        <v>91103.0427012656</v>
      </c>
      <c r="P93">
        <v>55239.834412250202</v>
      </c>
      <c r="Q93">
        <v>24251.815770830199</v>
      </c>
      <c r="R93" s="4">
        <v>0.32709561494043299</v>
      </c>
      <c r="S93" s="4">
        <v>0.38726879923434898</v>
      </c>
      <c r="T93" s="4">
        <v>0.63871719541227001</v>
      </c>
      <c r="U93" s="4">
        <v>0.59874888414727001</v>
      </c>
      <c r="V93">
        <v>2.02538934403673E-2</v>
      </c>
      <c r="W93">
        <v>7.3094380844951096E-2</v>
      </c>
      <c r="X93">
        <v>0.108608439053213</v>
      </c>
      <c r="Y93">
        <v>5.0441826486363701E-2</v>
      </c>
      <c r="Z93" s="5">
        <v>5.1579035556224804E-7</v>
      </c>
      <c r="AA93" s="5">
        <v>5.4839232808773803E-3</v>
      </c>
      <c r="AB93" s="5">
        <v>1.98287521561352E-2</v>
      </c>
      <c r="AC93" s="5">
        <v>3.1532127437650098E-4</v>
      </c>
      <c r="AD93" s="5">
        <v>5.7142857142857099E-2</v>
      </c>
      <c r="AE93" s="5">
        <v>5.7142857142857099E-2</v>
      </c>
      <c r="AF93" s="5">
        <v>5.7142857142857099E-2</v>
      </c>
      <c r="AG93" s="5">
        <v>5.7142857142857099E-2</v>
      </c>
      <c r="AH93" s="1">
        <f t="shared" si="7"/>
        <v>1.9526926263703843</v>
      </c>
      <c r="AI93" s="1">
        <f t="shared" si="7"/>
        <v>1.546080875430782</v>
      </c>
      <c r="AJ93" s="2">
        <f t="shared" si="8"/>
        <v>2</v>
      </c>
      <c r="AK93" t="b">
        <f t="shared" si="9"/>
        <v>0</v>
      </c>
      <c r="AL93" t="b">
        <f t="shared" si="10"/>
        <v>0</v>
      </c>
      <c r="AM93" t="b">
        <f t="shared" si="11"/>
        <v>1</v>
      </c>
      <c r="AN93" t="b">
        <f t="shared" si="12"/>
        <v>0</v>
      </c>
    </row>
    <row r="94" spans="1:40" x14ac:dyDescent="0.2">
      <c r="A94" t="s">
        <v>125</v>
      </c>
      <c r="B94">
        <v>198307.05208333299</v>
      </c>
      <c r="C94">
        <v>174193.52083333299</v>
      </c>
      <c r="D94">
        <v>195659.234375</v>
      </c>
      <c r="E94">
        <v>207470.77604166599</v>
      </c>
      <c r="F94">
        <v>11373.4808952618</v>
      </c>
      <c r="G94">
        <v>11323.636644149001</v>
      </c>
      <c r="H94">
        <v>21579.328476870902</v>
      </c>
      <c r="I94">
        <v>20999.798399355099</v>
      </c>
      <c r="J94">
        <v>630917.03125</v>
      </c>
      <c r="K94">
        <v>545211.7890625</v>
      </c>
      <c r="L94">
        <v>350740.2421875</v>
      </c>
      <c r="M94">
        <v>368573.6015625</v>
      </c>
      <c r="N94">
        <v>18834.402141973402</v>
      </c>
      <c r="O94">
        <v>122570.52015208401</v>
      </c>
      <c r="P94">
        <v>66360.483751310298</v>
      </c>
      <c r="Q94">
        <v>39113.808628230501</v>
      </c>
      <c r="R94" s="4">
        <v>0.31431557916646902</v>
      </c>
      <c r="S94" s="4">
        <v>0.31949698140764998</v>
      </c>
      <c r="T94" s="4">
        <v>0.557846550925296</v>
      </c>
      <c r="U94" s="4">
        <v>0.56290188760706805</v>
      </c>
      <c r="V94">
        <v>2.0322684298543399E-2</v>
      </c>
      <c r="W94">
        <v>7.4769480495736299E-2</v>
      </c>
      <c r="X94">
        <v>0.122168481975338</v>
      </c>
      <c r="Y94">
        <v>8.2551067075301104E-2</v>
      </c>
      <c r="Z94" s="5">
        <v>3.2229364751416801E-7</v>
      </c>
      <c r="AA94" s="5">
        <v>8.6134750574399007E-3</v>
      </c>
      <c r="AB94" s="5">
        <v>1.34021333230056E-2</v>
      </c>
      <c r="AC94" s="5">
        <v>1.1696675811106801E-3</v>
      </c>
      <c r="AD94" s="5">
        <v>5.7142857142857099E-2</v>
      </c>
      <c r="AE94" s="5">
        <v>5.7142857142857099E-2</v>
      </c>
      <c r="AF94" s="5">
        <v>5.7142857142857099E-2</v>
      </c>
      <c r="AG94" s="5">
        <v>5.7142857142857099E-2</v>
      </c>
      <c r="AH94" s="1">
        <f t="shared" si="7"/>
        <v>1.774797648925468</v>
      </c>
      <c r="AI94" s="1">
        <f t="shared" si="7"/>
        <v>1.7618378900702503</v>
      </c>
      <c r="AJ94" s="2">
        <f t="shared" si="8"/>
        <v>2</v>
      </c>
      <c r="AK94" t="b">
        <f t="shared" si="9"/>
        <v>0</v>
      </c>
      <c r="AL94" t="b">
        <f t="shared" si="10"/>
        <v>0</v>
      </c>
      <c r="AM94" t="b">
        <f t="shared" si="11"/>
        <v>0</v>
      </c>
      <c r="AN94" t="b">
        <f t="shared" si="12"/>
        <v>0</v>
      </c>
    </row>
    <row r="95" spans="1:40" x14ac:dyDescent="0.2">
      <c r="A95" t="s">
        <v>126</v>
      </c>
      <c r="B95">
        <v>193716.921875</v>
      </c>
      <c r="C95">
        <v>206250.51041666599</v>
      </c>
      <c r="D95">
        <v>197937.27604166599</v>
      </c>
      <c r="E95">
        <v>209217.5</v>
      </c>
      <c r="F95">
        <v>6301.2552483868003</v>
      </c>
      <c r="G95">
        <v>5670.99993319245</v>
      </c>
      <c r="H95">
        <v>17671.189894001302</v>
      </c>
      <c r="I95">
        <v>16066.401577072</v>
      </c>
      <c r="J95">
        <v>619445.59375</v>
      </c>
      <c r="K95">
        <v>593111.15625</v>
      </c>
      <c r="L95">
        <v>381328.8203125</v>
      </c>
      <c r="M95">
        <v>356314.671875</v>
      </c>
      <c r="N95">
        <v>53271.345208069797</v>
      </c>
      <c r="O95">
        <v>115122.677987831</v>
      </c>
      <c r="P95">
        <v>44887.320227563498</v>
      </c>
      <c r="Q95">
        <v>38276.6719502821</v>
      </c>
      <c r="R95" s="4">
        <v>0.31272628916815098</v>
      </c>
      <c r="S95" s="4">
        <v>0.34774343433481197</v>
      </c>
      <c r="T95" s="4">
        <v>0.51907242646767804</v>
      </c>
      <c r="U95" s="4">
        <v>0.587170600915912</v>
      </c>
      <c r="V95">
        <v>2.8753494989839399E-2</v>
      </c>
      <c r="W95">
        <v>6.8170746671274499E-2</v>
      </c>
      <c r="X95">
        <v>7.6686970662542694E-2</v>
      </c>
      <c r="Y95">
        <v>7.7535444000965903E-2</v>
      </c>
      <c r="Z95" s="5">
        <v>4.4537587710800902E-4</v>
      </c>
      <c r="AA95" s="5">
        <v>6.6191374520470896E-3</v>
      </c>
      <c r="AB95" s="5">
        <v>1.5739162841664101E-3</v>
      </c>
      <c r="AC95" s="5">
        <v>1.86948047278513E-3</v>
      </c>
      <c r="AD95" s="5">
        <v>5.7142857142857099E-2</v>
      </c>
      <c r="AE95" s="5">
        <v>5.7142857142857099E-2</v>
      </c>
      <c r="AF95" s="5">
        <v>5.7142857142857099E-2</v>
      </c>
      <c r="AG95" s="5">
        <v>5.7142857142857099E-2</v>
      </c>
      <c r="AH95" s="1">
        <f t="shared" si="7"/>
        <v>1.6598298398526259</v>
      </c>
      <c r="AI95" s="1">
        <f t="shared" si="7"/>
        <v>1.6885167135911368</v>
      </c>
      <c r="AJ95" s="2">
        <f t="shared" si="8"/>
        <v>2</v>
      </c>
      <c r="AK95" t="b">
        <f t="shared" si="9"/>
        <v>0</v>
      </c>
      <c r="AL95" t="b">
        <f t="shared" si="10"/>
        <v>0</v>
      </c>
      <c r="AM95" t="b">
        <f t="shared" si="11"/>
        <v>0</v>
      </c>
      <c r="AN95" t="b">
        <f t="shared" si="12"/>
        <v>0</v>
      </c>
    </row>
    <row r="96" spans="1:40" x14ac:dyDescent="0.2">
      <c r="A96" t="s">
        <v>127</v>
      </c>
      <c r="B96">
        <v>195506.45703125</v>
      </c>
      <c r="C96">
        <v>185585.16796875</v>
      </c>
      <c r="D96">
        <v>186432.5</v>
      </c>
      <c r="E96">
        <v>199186.25</v>
      </c>
      <c r="F96">
        <v>14568.2230078631</v>
      </c>
      <c r="G96">
        <v>9996.0812361470307</v>
      </c>
      <c r="H96">
        <v>16351.2961091734</v>
      </c>
      <c r="I96">
        <v>16315.3643016156</v>
      </c>
      <c r="J96">
        <v>615525.6875</v>
      </c>
      <c r="K96">
        <v>508898.6875</v>
      </c>
      <c r="L96">
        <v>339662.17708333302</v>
      </c>
      <c r="M96">
        <v>354816.33333333302</v>
      </c>
      <c r="N96">
        <v>64192.066449451297</v>
      </c>
      <c r="O96">
        <v>134966.79500107799</v>
      </c>
      <c r="P96">
        <v>19839.156432727599</v>
      </c>
      <c r="Q96">
        <v>45539.007532791198</v>
      </c>
      <c r="R96" s="4">
        <v>0.31762517958480802</v>
      </c>
      <c r="S96" s="4">
        <v>0.36467998941095697</v>
      </c>
      <c r="T96" s="4">
        <v>0.54887624404014901</v>
      </c>
      <c r="U96" s="4">
        <v>0.56137846904830502</v>
      </c>
      <c r="V96">
        <v>4.0711271194867601E-2</v>
      </c>
      <c r="W96">
        <v>9.8692513642661406E-2</v>
      </c>
      <c r="X96">
        <v>5.7837960585124699E-2</v>
      </c>
      <c r="Y96">
        <v>8.5473035524975594E-2</v>
      </c>
      <c r="Z96" s="5">
        <v>6.0929591752749397E-3</v>
      </c>
      <c r="AA96" s="5">
        <v>5.2925297292542299E-2</v>
      </c>
      <c r="AB96" s="5">
        <v>4.7140203403126701E-4</v>
      </c>
      <c r="AC96" s="5">
        <v>1.9685115038582501E-2</v>
      </c>
      <c r="AD96" s="5">
        <v>5.7142857142857099E-2</v>
      </c>
      <c r="AE96" s="5">
        <v>5.7142857142857099E-2</v>
      </c>
      <c r="AF96" s="5">
        <v>5.7142857142857099E-2</v>
      </c>
      <c r="AG96" s="5">
        <v>5.7142857142857099E-2</v>
      </c>
      <c r="AH96" s="1">
        <f t="shared" si="7"/>
        <v>1.7280627586189068</v>
      </c>
      <c r="AI96" s="1">
        <f t="shared" si="7"/>
        <v>1.5393728346736597</v>
      </c>
      <c r="AJ96" s="2">
        <f t="shared" si="8"/>
        <v>2</v>
      </c>
      <c r="AK96" t="b">
        <f t="shared" si="9"/>
        <v>0</v>
      </c>
      <c r="AL96" t="b">
        <f t="shared" si="10"/>
        <v>0</v>
      </c>
      <c r="AM96" t="b">
        <f t="shared" si="11"/>
        <v>0</v>
      </c>
      <c r="AN96" t="b">
        <f t="shared" si="12"/>
        <v>0</v>
      </c>
    </row>
  </sheetData>
  <conditionalFormatting sqref="R2:U96">
    <cfRule type="cellIs" dxfId="4" priority="5" operator="greaterThanOrEqual">
      <formula>1.15</formula>
    </cfRule>
    <cfRule type="cellIs" dxfId="3" priority="6" operator="lessThanOrEqual">
      <formula>0.85</formula>
    </cfRule>
  </conditionalFormatting>
  <conditionalFormatting sqref="Z2:AG96">
    <cfRule type="cellIs" dxfId="2" priority="4" operator="lessThanOrEqual">
      <formula>0.05</formula>
    </cfRule>
  </conditionalFormatting>
  <conditionalFormatting sqref="AH2:AI96">
    <cfRule type="colorScale" priority="2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1" priority="3" operator="lessThanOrEqual">
      <formula>0.05</formula>
    </cfRule>
  </conditionalFormatting>
  <conditionalFormatting sqref="AK2:AN96">
    <cfRule type="containsText" dxfId="0" priority="1" operator="containsText" text="TRUE">
      <formula>NOT(ISERROR(SEARCH("TRUE",AK2)))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cal27_drugs_vs_ctrl_plot CTB</vt:lpstr>
      <vt:lpstr>cal27_drugs_vs_ctrl_plot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Serebriiskii, Ilya</cp:lastModifiedBy>
  <dcterms:created xsi:type="dcterms:W3CDTF">2023-11-07T01:40:09Z</dcterms:created>
  <dcterms:modified xsi:type="dcterms:W3CDTF">2023-11-07T02:16:04Z</dcterms:modified>
</cp:coreProperties>
</file>