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Ward screen with Margret Einarson/"/>
    </mc:Choice>
  </mc:AlternateContent>
  <xr:revisionPtr revIDLastSave="0" documentId="13_ncr:1_{2F87AC42-3978-3E47-9432-2B34C4B26871}" xr6:coauthVersionLast="47" xr6:coauthVersionMax="47" xr10:uidLastSave="{00000000-0000-0000-0000-000000000000}"/>
  <bookViews>
    <workbookView xWindow="3760" yWindow="1900" windowWidth="33200" windowHeight="17320" xr2:uid="{00000000-000D-0000-FFFF-FFFF00000000}"/>
  </bookViews>
  <sheets>
    <sheet name="fadu_hits2_nuclei" sheetId="1" r:id="rId1"/>
    <sheet name="Column Library key" sheetId="2" r:id="rId2"/>
    <sheet name="Sheet1" sheetId="3" r:id="rId3"/>
    <sheet name="COLUMN WELL CONTENTS" sheetId="4" r:id="rId4"/>
  </sheets>
  <definedNames>
    <definedName name="_xlnm.Print_Area" localSheetId="2">Sheet1!$A$1:$H$68</definedName>
    <definedName name="ProductListDetailsLink" localSheetId="1">'Column Library key'!$H$44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4" i="3" l="1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33" i="3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33" i="3"/>
  <c r="L33" i="3" s="1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J34" i="3"/>
  <c r="J35" i="3"/>
  <c r="J36" i="3"/>
  <c r="J37" i="3"/>
  <c r="J38" i="3"/>
  <c r="J33" i="3"/>
  <c r="H34" i="3"/>
  <c r="H35" i="3"/>
  <c r="H36" i="3"/>
  <c r="H37" i="3"/>
  <c r="H38" i="3"/>
  <c r="H33" i="3"/>
  <c r="I34" i="3"/>
  <c r="I35" i="3"/>
  <c r="I36" i="3"/>
  <c r="I37" i="3"/>
  <c r="I38" i="3"/>
  <c r="I33" i="3"/>
  <c r="I46" i="2"/>
  <c r="R4" i="1"/>
  <c r="R5" i="1"/>
  <c r="R8" i="1"/>
  <c r="R11" i="1"/>
  <c r="R12" i="1"/>
  <c r="R14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4" i="1"/>
  <c r="R35" i="1"/>
  <c r="R37" i="1"/>
  <c r="R38" i="1"/>
  <c r="R39" i="1"/>
  <c r="R41" i="1"/>
  <c r="R2" i="1"/>
  <c r="I45" i="2"/>
  <c r="G45" i="2"/>
  <c r="I44" i="2"/>
  <c r="G44" i="2"/>
  <c r="I43" i="2"/>
  <c r="R42" i="1" s="1"/>
  <c r="G43" i="2"/>
  <c r="I42" i="2"/>
  <c r="G42" i="2"/>
  <c r="I41" i="2"/>
  <c r="G41" i="2"/>
  <c r="I40" i="2"/>
  <c r="R17" i="1" s="1"/>
  <c r="G40" i="2"/>
  <c r="I39" i="2"/>
  <c r="R15" i="1" s="1"/>
  <c r="G39" i="2"/>
  <c r="I38" i="2"/>
  <c r="G38" i="2"/>
  <c r="G37" i="2"/>
  <c r="H37" i="2" s="1"/>
  <c r="I37" i="2" s="1"/>
  <c r="I36" i="2"/>
  <c r="G36" i="2"/>
  <c r="I35" i="2"/>
  <c r="G35" i="2"/>
  <c r="I34" i="2"/>
  <c r="G34" i="2"/>
  <c r="I33" i="2"/>
  <c r="G33" i="2"/>
  <c r="I32" i="2"/>
  <c r="R10" i="1" s="1"/>
  <c r="G32" i="2"/>
  <c r="I31" i="2"/>
  <c r="R9" i="1" s="1"/>
  <c r="G31" i="2"/>
  <c r="I30" i="2"/>
  <c r="G30" i="2"/>
  <c r="I29" i="2"/>
  <c r="G29" i="2"/>
  <c r="I28" i="2"/>
  <c r="R7" i="1" s="1"/>
  <c r="G28" i="2"/>
  <c r="I27" i="2"/>
  <c r="R6" i="1" s="1"/>
  <c r="G27" i="2"/>
  <c r="I26" i="2"/>
  <c r="G26" i="2"/>
  <c r="I25" i="2"/>
  <c r="G25" i="2"/>
  <c r="I24" i="2"/>
  <c r="R3" i="1" s="1"/>
  <c r="G24" i="2"/>
  <c r="G23" i="2"/>
  <c r="I20" i="2"/>
  <c r="G20" i="2"/>
  <c r="I19" i="2"/>
  <c r="G19" i="2"/>
  <c r="I18" i="2"/>
  <c r="R40" i="1" s="1"/>
  <c r="G18" i="2"/>
  <c r="I17" i="2"/>
  <c r="G17" i="2"/>
  <c r="I16" i="2"/>
  <c r="G16" i="2"/>
  <c r="I15" i="2"/>
  <c r="G15" i="2"/>
  <c r="I14" i="2"/>
  <c r="R36" i="1" s="1"/>
  <c r="G14" i="2"/>
  <c r="I13" i="2"/>
  <c r="G13" i="2"/>
  <c r="I12" i="2"/>
  <c r="R33" i="1" s="1"/>
  <c r="G12" i="2"/>
  <c r="I11" i="2"/>
  <c r="R29" i="1" s="1"/>
  <c r="G11" i="2"/>
  <c r="I10" i="2"/>
  <c r="G10" i="2"/>
  <c r="I9" i="2"/>
  <c r="G9" i="2"/>
  <c r="I8" i="2"/>
  <c r="G8" i="2"/>
  <c r="I7" i="2"/>
  <c r="G7" i="2"/>
  <c r="I6" i="2"/>
  <c r="R16" i="1" s="1"/>
  <c r="G6" i="2"/>
  <c r="I5" i="2"/>
  <c r="R13" i="1" s="1"/>
  <c r="G5" i="2"/>
  <c r="I4" i="2"/>
  <c r="G4" i="2"/>
  <c r="G3" i="2"/>
  <c r="G2" i="2"/>
  <c r="P7" i="1" l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3" i="1" l="1"/>
  <c r="Q3" i="1"/>
  <c r="P4" i="1"/>
  <c r="Q4" i="1"/>
  <c r="P5" i="1"/>
  <c r="Q5" i="1"/>
  <c r="P6" i="1"/>
  <c r="Q6" i="1"/>
  <c r="Q2" i="1"/>
  <c r="P2" i="1"/>
</calcChain>
</file>

<file path=xl/sharedStrings.xml><?xml version="1.0" encoding="utf-8"?>
<sst xmlns="http://schemas.openxmlformats.org/spreadsheetml/2006/main" count="3043" uniqueCount="850">
  <si>
    <t>Well</t>
  </si>
  <si>
    <t>CBD_pl_1</t>
  </si>
  <si>
    <t>CBD_pl_2</t>
  </si>
  <si>
    <t>CBD_pl_3</t>
  </si>
  <si>
    <t>V_pl_1</t>
  </si>
  <si>
    <t>V_pl_2</t>
  </si>
  <si>
    <t>V_pl_3</t>
  </si>
  <si>
    <t>veh</t>
  </si>
  <si>
    <t>cbd</t>
  </si>
  <si>
    <t>fr_change</t>
  </si>
  <si>
    <t>log_fr_change</t>
  </si>
  <si>
    <t>veh_sd</t>
  </si>
  <si>
    <t>cbd_sd</t>
  </si>
  <si>
    <t>cbd_min</t>
  </si>
  <si>
    <t>cbd_max</t>
  </si>
  <si>
    <t>B04</t>
  </si>
  <si>
    <t>B05</t>
  </si>
  <si>
    <t>B07</t>
  </si>
  <si>
    <t>B08</t>
  </si>
  <si>
    <t>B10</t>
  </si>
  <si>
    <t>B12</t>
  </si>
  <si>
    <t>B15</t>
  </si>
  <si>
    <t>B18</t>
  </si>
  <si>
    <t>B19</t>
  </si>
  <si>
    <t>D06</t>
  </si>
  <si>
    <t>D08</t>
  </si>
  <si>
    <t>D14</t>
  </si>
  <si>
    <t>D16</t>
  </si>
  <si>
    <t>D22</t>
  </si>
  <si>
    <t>F09</t>
  </si>
  <si>
    <t>F14</t>
  </si>
  <si>
    <t>H03</t>
  </si>
  <si>
    <t>H07</t>
  </si>
  <si>
    <t>H13</t>
  </si>
  <si>
    <t>H14</t>
  </si>
  <si>
    <t>H16</t>
  </si>
  <si>
    <t>H17</t>
  </si>
  <si>
    <t>H19</t>
  </si>
  <si>
    <t>J03</t>
  </si>
  <si>
    <t>J05</t>
  </si>
  <si>
    <t>J08</t>
  </si>
  <si>
    <t>J09</t>
  </si>
  <si>
    <t>J12</t>
  </si>
  <si>
    <t>J15</t>
  </si>
  <si>
    <t>J17</t>
  </si>
  <si>
    <t>J19</t>
  </si>
  <si>
    <t>J22</t>
  </si>
  <si>
    <t>L11</t>
  </si>
  <si>
    <t>L13</t>
  </si>
  <si>
    <t>L14</t>
  </si>
  <si>
    <t>L16</t>
  </si>
  <si>
    <t>N07</t>
  </si>
  <si>
    <t>N13</t>
  </si>
  <si>
    <t>N16</t>
  </si>
  <si>
    <t>N17</t>
  </si>
  <si>
    <t>N18</t>
  </si>
  <si>
    <t>Veh SD to Veh</t>
  </si>
  <si>
    <t>CBD SD to CBD</t>
  </si>
  <si>
    <t>SCREEN 1</t>
  </si>
  <si>
    <t>SCREEN 2</t>
  </si>
  <si>
    <t>RUN 1</t>
  </si>
  <si>
    <t>сatalog #</t>
  </si>
  <si>
    <t>СAS #</t>
  </si>
  <si>
    <t>description</t>
  </si>
  <si>
    <t>compound CAS#:</t>
  </si>
  <si>
    <t>compound name:</t>
  </si>
  <si>
    <t xml:space="preserve">Note this column was copied from </t>
  </si>
  <si>
    <t>MOTHER</t>
  </si>
  <si>
    <t>HTSF</t>
  </si>
  <si>
    <t xml:space="preserve">HTSF </t>
  </si>
  <si>
    <t>D05</t>
  </si>
  <si>
    <t>587871-26-9</t>
  </si>
  <si>
    <t>ATM Kinase Inhibitor</t>
  </si>
  <si>
    <t>NIHMS328213-supplement-3</t>
  </si>
  <si>
    <t>A01</t>
  </si>
  <si>
    <t>BLANK</t>
  </si>
  <si>
    <t>905973-89-9</t>
  </si>
  <si>
    <t>ATM/ATR Kinase Inhibitor</t>
  </si>
  <si>
    <t>A02</t>
  </si>
  <si>
    <t>D07</t>
  </si>
  <si>
    <t>190654-01-4</t>
  </si>
  <si>
    <t>65678-07-1</t>
  </si>
  <si>
    <t>AG 1024 inhibitor of insulin-like growth factor-1 (IGF-1) and insulin receptor tyrosine kinase activity.</t>
  </si>
  <si>
    <t>A03</t>
  </si>
  <si>
    <t>265312-55-8</t>
  </si>
  <si>
    <t>226717-28-8</t>
  </si>
  <si>
    <t>AGL 2043</t>
  </si>
  <si>
    <t>A04</t>
  </si>
  <si>
    <t>879127-07-8</t>
  </si>
  <si>
    <t>681281-88-9</t>
  </si>
  <si>
    <t>Akt Inhibitor IV</t>
  </si>
  <si>
    <t>A05</t>
  </si>
  <si>
    <t>F11</t>
  </si>
  <si>
    <t>35943-35-2</t>
  </si>
  <si>
    <t>Akt Inhibitor V, Triciribine</t>
  </si>
  <si>
    <t>A06</t>
  </si>
  <si>
    <t>F13</t>
  </si>
  <si>
    <t>612847-09-3</t>
  </si>
  <si>
    <t>Akt Inhibitor VIII, Isozyme-Selective, Akti-1/2</t>
  </si>
  <si>
    <t>A07</t>
  </si>
  <si>
    <t>H22</t>
  </si>
  <si>
    <t>129-56-6</t>
  </si>
  <si>
    <t>925681-41-0</t>
  </si>
  <si>
    <t>Akt Inhibitor X</t>
  </si>
  <si>
    <t>A08</t>
  </si>
  <si>
    <t>J11</t>
  </si>
  <si>
    <t>237430-03-4</t>
  </si>
  <si>
    <t>Alsterpaullone</t>
  </si>
  <si>
    <t>A09</t>
  </si>
  <si>
    <t>139298-40-1</t>
  </si>
  <si>
    <t>852527-97-0</t>
  </si>
  <si>
    <t>Alsterpaullone                  2-Cyanoethyl</t>
  </si>
  <si>
    <t>A10</t>
  </si>
  <si>
    <t>545380-34-5</t>
  </si>
  <si>
    <t>496864-16-5</t>
  </si>
  <si>
    <t>Aloisine A, RP107</t>
  </si>
  <si>
    <t>A11</t>
  </si>
  <si>
    <t>L05</t>
  </si>
  <si>
    <t>496864-15-4</t>
  </si>
  <si>
    <t>Aloisine, RP106</t>
  </si>
  <si>
    <t>A12</t>
  </si>
  <si>
    <t>608512-97-6</t>
  </si>
  <si>
    <t>220792-57-4</t>
  </si>
  <si>
    <t>Aminopurvalanol A</t>
  </si>
  <si>
    <t>A13</t>
  </si>
  <si>
    <t>L20</t>
  </si>
  <si>
    <t>866405-64-3</t>
  </si>
  <si>
    <t>AMPK Inhibitor,                  Compound C</t>
  </si>
  <si>
    <t>A14</t>
  </si>
  <si>
    <t>L22</t>
  </si>
  <si>
    <t>145915-60-2</t>
  </si>
  <si>
    <t>879127-16-9</t>
  </si>
  <si>
    <t>Aurora Kinase Inhibitor III</t>
  </si>
  <si>
    <t>A15</t>
  </si>
  <si>
    <t>N05</t>
  </si>
  <si>
    <t>53123-88-9</t>
  </si>
  <si>
    <t>443797-96-4</t>
  </si>
  <si>
    <t>Aurora Kinase/Cdk Inhibitor</t>
  </si>
  <si>
    <t>A16</t>
  </si>
  <si>
    <t>1177741-83-1</t>
  </si>
  <si>
    <t>19542-67-7</t>
  </si>
  <si>
    <t xml:space="preserve">BAY 11-7082  inhibits the TNF-α-inducible phosphorylation of IBα </t>
  </si>
  <si>
    <t>A17</t>
  </si>
  <si>
    <t>N21</t>
  </si>
  <si>
    <t>666837-93-0</t>
  </si>
  <si>
    <t>778270-11-4</t>
  </si>
  <si>
    <t>Bcr-abl Inhibitor</t>
  </si>
  <si>
    <t>A18</t>
  </si>
  <si>
    <t>N22</t>
  </si>
  <si>
    <t>326914-10-7</t>
  </si>
  <si>
    <t>A cell-permeable pyrrole-indolin</t>
  </si>
  <si>
    <t>133052-90-1</t>
  </si>
  <si>
    <t>Bisindolylmaleimide I   is reversible inhibitor of protein kinase C</t>
  </si>
  <si>
    <t>A19</t>
  </si>
  <si>
    <t>119139-23-0</t>
  </si>
  <si>
    <t>Bisindolylmaleimide IV  inhibitor of protein kinase C</t>
  </si>
  <si>
    <t>A20</t>
  </si>
  <si>
    <t>RUN 2</t>
  </si>
  <si>
    <t>189232-42-6</t>
  </si>
  <si>
    <t>Bohemine</t>
  </si>
  <si>
    <t>A21</t>
  </si>
  <si>
    <t>B03</t>
  </si>
  <si>
    <t>174709-30-9</t>
  </si>
  <si>
    <t>BPIQ-I</t>
  </si>
  <si>
    <t>A22</t>
  </si>
  <si>
    <t>220749-41-7</t>
  </si>
  <si>
    <t>Cdk1 Inhibitor</t>
  </si>
  <si>
    <t>A23</t>
  </si>
  <si>
    <t>B06</t>
  </si>
  <si>
    <t>Cdk1 Inhibitor,                    CGP74514A</t>
  </si>
  <si>
    <t>A24</t>
  </si>
  <si>
    <t>B09</t>
  </si>
  <si>
    <t>443798-55-8</t>
  </si>
  <si>
    <t>Cdk1/2 Inhibitor III</t>
  </si>
  <si>
    <t>B01</t>
  </si>
  <si>
    <t>100 nM JQ1</t>
  </si>
  <si>
    <t>40254-90-8</t>
  </si>
  <si>
    <t>Cdk1/5 Inhibitor</t>
  </si>
  <si>
    <t>B02</t>
  </si>
  <si>
    <t>301836-43-1</t>
  </si>
  <si>
    <t>Casein Kinase I Inhibitor, D4476</t>
  </si>
  <si>
    <t>B16</t>
  </si>
  <si>
    <t>934358-00-6</t>
  </si>
  <si>
    <t>Casein Kinase II Inhibitor III, TBCA</t>
  </si>
  <si>
    <t>B17</t>
  </si>
  <si>
    <t>546102-60-7</t>
  </si>
  <si>
    <t>Cdk4 Inhibitor</t>
  </si>
  <si>
    <t>141992-47-4</t>
  </si>
  <si>
    <t>Cdk4 Inhibitor II                NSC 625987</t>
  </si>
  <si>
    <t>Cdk4 Inhibitor III</t>
  </si>
  <si>
    <t>B20</t>
  </si>
  <si>
    <t>300801-52-9</t>
  </si>
  <si>
    <t>Cdc2-Like Kinase Inhibitor, TG003</t>
  </si>
  <si>
    <t>B22</t>
  </si>
  <si>
    <t>784211-09-2</t>
  </si>
  <si>
    <t>Cdk/Crk Inhibitor</t>
  </si>
  <si>
    <t>D03</t>
  </si>
  <si>
    <t>3895-92-9</t>
  </si>
  <si>
    <t>Chelerythrine Chloride Naturally-occurring alkaloid.</t>
  </si>
  <si>
    <t>D12</t>
  </si>
  <si>
    <t>516480-79-8</t>
  </si>
  <si>
    <t>Chk2 Inhibitor II</t>
  </si>
  <si>
    <t>B11</t>
  </si>
  <si>
    <t>212779-48-1</t>
  </si>
  <si>
    <t>Compound 52</t>
  </si>
  <si>
    <t>D17</t>
  </si>
  <si>
    <t>171745-13-4</t>
  </si>
  <si>
    <t>Compound 56</t>
  </si>
  <si>
    <t>B13</t>
  </si>
  <si>
    <t>199986-75-9</t>
  </si>
  <si>
    <t>Cdk2 Inhibitor III</t>
  </si>
  <si>
    <t>B14</t>
  </si>
  <si>
    <t>114719-57-2</t>
  </si>
  <si>
    <t>444723-13-1</t>
  </si>
  <si>
    <t>Cdk2 Inhibitor IV,                 NU6140</t>
  </si>
  <si>
    <t>154447-35-5</t>
  </si>
  <si>
    <t>DNA-PK Inhibitor II</t>
  </si>
  <si>
    <t>404009-40-1</t>
  </si>
  <si>
    <t>DNA-PK Inhibitor III</t>
  </si>
  <si>
    <t>62996-74-1</t>
  </si>
  <si>
    <t>404009-46-7</t>
  </si>
  <si>
    <t>DNA-PK Inhibitor V</t>
  </si>
  <si>
    <t>N19</t>
  </si>
  <si>
    <t>52029-86-4</t>
  </si>
  <si>
    <t>120166-69-0</t>
  </si>
  <si>
    <t>Diacylglycerol Kinase Inhibitor II</t>
  </si>
  <si>
    <t>5812-07-7</t>
  </si>
  <si>
    <t>DMBI</t>
  </si>
  <si>
    <t>179248-61-4</t>
  </si>
  <si>
    <t>EGFR/ErbB-2 Inhibitor</t>
  </si>
  <si>
    <t>B21</t>
  </si>
  <si>
    <t>EGFR Inhibitor</t>
  </si>
  <si>
    <t>881001-19-0</t>
  </si>
  <si>
    <t xml:space="preserve">EGFR/ErbB-2/ErbB-4 Inhibitor </t>
  </si>
  <si>
    <t>B23</t>
  </si>
  <si>
    <t>DMSO</t>
  </si>
  <si>
    <t>865362-74-9</t>
  </si>
  <si>
    <t>ERK Inhibitor II, FR180204</t>
  </si>
  <si>
    <t>B24</t>
  </si>
  <si>
    <t>345616-52-6</t>
  </si>
  <si>
    <t>ERK Inhibitor III</t>
  </si>
  <si>
    <t>C01</t>
  </si>
  <si>
    <t>Fascaplysin is a potent, ATP-competitive inhibitor of Cdk4/D1</t>
  </si>
  <si>
    <t>C02</t>
  </si>
  <si>
    <t>301305-73-7</t>
  </si>
  <si>
    <t>Flt-3 Inhibitor</t>
  </si>
  <si>
    <t>C03</t>
  </si>
  <si>
    <t>1 uM DOC</t>
  </si>
  <si>
    <t>896138-40-2</t>
  </si>
  <si>
    <t>Flt-3 Inhibitor II</t>
  </si>
  <si>
    <t>C04</t>
  </si>
  <si>
    <t>1uM GEM</t>
  </si>
  <si>
    <t>852045-46-6</t>
  </si>
  <si>
    <t>Flt-3 Inhibitor III</t>
  </si>
  <si>
    <t>C05</t>
  </si>
  <si>
    <t>870483-87-7</t>
  </si>
  <si>
    <t>cFMS Receptor Tyrosine Kinase Inhibitor</t>
  </si>
  <si>
    <t>C06</t>
  </si>
  <si>
    <t>327036-89-5</t>
  </si>
  <si>
    <r>
      <t>GSK-3</t>
    </r>
    <r>
      <rPr>
        <sz val="10"/>
        <rFont val="Symbol"/>
        <family val="1"/>
      </rPr>
      <t>b</t>
    </r>
    <r>
      <rPr>
        <sz val="12"/>
        <color theme="1"/>
        <rFont val="Calibri"/>
        <family val="2"/>
        <scheme val="minor"/>
      </rPr>
      <t xml:space="preserve"> Inhibitor I</t>
    </r>
  </si>
  <si>
    <t>C07</t>
  </si>
  <si>
    <t>478482-75-6</t>
  </si>
  <si>
    <r>
      <t>GSK-3</t>
    </r>
    <r>
      <rPr>
        <sz val="10"/>
        <rFont val="Symbol"/>
        <family val="1"/>
      </rPr>
      <t>b</t>
    </r>
    <r>
      <rPr>
        <sz val="12"/>
        <color theme="1"/>
        <rFont val="Calibri"/>
        <family val="2"/>
        <scheme val="minor"/>
      </rPr>
      <t xml:space="preserve"> Inhibitor II</t>
    </r>
  </si>
  <si>
    <t>C08</t>
  </si>
  <si>
    <t>487021-52-3</t>
  </si>
  <si>
    <r>
      <t>GSK-3</t>
    </r>
    <r>
      <rPr>
        <sz val="10"/>
        <rFont val="Symbol"/>
        <family val="1"/>
      </rPr>
      <t>b</t>
    </r>
    <r>
      <rPr>
        <sz val="12"/>
        <color theme="1"/>
        <rFont val="Calibri"/>
        <family val="2"/>
        <scheme val="minor"/>
      </rPr>
      <t xml:space="preserve"> Inhibitor VIII</t>
    </r>
  </si>
  <si>
    <t>C09</t>
  </si>
  <si>
    <t>667463-62-9</t>
  </si>
  <si>
    <t>GSK-3 Inhibitor IX</t>
  </si>
  <si>
    <t>C10</t>
  </si>
  <si>
    <t>740841-15-0</t>
  </si>
  <si>
    <t>GSK-3 Inhibitor X</t>
  </si>
  <si>
    <t>C11</t>
  </si>
  <si>
    <t>626604-39-5</t>
  </si>
  <si>
    <t>GSK-3b Inhibitor XI</t>
  </si>
  <si>
    <t>C12</t>
  </si>
  <si>
    <t>601514-19-6</t>
  </si>
  <si>
    <t xml:space="preserve">GSK3b Inhibitor XII, TWS119 </t>
  </si>
  <si>
    <t>C13</t>
  </si>
  <si>
    <t>404828-08-6</t>
  </si>
  <si>
    <t>GSK-3 Inhibitor XIII</t>
  </si>
  <si>
    <t>C14</t>
  </si>
  <si>
    <t>136194-77-9</t>
  </si>
  <si>
    <t xml:space="preserve">Gö 6976 </t>
  </si>
  <si>
    <t>C15</t>
  </si>
  <si>
    <t>133053-19-7</t>
  </si>
  <si>
    <t>Gö 6983</t>
  </si>
  <si>
    <t>C16</t>
  </si>
  <si>
    <t>34823-86-4</t>
  </si>
  <si>
    <t>GTP-14564</t>
  </si>
  <si>
    <t>C17</t>
  </si>
  <si>
    <t>244148-46-7</t>
  </si>
  <si>
    <t>Isogranulatimide</t>
  </si>
  <si>
    <t>C18</t>
  </si>
  <si>
    <t>127243-85-0</t>
  </si>
  <si>
    <t>H-89, Dihydrochloride</t>
  </si>
  <si>
    <t>C19</t>
  </si>
  <si>
    <t>103745-39-7</t>
  </si>
  <si>
    <t>HA 1077, Dihydrochloride                              Fasudil</t>
  </si>
  <si>
    <t>C20</t>
  </si>
  <si>
    <t>70563-58-5</t>
  </si>
  <si>
    <t>Herbimycin A, Streptomyces sp.</t>
  </si>
  <si>
    <t>C21</t>
  </si>
  <si>
    <t>186611-52-9</t>
  </si>
  <si>
    <t>IC261</t>
  </si>
  <si>
    <t>C22</t>
  </si>
  <si>
    <t>507475-17-4</t>
  </si>
  <si>
    <t>IKK-2 Inhibitor IV</t>
  </si>
  <si>
    <t>C23</t>
  </si>
  <si>
    <t>854171-35-0</t>
  </si>
  <si>
    <t>Indirubin Derivative E804</t>
  </si>
  <si>
    <t>C24</t>
  </si>
  <si>
    <t>160807-49-8</t>
  </si>
  <si>
    <t>Indirubin-3′-monoxime</t>
  </si>
  <si>
    <t>D01</t>
  </si>
  <si>
    <t>196868-63-0</t>
  </si>
  <si>
    <t>IGF-1R Inhibitor II</t>
  </si>
  <si>
    <t>D02</t>
  </si>
  <si>
    <t>509093-47-4</t>
  </si>
  <si>
    <t>IRAK-1/4 Inhibitor</t>
  </si>
  <si>
    <t>457081-03-7</t>
  </si>
  <si>
    <t>JAK Inhibitor I</t>
  </si>
  <si>
    <t>D04</t>
  </si>
  <si>
    <t>211555-04-3</t>
  </si>
  <si>
    <t>JAK3 Inhibitor II</t>
  </si>
  <si>
    <t>JNK Inhibitor II</t>
  </si>
  <si>
    <t>58753-54-1</t>
  </si>
  <si>
    <t>JAK3 Inhibitor IV</t>
  </si>
  <si>
    <t>54642-23-8</t>
  </si>
  <si>
    <t>JNK Inhibitor,                    Negative Control</t>
  </si>
  <si>
    <t>856436-16-3</t>
  </si>
  <si>
    <t>JAK3 Inhibitor VI</t>
  </si>
  <si>
    <t>D09</t>
  </si>
  <si>
    <t>345987-15-7</t>
  </si>
  <si>
    <t>JNK Inhibitor V</t>
  </si>
  <si>
    <t>D10</t>
  </si>
  <si>
    <t>894804-07-0</t>
  </si>
  <si>
    <t>JNK Inhibitor VIII</t>
  </si>
  <si>
    <t>D11</t>
  </si>
  <si>
    <t>312917-14-9</t>
  </si>
  <si>
    <t>JNK Inhibitor IX</t>
  </si>
  <si>
    <t>97161-97-2</t>
  </si>
  <si>
    <t xml:space="preserve">K-252a, Nocardiopsis sp. </t>
  </si>
  <si>
    <t>D13</t>
  </si>
  <si>
    <t>142273-20-9</t>
  </si>
  <si>
    <t>Kenpaullone</t>
  </si>
  <si>
    <t>127191-97-3</t>
  </si>
  <si>
    <t>KN-62</t>
  </si>
  <si>
    <t>D15</t>
  </si>
  <si>
    <t>KN-93 CaM kinase II inhib</t>
  </si>
  <si>
    <t>213743-31-8</t>
  </si>
  <si>
    <t>Lck Inhibitor</t>
  </si>
  <si>
    <t>154447-36-6</t>
  </si>
  <si>
    <t>LY 294002</t>
  </si>
  <si>
    <t>D18</t>
  </si>
  <si>
    <t>154447-38-8</t>
  </si>
  <si>
    <t>LY 303511- Negative control</t>
  </si>
  <si>
    <t>D19</t>
  </si>
  <si>
    <t>297744-42-4</t>
  </si>
  <si>
    <t>MEK Inhibitor I</t>
  </si>
  <si>
    <t>D20</t>
  </si>
  <si>
    <t>623163-52-0</t>
  </si>
  <si>
    <t>MEK Inhibitor II</t>
  </si>
  <si>
    <t>D21</t>
  </si>
  <si>
    <t>305350-87-2</t>
  </si>
  <si>
    <t>MEK1/2 Inhibitor</t>
  </si>
  <si>
    <t>658084-23-2</t>
  </si>
  <si>
    <t>Met Kinase Inhibitor</t>
  </si>
  <si>
    <t>D23</t>
  </si>
  <si>
    <t>522629-08-9</t>
  </si>
  <si>
    <t>MNK1 Inhibitor</t>
  </si>
  <si>
    <t>D24</t>
  </si>
  <si>
    <t>41179-33-3</t>
  </si>
  <si>
    <t>MK2a Inhibitor</t>
  </si>
  <si>
    <t>E01</t>
  </si>
  <si>
    <r>
      <t>NF-</t>
    </r>
    <r>
      <rPr>
        <sz val="10"/>
        <rFont val="Symbol"/>
        <family val="1"/>
      </rPr>
      <t>k</t>
    </r>
    <r>
      <rPr>
        <sz val="12"/>
        <color theme="1"/>
        <rFont val="Calibri"/>
        <family val="2"/>
        <scheme val="minor"/>
      </rPr>
      <t>B Activation Inhibitor</t>
    </r>
  </si>
  <si>
    <t>E02</t>
  </si>
  <si>
    <t>581098-48-8</t>
  </si>
  <si>
    <t xml:space="preserve">p38 MAP Kinase Inhibitor III </t>
  </si>
  <si>
    <t>E03</t>
  </si>
  <si>
    <t>219138-24-6</t>
  </si>
  <si>
    <t>p38 MAP Kinase Inhibitor</t>
  </si>
  <si>
    <t>E04</t>
  </si>
  <si>
    <t>1 uM GEM</t>
  </si>
  <si>
    <t>167869-21-8</t>
  </si>
  <si>
    <t>PD 98059</t>
  </si>
  <si>
    <t>E05</t>
  </si>
  <si>
    <t>152121-53-4</t>
  </si>
  <si>
    <t>PD 169316</t>
  </si>
  <si>
    <t>E06</t>
  </si>
  <si>
    <t>171179-06-9</t>
  </si>
  <si>
    <t>PD 158780</t>
  </si>
  <si>
    <t>E07</t>
  </si>
  <si>
    <t>216163-53-0</t>
  </si>
  <si>
    <t>PD 174265</t>
  </si>
  <si>
    <t>E08</t>
  </si>
  <si>
    <t>249762-74-1</t>
  </si>
  <si>
    <t>PDGF Receptor Tyrosine Kinase Inhibitor II</t>
  </si>
  <si>
    <t>E09</t>
  </si>
  <si>
    <t>205254-94-0</t>
  </si>
  <si>
    <t>PDGF Receptor Tyrosine Kinase Inhibitor III</t>
  </si>
  <si>
    <t>E10</t>
  </si>
  <si>
    <t>627518-40-5</t>
  </si>
  <si>
    <t>PDGF Receptor Tyrosine Kinase Inhibitor IV</t>
  </si>
  <si>
    <t>E11</t>
  </si>
  <si>
    <t>347155-76-4</t>
  </si>
  <si>
    <t>PDGF RTK Inhibitor</t>
  </si>
  <si>
    <t>E12</t>
  </si>
  <si>
    <t xml:space="preserve">331253-86-2 </t>
  </si>
  <si>
    <t>PDK1/Akt/Flt Dual Pathway Inhibitor</t>
  </si>
  <si>
    <t>E13</t>
  </si>
  <si>
    <t>PKR Inhibitor</t>
  </si>
  <si>
    <t>E14</t>
  </si>
  <si>
    <t>852547-30-9</t>
  </si>
  <si>
    <t>PKR Inhibitor, Negative Control</t>
  </si>
  <si>
    <t>E15</t>
  </si>
  <si>
    <t>371935-74-9</t>
  </si>
  <si>
    <t>PI-103</t>
  </si>
  <si>
    <t>E16</t>
  </si>
  <si>
    <t>648450-29-7</t>
  </si>
  <si>
    <r>
      <t>PI 3-K</t>
    </r>
    <r>
      <rPr>
        <sz val="10"/>
        <rFont val="Symbol"/>
        <family val="1"/>
      </rPr>
      <t>g</t>
    </r>
    <r>
      <rPr>
        <sz val="10"/>
        <rFont val="Arial"/>
        <family val="2"/>
      </rPr>
      <t xml:space="preserve"> Inhibitor </t>
    </r>
  </si>
  <si>
    <t>E17</t>
  </si>
  <si>
    <t>648449-76-7</t>
  </si>
  <si>
    <r>
      <t>PI 3-K</t>
    </r>
    <r>
      <rPr>
        <sz val="10"/>
        <rFont val="Symbol"/>
        <family val="1"/>
      </rPr>
      <t xml:space="preserve">g </t>
    </r>
    <r>
      <rPr>
        <sz val="10"/>
        <rFont val="Arial"/>
        <family val="2"/>
      </rPr>
      <t xml:space="preserve">Inhibitor II </t>
    </r>
  </si>
  <si>
    <t>E18</t>
  </si>
  <si>
    <t>5334-30-5</t>
  </si>
  <si>
    <t>PP3</t>
  </si>
  <si>
    <t>E19</t>
  </si>
  <si>
    <t>221244-14-0</t>
  </si>
  <si>
    <t>PP1 Analog II, 1NM-PP1</t>
  </si>
  <si>
    <t>E20</t>
  </si>
  <si>
    <t>120685-11-2</t>
  </si>
  <si>
    <t>Staurosporine, N-benzoyl-</t>
  </si>
  <si>
    <t>E21</t>
  </si>
  <si>
    <r>
      <t>PKC</t>
    </r>
    <r>
      <rPr>
        <sz val="10"/>
        <rFont val="Symbol"/>
        <family val="1"/>
      </rPr>
      <t>b</t>
    </r>
    <r>
      <rPr>
        <sz val="10"/>
        <rFont val="Arial"/>
        <family val="2"/>
      </rPr>
      <t>II/EGFR Inhibitor</t>
    </r>
  </si>
  <si>
    <t>E22</t>
  </si>
  <si>
    <t>257879-35-9</t>
  </si>
  <si>
    <r>
      <t>PKC</t>
    </r>
    <r>
      <rPr>
        <sz val="10"/>
        <rFont val="Symbol"/>
        <family val="1"/>
      </rPr>
      <t>b</t>
    </r>
    <r>
      <rPr>
        <sz val="10"/>
        <rFont val="Arial"/>
        <family val="2"/>
      </rPr>
      <t xml:space="preserve"> Inhibitor</t>
    </r>
  </si>
  <si>
    <t>E23</t>
  </si>
  <si>
    <t>212844-53-6</t>
  </si>
  <si>
    <t>Purvalanol A</t>
  </si>
  <si>
    <t>E24</t>
  </si>
  <si>
    <t>Rapamycin</t>
  </si>
  <si>
    <t>F01</t>
  </si>
  <si>
    <t>7272-84-6</t>
  </si>
  <si>
    <t>Rho Kinase Inhibitor III, Rockout</t>
  </si>
  <si>
    <t>F02</t>
  </si>
  <si>
    <t>913844-45-8</t>
  </si>
  <si>
    <t>Rho Kinase Inhibitor IV</t>
  </si>
  <si>
    <t>F03</t>
  </si>
  <si>
    <t>151342-35-7</t>
  </si>
  <si>
    <t>Ro-32-0432</t>
  </si>
  <si>
    <t>F04</t>
  </si>
  <si>
    <t>172747-50-1</t>
  </si>
  <si>
    <t xml:space="preserve">SB 202474 </t>
  </si>
  <si>
    <t>F05</t>
  </si>
  <si>
    <t>152121-30-7</t>
  </si>
  <si>
    <t>SB 202190</t>
  </si>
  <si>
    <t>F06</t>
  </si>
  <si>
    <t>152121-47-6</t>
  </si>
  <si>
    <t>SB 203580</t>
  </si>
  <si>
    <t>F07</t>
  </si>
  <si>
    <t>165806-53-1</t>
  </si>
  <si>
    <t>SB220025</t>
  </si>
  <si>
    <t>F08</t>
  </si>
  <si>
    <t>135897-06-2</t>
  </si>
  <si>
    <t>318480-82-9</t>
  </si>
  <si>
    <t>SC-68376</t>
  </si>
  <si>
    <t>F10</t>
  </si>
  <si>
    <t>72873-74-6</t>
  </si>
  <si>
    <t>SKF-86002</t>
  </si>
  <si>
    <t>312636-16-1</t>
  </si>
  <si>
    <t>Sphingosine Kinase Inhibitor</t>
  </si>
  <si>
    <t>F12</t>
  </si>
  <si>
    <t>179248-59-0</t>
  </si>
  <si>
    <t>Src Kinase Inhibitor I</t>
  </si>
  <si>
    <t>Staurosporine, Streptomyces sp.</t>
  </si>
  <si>
    <t>STO-609 ATP-competitive inhibitor of Ca2+/CaM-KK.</t>
  </si>
  <si>
    <t>F15</t>
  </si>
  <si>
    <t>330161-87-0</t>
  </si>
  <si>
    <t>SU6656</t>
  </si>
  <si>
    <t>F16</t>
  </si>
  <si>
    <t>SU9516</t>
  </si>
  <si>
    <t>F17</t>
  </si>
  <si>
    <t>SU11652 ATP-competitive tyrosine kinase receptor and angiogenic inhibitor</t>
  </si>
  <si>
    <t>F18</t>
  </si>
  <si>
    <t>622387-85-3</t>
  </si>
  <si>
    <t>Syk Inhibitor</t>
  </si>
  <si>
    <t>F19</t>
  </si>
  <si>
    <t>227449-73-2</t>
  </si>
  <si>
    <t>Syk Inhibitor II</t>
  </si>
  <si>
    <t>F20</t>
  </si>
  <si>
    <t>1485-00-3</t>
  </si>
  <si>
    <t>Syk Inhibitor III</t>
  </si>
  <si>
    <t>F21</t>
  </si>
  <si>
    <t>871307-18-5</t>
  </si>
  <si>
    <t>Tpl2 Kinase Inhibitor</t>
  </si>
  <si>
    <t>F22</t>
  </si>
  <si>
    <t>396129-53-6</t>
  </si>
  <si>
    <r>
      <t>TGF-</t>
    </r>
    <r>
      <rPr>
        <sz val="10"/>
        <rFont val="Symbol"/>
        <family val="1"/>
      </rPr>
      <t>b</t>
    </r>
    <r>
      <rPr>
        <sz val="10"/>
        <rFont val="Arial"/>
        <family val="2"/>
      </rPr>
      <t xml:space="preserve"> RI Kinase Inhibitor</t>
    </r>
  </si>
  <si>
    <t>F23</t>
  </si>
  <si>
    <t>356559-13-2</t>
  </si>
  <si>
    <r>
      <t>TGF-</t>
    </r>
    <r>
      <rPr>
        <sz val="10"/>
        <rFont val="Symbol"/>
        <family val="1"/>
      </rPr>
      <t>b</t>
    </r>
    <r>
      <rPr>
        <sz val="10"/>
        <rFont val="Arial"/>
        <family val="2"/>
      </rPr>
      <t xml:space="preserve"> RI Inhibitor III</t>
    </r>
  </si>
  <si>
    <t>F24</t>
  </si>
  <si>
    <t>2826-26-8</t>
  </si>
  <si>
    <t xml:space="preserve">AG 9 </t>
  </si>
  <si>
    <t>G01</t>
  </si>
  <si>
    <t>133550-30-8</t>
  </si>
  <si>
    <t>AG 490</t>
  </si>
  <si>
    <t>G02</t>
  </si>
  <si>
    <t>144978-82-5</t>
  </si>
  <si>
    <t>AG 112</t>
  </si>
  <si>
    <t>G03</t>
  </si>
  <si>
    <t>71897-07-9</t>
  </si>
  <si>
    <t>AG 1295</t>
  </si>
  <si>
    <t>G04</t>
  </si>
  <si>
    <t>146535-11-7</t>
  </si>
  <si>
    <t>AG 1296</t>
  </si>
  <si>
    <t>G05</t>
  </si>
  <si>
    <t>175178-82-2</t>
  </si>
  <si>
    <t>AG 1478</t>
  </si>
  <si>
    <t>G06</t>
  </si>
  <si>
    <t>15966-93-5</t>
  </si>
  <si>
    <t>VEGF Receptor 2 Kinase Inhibitor I</t>
  </si>
  <si>
    <t>G07</t>
  </si>
  <si>
    <t>269390-69-4</t>
  </si>
  <si>
    <t>VEGF Receptor Tyrosine Kinase Inhibitor II</t>
  </si>
  <si>
    <t>G08</t>
  </si>
  <si>
    <t>286370-15-8</t>
  </si>
  <si>
    <t>VEGF Receptor Tyrosine Kinase Inhibitor III, KRN633</t>
  </si>
  <si>
    <t>G09</t>
  </si>
  <si>
    <t>288144-20-7</t>
  </si>
  <si>
    <t>VEGF Receptor 2 Kinase Inhibitor II</t>
  </si>
  <si>
    <t>G10</t>
  </si>
  <si>
    <t>204005-46-9</t>
  </si>
  <si>
    <t>VEGF Receptor 2 Kinase Inhibitor III</t>
  </si>
  <si>
    <t>G11</t>
  </si>
  <si>
    <t>216661-57-3</t>
  </si>
  <si>
    <t>VEGF Receptor 2 Kinase Inhibitor IV</t>
  </si>
  <si>
    <t>G12</t>
  </si>
  <si>
    <t>19545-26-7</t>
  </si>
  <si>
    <t>Wortmannin</t>
  </si>
  <si>
    <t>G13</t>
  </si>
  <si>
    <t>146986-50-7</t>
  </si>
  <si>
    <t>ROCK Inhibitor, Y-27632</t>
  </si>
  <si>
    <t>G14</t>
  </si>
  <si>
    <t>380843-75-4</t>
  </si>
  <si>
    <t>Bosutinib</t>
  </si>
  <si>
    <t>G15</t>
  </si>
  <si>
    <t>302962-49-8</t>
  </si>
  <si>
    <t>Dasatinib</t>
  </si>
  <si>
    <t>G16</t>
  </si>
  <si>
    <t>405169-16-6</t>
  </si>
  <si>
    <t>Dovitinib</t>
  </si>
  <si>
    <t>G17</t>
  </si>
  <si>
    <t>183319-69-9</t>
  </si>
  <si>
    <t>Erlotinib</t>
  </si>
  <si>
    <t>G18</t>
  </si>
  <si>
    <t>184475-35-2</t>
  </si>
  <si>
    <t>Gefitinib</t>
  </si>
  <si>
    <t>G19</t>
  </si>
  <si>
    <t>220127-57-1</t>
  </si>
  <si>
    <t>Imatinib</t>
  </si>
  <si>
    <t>G20</t>
  </si>
  <si>
    <t>231277-92-2</t>
  </si>
  <si>
    <t>Lapatinib</t>
  </si>
  <si>
    <t>G21</t>
  </si>
  <si>
    <t>790299-79-5</t>
  </si>
  <si>
    <t>Masitinib</t>
  </si>
  <si>
    <t>G22</t>
  </si>
  <si>
    <t>366017-09-6</t>
  </si>
  <si>
    <t>Mubritinib</t>
  </si>
  <si>
    <t>G23</t>
  </si>
  <si>
    <t>641571-10-0</t>
  </si>
  <si>
    <t>Nilotinib</t>
  </si>
  <si>
    <t>G24</t>
  </si>
  <si>
    <t>444731-52-6</t>
  </si>
  <si>
    <t>Pazopanib</t>
  </si>
  <si>
    <t>H01</t>
  </si>
  <si>
    <t>27 nM ST</t>
  </si>
  <si>
    <t>186692-46-6</t>
  </si>
  <si>
    <t xml:space="preserve">Roscovitine </t>
  </si>
  <si>
    <t>H02</t>
  </si>
  <si>
    <t>500 nM ST</t>
  </si>
  <si>
    <t>284461-73-0</t>
  </si>
  <si>
    <t>Sorafenib</t>
  </si>
  <si>
    <t>557795-19-4</t>
  </si>
  <si>
    <t>Sunitinib</t>
  </si>
  <si>
    <t>H04</t>
  </si>
  <si>
    <t>387867-13-2</t>
  </si>
  <si>
    <t xml:space="preserve">Tandutinib </t>
  </si>
  <si>
    <t>H05</t>
  </si>
  <si>
    <t>477600-75-2</t>
  </si>
  <si>
    <t>Tofacitinib</t>
  </si>
  <si>
    <t>H06</t>
  </si>
  <si>
    <t>639089-54-6</t>
  </si>
  <si>
    <t>Tozasertib</t>
  </si>
  <si>
    <t>443913-73-3</t>
  </si>
  <si>
    <t>Vandetanib</t>
  </si>
  <si>
    <t>H08</t>
  </si>
  <si>
    <t>212141-51-0</t>
  </si>
  <si>
    <t>Vatalanib</t>
  </si>
  <si>
    <t>H09</t>
  </si>
  <si>
    <t>745833-23-2</t>
  </si>
  <si>
    <t>VX-702</t>
  </si>
  <si>
    <t>H10</t>
  </si>
  <si>
    <t>H11</t>
  </si>
  <si>
    <t>H12</t>
  </si>
  <si>
    <t>H15</t>
  </si>
  <si>
    <t>H18</t>
  </si>
  <si>
    <t>H20</t>
  </si>
  <si>
    <t>H21</t>
  </si>
  <si>
    <t>H23</t>
  </si>
  <si>
    <t>106 nM ST</t>
  </si>
  <si>
    <t>H24</t>
  </si>
  <si>
    <t>16.3 nM ST</t>
  </si>
  <si>
    <t>I01</t>
  </si>
  <si>
    <t>I02</t>
  </si>
  <si>
    <t>I03</t>
  </si>
  <si>
    <t>0.1 uM DOC</t>
  </si>
  <si>
    <t>I04</t>
  </si>
  <si>
    <t>0.1 uMGEM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</si>
  <si>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</si>
  <si>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</si>
  <si>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</si>
  <si>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</si>
  <si>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</si>
  <si>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</si>
  <si>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</si>
  <si>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</si>
  <si>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</si>
  <si>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</si>
  <si>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</si>
  <si>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</si>
  <si>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</si>
  <si>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</si>
  <si>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</si>
  <si>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</si>
  <si>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</si>
  <si>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</si>
  <si>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</si>
  <si>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</si>
  <si>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</si>
  <si>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</si>
  <si>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J04</t>
  </si>
  <si>
    <t>J06</t>
  </si>
  <si>
    <t>J07</t>
  </si>
  <si>
    <t>J10</t>
  </si>
  <si>
    <t>J13</t>
  </si>
  <si>
    <t>J14</t>
  </si>
  <si>
    <t>J16</t>
  </si>
  <si>
    <t>J18</t>
  </si>
  <si>
    <t>J20</t>
  </si>
  <si>
    <t>J21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</si>
  <si>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</si>
  <si>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</si>
  <si>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</si>
  <si>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</si>
  <si>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</si>
  <si>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</si>
  <si>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</si>
  <si>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</si>
  <si>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</si>
  <si>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</si>
  <si>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</si>
  <si>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</si>
  <si>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</si>
  <si>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</si>
  <si>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</si>
  <si>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</si>
  <si>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</si>
  <si>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</si>
  <si>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</si>
  <si>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</si>
  <si>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</si>
  <si>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</si>
  <si>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</si>
  <si>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</si>
  <si>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</si>
  <si>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</si>
  <si>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</si>
  <si>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</si>
  <si>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</si>
  <si>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</si>
  <si>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L06</t>
  </si>
  <si>
    <t>L07</t>
  </si>
  <si>
    <t>L08</t>
  </si>
  <si>
    <t>L09</t>
  </si>
  <si>
    <t>L10</t>
  </si>
  <si>
    <t>L12</t>
  </si>
  <si>
    <t>L15</t>
  </si>
  <si>
    <t>L17</t>
  </si>
  <si>
    <t>L18</t>
  </si>
  <si>
    <t>L19</t>
  </si>
  <si>
    <t>L21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</si>
  <si>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</si>
  <si>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</si>
  <si>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</si>
  <si>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</si>
  <si>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</si>
  <si>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</si>
  <si>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</si>
  <si>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</si>
  <si>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</si>
  <si>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</si>
  <si>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</si>
  <si>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</si>
  <si>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</si>
  <si>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</si>
  <si>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</si>
  <si>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</si>
  <si>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</si>
  <si>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</si>
  <si>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</si>
  <si>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</si>
  <si>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</si>
  <si>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</si>
  <si>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</si>
  <si>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</si>
  <si>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</si>
  <si>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</si>
  <si>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</si>
  <si>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</si>
  <si>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</si>
  <si>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</si>
  <si>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N06</t>
  </si>
  <si>
    <t>N08</t>
  </si>
  <si>
    <t>N09</t>
  </si>
  <si>
    <t>N10</t>
  </si>
  <si>
    <t>N11</t>
  </si>
  <si>
    <t>N12</t>
  </si>
  <si>
    <t>N14</t>
  </si>
  <si>
    <t>N15</t>
  </si>
  <si>
    <t>N20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</si>
  <si>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</si>
  <si>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</si>
  <si>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</si>
  <si>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</si>
  <si>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</si>
  <si>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</si>
  <si>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</si>
  <si>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</si>
  <si>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</si>
  <si>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</si>
  <si>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</si>
  <si>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</si>
  <si>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</si>
  <si>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</si>
  <si>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</si>
  <si>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</si>
  <si>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</si>
  <si>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</si>
  <si>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</si>
  <si>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</si>
  <si>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</si>
  <si>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</si>
  <si>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</si>
  <si>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</si>
  <si>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</si>
  <si>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</si>
  <si>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</si>
  <si>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</si>
  <si>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</si>
  <si>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</si>
  <si>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</si>
  <si>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</si>
  <si>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</si>
  <si>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</si>
  <si>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</si>
  <si>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</si>
  <si>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</si>
  <si>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</si>
  <si>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</si>
  <si>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</si>
  <si>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</si>
  <si>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</si>
  <si>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</si>
  <si>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</si>
  <si>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</si>
  <si>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</si>
  <si>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</si>
  <si>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</si>
  <si>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</si>
  <si>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</si>
  <si>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Description</t>
  </si>
  <si>
    <t>SB 218078 inhibitor of checkpoint kinase (Chk1)</t>
  </si>
  <si>
    <t>Rho kinase</t>
  </si>
  <si>
    <t>Syk inhib III</t>
  </si>
  <si>
    <t>PKC betaii/EGFR</t>
  </si>
  <si>
    <t>?</t>
  </si>
  <si>
    <t>DNA-PK,PISK,mTOR (PI-103)</t>
  </si>
  <si>
    <t>&gt;0.9999</t>
  </si>
  <si>
    <t>EGFR (PD 158780)</t>
  </si>
  <si>
    <t>MEK (PD 98059)</t>
  </si>
  <si>
    <t>MEK inhib VII</t>
  </si>
  <si>
    <t>Lck</t>
  </si>
  <si>
    <t>JNK IX inhib</t>
  </si>
  <si>
    <t>JNK II inhib</t>
  </si>
  <si>
    <t xml:space="preserve">Jak1/2/3/Tyk2 </t>
  </si>
  <si>
    <t>IRAK-1/4 inhibitor</t>
  </si>
  <si>
    <t>327036-89-0</t>
  </si>
  <si>
    <t>GSK3b Inhib 1</t>
  </si>
  <si>
    <t>Flt-3</t>
  </si>
  <si>
    <t>Cdk 2Inhibitor III</t>
  </si>
  <si>
    <t>21947-98-8</t>
  </si>
  <si>
    <t>CDK4 inhibitor III</t>
  </si>
  <si>
    <t>CDK (related to Roscovitine)</t>
  </si>
  <si>
    <t>Protein Kinase C</t>
  </si>
  <si>
    <t>&lt;0.0001</t>
  </si>
  <si>
    <t>Cdk (purine analog/anti mitotic)</t>
  </si>
  <si>
    <t>ChK2 inhib II (BML-277)</t>
  </si>
  <si>
    <t>NF-kbeta Activ Inhib</t>
  </si>
  <si>
    <t>EGFR/ErbB2/ErbB4</t>
  </si>
  <si>
    <t>Cdk1/2 inhib III</t>
  </si>
  <si>
    <t>443797-962</t>
  </si>
  <si>
    <t>Aurora Kinase/Cdk inhib</t>
  </si>
  <si>
    <t>AKT inihb IV</t>
  </si>
  <si>
    <t>CAS Number</t>
  </si>
  <si>
    <t>WELL</t>
  </si>
  <si>
    <t>COMPOUND #</t>
  </si>
  <si>
    <t>TARGET</t>
  </si>
  <si>
    <t>FADU p value screen 2</t>
  </si>
  <si>
    <t>A549 p value screen 2</t>
  </si>
  <si>
    <t>"BY EYE Screen 1"</t>
  </si>
  <si>
    <t>* Note - compounds in the 500 or 600 are near the edge</t>
  </si>
  <si>
    <t>VEGFR Kinase Inhibitor IV</t>
  </si>
  <si>
    <t>EGFR Kinase inhibitor</t>
  </si>
  <si>
    <t xml:space="preserve"> SU 5416</t>
  </si>
  <si>
    <t>VEGF R2 Kinase Inhib III</t>
  </si>
  <si>
    <t>EGFR inhibitor</t>
  </si>
  <si>
    <t>TGFb RI Kinase inhibitor III</t>
  </si>
  <si>
    <t>Cdk2 Inhibitor</t>
  </si>
  <si>
    <t>cdk4 inhibitor</t>
  </si>
  <si>
    <t>Akt Inhibitor VIII</t>
  </si>
  <si>
    <t>AGL2043 (Calbiochem)</t>
  </si>
  <si>
    <t>ATP comp Type II RTK</t>
  </si>
  <si>
    <t>ATM kinase inhibitor</t>
  </si>
  <si>
    <t>p value</t>
  </si>
  <si>
    <t>COMPOUND</t>
  </si>
  <si>
    <t>FADU</t>
  </si>
  <si>
    <t>COMPOUND#</t>
  </si>
  <si>
    <t>A549</t>
  </si>
  <si>
    <t xml:space="preserve">FADU </t>
  </si>
  <si>
    <t>PRISM analysis: Significant in run 2 - 2 way anova using raw CTB data for input. Comparison within each cell type "  V +COMPOUND vs CBD+ COMPOUND" Tukey's multiple comparison's test</t>
  </si>
  <si>
    <t>SCREEN run 2</t>
  </si>
  <si>
    <t>Ilya's lookup</t>
  </si>
  <si>
    <t>from Column well contents</t>
  </si>
  <si>
    <t>match</t>
  </si>
  <si>
    <t>orig copound</t>
  </si>
  <si>
    <t>Nuclei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</si>
</sst>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rgb="FF000000"/>
      <name val="Helvetica Neue"/>
      <family val="2"/>
    </font>
    <font>
      <b/>
      <sz val="12"/>
      <name val="Helv"/>
    </font>
    <font>
      <u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12"/>
      <color rgb="FF444444"/>
      <name val="Arial"/>
      <family val="2"/>
    </font>
    <font>
      <sz val="10"/>
      <color rgb="FFFF0000"/>
      <name val="Geneva"/>
      <family val="2"/>
    </font>
    <font>
      <sz val="10"/>
      <name val="Symbol"/>
      <family val="1"/>
    </font>
    <font>
      <sz val="10"/>
      <color indexed="8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Calibri (Body)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2C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/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0" fontId="0" fillId="33" borderId="0" xfId="0" applyFill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10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4" fillId="0" borderId="0" xfId="0" applyFont="1"/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0" fontId="19" fillId="33" borderId="0" xfId="0" applyFont="1" applyFill="1"/>
    <xf numFmtId="0" fontId="18" fillId="0" borderId="0" xfId="42"/>
    <xf numFmtId="0" fontId="22" fillId="0" borderId="10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8" fillId="0" borderId="0" xfId="0" applyFont="1"/>
    <xf numFmtId="0" fontId="0" fillId="0" borderId="0" xfId="0" applyAlignment="1">
      <alignment horizontal="left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10" xfId="14" applyBorder="1" applyAlignment="1">
      <alignment horizontal="left" vertical="center"/>
    </xf>
    <xf numFmtId="0" fontId="0" fillId="0" borderId="11" xfId="0" applyBorder="1"/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0" xfId="0" applyBorder="1"/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29" fillId="33" borderId="16" xfId="0" applyFon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30" fillId="33" borderId="16" xfId="0" applyFont="1" applyFill="1" applyBorder="1" applyAlignment="1">
      <alignment horizontal="center"/>
    </xf>
    <xf numFmtId="0" fontId="21" fillId="0" borderId="10" xfId="0" applyFont="1" applyBorder="1"/>
    <xf numFmtId="0" fontId="31" fillId="0" borderId="0" xfId="0" applyFont="1"/>
    <xf numFmtId="0" fontId="32" fillId="0" borderId="19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16" fillId="0" borderId="0" xfId="0" applyFont="1"/>
    <xf numFmtId="0" fontId="16" fillId="0" borderId="22" xfId="0" applyFont="1" applyBorder="1" applyAlignment="1">
      <alignment horizontal="center"/>
    </xf>
    <xf numFmtId="0" fontId="0" fillId="0" borderId="23" xfId="0" applyBorder="1"/>
    <xf numFmtId="0" fontId="29" fillId="0" borderId="24" xfId="0" applyFont="1" applyBorder="1"/>
    <xf numFmtId="0" fontId="30" fillId="0" borderId="25" xfId="0" applyFont="1" applyBorder="1" applyAlignment="1">
      <alignment horizontal="center"/>
    </xf>
    <xf numFmtId="0" fontId="0" fillId="0" borderId="25" xfId="0" applyBorder="1"/>
    <xf numFmtId="0" fontId="30" fillId="0" borderId="25" xfId="0" applyFont="1" applyBorder="1"/>
    <xf numFmtId="0" fontId="30" fillId="0" borderId="26" xfId="0" applyFont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0" fontId="30" fillId="0" borderId="27" xfId="0" applyFont="1" applyBorder="1"/>
    <xf numFmtId="0" fontId="29" fillId="0" borderId="27" xfId="0" applyFont="1" applyBorder="1"/>
    <xf numFmtId="0" fontId="30" fillId="0" borderId="27" xfId="0" applyFont="1" applyBorder="1" applyAlignment="1">
      <alignment horizontal="center"/>
    </xf>
    <xf numFmtId="0" fontId="30" fillId="0" borderId="10" xfId="0" applyFont="1" applyBorder="1"/>
    <xf numFmtId="0" fontId="30" fillId="0" borderId="10" xfId="0" applyFont="1" applyBorder="1" applyAlignment="1">
      <alignment horizontal="center"/>
    </xf>
    <xf numFmtId="0" fontId="0" fillId="0" borderId="19" xfId="0" applyBorder="1"/>
    <xf numFmtId="0" fontId="29" fillId="0" borderId="15" xfId="0" applyFont="1" applyBorder="1"/>
    <xf numFmtId="0" fontId="0" fillId="0" borderId="10" xfId="0" applyBorder="1" applyAlignment="1">
      <alignment horizontal="center"/>
    </xf>
    <xf numFmtId="0" fontId="0" fillId="0" borderId="28" xfId="0" applyBorder="1"/>
    <xf numFmtId="0" fontId="29" fillId="0" borderId="10" xfId="0" applyFont="1" applyBorder="1"/>
    <xf numFmtId="0" fontId="0" fillId="0" borderId="15" xfId="0" applyBorder="1"/>
    <xf numFmtId="0" fontId="33" fillId="0" borderId="10" xfId="0" applyFont="1" applyBorder="1"/>
    <xf numFmtId="0" fontId="21" fillId="0" borderId="10" xfId="0" applyFont="1" applyBorder="1" applyAlignment="1">
      <alignment horizontal="center"/>
    </xf>
    <xf numFmtId="0" fontId="34" fillId="0" borderId="10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5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2D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STO-609-CAS-52029-86-4-Calbiochem,EMD_BIO-570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R26" sqref="R26"/>
    </sheetView>
  </sheetViews>
  <sheetFormatPr baseColWidth="10" defaultRowHeight="16"/>
  <cols>
    <col min="14" max="15" width="0" hidden="1" customWidth="1"/>
    <col min="16" max="16" width="13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56</v>
      </c>
      <c r="Q1" t="s">
        <v>57</v>
      </c>
      <c r="R1" t="s">
        <v>784</v>
      </c>
    </row>
    <row r="2" spans="1:18">
      <c r="A2" t="s">
        <v>15</v>
      </c>
      <c r="B2">
        <v>4161</v>
      </c>
      <c r="C2">
        <v>2665</v>
      </c>
      <c r="D2">
        <v>5071</v>
      </c>
      <c r="E2">
        <v>11973</v>
      </c>
      <c r="F2">
        <v>14973</v>
      </c>
      <c r="G2">
        <v>9558</v>
      </c>
      <c r="H2" s="2">
        <v>12168</v>
      </c>
      <c r="I2" s="2">
        <v>3965.6666666666601</v>
      </c>
      <c r="J2" s="1">
        <v>0.32590948937102698</v>
      </c>
      <c r="K2" s="1">
        <v>-1.617</v>
      </c>
      <c r="L2" s="1">
        <v>2712.7615081315198</v>
      </c>
      <c r="M2" s="2">
        <v>1214.8355169870999</v>
      </c>
      <c r="N2">
        <v>1535.99563269245</v>
      </c>
      <c r="O2">
        <v>6395.33770064088</v>
      </c>
      <c r="P2" s="1">
        <f>L2/H2</f>
        <v>0.22294226726919131</v>
      </c>
      <c r="Q2" s="1">
        <f>M2/I2</f>
        <v>0.3063382828411621</v>
      </c>
      <c r="R2" t="e">
        <f>VLOOKUP(A2,'Column Library key'!F:I,4,FALSE)</f>
        <v>#N/A</v>
      </c>
    </row>
    <row r="3" spans="1:18">
      <c r="A3" t="s">
        <v>16</v>
      </c>
      <c r="B3">
        <v>4851</v>
      </c>
      <c r="C3">
        <v>3525</v>
      </c>
      <c r="D3">
        <v>5557</v>
      </c>
      <c r="E3">
        <v>11582</v>
      </c>
      <c r="F3">
        <v>12183</v>
      </c>
      <c r="G3">
        <v>11997</v>
      </c>
      <c r="H3" s="2">
        <v>11920.666666666601</v>
      </c>
      <c r="I3" s="2">
        <v>4644.3333333333303</v>
      </c>
      <c r="J3" s="1">
        <v>0.38960348973770997</v>
      </c>
      <c r="K3" s="1">
        <v>-1.36</v>
      </c>
      <c r="L3" s="1">
        <v>307.68544543629798</v>
      </c>
      <c r="M3" s="2">
        <v>1031.6439954428699</v>
      </c>
      <c r="N3">
        <v>2581.04534244758</v>
      </c>
      <c r="O3">
        <v>6707.6213242190697</v>
      </c>
      <c r="P3" s="1">
        <f t="shared" ref="P3:P6" si="0">L3/H3</f>
        <v>2.5811093795338601E-2</v>
      </c>
      <c r="Q3" s="1">
        <f t="shared" ref="Q3:Q6" si="1">M3/I3</f>
        <v>0.22212961934462153</v>
      </c>
      <c r="R3" t="str">
        <f>VLOOKUP(A3,'Column Library key'!F:I,4,FALSE)</f>
        <v>AG 1024 inhibitor of insulin-like growth factor-1 (IGF-1) and insulin receptor tyrosine kinase activity.</v>
      </c>
    </row>
    <row r="4" spans="1:18">
      <c r="A4" t="s">
        <v>17</v>
      </c>
      <c r="B4">
        <v>2734</v>
      </c>
      <c r="C4">
        <v>3575</v>
      </c>
      <c r="D4">
        <v>2520</v>
      </c>
      <c r="E4">
        <v>3360</v>
      </c>
      <c r="F4">
        <v>3126</v>
      </c>
      <c r="G4">
        <v>2620</v>
      </c>
      <c r="H4" s="2">
        <v>3035.3333333333298</v>
      </c>
      <c r="I4" s="2">
        <v>2943</v>
      </c>
      <c r="J4" s="1">
        <v>0.96958049637601496</v>
      </c>
      <c r="K4" s="1">
        <v>-4.4999999999999998E-2</v>
      </c>
      <c r="L4" s="1">
        <v>378.23978285385698</v>
      </c>
      <c r="M4" s="2">
        <v>557.68898142244097</v>
      </c>
      <c r="N4">
        <v>1827.6220371551101</v>
      </c>
      <c r="O4">
        <v>4058.3779628448801</v>
      </c>
      <c r="P4" s="1">
        <f t="shared" si="0"/>
        <v>0.12461227197030225</v>
      </c>
      <c r="Q4" s="1">
        <f t="shared" si="1"/>
        <v>0.18949676568890281</v>
      </c>
      <c r="R4" t="str">
        <f>VLOOKUP(A4,'Column Library key'!F:I,4,FALSE)</f>
        <v>AKT inihb IV</v>
      </c>
    </row>
    <row r="5" spans="1:18">
      <c r="A5" t="s">
        <v>18</v>
      </c>
      <c r="B5">
        <v>5922</v>
      </c>
      <c r="C5">
        <v>5547</v>
      </c>
      <c r="D5">
        <v>6460</v>
      </c>
      <c r="E5">
        <v>9585</v>
      </c>
      <c r="F5">
        <v>9160</v>
      </c>
      <c r="G5">
        <v>8591</v>
      </c>
      <c r="H5" s="2">
        <v>9112</v>
      </c>
      <c r="I5" s="2">
        <v>5976.3333333333303</v>
      </c>
      <c r="J5" s="1">
        <v>0.65587503658179602</v>
      </c>
      <c r="K5" s="1">
        <v>-0.60899999999999999</v>
      </c>
      <c r="L5" s="1">
        <v>498.73540078883502</v>
      </c>
      <c r="M5" s="2">
        <v>458.918656554005</v>
      </c>
      <c r="N5">
        <v>5058.4960202253196</v>
      </c>
      <c r="O5">
        <v>6894.1706464413401</v>
      </c>
      <c r="P5" s="1">
        <f t="shared" si="0"/>
        <v>5.4733911412295326E-2</v>
      </c>
      <c r="Q5" s="1">
        <f t="shared" si="1"/>
        <v>7.6789334020972488E-2</v>
      </c>
      <c r="R5" t="e">
        <f>VLOOKUP(A5,'Column Library key'!F:I,4,FALSE)</f>
        <v>#N/A</v>
      </c>
    </row>
    <row r="6" spans="1:18">
      <c r="A6" t="s">
        <v>19</v>
      </c>
      <c r="B6">
        <v>5104</v>
      </c>
      <c r="C6">
        <v>5531</v>
      </c>
      <c r="D6">
        <v>5153</v>
      </c>
      <c r="E6">
        <v>14936</v>
      </c>
      <c r="F6">
        <v>13295</v>
      </c>
      <c r="G6">
        <v>13649</v>
      </c>
      <c r="H6" s="2">
        <v>13960</v>
      </c>
      <c r="I6" s="2">
        <v>5262.6666666666597</v>
      </c>
      <c r="J6" s="1">
        <v>0.376981852913085</v>
      </c>
      <c r="K6" s="1">
        <v>-1.407</v>
      </c>
      <c r="L6" s="1">
        <v>863.57454802697805</v>
      </c>
      <c r="M6" s="2">
        <v>233.67142173002901</v>
      </c>
      <c r="N6">
        <v>4795.3238232065996</v>
      </c>
      <c r="O6">
        <v>5730.0095101267198</v>
      </c>
      <c r="P6" s="1">
        <f t="shared" si="0"/>
        <v>6.1860640976144562E-2</v>
      </c>
      <c r="Q6" s="1">
        <f t="shared" si="1"/>
        <v>4.4401714288705853E-2</v>
      </c>
      <c r="R6" t="str">
        <f>VLOOKUP(A6,'Column Library key'!F:I,4,FALSE)</f>
        <v>Akt Inhibitor X</v>
      </c>
    </row>
    <row r="7" spans="1:18">
      <c r="A7" t="s">
        <v>20</v>
      </c>
      <c r="B7">
        <v>3611</v>
      </c>
      <c r="C7">
        <v>2938</v>
      </c>
      <c r="D7">
        <v>3271</v>
      </c>
      <c r="E7">
        <v>5008</v>
      </c>
      <c r="F7">
        <v>4612</v>
      </c>
      <c r="G7">
        <v>4110</v>
      </c>
      <c r="H7" s="2">
        <v>4576.6666666666597</v>
      </c>
      <c r="I7" s="2">
        <v>3273.3333333333298</v>
      </c>
      <c r="J7" s="1">
        <v>0.71522214129643102</v>
      </c>
      <c r="K7" s="1">
        <v>-0.48399999999999999</v>
      </c>
      <c r="L7" s="1">
        <v>450.04147956975402</v>
      </c>
      <c r="M7" s="2">
        <v>336.50606730537999</v>
      </c>
      <c r="N7">
        <v>2600.32119872257</v>
      </c>
      <c r="O7">
        <v>3946.3454679440902</v>
      </c>
      <c r="P7" s="1">
        <f t="shared" ref="P7:P42" si="2">L7/H7</f>
        <v>9.833389939615908E-2</v>
      </c>
      <c r="Q7" s="1">
        <f t="shared" ref="Q7:Q42" si="3">M7/I7</f>
        <v>0.10280226088759074</v>
      </c>
      <c r="R7" t="e">
        <f>VLOOKUP(A7,'Column Library key'!F:I,4,FALSE)</f>
        <v>#N/A</v>
      </c>
    </row>
    <row r="8" spans="1:18">
      <c r="A8" t="s">
        <v>21</v>
      </c>
      <c r="B8">
        <v>4263</v>
      </c>
      <c r="C8">
        <v>2909</v>
      </c>
      <c r="D8">
        <v>3150</v>
      </c>
      <c r="E8">
        <v>8951</v>
      </c>
      <c r="F8">
        <v>8690</v>
      </c>
      <c r="G8">
        <v>7281</v>
      </c>
      <c r="H8" s="2">
        <v>8307.3333333333303</v>
      </c>
      <c r="I8" s="2">
        <v>3440.6666666666601</v>
      </c>
      <c r="J8" s="1">
        <v>0.414172217318032</v>
      </c>
      <c r="K8" s="1">
        <v>-1.272</v>
      </c>
      <c r="L8" s="1">
        <v>898.35980171272797</v>
      </c>
      <c r="M8" s="2">
        <v>722.28410845963697</v>
      </c>
      <c r="N8">
        <v>1996.0984497473901</v>
      </c>
      <c r="O8">
        <v>4885.2348835859402</v>
      </c>
      <c r="P8" s="1">
        <f t="shared" si="2"/>
        <v>0.10814057479889996</v>
      </c>
      <c r="Q8" s="1">
        <f t="shared" si="3"/>
        <v>0.20992562733762013</v>
      </c>
      <c r="R8" t="str">
        <f>VLOOKUP(A8,'Column Library key'!F:I,4,FALSE)</f>
        <v>Cdk (purine analog/anti mitotic)</v>
      </c>
    </row>
    <row r="9" spans="1:18">
      <c r="A9" t="s">
        <v>22</v>
      </c>
      <c r="B9">
        <v>4507</v>
      </c>
      <c r="C9">
        <v>4063</v>
      </c>
      <c r="D9">
        <v>3614</v>
      </c>
      <c r="E9">
        <v>12642</v>
      </c>
      <c r="F9">
        <v>12151</v>
      </c>
      <c r="G9">
        <v>10771</v>
      </c>
      <c r="H9" s="2">
        <v>11854.666666666601</v>
      </c>
      <c r="I9" s="2">
        <v>4061.3333333333298</v>
      </c>
      <c r="J9" s="1">
        <v>0.342593634011922</v>
      </c>
      <c r="K9" s="1">
        <v>-1.5449999999999999</v>
      </c>
      <c r="L9" s="1">
        <v>970.06202550833405</v>
      </c>
      <c r="M9" s="2">
        <v>446.50233295396401</v>
      </c>
      <c r="N9">
        <v>3168.3286674254</v>
      </c>
      <c r="O9">
        <v>4954.3379992412601</v>
      </c>
      <c r="P9" s="1">
        <f t="shared" si="2"/>
        <v>8.1829548884406092E-2</v>
      </c>
      <c r="Q9" s="1">
        <f t="shared" si="3"/>
        <v>0.10993983903987961</v>
      </c>
      <c r="R9" t="e">
        <f>VLOOKUP(A9,'Column Library key'!F:I,4,FALSE)</f>
        <v>#N/A</v>
      </c>
    </row>
    <row r="10" spans="1:18">
      <c r="A10" t="s">
        <v>23</v>
      </c>
      <c r="B10">
        <v>4276</v>
      </c>
      <c r="C10">
        <v>3853</v>
      </c>
      <c r="D10">
        <v>3641</v>
      </c>
      <c r="E10">
        <v>5872</v>
      </c>
      <c r="F10">
        <v>4662</v>
      </c>
      <c r="G10">
        <v>7056</v>
      </c>
      <c r="H10" s="2">
        <v>5863.3333333333303</v>
      </c>
      <c r="I10" s="2">
        <v>3923.3333333333298</v>
      </c>
      <c r="J10" s="1">
        <v>0.66913018760659404</v>
      </c>
      <c r="K10" s="1">
        <v>-0.57999999999999996</v>
      </c>
      <c r="L10" s="1">
        <v>1197.0235308185599</v>
      </c>
      <c r="M10" s="2">
        <v>323.28985962033101</v>
      </c>
      <c r="N10">
        <v>3276.75361409267</v>
      </c>
      <c r="O10">
        <v>4569.9130525739902</v>
      </c>
      <c r="P10" s="1">
        <f t="shared" si="2"/>
        <v>0.20415409849094268</v>
      </c>
      <c r="Q10" s="1">
        <f t="shared" si="3"/>
        <v>8.2401833378164313E-2</v>
      </c>
      <c r="R10" t="str">
        <f>VLOOKUP(A10,'Column Library key'!F:I,4,FALSE)</f>
        <v>Aurora Kinase/Cdk Inhibitor</v>
      </c>
    </row>
    <row r="11" spans="1:18">
      <c r="A11" t="s">
        <v>24</v>
      </c>
      <c r="B11">
        <v>6799</v>
      </c>
      <c r="C11">
        <v>3319</v>
      </c>
      <c r="D11">
        <v>5098</v>
      </c>
      <c r="E11">
        <v>7496</v>
      </c>
      <c r="F11">
        <v>11519</v>
      </c>
      <c r="G11">
        <v>5492</v>
      </c>
      <c r="H11" s="2">
        <v>8169</v>
      </c>
      <c r="I11" s="2">
        <v>5072</v>
      </c>
      <c r="J11" s="1">
        <v>0.62088382911005002</v>
      </c>
      <c r="K11" s="1">
        <v>-0.68799999999999994</v>
      </c>
      <c r="L11" s="1">
        <v>3069.3450441421501</v>
      </c>
      <c r="M11" s="2">
        <v>1740.1456835563999</v>
      </c>
      <c r="N11">
        <v>1591.7086328871801</v>
      </c>
      <c r="O11">
        <v>8552.2913671128099</v>
      </c>
      <c r="P11" s="1">
        <f t="shared" si="2"/>
        <v>0.37573081700846495</v>
      </c>
      <c r="Q11" s="1">
        <f t="shared" si="3"/>
        <v>0.34308866000717664</v>
      </c>
      <c r="R11">
        <f>VLOOKUP(A11,'Column Library key'!F:I,4,FALSE)</f>
        <v>0</v>
      </c>
    </row>
    <row r="12" spans="1:18">
      <c r="A12" t="s">
        <v>25</v>
      </c>
      <c r="B12">
        <v>2638</v>
      </c>
      <c r="C12">
        <v>2439</v>
      </c>
      <c r="D12">
        <v>2717</v>
      </c>
      <c r="E12">
        <v>3174</v>
      </c>
      <c r="F12">
        <v>3088</v>
      </c>
      <c r="G12">
        <v>2962</v>
      </c>
      <c r="H12" s="2">
        <v>3074.6666666666601</v>
      </c>
      <c r="I12" s="2">
        <v>2598</v>
      </c>
      <c r="J12" s="1">
        <v>0.84496964440589695</v>
      </c>
      <c r="K12" s="1">
        <v>-0.24299999999999999</v>
      </c>
      <c r="L12" s="1">
        <v>106.627075986042</v>
      </c>
      <c r="M12" s="2">
        <v>143.251527042471</v>
      </c>
      <c r="N12">
        <v>2311.4969459150502</v>
      </c>
      <c r="O12">
        <v>2884.5030540849398</v>
      </c>
      <c r="P12" s="1">
        <f t="shared" si="2"/>
        <v>3.4679231131626916E-2</v>
      </c>
      <c r="Q12" s="1">
        <f t="shared" si="3"/>
        <v>5.5139155905493072E-2</v>
      </c>
      <c r="R12" t="str">
        <f>VLOOKUP(A12,'Column Library key'!F:I,4,FALSE)</f>
        <v>Cdk1/2 inhib III</v>
      </c>
    </row>
    <row r="13" spans="1:18">
      <c r="A13" t="s">
        <v>26</v>
      </c>
      <c r="B13">
        <v>3501</v>
      </c>
      <c r="C13">
        <v>2794</v>
      </c>
      <c r="D13">
        <v>2558</v>
      </c>
      <c r="E13">
        <v>9301</v>
      </c>
      <c r="F13">
        <v>8156</v>
      </c>
      <c r="G13">
        <v>7307</v>
      </c>
      <c r="H13" s="2">
        <v>8254.6666666666606</v>
      </c>
      <c r="I13" s="2">
        <v>2951</v>
      </c>
      <c r="J13" s="1">
        <v>0.35749475044419299</v>
      </c>
      <c r="K13" s="1">
        <v>-1.484</v>
      </c>
      <c r="L13" s="1">
        <v>1000.6549521854801</v>
      </c>
      <c r="M13" s="2">
        <v>490.71274693042102</v>
      </c>
      <c r="N13">
        <v>1969.5745061391499</v>
      </c>
      <c r="O13">
        <v>3932.4254938608401</v>
      </c>
      <c r="P13" s="1">
        <f t="shared" si="2"/>
        <v>0.12122293880457287</v>
      </c>
      <c r="Q13" s="1">
        <f t="shared" si="3"/>
        <v>0.16628693559146765</v>
      </c>
      <c r="R13" t="str">
        <f>VLOOKUP(A13,'Column Library key'!F:I,4,FALSE)</f>
        <v>Cdk4 Inhibitor III</v>
      </c>
    </row>
    <row r="14" spans="1:18">
      <c r="A14" t="s">
        <v>27</v>
      </c>
      <c r="B14">
        <v>3230</v>
      </c>
      <c r="C14">
        <v>3431</v>
      </c>
      <c r="D14">
        <v>3484</v>
      </c>
      <c r="E14">
        <v>3688</v>
      </c>
      <c r="F14">
        <v>3750</v>
      </c>
      <c r="G14">
        <v>3069</v>
      </c>
      <c r="H14" s="2">
        <v>3502.3333333333298</v>
      </c>
      <c r="I14" s="2">
        <v>3381.6666666666601</v>
      </c>
      <c r="J14" s="1">
        <v>0.96554677833824998</v>
      </c>
      <c r="K14" s="1">
        <v>-5.0999999999999997E-2</v>
      </c>
      <c r="L14" s="1">
        <v>376.55588341351501</v>
      </c>
      <c r="M14" s="2">
        <v>133.993780950211</v>
      </c>
      <c r="N14">
        <v>3113.67910476624</v>
      </c>
      <c r="O14">
        <v>3649.6542285670898</v>
      </c>
      <c r="P14" s="1">
        <f t="shared" si="2"/>
        <v>0.107515718115594</v>
      </c>
      <c r="Q14" s="1">
        <f t="shared" si="3"/>
        <v>3.9623592198189631E-2</v>
      </c>
      <c r="R14" t="e">
        <f>VLOOKUP(A14,'Column Library key'!F:I,4,FALSE)</f>
        <v>#N/A</v>
      </c>
    </row>
    <row r="15" spans="1:18">
      <c r="A15" t="s">
        <v>28</v>
      </c>
      <c r="B15">
        <v>5964</v>
      </c>
      <c r="C15">
        <v>3624</v>
      </c>
      <c r="D15">
        <v>2752</v>
      </c>
      <c r="E15">
        <v>11166</v>
      </c>
      <c r="F15">
        <v>9415</v>
      </c>
      <c r="G15">
        <v>9720</v>
      </c>
      <c r="H15" s="2">
        <v>10100.333333333299</v>
      </c>
      <c r="I15" s="2">
        <v>4113.3333333333303</v>
      </c>
      <c r="J15" s="1">
        <v>0.407247285568133</v>
      </c>
      <c r="K15" s="1">
        <v>-1.296</v>
      </c>
      <c r="L15" s="1">
        <v>935.409179628537</v>
      </c>
      <c r="M15" s="2">
        <v>1660.9699977222101</v>
      </c>
      <c r="N15">
        <v>791.39333788890303</v>
      </c>
      <c r="O15">
        <v>7435.2733287777601</v>
      </c>
      <c r="P15" s="1">
        <f t="shared" si="2"/>
        <v>9.2611713768047929E-2</v>
      </c>
      <c r="Q15" s="1">
        <f t="shared" si="3"/>
        <v>0.40380145811723128</v>
      </c>
      <c r="R15" t="e">
        <f>VLOOKUP(A15,'Column Library key'!F:I,4,FALSE)</f>
        <v>#N/A</v>
      </c>
    </row>
    <row r="16" spans="1:18">
      <c r="A16" t="s">
        <v>29</v>
      </c>
      <c r="B16">
        <v>3478</v>
      </c>
      <c r="C16">
        <v>3283</v>
      </c>
      <c r="D16">
        <v>3450</v>
      </c>
      <c r="E16">
        <v>3699</v>
      </c>
      <c r="F16">
        <v>4158</v>
      </c>
      <c r="G16">
        <v>3565</v>
      </c>
      <c r="H16" s="2">
        <v>3807.3333333333298</v>
      </c>
      <c r="I16" s="2">
        <v>3403.6666666666601</v>
      </c>
      <c r="J16" s="1">
        <v>0.89397653650849196</v>
      </c>
      <c r="K16" s="1">
        <v>-0.16200000000000001</v>
      </c>
      <c r="L16" s="1">
        <v>310.98928170169</v>
      </c>
      <c r="M16" s="2">
        <v>105.43402360402099</v>
      </c>
      <c r="N16">
        <v>3192.7986194586201</v>
      </c>
      <c r="O16">
        <v>3614.5347138747002</v>
      </c>
      <c r="P16" s="1">
        <f t="shared" si="2"/>
        <v>8.1681653397397205E-2</v>
      </c>
      <c r="Q16" s="1">
        <f t="shared" si="3"/>
        <v>3.0976600804236958E-2</v>
      </c>
      <c r="R16" t="str">
        <f>VLOOKUP(A16,'Column Library key'!F:I,4,FALSE)</f>
        <v>EGFR Inhibitor</v>
      </c>
    </row>
    <row r="17" spans="1:18">
      <c r="A17" t="s">
        <v>30</v>
      </c>
      <c r="B17">
        <v>2781</v>
      </c>
      <c r="C17">
        <v>2500</v>
      </c>
      <c r="D17">
        <v>2439</v>
      </c>
      <c r="E17">
        <v>2816</v>
      </c>
      <c r="F17">
        <v>2811</v>
      </c>
      <c r="G17">
        <v>3205</v>
      </c>
      <c r="H17" s="2">
        <v>2944</v>
      </c>
      <c r="I17" s="2">
        <v>2573.3333333333298</v>
      </c>
      <c r="J17" s="1">
        <v>0.87409420289855</v>
      </c>
      <c r="K17" s="1">
        <v>-0.19400000000000001</v>
      </c>
      <c r="L17" s="1">
        <v>226.04645540242299</v>
      </c>
      <c r="M17" s="2">
        <v>182.41253611891099</v>
      </c>
      <c r="N17">
        <v>2208.5082610955001</v>
      </c>
      <c r="O17">
        <v>2938.1584055711501</v>
      </c>
      <c r="P17" s="1">
        <f t="shared" si="2"/>
        <v>7.6782084036149112E-2</v>
      </c>
      <c r="Q17" s="1">
        <f t="shared" si="3"/>
        <v>7.0885700564343748E-2</v>
      </c>
      <c r="R17" t="str">
        <f>VLOOKUP(A17,'Column Library key'!F:I,4,FALSE)</f>
        <v>Fascaplysin is a potent, ATP-competitive inhibitor of Cdk4/D1</v>
      </c>
    </row>
    <row r="18" spans="1:18">
      <c r="A18" t="s">
        <v>31</v>
      </c>
      <c r="B18">
        <v>7093</v>
      </c>
      <c r="C18">
        <v>3638</v>
      </c>
      <c r="D18">
        <v>4548</v>
      </c>
      <c r="E18">
        <v>7009</v>
      </c>
      <c r="F18">
        <v>9282</v>
      </c>
      <c r="G18">
        <v>3733</v>
      </c>
      <c r="H18" s="2">
        <v>6674.6666666666597</v>
      </c>
      <c r="I18" s="2">
        <v>5093</v>
      </c>
      <c r="J18" s="1">
        <v>0.76303435876947601</v>
      </c>
      <c r="K18" s="1">
        <v>-0.39</v>
      </c>
      <c r="L18" s="1">
        <v>2789.56705123453</v>
      </c>
      <c r="M18" s="2">
        <v>1790.81685272391</v>
      </c>
      <c r="N18">
        <v>1511.3662945521601</v>
      </c>
      <c r="O18">
        <v>8674.6337054478299</v>
      </c>
      <c r="P18" s="1">
        <f t="shared" si="2"/>
        <v>0.41793353744025163</v>
      </c>
      <c r="Q18" s="1">
        <f t="shared" si="3"/>
        <v>0.35162317940779697</v>
      </c>
      <c r="R18" t="e">
        <f>VLOOKUP(A18,'Column Library key'!F:I,4,FALSE)</f>
        <v>#N/A</v>
      </c>
    </row>
    <row r="19" spans="1:18">
      <c r="A19" t="s">
        <v>32</v>
      </c>
      <c r="B19">
        <v>4537</v>
      </c>
      <c r="C19">
        <v>3204</v>
      </c>
      <c r="D19">
        <v>3639</v>
      </c>
      <c r="E19">
        <v>5611</v>
      </c>
      <c r="F19">
        <v>6130</v>
      </c>
      <c r="G19">
        <v>5547</v>
      </c>
      <c r="H19" s="2">
        <v>5762.6666666666597</v>
      </c>
      <c r="I19" s="2">
        <v>3793.3333333333298</v>
      </c>
      <c r="J19" s="1">
        <v>0.65826006478482102</v>
      </c>
      <c r="K19" s="1">
        <v>-0.60299999999999998</v>
      </c>
      <c r="L19" s="1">
        <v>319.72540301535798</v>
      </c>
      <c r="M19" s="2">
        <v>679.76932361892602</v>
      </c>
      <c r="N19">
        <v>2433.7946860954798</v>
      </c>
      <c r="O19">
        <v>5152.8719805711798</v>
      </c>
      <c r="P19" s="1">
        <f t="shared" si="2"/>
        <v>5.5482196265969175E-2</v>
      </c>
      <c r="Q19" s="1">
        <f t="shared" si="3"/>
        <v>0.17920105192063093</v>
      </c>
      <c r="R19" t="e">
        <f>VLOOKUP(A19,'Column Library key'!F:I,4,FALSE)</f>
        <v>#N/A</v>
      </c>
    </row>
    <row r="20" spans="1:18">
      <c r="A20" t="s">
        <v>33</v>
      </c>
      <c r="B20">
        <v>4882</v>
      </c>
      <c r="C20">
        <v>2847</v>
      </c>
      <c r="D20">
        <v>2978</v>
      </c>
      <c r="E20">
        <v>3619</v>
      </c>
      <c r="F20">
        <v>4010</v>
      </c>
      <c r="G20">
        <v>3570</v>
      </c>
      <c r="H20" s="2">
        <v>3733</v>
      </c>
      <c r="I20" s="2">
        <v>3569</v>
      </c>
      <c r="J20" s="1">
        <v>0.95606750602732304</v>
      </c>
      <c r="K20" s="1">
        <v>-6.5000000000000002E-2</v>
      </c>
      <c r="L20" s="1">
        <v>241.13689058292101</v>
      </c>
      <c r="M20" s="2">
        <v>1138.9762947489201</v>
      </c>
      <c r="N20">
        <v>1291.0474105021401</v>
      </c>
      <c r="O20">
        <v>5846.9525894978497</v>
      </c>
      <c r="P20" s="1">
        <f t="shared" si="2"/>
        <v>6.459600604953683E-2</v>
      </c>
      <c r="Q20" s="1">
        <f t="shared" si="3"/>
        <v>0.31913037118210147</v>
      </c>
      <c r="R20" t="e">
        <f>VLOOKUP(A20,'Column Library key'!F:I,4,FALSE)</f>
        <v>#N/A</v>
      </c>
    </row>
    <row r="21" spans="1:18">
      <c r="A21" t="s">
        <v>34</v>
      </c>
      <c r="B21">
        <v>3449</v>
      </c>
      <c r="C21">
        <v>2639</v>
      </c>
      <c r="D21">
        <v>3520</v>
      </c>
      <c r="E21">
        <v>3899</v>
      </c>
      <c r="F21">
        <v>4098</v>
      </c>
      <c r="G21">
        <v>3981</v>
      </c>
      <c r="H21" s="2">
        <v>3992.6666666666601</v>
      </c>
      <c r="I21" s="2">
        <v>3202.6666666666601</v>
      </c>
      <c r="J21" s="1">
        <v>0.80213725162798399</v>
      </c>
      <c r="K21" s="1">
        <v>-0.318</v>
      </c>
      <c r="L21" s="1">
        <v>100.01166598619</v>
      </c>
      <c r="M21" s="2">
        <v>489.43879426679399</v>
      </c>
      <c r="N21">
        <v>2223.7890781330698</v>
      </c>
      <c r="O21">
        <v>4181.5442552002496</v>
      </c>
      <c r="P21" s="1">
        <f t="shared" si="2"/>
        <v>2.5048839368723534E-2</v>
      </c>
      <c r="Q21" s="1">
        <f t="shared" si="3"/>
        <v>0.15282227131561044</v>
      </c>
      <c r="R21" t="e">
        <f>VLOOKUP(A21,'Column Library key'!F:I,4,FALSE)</f>
        <v>#N/A</v>
      </c>
    </row>
    <row r="22" spans="1:18">
      <c r="A22" t="s">
        <v>35</v>
      </c>
      <c r="B22">
        <v>3587</v>
      </c>
      <c r="C22">
        <v>2200</v>
      </c>
      <c r="D22">
        <v>2575</v>
      </c>
      <c r="E22">
        <v>3538</v>
      </c>
      <c r="F22">
        <v>4528</v>
      </c>
      <c r="G22">
        <v>3564</v>
      </c>
      <c r="H22" s="2">
        <v>3876.6666666666601</v>
      </c>
      <c r="I22" s="2">
        <v>2787.3333333333298</v>
      </c>
      <c r="J22" s="1">
        <v>0.71900257953568303</v>
      </c>
      <c r="K22" s="1">
        <v>-0.47599999999999998</v>
      </c>
      <c r="L22" s="1">
        <v>564.22099689158404</v>
      </c>
      <c r="M22" s="2">
        <v>717.46521402318399</v>
      </c>
      <c r="N22">
        <v>1352.40290528696</v>
      </c>
      <c r="O22">
        <v>4222.2637613796996</v>
      </c>
      <c r="P22" s="1">
        <f t="shared" si="2"/>
        <v>0.14554281949052064</v>
      </c>
      <c r="Q22" s="1">
        <f t="shared" si="3"/>
        <v>0.25740201411977454</v>
      </c>
      <c r="R22" t="e">
        <f>VLOOKUP(A22,'Column Library key'!F:I,4,FALSE)</f>
        <v>#N/A</v>
      </c>
    </row>
    <row r="23" spans="1:18">
      <c r="A23" t="s">
        <v>36</v>
      </c>
      <c r="B23">
        <v>6025</v>
      </c>
      <c r="C23">
        <v>4170</v>
      </c>
      <c r="D23">
        <v>3843</v>
      </c>
      <c r="E23">
        <v>11079</v>
      </c>
      <c r="F23">
        <v>12507</v>
      </c>
      <c r="G23">
        <v>10774</v>
      </c>
      <c r="H23" s="2">
        <v>11453.333333333299</v>
      </c>
      <c r="I23" s="2">
        <v>4679.3333333333303</v>
      </c>
      <c r="J23" s="1">
        <v>0.408556461001164</v>
      </c>
      <c r="K23" s="1">
        <v>-1.2909999999999999</v>
      </c>
      <c r="L23" s="1">
        <v>925.15746407481004</v>
      </c>
      <c r="M23" s="2">
        <v>1176.7949410722799</v>
      </c>
      <c r="N23">
        <v>2325.74345118875</v>
      </c>
      <c r="O23">
        <v>7032.9232154779102</v>
      </c>
      <c r="P23" s="1">
        <f t="shared" si="2"/>
        <v>8.0776262870327076E-2</v>
      </c>
      <c r="Q23" s="1">
        <f t="shared" si="3"/>
        <v>0.25148773494919802</v>
      </c>
      <c r="R23" t="e">
        <f>VLOOKUP(A23,'Column Library key'!F:I,4,FALSE)</f>
        <v>#N/A</v>
      </c>
    </row>
    <row r="24" spans="1:18">
      <c r="A24" t="s">
        <v>37</v>
      </c>
      <c r="B24">
        <v>5238</v>
      </c>
      <c r="C24">
        <v>4651</v>
      </c>
      <c r="D24">
        <v>4512</v>
      </c>
      <c r="E24">
        <v>11374</v>
      </c>
      <c r="F24">
        <v>10952</v>
      </c>
      <c r="G24">
        <v>11824</v>
      </c>
      <c r="H24" s="2">
        <v>11383.333333333299</v>
      </c>
      <c r="I24" s="2">
        <v>4800.3333333333303</v>
      </c>
      <c r="J24" s="1">
        <v>0.42169838945827198</v>
      </c>
      <c r="K24" s="1">
        <v>-1.246</v>
      </c>
      <c r="L24" s="1">
        <v>436.07491711096299</v>
      </c>
      <c r="M24" s="2">
        <v>385.34962479978202</v>
      </c>
      <c r="N24">
        <v>4029.6340837337598</v>
      </c>
      <c r="O24">
        <v>5571.0325829328904</v>
      </c>
      <c r="P24" s="1">
        <f t="shared" si="2"/>
        <v>3.8308191839909016E-2</v>
      </c>
      <c r="Q24" s="1">
        <f t="shared" si="3"/>
        <v>8.0275597139042199E-2</v>
      </c>
      <c r="R24" t="str">
        <f>VLOOKUP(A24,'Column Library key'!F:I,4,FALSE)</f>
        <v>IRAK-1/4 inhibitor</v>
      </c>
    </row>
    <row r="25" spans="1:18">
      <c r="A25" t="s">
        <v>38</v>
      </c>
      <c r="B25">
        <v>7897</v>
      </c>
      <c r="C25">
        <v>7984</v>
      </c>
      <c r="D25">
        <v>8017</v>
      </c>
      <c r="E25">
        <v>13054</v>
      </c>
      <c r="F25">
        <v>11797</v>
      </c>
      <c r="G25">
        <v>11405</v>
      </c>
      <c r="H25" s="2">
        <v>12085.333333333299</v>
      </c>
      <c r="I25" s="2">
        <v>7966</v>
      </c>
      <c r="J25" s="1">
        <v>0.65914607237422695</v>
      </c>
      <c r="K25" s="1">
        <v>-0.60099999999999998</v>
      </c>
      <c r="L25" s="1">
        <v>861.482636698693</v>
      </c>
      <c r="M25" s="2">
        <v>61.991934959315401</v>
      </c>
      <c r="N25">
        <v>7842.0161300813597</v>
      </c>
      <c r="O25">
        <v>8089.9838699186303</v>
      </c>
      <c r="P25" s="1">
        <f t="shared" si="2"/>
        <v>7.1283316143426922E-2</v>
      </c>
      <c r="Q25" s="1">
        <f t="shared" si="3"/>
        <v>7.782065648922345E-3</v>
      </c>
      <c r="R25" t="e">
        <f>VLOOKUP(A25,'Column Library key'!F:I,4,FALSE)</f>
        <v>#N/A</v>
      </c>
    </row>
    <row r="26" spans="1:18">
      <c r="A26" t="s">
        <v>39</v>
      </c>
      <c r="B26">
        <v>3405</v>
      </c>
      <c r="C26">
        <v>2876</v>
      </c>
      <c r="D26">
        <v>3722</v>
      </c>
      <c r="E26">
        <v>4882</v>
      </c>
      <c r="F26">
        <v>5169</v>
      </c>
      <c r="G26">
        <v>4612</v>
      </c>
      <c r="H26" s="2">
        <v>4887.6666666666597</v>
      </c>
      <c r="I26" s="2">
        <v>3334.3333333333298</v>
      </c>
      <c r="J26" s="1">
        <v>0.68219327559162501</v>
      </c>
      <c r="K26" s="1">
        <v>-0.55200000000000005</v>
      </c>
      <c r="L26" s="1">
        <v>278.54323422645399</v>
      </c>
      <c r="M26" s="2">
        <v>427.40418029464001</v>
      </c>
      <c r="N26">
        <v>2479.52497274405</v>
      </c>
      <c r="O26">
        <v>4189.1416939226101</v>
      </c>
      <c r="P26" s="1">
        <f t="shared" si="2"/>
        <v>5.6988999705337461E-2</v>
      </c>
      <c r="Q26" s="1">
        <f t="shared" si="3"/>
        <v>0.12818279924861756</v>
      </c>
      <c r="R26" t="e">
        <f>VLOOKUP(A26,'Column Library key'!F:I,4,FALSE)</f>
        <v>#N/A</v>
      </c>
    </row>
    <row r="27" spans="1:18">
      <c r="A27" t="s">
        <v>40</v>
      </c>
      <c r="B27">
        <v>3491</v>
      </c>
      <c r="C27">
        <v>2518</v>
      </c>
      <c r="D27">
        <v>3357</v>
      </c>
      <c r="E27">
        <v>4455</v>
      </c>
      <c r="F27">
        <v>3547</v>
      </c>
      <c r="G27">
        <v>3754</v>
      </c>
      <c r="H27" s="2">
        <v>3918.6666666666601</v>
      </c>
      <c r="I27" s="2">
        <v>3122</v>
      </c>
      <c r="J27" s="1">
        <v>0.79669955767267697</v>
      </c>
      <c r="K27" s="1">
        <v>-0.32800000000000001</v>
      </c>
      <c r="L27" s="1">
        <v>475.87008030904099</v>
      </c>
      <c r="M27" s="2">
        <v>527.35282307009595</v>
      </c>
      <c r="N27">
        <v>2067.2943538598001</v>
      </c>
      <c r="O27">
        <v>4176.7056461401899</v>
      </c>
      <c r="P27" s="1">
        <f t="shared" si="2"/>
        <v>0.12143673366171533</v>
      </c>
      <c r="Q27" s="1">
        <f t="shared" si="3"/>
        <v>0.16891506184179883</v>
      </c>
      <c r="R27" t="str">
        <f>VLOOKUP(A27,'Column Library key'!F:I,4,FALSE)</f>
        <v>JNK IX inhib</v>
      </c>
    </row>
    <row r="28" spans="1:18">
      <c r="A28" t="s">
        <v>41</v>
      </c>
      <c r="B28">
        <v>3029</v>
      </c>
      <c r="C28">
        <v>2265</v>
      </c>
      <c r="D28">
        <v>2653</v>
      </c>
      <c r="E28">
        <v>3549</v>
      </c>
      <c r="F28">
        <v>3580</v>
      </c>
      <c r="G28">
        <v>3678</v>
      </c>
      <c r="H28" s="2">
        <v>3602.3333333333298</v>
      </c>
      <c r="I28" s="2">
        <v>2649</v>
      </c>
      <c r="J28" s="1">
        <v>0.73535671324141705</v>
      </c>
      <c r="K28" s="1">
        <v>-0.443</v>
      </c>
      <c r="L28" s="1">
        <v>67.337458619503394</v>
      </c>
      <c r="M28" s="2">
        <v>382.01570648338497</v>
      </c>
      <c r="N28">
        <v>1884.96858703322</v>
      </c>
      <c r="O28">
        <v>3413.0314129667699</v>
      </c>
      <c r="P28" s="1">
        <f t="shared" si="2"/>
        <v>1.869273395563157E-2</v>
      </c>
      <c r="Q28" s="1">
        <f t="shared" si="3"/>
        <v>0.14421128972570213</v>
      </c>
      <c r="R28" t="e">
        <f>VLOOKUP(A28,'Column Library key'!F:I,4,FALSE)</f>
        <v>#N/A</v>
      </c>
    </row>
    <row r="29" spans="1:18">
      <c r="A29" t="s">
        <v>42</v>
      </c>
      <c r="B29">
        <v>5292</v>
      </c>
      <c r="C29">
        <v>4356</v>
      </c>
      <c r="D29">
        <v>5099</v>
      </c>
      <c r="E29">
        <v>13070</v>
      </c>
      <c r="F29">
        <v>12974</v>
      </c>
      <c r="G29">
        <v>10321</v>
      </c>
      <c r="H29" s="2">
        <v>12121.666666666601</v>
      </c>
      <c r="I29" s="2">
        <v>4915.6666666666597</v>
      </c>
      <c r="J29" s="1">
        <v>0.40552729272652199</v>
      </c>
      <c r="K29" s="1">
        <v>-1.302</v>
      </c>
      <c r="L29" s="1">
        <v>1560.1616369252599</v>
      </c>
      <c r="M29" s="2">
        <v>494.19867799634301</v>
      </c>
      <c r="N29">
        <v>3927.2693106739798</v>
      </c>
      <c r="O29">
        <v>5904.0640226593496</v>
      </c>
      <c r="P29" s="1">
        <f t="shared" si="2"/>
        <v>0.12870850847726675</v>
      </c>
      <c r="Q29" s="1">
        <f t="shared" si="3"/>
        <v>0.10053543323991532</v>
      </c>
      <c r="R29" t="str">
        <f>VLOOKUP(A29,'Column Library key'!F:I,4,FALSE)</f>
        <v>KN-93 CaM kinase II inhib</v>
      </c>
    </row>
    <row r="30" spans="1:18">
      <c r="A30" t="s">
        <v>43</v>
      </c>
      <c r="B30">
        <v>7834</v>
      </c>
      <c r="C30">
        <v>6405</v>
      </c>
      <c r="D30">
        <v>8924</v>
      </c>
      <c r="E30">
        <v>12487</v>
      </c>
      <c r="F30">
        <v>13681</v>
      </c>
      <c r="G30">
        <v>11658</v>
      </c>
      <c r="H30" s="2">
        <v>12608.666666666601</v>
      </c>
      <c r="I30" s="2">
        <v>7721</v>
      </c>
      <c r="J30" s="1">
        <v>0.61235658013006899</v>
      </c>
      <c r="K30" s="1">
        <v>-0.70799999999999996</v>
      </c>
      <c r="L30" s="1">
        <v>1016.9731232109</v>
      </c>
      <c r="M30" s="2">
        <v>1263.29608564263</v>
      </c>
      <c r="N30">
        <v>5194.4078287147304</v>
      </c>
      <c r="O30">
        <v>10247.5921712852</v>
      </c>
      <c r="P30" s="1">
        <f t="shared" si="2"/>
        <v>8.0656674499886741E-2</v>
      </c>
      <c r="Q30" s="1">
        <f t="shared" si="3"/>
        <v>0.16361819526520269</v>
      </c>
      <c r="R30" t="str">
        <f>VLOOKUP(A30,'Column Library key'!F:I,4,FALSE)</f>
        <v>?</v>
      </c>
    </row>
    <row r="31" spans="1:18">
      <c r="A31" t="s">
        <v>44</v>
      </c>
      <c r="B31">
        <v>7314</v>
      </c>
      <c r="C31">
        <v>6576</v>
      </c>
      <c r="D31">
        <v>7277</v>
      </c>
      <c r="E31">
        <v>9874</v>
      </c>
      <c r="F31">
        <v>11389</v>
      </c>
      <c r="G31">
        <v>10563</v>
      </c>
      <c r="H31" s="2">
        <v>10608.666666666601</v>
      </c>
      <c r="I31" s="2">
        <v>7055.6666666666597</v>
      </c>
      <c r="J31" s="1">
        <v>0.66508515050587502</v>
      </c>
      <c r="K31" s="1">
        <v>-0.58799999999999997</v>
      </c>
      <c r="L31" s="1">
        <v>758.53169566823794</v>
      </c>
      <c r="M31" s="2">
        <v>415.81526346844601</v>
      </c>
      <c r="N31">
        <v>6224.0361397297702</v>
      </c>
      <c r="O31">
        <v>7887.2971936035501</v>
      </c>
      <c r="P31" s="1">
        <f t="shared" si="2"/>
        <v>7.150113388439415E-2</v>
      </c>
      <c r="Q31" s="1">
        <f t="shared" si="3"/>
        <v>5.8933518703894704E-2</v>
      </c>
      <c r="R31" t="e">
        <f>VLOOKUP(A31,'Column Library key'!F:I,4,FALSE)</f>
        <v>#N/A</v>
      </c>
    </row>
    <row r="32" spans="1:18">
      <c r="A32" t="s">
        <v>45</v>
      </c>
      <c r="B32">
        <v>7565</v>
      </c>
      <c r="C32">
        <v>7391</v>
      </c>
      <c r="D32">
        <v>6430</v>
      </c>
      <c r="E32">
        <v>11157</v>
      </c>
      <c r="F32">
        <v>10339</v>
      </c>
      <c r="G32">
        <v>11934</v>
      </c>
      <c r="H32" s="2">
        <v>11143.333333333299</v>
      </c>
      <c r="I32" s="2">
        <v>7128.6666666666597</v>
      </c>
      <c r="J32" s="1">
        <v>0.63972479808555105</v>
      </c>
      <c r="K32" s="1">
        <v>-0.64400000000000002</v>
      </c>
      <c r="L32" s="1">
        <v>797.58782170575603</v>
      </c>
      <c r="M32" s="2">
        <v>611.28580331407397</v>
      </c>
      <c r="N32">
        <v>5906.0950600385104</v>
      </c>
      <c r="O32">
        <v>8351.2382732948099</v>
      </c>
      <c r="P32" s="1">
        <f t="shared" si="2"/>
        <v>7.1575335480624447E-2</v>
      </c>
      <c r="Q32" s="1">
        <f t="shared" si="3"/>
        <v>8.5750369865436438E-2</v>
      </c>
      <c r="R32" t="e">
        <f>VLOOKUP(A32,'Column Library key'!F:I,4,FALSE)</f>
        <v>#N/A</v>
      </c>
    </row>
    <row r="33" spans="1:18">
      <c r="A33" t="s">
        <v>46</v>
      </c>
      <c r="B33">
        <v>3643</v>
      </c>
      <c r="C33">
        <v>3134</v>
      </c>
      <c r="D33">
        <v>4111</v>
      </c>
      <c r="E33">
        <v>7704</v>
      </c>
      <c r="F33">
        <v>9511</v>
      </c>
      <c r="G33">
        <v>8398</v>
      </c>
      <c r="H33" s="2">
        <v>8537.6666666666606</v>
      </c>
      <c r="I33" s="2">
        <v>3629.3333333333298</v>
      </c>
      <c r="J33" s="1">
        <v>0.42509663061726399</v>
      </c>
      <c r="K33" s="1">
        <v>-1.234</v>
      </c>
      <c r="L33" s="1">
        <v>911.56038381082203</v>
      </c>
      <c r="M33" s="2">
        <v>488.643360062667</v>
      </c>
      <c r="N33">
        <v>2652.04661320799</v>
      </c>
      <c r="O33">
        <v>4606.6200534586596</v>
      </c>
      <c r="P33" s="1">
        <f t="shared" si="2"/>
        <v>0.10676926371110249</v>
      </c>
      <c r="Q33" s="1">
        <f t="shared" si="3"/>
        <v>0.13463722264768574</v>
      </c>
      <c r="R33" t="str">
        <f>VLOOKUP(A33,'Column Library key'!F:I,4,FALSE)</f>
        <v>NF-kB Activation Inhibitor</v>
      </c>
    </row>
    <row r="34" spans="1:18">
      <c r="A34" t="s">
        <v>47</v>
      </c>
      <c r="B34">
        <v>3744</v>
      </c>
      <c r="C34">
        <v>3202</v>
      </c>
      <c r="D34">
        <v>3322</v>
      </c>
      <c r="E34">
        <v>3823</v>
      </c>
      <c r="F34">
        <v>3771</v>
      </c>
      <c r="G34">
        <v>4187</v>
      </c>
      <c r="H34" s="2">
        <v>3927</v>
      </c>
      <c r="I34" s="2">
        <v>3422.6666666666601</v>
      </c>
      <c r="J34" s="1">
        <v>0.871572871572871</v>
      </c>
      <c r="K34" s="1">
        <v>-0.19800000000000001</v>
      </c>
      <c r="L34" s="1">
        <v>226.662745064115</v>
      </c>
      <c r="M34" s="2">
        <v>284.67759541863001</v>
      </c>
      <c r="N34">
        <v>2853.3114758294</v>
      </c>
      <c r="O34">
        <v>3992.0218575039198</v>
      </c>
      <c r="P34" s="1">
        <f t="shared" si="2"/>
        <v>5.7719059094503436E-2</v>
      </c>
      <c r="Q34" s="1">
        <f t="shared" si="3"/>
        <v>8.3174209802872184E-2</v>
      </c>
      <c r="R34" t="e">
        <f>VLOOKUP(A34,'Column Library key'!F:I,4,FALSE)</f>
        <v>#N/A</v>
      </c>
    </row>
    <row r="35" spans="1:18">
      <c r="A35" t="s">
        <v>48</v>
      </c>
      <c r="B35">
        <v>2558</v>
      </c>
      <c r="C35">
        <v>2981</v>
      </c>
      <c r="D35">
        <v>2605</v>
      </c>
      <c r="E35">
        <v>2608</v>
      </c>
      <c r="F35">
        <v>3192</v>
      </c>
      <c r="G35">
        <v>2988</v>
      </c>
      <c r="H35" s="2">
        <v>2929.3333333333298</v>
      </c>
      <c r="I35" s="2">
        <v>2714.6666666666601</v>
      </c>
      <c r="J35" s="1">
        <v>0.92671825216203896</v>
      </c>
      <c r="K35" s="1">
        <v>-0.11</v>
      </c>
      <c r="L35" s="1">
        <v>296.38713422369199</v>
      </c>
      <c r="M35" s="2">
        <v>231.84549452886299</v>
      </c>
      <c r="N35">
        <v>2250.9756776089298</v>
      </c>
      <c r="O35">
        <v>3178.35765572439</v>
      </c>
      <c r="P35" s="1">
        <f t="shared" si="2"/>
        <v>0.10117903990339976</v>
      </c>
      <c r="Q35" s="1">
        <f t="shared" si="3"/>
        <v>8.5404774507194331E-2</v>
      </c>
      <c r="R35" t="e">
        <f>VLOOKUP(A35,'Column Library key'!F:I,4,FALSE)</f>
        <v>#N/A</v>
      </c>
    </row>
    <row r="36" spans="1:18">
      <c r="A36" t="s">
        <v>49</v>
      </c>
      <c r="B36">
        <v>2503</v>
      </c>
      <c r="C36">
        <v>2565</v>
      </c>
      <c r="D36">
        <v>2744</v>
      </c>
      <c r="E36">
        <v>3425</v>
      </c>
      <c r="F36">
        <v>2962</v>
      </c>
      <c r="G36">
        <v>3002</v>
      </c>
      <c r="H36" s="2">
        <v>3129.6666666666601</v>
      </c>
      <c r="I36" s="2">
        <v>2604</v>
      </c>
      <c r="J36" s="1">
        <v>0.83203749068058297</v>
      </c>
      <c r="K36" s="1">
        <v>-0.26500000000000001</v>
      </c>
      <c r="L36" s="1">
        <v>256.54694177349501</v>
      </c>
      <c r="M36" s="2">
        <v>125.143917151414</v>
      </c>
      <c r="N36">
        <v>2353.7121656971699</v>
      </c>
      <c r="O36">
        <v>2854.2878343028201</v>
      </c>
      <c r="P36" s="1">
        <f t="shared" si="2"/>
        <v>8.1972608938170904E-2</v>
      </c>
      <c r="Q36" s="1">
        <f t="shared" si="3"/>
        <v>4.8058339919897851E-2</v>
      </c>
      <c r="R36" t="str">
        <f>VLOOKUP(A36,'Column Library key'!F:I,4,FALSE)</f>
        <v>PKR Inhibitor</v>
      </c>
    </row>
    <row r="37" spans="1:18">
      <c r="A37" t="s">
        <v>50</v>
      </c>
      <c r="B37">
        <v>3541</v>
      </c>
      <c r="C37">
        <v>3169</v>
      </c>
      <c r="D37">
        <v>2791</v>
      </c>
      <c r="E37">
        <v>4406</v>
      </c>
      <c r="F37">
        <v>4293</v>
      </c>
      <c r="G37">
        <v>4631</v>
      </c>
      <c r="H37" s="2">
        <v>4443.3333333333303</v>
      </c>
      <c r="I37" s="2">
        <v>3167</v>
      </c>
      <c r="J37" s="1">
        <v>0.71275318829707401</v>
      </c>
      <c r="K37" s="1">
        <v>-0.48899999999999999</v>
      </c>
      <c r="L37" s="1">
        <v>172.06491023254301</v>
      </c>
      <c r="M37" s="2">
        <v>375.003999978666</v>
      </c>
      <c r="N37">
        <v>2416.99200004266</v>
      </c>
      <c r="O37">
        <v>3917.00799995733</v>
      </c>
      <c r="P37" s="1">
        <f t="shared" si="2"/>
        <v>3.8724285873790655E-2</v>
      </c>
      <c r="Q37" s="1">
        <f t="shared" si="3"/>
        <v>0.11840985158783265</v>
      </c>
      <c r="R37" t="str">
        <f>VLOOKUP(A37,'Column Library key'!F:I,4,FALSE)</f>
        <v>DNA-PK,PISK,mTOR (PI-103)</v>
      </c>
    </row>
    <row r="38" spans="1:18">
      <c r="A38" t="s">
        <v>51</v>
      </c>
      <c r="B38">
        <v>7372</v>
      </c>
      <c r="C38">
        <v>5108</v>
      </c>
      <c r="D38">
        <v>7975</v>
      </c>
      <c r="E38">
        <v>10774</v>
      </c>
      <c r="F38">
        <v>10920</v>
      </c>
      <c r="G38">
        <v>11686</v>
      </c>
      <c r="H38" s="2">
        <v>11126.666666666601</v>
      </c>
      <c r="I38" s="2">
        <v>6818.3333333333303</v>
      </c>
      <c r="J38" s="1">
        <v>0.61279209107249799</v>
      </c>
      <c r="K38" s="1">
        <v>-0.70699999999999996</v>
      </c>
      <c r="L38" s="1">
        <v>489.86664852113898</v>
      </c>
      <c r="M38" s="2">
        <v>1511.5661855616199</v>
      </c>
      <c r="N38">
        <v>3795.20096221007</v>
      </c>
      <c r="O38">
        <v>9841.4657044565902</v>
      </c>
      <c r="P38" s="1">
        <f t="shared" si="2"/>
        <v>4.4026361460857567E-2</v>
      </c>
      <c r="Q38" s="1">
        <f t="shared" si="3"/>
        <v>0.22169144740576199</v>
      </c>
      <c r="R38" t="e">
        <f>VLOOKUP(A38,'Column Library key'!F:I,4,FALSE)</f>
        <v>#N/A</v>
      </c>
    </row>
    <row r="39" spans="1:18">
      <c r="A39" t="s">
        <v>52</v>
      </c>
      <c r="B39">
        <v>3582</v>
      </c>
      <c r="C39">
        <v>3624</v>
      </c>
      <c r="D39">
        <v>3635</v>
      </c>
      <c r="E39">
        <v>5188</v>
      </c>
      <c r="F39">
        <v>5945</v>
      </c>
      <c r="G39">
        <v>5162</v>
      </c>
      <c r="H39" s="2">
        <v>5431.6666666666597</v>
      </c>
      <c r="I39" s="2">
        <v>3613.6666666666601</v>
      </c>
      <c r="J39" s="1">
        <v>0.66529610309911003</v>
      </c>
      <c r="K39" s="1">
        <v>-0.58799999999999997</v>
      </c>
      <c r="L39" s="1">
        <v>444.74974236454898</v>
      </c>
      <c r="M39" s="2">
        <v>27.970222261064201</v>
      </c>
      <c r="N39">
        <v>3557.7262221445299</v>
      </c>
      <c r="O39">
        <v>3669.60711118879</v>
      </c>
      <c r="P39" s="1">
        <f t="shared" si="2"/>
        <v>8.1880897643059142E-2</v>
      </c>
      <c r="Q39" s="1">
        <f t="shared" si="3"/>
        <v>7.7401223856833094E-3</v>
      </c>
      <c r="R39" t="str">
        <f>VLOOKUP(A39,'Column Library key'!F:I,4,FALSE)</f>
        <v>SB 218078 inhibitor of checkpoint kinase (Chk1)</v>
      </c>
    </row>
    <row r="40" spans="1:18">
      <c r="A40" t="s">
        <v>53</v>
      </c>
      <c r="B40">
        <v>6616</v>
      </c>
      <c r="C40">
        <v>3362</v>
      </c>
      <c r="D40">
        <v>4133</v>
      </c>
      <c r="E40">
        <v>12310</v>
      </c>
      <c r="F40">
        <v>12322</v>
      </c>
      <c r="G40">
        <v>11226</v>
      </c>
      <c r="H40" s="2">
        <v>11952.666666666601</v>
      </c>
      <c r="I40" s="2">
        <v>4703.6666666666597</v>
      </c>
      <c r="J40" s="1">
        <v>0.393524457582687</v>
      </c>
      <c r="K40" s="1">
        <v>-1.345</v>
      </c>
      <c r="L40" s="1">
        <v>629.34039544060204</v>
      </c>
      <c r="M40" s="2">
        <v>1700.4041676417201</v>
      </c>
      <c r="N40">
        <v>1302.85833138322</v>
      </c>
      <c r="O40">
        <v>8104.4750019500998</v>
      </c>
      <c r="P40" s="1">
        <f t="shared" si="2"/>
        <v>5.26527186770544E-2</v>
      </c>
      <c r="Q40" s="1">
        <f t="shared" si="3"/>
        <v>0.36150609474347445</v>
      </c>
      <c r="R40" t="str">
        <f>VLOOKUP(A40,'Column Library key'!F:I,4,FALSE)</f>
        <v>Sphingosine Kinase Inhibitor</v>
      </c>
    </row>
    <row r="41" spans="1:18">
      <c r="A41" t="s">
        <v>54</v>
      </c>
      <c r="B41">
        <v>5649</v>
      </c>
      <c r="C41">
        <v>3383</v>
      </c>
      <c r="D41">
        <v>3832</v>
      </c>
      <c r="E41">
        <v>9392</v>
      </c>
      <c r="F41">
        <v>11342</v>
      </c>
      <c r="G41">
        <v>12306</v>
      </c>
      <c r="H41" s="2">
        <v>11013.333333333299</v>
      </c>
      <c r="I41" s="2">
        <v>4288</v>
      </c>
      <c r="J41" s="1">
        <v>0.38934624697336501</v>
      </c>
      <c r="K41" s="1">
        <v>-1.361</v>
      </c>
      <c r="L41" s="1">
        <v>1484.5421291877601</v>
      </c>
      <c r="M41" s="2">
        <v>1199.8504073425099</v>
      </c>
      <c r="N41">
        <v>1888.2991853149599</v>
      </c>
      <c r="O41">
        <v>6687.7008146850303</v>
      </c>
      <c r="P41" s="1">
        <f t="shared" si="2"/>
        <v>0.13479498751704885</v>
      </c>
      <c r="Q41" s="1">
        <f t="shared" si="3"/>
        <v>0.27981585992129432</v>
      </c>
      <c r="R41" t="e">
        <f>VLOOKUP(A41,'Column Library key'!F:I,4,FALSE)</f>
        <v>#N/A</v>
      </c>
    </row>
    <row r="42" spans="1:18">
      <c r="A42" t="s">
        <v>55</v>
      </c>
      <c r="B42">
        <v>3096</v>
      </c>
      <c r="C42">
        <v>2784</v>
      </c>
      <c r="D42">
        <v>2824</v>
      </c>
      <c r="E42">
        <v>2773</v>
      </c>
      <c r="F42">
        <v>2769</v>
      </c>
      <c r="G42">
        <v>2955</v>
      </c>
      <c r="H42" s="2">
        <v>2832.3333333333298</v>
      </c>
      <c r="I42" s="2">
        <v>2901.3333333333298</v>
      </c>
      <c r="J42" s="1">
        <v>1.0243615393668299</v>
      </c>
      <c r="K42" s="1">
        <v>3.5000000000000003E-2</v>
      </c>
      <c r="L42" s="1">
        <v>106.25127450215901</v>
      </c>
      <c r="M42" s="2">
        <v>169.76846978556799</v>
      </c>
      <c r="N42">
        <v>2561.7963937621898</v>
      </c>
      <c r="O42">
        <v>3240.8702729044599</v>
      </c>
      <c r="P42" s="1">
        <f t="shared" si="2"/>
        <v>3.751368995015622E-2</v>
      </c>
      <c r="Q42" s="1">
        <f t="shared" si="3"/>
        <v>5.8513948685283153E-2</v>
      </c>
      <c r="R42" t="str">
        <f>VLOOKUP(A42,'Column Library key'!F:I,4,FALSE)</f>
        <v>Staurosporine, Streptomyces sp.</v>
      </c>
    </row>
  </sheetData>
  <conditionalFormatting sqref="P2:Q42">
    <cfRule type="colorScale" priority="2">
      <colorScale>
        <cfvo type="num" val="0.1"/>
        <cfvo type="num" val="1"/>
        <color theme="0"/>
        <color rgb="FFFF0000"/>
      </colorScale>
    </cfRule>
  </conditionalFormatting>
  <conditionalFormatting sqref="J2:J42">
    <cfRule type="colorScale" priority="1">
      <colorScale>
        <cfvo type="min"/>
        <cfvo type="num" val="0.52"/>
        <cfvo type="max"/>
        <color rgb="FF00B050"/>
        <color theme="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880F-A44E-BB41-8E31-AC024A48B219}">
  <dimension ref="A1:O386"/>
  <sheetViews>
    <sheetView topLeftCell="A62" zoomScale="179" workbookViewId="0">
      <selection activeCell="F50" sqref="F50:I83"/>
    </sheetView>
  </sheetViews>
  <sheetFormatPr baseColWidth="10" defaultRowHeight="16"/>
  <cols>
    <col min="2" max="3" width="10.83203125" style="3"/>
    <col min="9" max="9" width="17" style="6" customWidth="1"/>
    <col min="12" max="12" width="10.83203125" style="26"/>
  </cols>
  <sheetData>
    <row r="1" spans="1:15">
      <c r="C1" s="4" t="s">
        <v>58</v>
      </c>
      <c r="D1" s="4" t="s">
        <v>59</v>
      </c>
      <c r="F1" s="5" t="s">
        <v>60</v>
      </c>
      <c r="G1" t="s">
        <v>61</v>
      </c>
      <c r="H1" t="s">
        <v>62</v>
      </c>
      <c r="I1" s="6" t="s">
        <v>63</v>
      </c>
      <c r="K1" s="7" t="s">
        <v>64</v>
      </c>
      <c r="L1" s="8" t="s">
        <v>65</v>
      </c>
      <c r="N1" s="9" t="s">
        <v>66</v>
      </c>
      <c r="O1" s="9"/>
    </row>
    <row r="2" spans="1:15">
      <c r="A2" s="10" t="s">
        <v>0</v>
      </c>
      <c r="B2" s="11" t="s">
        <v>67</v>
      </c>
      <c r="C2" s="11" t="s">
        <v>68</v>
      </c>
      <c r="D2" t="s">
        <v>69</v>
      </c>
      <c r="F2" s="5" t="s">
        <v>70</v>
      </c>
      <c r="G2">
        <f>VLOOKUP(F2,A:C,2,FALSE)</f>
        <v>203696</v>
      </c>
      <c r="H2" s="6"/>
      <c r="K2" s="12" t="s">
        <v>71</v>
      </c>
      <c r="L2" s="13" t="s">
        <v>72</v>
      </c>
      <c r="N2" s="9" t="s">
        <v>73</v>
      </c>
      <c r="O2" s="9"/>
    </row>
    <row r="3" spans="1:15" ht="28">
      <c r="A3" t="s">
        <v>74</v>
      </c>
      <c r="B3" s="3" t="s">
        <v>75</v>
      </c>
      <c r="C3" s="3" t="s">
        <v>75</v>
      </c>
      <c r="D3" s="3" t="s">
        <v>75</v>
      </c>
      <c r="F3" s="5" t="s">
        <v>24</v>
      </c>
      <c r="G3">
        <f t="shared" ref="G3:G20" si="0">VLOOKUP(F3,A:C,2,FALSE)</f>
        <v>217695</v>
      </c>
      <c r="H3" s="14"/>
      <c r="K3" s="15" t="s">
        <v>76</v>
      </c>
      <c r="L3" s="13" t="s">
        <v>77</v>
      </c>
    </row>
    <row r="4" spans="1:15">
      <c r="A4" t="s">
        <v>78</v>
      </c>
      <c r="B4" s="3" t="s">
        <v>75</v>
      </c>
      <c r="C4" s="3" t="s">
        <v>75</v>
      </c>
      <c r="D4" s="3" t="s">
        <v>75</v>
      </c>
      <c r="F4" s="5" t="s">
        <v>79</v>
      </c>
      <c r="G4">
        <f t="shared" si="0"/>
        <v>217696</v>
      </c>
      <c r="H4" s="14" t="s">
        <v>80</v>
      </c>
      <c r="I4" s="6" t="str">
        <f>VLOOKUP(H4,K:L,2,FALSE)</f>
        <v>Cdk1 Inhibitor,                    CGP74514A</v>
      </c>
      <c r="K4" s="16" t="s">
        <v>81</v>
      </c>
      <c r="L4" s="17" t="s">
        <v>82</v>
      </c>
    </row>
    <row r="5" spans="1:15">
      <c r="A5" t="s">
        <v>83</v>
      </c>
      <c r="B5" s="3" t="s">
        <v>75</v>
      </c>
      <c r="C5" s="3" t="s">
        <v>75</v>
      </c>
      <c r="D5" s="3" t="s">
        <v>75</v>
      </c>
      <c r="F5" s="5" t="s">
        <v>26</v>
      </c>
      <c r="G5">
        <f t="shared" si="0"/>
        <v>219478</v>
      </c>
      <c r="H5" s="14" t="s">
        <v>84</v>
      </c>
      <c r="I5" s="6" t="str">
        <f t="shared" ref="I5:I20" si="1">VLOOKUP(H5,K:L,2,FALSE)</f>
        <v>Cdk4 Inhibitor III</v>
      </c>
      <c r="K5" s="16" t="s">
        <v>85</v>
      </c>
      <c r="L5" s="13" t="s">
        <v>86</v>
      </c>
    </row>
    <row r="6" spans="1:15">
      <c r="A6" t="s">
        <v>87</v>
      </c>
      <c r="B6" s="3" t="s">
        <v>75</v>
      </c>
      <c r="C6" s="3" t="s">
        <v>75</v>
      </c>
      <c r="D6" s="3" t="s">
        <v>75</v>
      </c>
      <c r="F6" s="5" t="s">
        <v>29</v>
      </c>
      <c r="G6">
        <f t="shared" si="0"/>
        <v>324674</v>
      </c>
      <c r="H6" s="14" t="s">
        <v>88</v>
      </c>
      <c r="I6" s="6" t="str">
        <f t="shared" si="1"/>
        <v>EGFR Inhibitor</v>
      </c>
      <c r="K6" s="16" t="s">
        <v>89</v>
      </c>
      <c r="L6" s="13" t="s">
        <v>90</v>
      </c>
    </row>
    <row r="7" spans="1:15">
      <c r="A7" t="s">
        <v>91</v>
      </c>
      <c r="B7" s="3" t="s">
        <v>75</v>
      </c>
      <c r="C7" s="3" t="s">
        <v>75</v>
      </c>
      <c r="D7" s="3" t="s">
        <v>75</v>
      </c>
      <c r="F7" s="5" t="s">
        <v>92</v>
      </c>
      <c r="G7">
        <f t="shared" si="0"/>
        <v>328007</v>
      </c>
      <c r="I7" s="6" t="e">
        <f t="shared" si="1"/>
        <v>#N/A</v>
      </c>
      <c r="K7" s="16" t="s">
        <v>93</v>
      </c>
      <c r="L7" s="13" t="s">
        <v>94</v>
      </c>
    </row>
    <row r="8" spans="1:15">
      <c r="A8" t="s">
        <v>95</v>
      </c>
      <c r="B8" s="3" t="s">
        <v>75</v>
      </c>
      <c r="C8" s="3" t="s">
        <v>75</v>
      </c>
      <c r="D8" s="3" t="s">
        <v>75</v>
      </c>
      <c r="F8" s="5" t="s">
        <v>96</v>
      </c>
      <c r="G8">
        <f t="shared" si="0"/>
        <v>328009</v>
      </c>
      <c r="I8" s="6" t="e">
        <f t="shared" si="1"/>
        <v>#N/A</v>
      </c>
      <c r="K8" s="16" t="s">
        <v>97</v>
      </c>
      <c r="L8" s="13" t="s">
        <v>98</v>
      </c>
    </row>
    <row r="9" spans="1:15">
      <c r="A9" t="s">
        <v>99</v>
      </c>
      <c r="B9" s="3" t="s">
        <v>75</v>
      </c>
      <c r="C9" s="3" t="s">
        <v>75</v>
      </c>
      <c r="D9" s="3" t="s">
        <v>75</v>
      </c>
      <c r="F9" s="5" t="s">
        <v>100</v>
      </c>
      <c r="G9">
        <f t="shared" si="0"/>
        <v>420119</v>
      </c>
      <c r="H9" s="14" t="s">
        <v>101</v>
      </c>
      <c r="I9" s="6" t="str">
        <f t="shared" si="1"/>
        <v>JNK Inhibitor II</v>
      </c>
      <c r="K9" s="16" t="s">
        <v>102</v>
      </c>
      <c r="L9" s="13" t="s">
        <v>103</v>
      </c>
    </row>
    <row r="10" spans="1:15" ht="28">
      <c r="A10" t="s">
        <v>104</v>
      </c>
      <c r="B10" s="3" t="s">
        <v>75</v>
      </c>
      <c r="C10" s="3" t="s">
        <v>75</v>
      </c>
      <c r="D10" s="3" t="s">
        <v>75</v>
      </c>
      <c r="F10" s="5" t="s">
        <v>105</v>
      </c>
      <c r="G10">
        <f t="shared" si="0"/>
        <v>422706</v>
      </c>
      <c r="I10" s="6" t="e">
        <f t="shared" si="1"/>
        <v>#N/A</v>
      </c>
      <c r="K10" s="15" t="s">
        <v>106</v>
      </c>
      <c r="L10" s="13" t="s">
        <v>107</v>
      </c>
    </row>
    <row r="11" spans="1:15" ht="28">
      <c r="A11" t="s">
        <v>108</v>
      </c>
      <c r="B11" s="3" t="s">
        <v>75</v>
      </c>
      <c r="C11" s="3" t="s">
        <v>75</v>
      </c>
      <c r="D11" s="3" t="s">
        <v>75</v>
      </c>
      <c r="F11" s="5" t="s">
        <v>42</v>
      </c>
      <c r="G11">
        <f t="shared" si="0"/>
        <v>422708</v>
      </c>
      <c r="H11" s="14" t="s">
        <v>109</v>
      </c>
      <c r="I11" s="6" t="str">
        <f t="shared" si="1"/>
        <v>KN-93 CaM kinase II inhib</v>
      </c>
      <c r="K11" s="15" t="s">
        <v>110</v>
      </c>
      <c r="L11" s="13" t="s">
        <v>111</v>
      </c>
    </row>
    <row r="12" spans="1:15" ht="28">
      <c r="A12" t="s">
        <v>112</v>
      </c>
      <c r="B12" s="3" t="s">
        <v>75</v>
      </c>
      <c r="C12" s="3" t="s">
        <v>75</v>
      </c>
      <c r="D12" s="3" t="s">
        <v>75</v>
      </c>
      <c r="F12" s="5" t="s">
        <v>46</v>
      </c>
      <c r="G12">
        <f t="shared" si="0"/>
        <v>481406</v>
      </c>
      <c r="H12" s="14" t="s">
        <v>113</v>
      </c>
      <c r="I12" s="6" t="str">
        <f t="shared" si="1"/>
        <v>NF-kB Activation Inhibitor</v>
      </c>
      <c r="K12" s="15" t="s">
        <v>114</v>
      </c>
      <c r="L12" s="13" t="s">
        <v>115</v>
      </c>
    </row>
    <row r="13" spans="1:15" ht="28">
      <c r="A13" t="s">
        <v>116</v>
      </c>
      <c r="B13" s="3" t="s">
        <v>75</v>
      </c>
      <c r="C13" s="3" t="s">
        <v>75</v>
      </c>
      <c r="D13" s="3" t="s">
        <v>75</v>
      </c>
      <c r="F13" s="5" t="s">
        <v>117</v>
      </c>
      <c r="G13">
        <f t="shared" si="0"/>
        <v>513000</v>
      </c>
      <c r="I13" s="6" t="e">
        <f t="shared" si="1"/>
        <v>#N/A</v>
      </c>
      <c r="K13" s="15" t="s">
        <v>118</v>
      </c>
      <c r="L13" s="13" t="s">
        <v>119</v>
      </c>
    </row>
    <row r="14" spans="1:15">
      <c r="A14" t="s">
        <v>120</v>
      </c>
      <c r="B14" s="3" t="s">
        <v>75</v>
      </c>
      <c r="C14" s="3" t="s">
        <v>75</v>
      </c>
      <c r="D14" s="3" t="s">
        <v>75</v>
      </c>
      <c r="F14" s="5" t="s">
        <v>49</v>
      </c>
      <c r="G14">
        <f t="shared" si="0"/>
        <v>527450</v>
      </c>
      <c r="H14" s="14" t="s">
        <v>121</v>
      </c>
      <c r="I14" s="6" t="str">
        <f t="shared" si="1"/>
        <v>PKR Inhibitor</v>
      </c>
      <c r="K14" s="12" t="s">
        <v>122</v>
      </c>
      <c r="L14" s="13" t="s">
        <v>123</v>
      </c>
    </row>
    <row r="15" spans="1:15" ht="28">
      <c r="A15" t="s">
        <v>124</v>
      </c>
      <c r="B15" s="3" t="s">
        <v>75</v>
      </c>
      <c r="C15" s="3" t="s">
        <v>75</v>
      </c>
      <c r="D15" s="3" t="s">
        <v>75</v>
      </c>
      <c r="F15" s="5" t="s">
        <v>125</v>
      </c>
      <c r="G15">
        <f t="shared" si="0"/>
        <v>529581</v>
      </c>
      <c r="I15" s="6" t="e">
        <f t="shared" si="1"/>
        <v>#N/A</v>
      </c>
      <c r="K15" s="15" t="s">
        <v>126</v>
      </c>
      <c r="L15" s="13" t="s">
        <v>127</v>
      </c>
    </row>
    <row r="16" spans="1:15">
      <c r="A16" t="s">
        <v>128</v>
      </c>
      <c r="B16" s="3" t="s">
        <v>75</v>
      </c>
      <c r="C16" s="3" t="s">
        <v>75</v>
      </c>
      <c r="D16" s="3" t="s">
        <v>75</v>
      </c>
      <c r="F16" s="5" t="s">
        <v>129</v>
      </c>
      <c r="G16">
        <f t="shared" si="0"/>
        <v>539652</v>
      </c>
      <c r="H16" s="14" t="s">
        <v>130</v>
      </c>
      <c r="I16" s="6" t="str">
        <f t="shared" si="1"/>
        <v>PKCbII/EGFR Inhibitor</v>
      </c>
      <c r="K16" s="16" t="s">
        <v>131</v>
      </c>
      <c r="L16" s="13" t="s">
        <v>132</v>
      </c>
    </row>
    <row r="17" spans="1:12">
      <c r="A17" t="s">
        <v>133</v>
      </c>
      <c r="B17" s="3" t="s">
        <v>75</v>
      </c>
      <c r="C17" s="3" t="s">
        <v>75</v>
      </c>
      <c r="D17" s="3" t="s">
        <v>75</v>
      </c>
      <c r="F17" s="5" t="s">
        <v>134</v>
      </c>
      <c r="G17">
        <f t="shared" si="0"/>
        <v>553210</v>
      </c>
      <c r="H17" s="14" t="s">
        <v>135</v>
      </c>
      <c r="I17" s="6" t="str">
        <f t="shared" si="1"/>
        <v>Rapamycin</v>
      </c>
      <c r="K17" s="12" t="s">
        <v>136</v>
      </c>
      <c r="L17" s="13" t="s">
        <v>137</v>
      </c>
    </row>
    <row r="18" spans="1:12">
      <c r="A18" t="s">
        <v>138</v>
      </c>
      <c r="B18" s="3" t="s">
        <v>75</v>
      </c>
      <c r="C18" s="3" t="s">
        <v>75</v>
      </c>
      <c r="D18" s="3" t="s">
        <v>75</v>
      </c>
      <c r="F18" s="5" t="s">
        <v>53</v>
      </c>
      <c r="G18">
        <f t="shared" si="0"/>
        <v>567731</v>
      </c>
      <c r="H18" s="14" t="s">
        <v>139</v>
      </c>
      <c r="I18" s="6" t="str">
        <f t="shared" si="1"/>
        <v>Sphingosine Kinase Inhibitor</v>
      </c>
      <c r="K18" s="15" t="s">
        <v>140</v>
      </c>
      <c r="L18" s="17" t="s">
        <v>141</v>
      </c>
    </row>
    <row r="19" spans="1:12">
      <c r="A19" t="s">
        <v>142</v>
      </c>
      <c r="B19" s="3" t="s">
        <v>75</v>
      </c>
      <c r="C19" s="3" t="s">
        <v>75</v>
      </c>
      <c r="D19" s="3" t="s">
        <v>75</v>
      </c>
      <c r="F19" s="5" t="s">
        <v>143</v>
      </c>
      <c r="G19">
        <f t="shared" si="0"/>
        <v>572650</v>
      </c>
      <c r="H19" s="14" t="s">
        <v>144</v>
      </c>
      <c r="I19" s="6" t="str">
        <f t="shared" si="1"/>
        <v>SU9516</v>
      </c>
      <c r="K19" s="16" t="s">
        <v>145</v>
      </c>
      <c r="L19" s="13" t="s">
        <v>146</v>
      </c>
    </row>
    <row r="20" spans="1:12">
      <c r="A20" t="s">
        <v>147</v>
      </c>
      <c r="B20" s="3" t="s">
        <v>75</v>
      </c>
      <c r="C20" s="3" t="s">
        <v>75</v>
      </c>
      <c r="D20" s="3" t="s">
        <v>75</v>
      </c>
      <c r="F20" s="5" t="s">
        <v>148</v>
      </c>
      <c r="G20">
        <f t="shared" si="0"/>
        <v>572660</v>
      </c>
      <c r="H20" s="14" t="s">
        <v>149</v>
      </c>
      <c r="I20" s="6" t="str">
        <f t="shared" si="1"/>
        <v>SU11652 ATP-competitive tyrosine kinase receptor and angiogenic inhibitor</v>
      </c>
      <c r="J20" t="s">
        <v>150</v>
      </c>
      <c r="K20" s="16" t="s">
        <v>151</v>
      </c>
      <c r="L20" s="17" t="s">
        <v>152</v>
      </c>
    </row>
    <row r="21" spans="1:12">
      <c r="A21" t="s">
        <v>153</v>
      </c>
      <c r="B21" s="3" t="s">
        <v>75</v>
      </c>
      <c r="C21" s="3" t="s">
        <v>75</v>
      </c>
      <c r="D21" s="3" t="s">
        <v>75</v>
      </c>
      <c r="K21" s="16" t="s">
        <v>154</v>
      </c>
      <c r="L21" s="17" t="s">
        <v>155</v>
      </c>
    </row>
    <row r="22" spans="1:12">
      <c r="A22" t="s">
        <v>156</v>
      </c>
      <c r="B22" s="3" t="s">
        <v>75</v>
      </c>
      <c r="C22" s="3" t="s">
        <v>75</v>
      </c>
      <c r="D22" s="3" t="s">
        <v>75</v>
      </c>
      <c r="F22" s="5" t="s">
        <v>157</v>
      </c>
      <c r="K22" s="12" t="s">
        <v>158</v>
      </c>
      <c r="L22" s="13" t="s">
        <v>159</v>
      </c>
    </row>
    <row r="23" spans="1:12">
      <c r="A23" t="s">
        <v>160</v>
      </c>
      <c r="B23" s="3" t="s">
        <v>75</v>
      </c>
      <c r="C23" s="3" t="s">
        <v>75</v>
      </c>
      <c r="D23" s="3" t="s">
        <v>75</v>
      </c>
      <c r="F23" s="5" t="s">
        <v>161</v>
      </c>
      <c r="G23">
        <f t="shared" ref="G23:H38" si="2">VLOOKUP(F23,A:C,2,FALSE)</f>
        <v>118500</v>
      </c>
      <c r="H23" s="14"/>
      <c r="K23" s="16" t="s">
        <v>162</v>
      </c>
      <c r="L23" s="13" t="s">
        <v>163</v>
      </c>
    </row>
    <row r="24" spans="1:12" ht="28">
      <c r="A24" t="s">
        <v>164</v>
      </c>
      <c r="B24" s="3" t="s">
        <v>75</v>
      </c>
      <c r="C24" s="3" t="s">
        <v>75</v>
      </c>
      <c r="D24" s="3" t="s">
        <v>75</v>
      </c>
      <c r="F24" s="5" t="s">
        <v>16</v>
      </c>
      <c r="G24">
        <f t="shared" si="2"/>
        <v>121767</v>
      </c>
      <c r="H24" s="14" t="s">
        <v>81</v>
      </c>
      <c r="I24" s="6" t="str">
        <f t="shared" ref="I24:I46" si="3">VLOOKUP(H24,K:L,2,FALSE)</f>
        <v>AG 1024 inhibitor of insulin-like growth factor-1 (IGF-1) and insulin receptor tyrosine kinase activity.</v>
      </c>
      <c r="K24" s="15" t="s">
        <v>165</v>
      </c>
      <c r="L24" s="13" t="s">
        <v>166</v>
      </c>
    </row>
    <row r="25" spans="1:12" ht="28">
      <c r="A25" t="s">
        <v>167</v>
      </c>
      <c r="B25" s="3" t="s">
        <v>75</v>
      </c>
      <c r="C25" s="3" t="s">
        <v>75</v>
      </c>
      <c r="D25" s="3" t="s">
        <v>75</v>
      </c>
      <c r="F25" s="5" t="s">
        <v>168</v>
      </c>
      <c r="G25">
        <f t="shared" si="2"/>
        <v>121790</v>
      </c>
      <c r="I25" s="6" t="e">
        <f t="shared" si="3"/>
        <v>#N/A</v>
      </c>
      <c r="K25" s="15" t="s">
        <v>80</v>
      </c>
      <c r="L25" s="13" t="s">
        <v>169</v>
      </c>
    </row>
    <row r="26" spans="1:12" ht="28">
      <c r="A26" t="s">
        <v>170</v>
      </c>
      <c r="B26" s="3" t="s">
        <v>75</v>
      </c>
      <c r="C26" s="3" t="s">
        <v>75</v>
      </c>
      <c r="D26" s="3" t="s">
        <v>75</v>
      </c>
      <c r="F26" s="5" t="s">
        <v>171</v>
      </c>
      <c r="G26">
        <f t="shared" si="2"/>
        <v>124018</v>
      </c>
      <c r="H26" s="14" t="s">
        <v>97</v>
      </c>
      <c r="I26" s="6" t="str">
        <f t="shared" si="3"/>
        <v>Akt Inhibitor VIII, Isozyme-Selective, Akti-1/2</v>
      </c>
      <c r="K26" s="15" t="s">
        <v>172</v>
      </c>
      <c r="L26" s="13" t="s">
        <v>173</v>
      </c>
    </row>
    <row r="27" spans="1:12">
      <c r="A27" t="s">
        <v>174</v>
      </c>
      <c r="B27" s="3" t="s">
        <v>175</v>
      </c>
      <c r="C27" s="3" t="s">
        <v>175</v>
      </c>
      <c r="D27" s="3" t="s">
        <v>175</v>
      </c>
      <c r="F27" s="5" t="s">
        <v>19</v>
      </c>
      <c r="G27">
        <f t="shared" si="2"/>
        <v>124020</v>
      </c>
      <c r="H27" s="14" t="s">
        <v>102</v>
      </c>
      <c r="I27" s="6" t="str">
        <f t="shared" si="3"/>
        <v>Akt Inhibitor X</v>
      </c>
      <c r="K27" s="12" t="s">
        <v>176</v>
      </c>
      <c r="L27" s="13" t="s">
        <v>177</v>
      </c>
    </row>
    <row r="28" spans="1:12">
      <c r="A28" t="s">
        <v>178</v>
      </c>
      <c r="B28" s="3" t="s">
        <v>175</v>
      </c>
      <c r="C28" s="3" t="s">
        <v>175</v>
      </c>
      <c r="D28" s="3" t="s">
        <v>175</v>
      </c>
      <c r="F28" s="5" t="s">
        <v>20</v>
      </c>
      <c r="G28">
        <f t="shared" si="2"/>
        <v>126871</v>
      </c>
      <c r="I28" s="6" t="e">
        <f t="shared" si="3"/>
        <v>#N/A</v>
      </c>
      <c r="K28" s="12" t="s">
        <v>179</v>
      </c>
      <c r="L28" s="13" t="s">
        <v>180</v>
      </c>
    </row>
    <row r="29" spans="1:12" ht="28">
      <c r="A29" t="s">
        <v>161</v>
      </c>
      <c r="B29" s="3">
        <v>118500</v>
      </c>
      <c r="C29" s="3">
        <v>118500</v>
      </c>
      <c r="D29" s="3">
        <v>118500</v>
      </c>
      <c r="F29" s="5" t="s">
        <v>181</v>
      </c>
      <c r="G29">
        <f t="shared" si="2"/>
        <v>171260</v>
      </c>
      <c r="H29" s="14" t="s">
        <v>126</v>
      </c>
      <c r="I29" s="6" t="str">
        <f t="shared" si="3"/>
        <v>AMPK Inhibitor,                  Compound C</v>
      </c>
      <c r="K29" s="15" t="s">
        <v>182</v>
      </c>
      <c r="L29" s="13" t="s">
        <v>183</v>
      </c>
    </row>
    <row r="30" spans="1:12" ht="28">
      <c r="A30" t="s">
        <v>15</v>
      </c>
      <c r="B30" s="3">
        <v>118501</v>
      </c>
      <c r="C30" s="3">
        <v>118501</v>
      </c>
      <c r="D30" s="3">
        <v>118501</v>
      </c>
      <c r="F30" s="5" t="s">
        <v>184</v>
      </c>
      <c r="G30">
        <f t="shared" si="2"/>
        <v>189404</v>
      </c>
      <c r="I30" s="6" t="e">
        <f t="shared" si="3"/>
        <v>#N/A</v>
      </c>
      <c r="K30" s="15" t="s">
        <v>185</v>
      </c>
      <c r="L30" s="13" t="s">
        <v>186</v>
      </c>
    </row>
    <row r="31" spans="1:12">
      <c r="A31" t="s">
        <v>16</v>
      </c>
      <c r="B31" s="3">
        <v>121767</v>
      </c>
      <c r="C31" s="3">
        <v>121767</v>
      </c>
      <c r="D31" s="3">
        <v>121767</v>
      </c>
      <c r="F31" s="5" t="s">
        <v>22</v>
      </c>
      <c r="G31">
        <f t="shared" si="2"/>
        <v>189405</v>
      </c>
      <c r="H31" s="14"/>
      <c r="I31" s="6" t="e">
        <f t="shared" si="3"/>
        <v>#N/A</v>
      </c>
      <c r="K31" s="12" t="s">
        <v>187</v>
      </c>
      <c r="L31" s="13" t="s">
        <v>188</v>
      </c>
    </row>
    <row r="32" spans="1:12">
      <c r="A32" t="s">
        <v>168</v>
      </c>
      <c r="B32" s="3">
        <v>121790</v>
      </c>
      <c r="C32" s="3">
        <v>121790</v>
      </c>
      <c r="D32" s="3">
        <v>121790</v>
      </c>
      <c r="F32" s="5" t="s">
        <v>23</v>
      </c>
      <c r="G32">
        <f t="shared" si="2"/>
        <v>189406</v>
      </c>
      <c r="H32" s="14" t="s">
        <v>136</v>
      </c>
      <c r="I32" s="6" t="str">
        <f t="shared" si="3"/>
        <v>Aurora Kinase/Cdk Inhibitor</v>
      </c>
      <c r="K32" s="12" t="s">
        <v>84</v>
      </c>
      <c r="L32" s="13" t="s">
        <v>189</v>
      </c>
    </row>
    <row r="33" spans="1:12">
      <c r="A33" t="s">
        <v>17</v>
      </c>
      <c r="B33" s="3">
        <v>124011</v>
      </c>
      <c r="C33" s="3">
        <v>124011</v>
      </c>
      <c r="D33" s="3">
        <v>124011</v>
      </c>
      <c r="F33" s="5" t="s">
        <v>190</v>
      </c>
      <c r="G33">
        <f t="shared" si="2"/>
        <v>196870</v>
      </c>
      <c r="H33" s="14" t="s">
        <v>140</v>
      </c>
      <c r="I33" s="6" t="str">
        <f t="shared" si="3"/>
        <v xml:space="preserve">BAY 11-7082  inhibits the TNF-α-inducible phosphorylation of IBα </v>
      </c>
      <c r="K33" s="12" t="s">
        <v>191</v>
      </c>
      <c r="L33" s="13" t="s">
        <v>192</v>
      </c>
    </row>
    <row r="34" spans="1:12">
      <c r="A34" t="s">
        <v>18</v>
      </c>
      <c r="B34" s="3">
        <v>124012</v>
      </c>
      <c r="C34" s="3">
        <v>124012</v>
      </c>
      <c r="D34" s="3">
        <v>124012</v>
      </c>
      <c r="F34" s="5" t="s">
        <v>193</v>
      </c>
      <c r="G34">
        <f t="shared" si="2"/>
        <v>203290</v>
      </c>
      <c r="H34" s="14" t="s">
        <v>151</v>
      </c>
      <c r="I34" s="6" t="str">
        <f t="shared" si="3"/>
        <v>Bisindolylmaleimide I   is reversible inhibitor of protein kinase C</v>
      </c>
      <c r="K34" s="12" t="s">
        <v>194</v>
      </c>
      <c r="L34" s="13" t="s">
        <v>195</v>
      </c>
    </row>
    <row r="35" spans="1:12">
      <c r="A35" t="s">
        <v>171</v>
      </c>
      <c r="B35" s="3">
        <v>124018</v>
      </c>
      <c r="C35" s="3">
        <v>124018</v>
      </c>
      <c r="D35" s="3">
        <v>124018</v>
      </c>
      <c r="F35" s="5" t="s">
        <v>196</v>
      </c>
      <c r="G35">
        <f t="shared" si="2"/>
        <v>203297</v>
      </c>
      <c r="H35" s="14" t="s">
        <v>154</v>
      </c>
      <c r="I35" s="6" t="str">
        <f t="shared" si="3"/>
        <v>Bisindolylmaleimide IV  inhibitor of protein kinase C</v>
      </c>
      <c r="K35" s="16" t="s">
        <v>197</v>
      </c>
      <c r="L35" s="17" t="s">
        <v>198</v>
      </c>
    </row>
    <row r="36" spans="1:12" ht="28">
      <c r="A36" t="s">
        <v>19</v>
      </c>
      <c r="B36" s="3">
        <v>124020</v>
      </c>
      <c r="C36" s="3">
        <v>124020</v>
      </c>
      <c r="D36" s="3">
        <v>124020</v>
      </c>
      <c r="F36" s="5" t="s">
        <v>199</v>
      </c>
      <c r="G36">
        <f t="shared" si="2"/>
        <v>219476</v>
      </c>
      <c r="H36" s="14" t="s">
        <v>185</v>
      </c>
      <c r="I36" s="6" t="str">
        <f t="shared" si="3"/>
        <v>Cdk4 Inhibitor</v>
      </c>
      <c r="K36" s="15" t="s">
        <v>200</v>
      </c>
      <c r="L36" s="13" t="s">
        <v>201</v>
      </c>
    </row>
    <row r="37" spans="1:12" ht="28">
      <c r="A37" t="s">
        <v>202</v>
      </c>
      <c r="B37" s="3">
        <v>126870</v>
      </c>
      <c r="C37" s="3">
        <v>126870</v>
      </c>
      <c r="D37" s="3">
        <v>126870</v>
      </c>
      <c r="F37" s="18" t="s">
        <v>26</v>
      </c>
      <c r="G37">
        <f t="shared" si="2"/>
        <v>219478</v>
      </c>
      <c r="H37">
        <f t="shared" si="2"/>
        <v>219478</v>
      </c>
      <c r="I37" s="6" t="e">
        <f t="shared" si="3"/>
        <v>#N/A</v>
      </c>
      <c r="K37" s="15" t="s">
        <v>203</v>
      </c>
      <c r="L37" s="13" t="s">
        <v>204</v>
      </c>
    </row>
    <row r="38" spans="1:12">
      <c r="A38" t="s">
        <v>20</v>
      </c>
      <c r="B38" s="3">
        <v>126871</v>
      </c>
      <c r="C38" s="3">
        <v>126871</v>
      </c>
      <c r="D38" s="3">
        <v>126871</v>
      </c>
      <c r="F38" s="5" t="s">
        <v>205</v>
      </c>
      <c r="G38">
        <f t="shared" si="2"/>
        <v>220285</v>
      </c>
      <c r="H38" s="14" t="s">
        <v>197</v>
      </c>
      <c r="I38" s="6" t="str">
        <f t="shared" si="3"/>
        <v>Chelerythrine Chloride Naturally-occurring alkaloid.</v>
      </c>
      <c r="K38" s="16" t="s">
        <v>206</v>
      </c>
      <c r="L38" s="13" t="s">
        <v>207</v>
      </c>
    </row>
    <row r="39" spans="1:12" ht="28">
      <c r="A39" t="s">
        <v>208</v>
      </c>
      <c r="B39" s="3">
        <v>128125</v>
      </c>
      <c r="C39" s="3">
        <v>128125</v>
      </c>
      <c r="D39" s="3">
        <v>128125</v>
      </c>
      <c r="F39" s="5" t="s">
        <v>28</v>
      </c>
      <c r="G39">
        <f t="shared" ref="G39:G45" si="4">VLOOKUP(F39,A:C,2,FALSE)</f>
        <v>238804</v>
      </c>
      <c r="I39" s="6" t="e">
        <f t="shared" si="3"/>
        <v>#N/A</v>
      </c>
      <c r="K39" s="15" t="s">
        <v>209</v>
      </c>
      <c r="L39" s="13" t="s">
        <v>210</v>
      </c>
    </row>
    <row r="40" spans="1:12" ht="28">
      <c r="A40" t="s">
        <v>211</v>
      </c>
      <c r="B40" s="3">
        <v>128135</v>
      </c>
      <c r="C40" s="3">
        <v>128135</v>
      </c>
      <c r="D40" s="3">
        <v>128135</v>
      </c>
      <c r="F40" s="5" t="s">
        <v>30</v>
      </c>
      <c r="G40">
        <f t="shared" si="4"/>
        <v>341251</v>
      </c>
      <c r="H40" s="14" t="s">
        <v>212</v>
      </c>
      <c r="I40" s="6" t="str">
        <f t="shared" si="3"/>
        <v>Fascaplysin is a potent, ATP-competitive inhibitor of Cdk4/D1</v>
      </c>
      <c r="K40" s="15" t="s">
        <v>213</v>
      </c>
      <c r="L40" s="13" t="s">
        <v>214</v>
      </c>
    </row>
    <row r="41" spans="1:12">
      <c r="A41" t="s">
        <v>21</v>
      </c>
      <c r="B41" s="3">
        <v>164640</v>
      </c>
      <c r="C41" s="3">
        <v>164640</v>
      </c>
      <c r="D41" s="3">
        <v>164640</v>
      </c>
      <c r="F41" s="5" t="s">
        <v>46</v>
      </c>
      <c r="G41">
        <f t="shared" si="4"/>
        <v>481406</v>
      </c>
      <c r="I41" s="6" t="e">
        <f t="shared" si="3"/>
        <v>#N/A</v>
      </c>
      <c r="K41" s="16" t="s">
        <v>215</v>
      </c>
      <c r="L41" s="13" t="s">
        <v>216</v>
      </c>
    </row>
    <row r="42" spans="1:12">
      <c r="A42" t="s">
        <v>181</v>
      </c>
      <c r="B42" s="3">
        <v>171260</v>
      </c>
      <c r="C42" s="3">
        <v>171260</v>
      </c>
      <c r="D42" s="3">
        <v>171260</v>
      </c>
      <c r="F42" s="5" t="s">
        <v>53</v>
      </c>
      <c r="G42">
        <f t="shared" si="4"/>
        <v>567731</v>
      </c>
      <c r="H42" s="14" t="s">
        <v>139</v>
      </c>
      <c r="I42" s="6" t="str">
        <f t="shared" si="3"/>
        <v>Sphingosine Kinase Inhibitor</v>
      </c>
      <c r="K42" s="16" t="s">
        <v>217</v>
      </c>
      <c r="L42" s="13" t="s">
        <v>218</v>
      </c>
    </row>
    <row r="43" spans="1:12" ht="28">
      <c r="A43" t="s">
        <v>184</v>
      </c>
      <c r="B43" s="3">
        <v>189404</v>
      </c>
      <c r="C43" s="3">
        <v>189404</v>
      </c>
      <c r="D43" s="3">
        <v>189404</v>
      </c>
      <c r="F43" s="5" t="s">
        <v>55</v>
      </c>
      <c r="G43">
        <f t="shared" si="4"/>
        <v>569397</v>
      </c>
      <c r="H43" s="14" t="s">
        <v>219</v>
      </c>
      <c r="I43" s="6" t="str">
        <f t="shared" si="3"/>
        <v>Staurosporine, Streptomyces sp.</v>
      </c>
      <c r="K43" s="15" t="s">
        <v>220</v>
      </c>
      <c r="L43" s="13" t="s">
        <v>221</v>
      </c>
    </row>
    <row r="44" spans="1:12">
      <c r="A44" t="s">
        <v>22</v>
      </c>
      <c r="B44" s="3">
        <v>189405</v>
      </c>
      <c r="C44" s="3">
        <v>189405</v>
      </c>
      <c r="D44" s="3">
        <v>189405</v>
      </c>
      <c r="F44" s="5" t="s">
        <v>222</v>
      </c>
      <c r="G44">
        <f t="shared" si="4"/>
        <v>570250</v>
      </c>
      <c r="H44" s="19" t="s">
        <v>223</v>
      </c>
      <c r="I44" s="6" t="str">
        <f t="shared" si="3"/>
        <v>STO-609 ATP-competitive inhibitor of Ca2+/CaM-KK.</v>
      </c>
      <c r="K44" s="16" t="s">
        <v>224</v>
      </c>
      <c r="L44" s="13" t="s">
        <v>225</v>
      </c>
    </row>
    <row r="45" spans="1:12">
      <c r="A45" t="s">
        <v>23</v>
      </c>
      <c r="B45" s="3">
        <v>189406</v>
      </c>
      <c r="C45" s="3">
        <v>189406</v>
      </c>
      <c r="D45" s="3">
        <v>189406</v>
      </c>
      <c r="F45" s="18" t="s">
        <v>148</v>
      </c>
      <c r="G45">
        <f t="shared" si="4"/>
        <v>572660</v>
      </c>
      <c r="H45" s="14" t="s">
        <v>149</v>
      </c>
      <c r="I45" s="6" t="str">
        <f t="shared" si="3"/>
        <v>SU11652 ATP-competitive tyrosine kinase receptor and angiogenic inhibitor</v>
      </c>
      <c r="K45" s="20" t="s">
        <v>226</v>
      </c>
      <c r="L45" s="13" t="s">
        <v>227</v>
      </c>
    </row>
    <row r="46" spans="1:12">
      <c r="A46" t="s">
        <v>190</v>
      </c>
      <c r="B46" s="3">
        <v>196870</v>
      </c>
      <c r="C46" s="3">
        <v>196870</v>
      </c>
      <c r="D46" s="3">
        <v>196870</v>
      </c>
      <c r="F46" s="5" t="s">
        <v>52</v>
      </c>
      <c r="G46" s="3">
        <v>559402</v>
      </c>
      <c r="H46" s="3" t="s">
        <v>465</v>
      </c>
      <c r="I46" s="6" t="str">
        <f t="shared" si="3"/>
        <v>SB 218078 inhibitor of checkpoint kinase (Chk1)</v>
      </c>
      <c r="K46" s="16" t="s">
        <v>228</v>
      </c>
      <c r="L46" s="13" t="s">
        <v>229</v>
      </c>
    </row>
    <row r="47" spans="1:12">
      <c r="A47" t="s">
        <v>230</v>
      </c>
      <c r="B47" s="3">
        <v>197221</v>
      </c>
      <c r="C47" s="3">
        <v>197221</v>
      </c>
      <c r="D47" s="3">
        <v>197221</v>
      </c>
      <c r="K47" s="16" t="s">
        <v>88</v>
      </c>
      <c r="L47" s="13" t="s">
        <v>231</v>
      </c>
    </row>
    <row r="48" spans="1:12">
      <c r="A48" t="s">
        <v>193</v>
      </c>
      <c r="B48" s="3">
        <v>203290</v>
      </c>
      <c r="C48" s="3">
        <v>203290</v>
      </c>
      <c r="D48" s="3">
        <v>203290</v>
      </c>
      <c r="K48" s="16" t="s">
        <v>232</v>
      </c>
      <c r="L48" s="13" t="s">
        <v>233</v>
      </c>
    </row>
    <row r="49" spans="1:12" ht="28">
      <c r="A49" t="s">
        <v>234</v>
      </c>
      <c r="B49" s="3" t="s">
        <v>235</v>
      </c>
      <c r="C49" s="3" t="s">
        <v>235</v>
      </c>
      <c r="D49" s="3" t="s">
        <v>235</v>
      </c>
      <c r="K49" s="15" t="s">
        <v>236</v>
      </c>
      <c r="L49" s="13" t="s">
        <v>237</v>
      </c>
    </row>
    <row r="50" spans="1:12">
      <c r="A50" t="s">
        <v>238</v>
      </c>
      <c r="B50" s="3" t="s">
        <v>235</v>
      </c>
      <c r="C50" s="3" t="s">
        <v>235</v>
      </c>
      <c r="D50" s="3" t="s">
        <v>235</v>
      </c>
      <c r="F50" s="39" t="s">
        <v>818</v>
      </c>
      <c r="G50" t="s">
        <v>848</v>
      </c>
      <c r="H50" s="45" t="s">
        <v>817</v>
      </c>
      <c r="I50" s="45" t="s">
        <v>820</v>
      </c>
      <c r="K50" s="12" t="s">
        <v>239</v>
      </c>
      <c r="L50" s="13" t="s">
        <v>240</v>
      </c>
    </row>
    <row r="51" spans="1:12">
      <c r="A51" t="s">
        <v>241</v>
      </c>
      <c r="B51" s="3" t="s">
        <v>75</v>
      </c>
      <c r="C51" s="3" t="s">
        <v>75</v>
      </c>
      <c r="D51" s="3" t="s">
        <v>75</v>
      </c>
      <c r="F51" s="34" t="s">
        <v>100</v>
      </c>
      <c r="G51">
        <v>420119</v>
      </c>
      <c r="H51" s="35" t="s">
        <v>320</v>
      </c>
      <c r="I51" s="35" t="s">
        <v>797</v>
      </c>
      <c r="K51" s="12" t="s">
        <v>212</v>
      </c>
      <c r="L51" s="17" t="s">
        <v>242</v>
      </c>
    </row>
    <row r="52" spans="1:12">
      <c r="A52" t="s">
        <v>243</v>
      </c>
      <c r="B52" s="3" t="s">
        <v>75</v>
      </c>
      <c r="C52" s="3" t="s">
        <v>75</v>
      </c>
      <c r="D52" s="3" t="s">
        <v>75</v>
      </c>
      <c r="F52" s="39" t="s">
        <v>40</v>
      </c>
      <c r="G52">
        <v>420136</v>
      </c>
      <c r="H52" s="35" t="s">
        <v>101</v>
      </c>
      <c r="I52" s="35" t="s">
        <v>796</v>
      </c>
      <c r="K52" s="16" t="s">
        <v>244</v>
      </c>
      <c r="L52" s="13" t="s">
        <v>245</v>
      </c>
    </row>
    <row r="53" spans="1:12">
      <c r="A53" t="s">
        <v>246</v>
      </c>
      <c r="B53" s="3" t="s">
        <v>75</v>
      </c>
      <c r="C53" s="3" t="s">
        <v>75</v>
      </c>
      <c r="D53" t="s">
        <v>247</v>
      </c>
      <c r="F53" s="39"/>
      <c r="H53" s="35"/>
      <c r="I53" s="35"/>
      <c r="K53" s="16" t="s">
        <v>248</v>
      </c>
      <c r="L53" s="13" t="s">
        <v>249</v>
      </c>
    </row>
    <row r="54" spans="1:12" ht="28">
      <c r="A54" t="s">
        <v>250</v>
      </c>
      <c r="B54" s="3" t="s">
        <v>75</v>
      </c>
      <c r="C54" s="3" t="s">
        <v>75</v>
      </c>
      <c r="D54" t="s">
        <v>251</v>
      </c>
      <c r="F54" s="34"/>
      <c r="H54" s="35"/>
      <c r="I54" s="35"/>
      <c r="K54" s="21" t="s">
        <v>252</v>
      </c>
      <c r="L54" s="13" t="s">
        <v>253</v>
      </c>
    </row>
    <row r="55" spans="1:12">
      <c r="A55" t="s">
        <v>254</v>
      </c>
      <c r="B55" s="3" t="s">
        <v>75</v>
      </c>
      <c r="C55" s="3" t="s">
        <v>75</v>
      </c>
      <c r="D55" s="3" t="s">
        <v>75</v>
      </c>
      <c r="F55" s="34"/>
      <c r="H55" s="35"/>
      <c r="I55" s="35"/>
      <c r="K55" s="16" t="s">
        <v>255</v>
      </c>
      <c r="L55" s="13" t="s">
        <v>256</v>
      </c>
    </row>
    <row r="56" spans="1:12">
      <c r="A56" t="s">
        <v>257</v>
      </c>
      <c r="B56" s="3" t="s">
        <v>75</v>
      </c>
      <c r="C56" s="3" t="s">
        <v>75</v>
      </c>
      <c r="D56" s="3" t="s">
        <v>75</v>
      </c>
      <c r="F56" s="39" t="s">
        <v>17</v>
      </c>
      <c r="G56">
        <v>124011</v>
      </c>
      <c r="H56" s="35"/>
      <c r="I56" s="35" t="s">
        <v>816</v>
      </c>
      <c r="K56" s="12" t="s">
        <v>258</v>
      </c>
      <c r="L56" s="13" t="s">
        <v>259</v>
      </c>
    </row>
    <row r="57" spans="1:12" ht="28">
      <c r="A57" t="s">
        <v>260</v>
      </c>
      <c r="B57" s="3" t="s">
        <v>75</v>
      </c>
      <c r="C57" s="3" t="s">
        <v>75</v>
      </c>
      <c r="D57" s="3" t="s">
        <v>75</v>
      </c>
      <c r="F57" s="34" t="s">
        <v>23</v>
      </c>
      <c r="G57">
        <v>189406</v>
      </c>
      <c r="H57" s="35" t="s">
        <v>89</v>
      </c>
      <c r="I57" s="35" t="s">
        <v>815</v>
      </c>
      <c r="K57" s="15" t="s">
        <v>261</v>
      </c>
      <c r="L57" s="13" t="s">
        <v>262</v>
      </c>
    </row>
    <row r="58" spans="1:12" ht="28">
      <c r="A58" t="s">
        <v>263</v>
      </c>
      <c r="B58" s="3" t="s">
        <v>75</v>
      </c>
      <c r="C58" s="3" t="s">
        <v>75</v>
      </c>
      <c r="D58" s="3" t="s">
        <v>75</v>
      </c>
      <c r="F58" s="39" t="s">
        <v>25</v>
      </c>
      <c r="G58">
        <v>217714</v>
      </c>
      <c r="H58" s="35" t="s">
        <v>814</v>
      </c>
      <c r="I58" s="35" t="s">
        <v>813</v>
      </c>
      <c r="K58" s="15" t="s">
        <v>264</v>
      </c>
      <c r="L58" s="13" t="s">
        <v>265</v>
      </c>
    </row>
    <row r="59" spans="1:12">
      <c r="A59" t="s">
        <v>266</v>
      </c>
      <c r="B59" s="3" t="s">
        <v>75</v>
      </c>
      <c r="C59" s="3" t="s">
        <v>75</v>
      </c>
      <c r="D59" s="3" t="s">
        <v>75</v>
      </c>
      <c r="F59" s="34" t="s">
        <v>468</v>
      </c>
      <c r="G59">
        <v>324840</v>
      </c>
      <c r="H59" s="35" t="s">
        <v>172</v>
      </c>
      <c r="I59" s="35" t="s">
        <v>812</v>
      </c>
      <c r="K59" s="12" t="s">
        <v>267</v>
      </c>
      <c r="L59" s="13" t="s">
        <v>268</v>
      </c>
    </row>
    <row r="60" spans="1:12">
      <c r="A60" t="s">
        <v>269</v>
      </c>
      <c r="B60" s="3" t="s">
        <v>75</v>
      </c>
      <c r="C60" s="3" t="s">
        <v>75</v>
      </c>
      <c r="D60" t="s">
        <v>247</v>
      </c>
      <c r="F60" s="34" t="s">
        <v>488</v>
      </c>
      <c r="G60">
        <v>361540</v>
      </c>
      <c r="H60" s="35" t="s">
        <v>232</v>
      </c>
      <c r="I60" s="35" t="s">
        <v>801</v>
      </c>
      <c r="K60" s="12" t="s">
        <v>270</v>
      </c>
      <c r="L60" s="13" t="s">
        <v>271</v>
      </c>
    </row>
    <row r="61" spans="1:12" ht="28">
      <c r="A61" t="s">
        <v>272</v>
      </c>
      <c r="B61" s="3" t="s">
        <v>75</v>
      </c>
      <c r="C61" s="3" t="s">
        <v>75</v>
      </c>
      <c r="D61" t="s">
        <v>251</v>
      </c>
      <c r="F61" s="34" t="s">
        <v>46</v>
      </c>
      <c r="G61">
        <v>481406</v>
      </c>
      <c r="H61" s="35" t="s">
        <v>800</v>
      </c>
      <c r="I61" s="35" t="s">
        <v>811</v>
      </c>
      <c r="K61" s="15" t="s">
        <v>273</v>
      </c>
      <c r="L61" s="13" t="s">
        <v>274</v>
      </c>
    </row>
    <row r="62" spans="1:12" ht="28">
      <c r="A62" t="s">
        <v>275</v>
      </c>
      <c r="B62" s="3" t="s">
        <v>75</v>
      </c>
      <c r="C62" s="3" t="s">
        <v>75</v>
      </c>
      <c r="D62" s="3" t="s">
        <v>75</v>
      </c>
      <c r="F62" s="43" t="s">
        <v>354</v>
      </c>
      <c r="G62">
        <v>220486</v>
      </c>
      <c r="H62" s="35"/>
      <c r="I62" s="35" t="s">
        <v>810</v>
      </c>
      <c r="K62" s="15" t="s">
        <v>276</v>
      </c>
      <c r="L62" s="13" t="s">
        <v>277</v>
      </c>
    </row>
    <row r="63" spans="1:12">
      <c r="A63" t="s">
        <v>278</v>
      </c>
      <c r="B63" s="3" t="s">
        <v>75</v>
      </c>
      <c r="C63" s="3" t="s">
        <v>75</v>
      </c>
      <c r="D63" s="3" t="s">
        <v>75</v>
      </c>
      <c r="F63" s="34" t="s">
        <v>21</v>
      </c>
      <c r="G63">
        <v>164640</v>
      </c>
      <c r="H63" s="35"/>
      <c r="I63" s="35" t="s">
        <v>809</v>
      </c>
      <c r="K63" s="12" t="s">
        <v>279</v>
      </c>
      <c r="L63" s="13" t="s">
        <v>280</v>
      </c>
    </row>
    <row r="64" spans="1:12">
      <c r="A64" t="s">
        <v>281</v>
      </c>
      <c r="B64" s="3" t="s">
        <v>75</v>
      </c>
      <c r="C64" s="3" t="s">
        <v>75</v>
      </c>
      <c r="D64" s="3" t="s">
        <v>75</v>
      </c>
      <c r="F64" s="39" t="s">
        <v>22</v>
      </c>
      <c r="G64">
        <v>189405</v>
      </c>
      <c r="H64" s="35" t="s">
        <v>122</v>
      </c>
      <c r="I64" s="35" t="s">
        <v>789</v>
      </c>
      <c r="K64" s="16" t="s">
        <v>282</v>
      </c>
      <c r="L64" s="13" t="s">
        <v>283</v>
      </c>
    </row>
    <row r="65" spans="1:12">
      <c r="A65" t="s">
        <v>284</v>
      </c>
      <c r="B65" s="3" t="s">
        <v>75</v>
      </c>
      <c r="C65" s="3" t="s">
        <v>75</v>
      </c>
      <c r="D65" s="3" t="s">
        <v>75</v>
      </c>
      <c r="F65" s="34" t="s">
        <v>196</v>
      </c>
      <c r="G65">
        <v>203297</v>
      </c>
      <c r="H65" s="35"/>
      <c r="I65" s="35" t="s">
        <v>807</v>
      </c>
      <c r="K65" s="16" t="s">
        <v>285</v>
      </c>
      <c r="L65" s="13" t="s">
        <v>286</v>
      </c>
    </row>
    <row r="66" spans="1:12">
      <c r="A66" t="s">
        <v>287</v>
      </c>
      <c r="B66" s="3" t="s">
        <v>75</v>
      </c>
      <c r="C66" s="3" t="s">
        <v>75</v>
      </c>
      <c r="D66" s="3" t="s">
        <v>75</v>
      </c>
      <c r="F66" s="34" t="s">
        <v>322</v>
      </c>
      <c r="G66">
        <v>203600</v>
      </c>
      <c r="H66" s="35" t="s">
        <v>154</v>
      </c>
      <c r="I66" s="35" t="s">
        <v>806</v>
      </c>
      <c r="K66" s="16" t="s">
        <v>288</v>
      </c>
      <c r="L66" s="13" t="s">
        <v>289</v>
      </c>
    </row>
    <row r="67" spans="1:12">
      <c r="A67" t="s">
        <v>290</v>
      </c>
      <c r="B67" s="3" t="s">
        <v>75</v>
      </c>
      <c r="C67" s="3" t="s">
        <v>75</v>
      </c>
      <c r="D67" s="3" t="s">
        <v>75</v>
      </c>
      <c r="F67" s="39" t="s">
        <v>26</v>
      </c>
      <c r="G67">
        <v>219478</v>
      </c>
      <c r="H67" s="35"/>
      <c r="I67" s="35" t="s">
        <v>805</v>
      </c>
      <c r="K67" s="12" t="s">
        <v>291</v>
      </c>
      <c r="L67" s="13" t="s">
        <v>292</v>
      </c>
    </row>
    <row r="68" spans="1:12" ht="28">
      <c r="A68" t="s">
        <v>293</v>
      </c>
      <c r="B68" s="3" t="s">
        <v>75</v>
      </c>
      <c r="C68" s="3" t="s">
        <v>75</v>
      </c>
      <c r="D68" s="3" t="s">
        <v>75</v>
      </c>
      <c r="F68" s="34" t="s">
        <v>348</v>
      </c>
      <c r="G68">
        <v>219479</v>
      </c>
      <c r="H68" s="35" t="s">
        <v>84</v>
      </c>
      <c r="I68" s="35" t="s">
        <v>789</v>
      </c>
      <c r="K68" s="15" t="s">
        <v>294</v>
      </c>
      <c r="L68" s="13" t="s">
        <v>295</v>
      </c>
    </row>
    <row r="69" spans="1:12" ht="28">
      <c r="A69" t="s">
        <v>296</v>
      </c>
      <c r="B69" s="3" t="s">
        <v>75</v>
      </c>
      <c r="C69" s="3" t="s">
        <v>75</v>
      </c>
      <c r="D69" s="3" t="s">
        <v>75</v>
      </c>
      <c r="F69" s="34" t="s">
        <v>363</v>
      </c>
      <c r="G69">
        <v>238803</v>
      </c>
      <c r="H69" s="35" t="s">
        <v>804</v>
      </c>
      <c r="I69" s="35" t="s">
        <v>803</v>
      </c>
      <c r="K69" s="15" t="s">
        <v>297</v>
      </c>
      <c r="L69" s="13" t="s">
        <v>298</v>
      </c>
    </row>
    <row r="70" spans="1:12">
      <c r="A70" t="s">
        <v>299</v>
      </c>
      <c r="B70" s="3" t="s">
        <v>75</v>
      </c>
      <c r="C70" s="3" t="s">
        <v>75</v>
      </c>
      <c r="D70" s="3" t="s">
        <v>75</v>
      </c>
      <c r="F70" s="34" t="s">
        <v>478</v>
      </c>
      <c r="G70">
        <v>343020</v>
      </c>
      <c r="H70" s="35" t="s">
        <v>209</v>
      </c>
      <c r="I70" s="35" t="s">
        <v>802</v>
      </c>
      <c r="K70" s="16" t="s">
        <v>300</v>
      </c>
      <c r="L70" s="13" t="s">
        <v>301</v>
      </c>
    </row>
    <row r="71" spans="1:12">
      <c r="A71" t="s">
        <v>302</v>
      </c>
      <c r="B71" s="3" t="s">
        <v>75</v>
      </c>
      <c r="C71" s="3" t="s">
        <v>75</v>
      </c>
      <c r="D71" s="3" t="s">
        <v>75</v>
      </c>
      <c r="F71" s="34" t="s">
        <v>481</v>
      </c>
      <c r="G71">
        <v>343021</v>
      </c>
      <c r="H71" s="35" t="s">
        <v>244</v>
      </c>
      <c r="I71" s="35" t="s">
        <v>802</v>
      </c>
      <c r="K71" s="12" t="s">
        <v>303</v>
      </c>
      <c r="L71" s="13" t="s">
        <v>304</v>
      </c>
    </row>
    <row r="72" spans="1:12" ht="28">
      <c r="A72" t="s">
        <v>305</v>
      </c>
      <c r="B72" s="3" t="s">
        <v>75</v>
      </c>
      <c r="C72" s="3" t="s">
        <v>75</v>
      </c>
      <c r="D72" s="3" t="s">
        <v>75</v>
      </c>
      <c r="F72" s="34" t="s">
        <v>488</v>
      </c>
      <c r="G72">
        <v>361540</v>
      </c>
      <c r="H72" s="35" t="s">
        <v>248</v>
      </c>
      <c r="I72" s="35" t="s">
        <v>801</v>
      </c>
      <c r="K72" s="15" t="s">
        <v>306</v>
      </c>
      <c r="L72" s="13" t="s">
        <v>307</v>
      </c>
    </row>
    <row r="73" spans="1:12">
      <c r="A73" t="s">
        <v>308</v>
      </c>
      <c r="B73" s="3" t="s">
        <v>75</v>
      </c>
      <c r="C73" s="3" t="s">
        <v>75</v>
      </c>
      <c r="D73" s="3" t="s">
        <v>75</v>
      </c>
      <c r="F73" s="34" t="s">
        <v>37</v>
      </c>
      <c r="G73">
        <v>407601</v>
      </c>
      <c r="H73" s="35" t="s">
        <v>800</v>
      </c>
      <c r="I73" s="35" t="s">
        <v>799</v>
      </c>
      <c r="K73" s="22" t="s">
        <v>309</v>
      </c>
      <c r="L73" s="13" t="s">
        <v>310</v>
      </c>
    </row>
    <row r="74" spans="1:12">
      <c r="A74" t="s">
        <v>311</v>
      </c>
      <c r="B74" s="3" t="s">
        <v>75</v>
      </c>
      <c r="C74" s="3" t="s">
        <v>75</v>
      </c>
      <c r="D74" s="3" t="s">
        <v>75</v>
      </c>
      <c r="F74" s="39" t="s">
        <v>610</v>
      </c>
      <c r="G74">
        <v>420099</v>
      </c>
      <c r="H74" s="35" t="s">
        <v>318</v>
      </c>
      <c r="I74" s="35" t="s">
        <v>798</v>
      </c>
      <c r="K74" s="12" t="s">
        <v>312</v>
      </c>
      <c r="L74" s="13" t="s">
        <v>313</v>
      </c>
    </row>
    <row r="75" spans="1:12">
      <c r="A75" t="s">
        <v>314</v>
      </c>
      <c r="B75" s="3" t="s">
        <v>175</v>
      </c>
      <c r="C75" s="3" t="s">
        <v>175</v>
      </c>
      <c r="D75" s="3" t="s">
        <v>175</v>
      </c>
      <c r="F75" s="34" t="s">
        <v>648</v>
      </c>
      <c r="G75">
        <v>428205</v>
      </c>
      <c r="H75" s="35"/>
      <c r="I75" s="35" t="s">
        <v>795</v>
      </c>
      <c r="K75" s="16" t="s">
        <v>315</v>
      </c>
      <c r="L75" s="13" t="s">
        <v>316</v>
      </c>
    </row>
    <row r="76" spans="1:12">
      <c r="A76" t="s">
        <v>317</v>
      </c>
      <c r="B76" s="3" t="s">
        <v>175</v>
      </c>
      <c r="C76" s="3" t="s">
        <v>175</v>
      </c>
      <c r="D76" s="3" t="s">
        <v>175</v>
      </c>
      <c r="F76" s="39" t="s">
        <v>43</v>
      </c>
      <c r="G76">
        <v>440203</v>
      </c>
      <c r="H76" s="35" t="s">
        <v>350</v>
      </c>
      <c r="I76" s="35" t="s">
        <v>789</v>
      </c>
      <c r="K76" s="16" t="s">
        <v>318</v>
      </c>
      <c r="L76" s="13" t="s">
        <v>319</v>
      </c>
    </row>
    <row r="77" spans="1:12">
      <c r="A77" t="s">
        <v>196</v>
      </c>
      <c r="B77" s="3">
        <v>203297</v>
      </c>
      <c r="C77" s="3">
        <v>203297</v>
      </c>
      <c r="D77" s="3">
        <v>203297</v>
      </c>
      <c r="F77" s="34" t="s">
        <v>651</v>
      </c>
      <c r="G77">
        <v>444939</v>
      </c>
      <c r="H77" s="35" t="s">
        <v>355</v>
      </c>
      <c r="I77" s="35" t="s">
        <v>794</v>
      </c>
      <c r="K77" s="16" t="s">
        <v>320</v>
      </c>
      <c r="L77" s="13" t="s">
        <v>321</v>
      </c>
    </row>
    <row r="78" spans="1:12">
      <c r="A78" t="s">
        <v>322</v>
      </c>
      <c r="B78" s="3">
        <v>203600</v>
      </c>
      <c r="C78" s="3">
        <v>203600</v>
      </c>
      <c r="D78" s="3">
        <v>203600</v>
      </c>
      <c r="F78" s="34" t="s">
        <v>117</v>
      </c>
      <c r="G78">
        <v>513000</v>
      </c>
      <c r="H78" s="35" t="s">
        <v>364</v>
      </c>
      <c r="I78" s="35" t="s">
        <v>793</v>
      </c>
      <c r="K78" s="16" t="s">
        <v>323</v>
      </c>
      <c r="L78" s="13" t="s">
        <v>324</v>
      </c>
    </row>
    <row r="79" spans="1:12">
      <c r="A79" t="s">
        <v>70</v>
      </c>
      <c r="B79" s="3">
        <v>203696</v>
      </c>
      <c r="C79" s="3">
        <v>203696</v>
      </c>
      <c r="D79" s="3">
        <v>203696</v>
      </c>
      <c r="F79" s="39" t="s">
        <v>685</v>
      </c>
      <c r="G79">
        <v>513035</v>
      </c>
      <c r="H79" s="35" t="s">
        <v>384</v>
      </c>
      <c r="I79" s="35" t="s">
        <v>792</v>
      </c>
      <c r="K79" s="12" t="s">
        <v>101</v>
      </c>
      <c r="L79" s="13" t="s">
        <v>325</v>
      </c>
    </row>
    <row r="80" spans="1:12">
      <c r="A80" t="s">
        <v>24</v>
      </c>
      <c r="B80" s="3">
        <v>217695</v>
      </c>
      <c r="C80" s="3">
        <v>217695</v>
      </c>
      <c r="D80" s="3">
        <v>217695</v>
      </c>
      <c r="F80" s="34" t="s">
        <v>690</v>
      </c>
      <c r="G80">
        <v>527455</v>
      </c>
      <c r="H80" s="35" t="s">
        <v>390</v>
      </c>
      <c r="I80" s="35" t="s">
        <v>789</v>
      </c>
      <c r="K80" s="16" t="s">
        <v>326</v>
      </c>
      <c r="L80" s="13" t="s">
        <v>327</v>
      </c>
    </row>
    <row r="81" spans="1:12">
      <c r="A81" t="s">
        <v>79</v>
      </c>
      <c r="B81" s="3">
        <v>217696</v>
      </c>
      <c r="C81" s="3">
        <v>217696</v>
      </c>
      <c r="D81" s="3">
        <v>217696</v>
      </c>
      <c r="F81" s="39" t="s">
        <v>50</v>
      </c>
      <c r="G81">
        <v>528100</v>
      </c>
      <c r="H81" s="35" t="s">
        <v>413</v>
      </c>
      <c r="I81" s="35" t="s">
        <v>790</v>
      </c>
      <c r="K81" s="12" t="s">
        <v>328</v>
      </c>
      <c r="L81" s="13" t="s">
        <v>329</v>
      </c>
    </row>
    <row r="82" spans="1:12">
      <c r="A82" t="s">
        <v>25</v>
      </c>
      <c r="B82" s="3">
        <v>217714</v>
      </c>
      <c r="C82" s="3">
        <v>217714</v>
      </c>
      <c r="D82" s="3">
        <v>217714</v>
      </c>
      <c r="F82" s="34" t="s">
        <v>693</v>
      </c>
      <c r="G82">
        <v>529574</v>
      </c>
      <c r="H82" s="35" t="s">
        <v>416</v>
      </c>
      <c r="I82" s="35" t="s">
        <v>789</v>
      </c>
      <c r="K82" s="16" t="s">
        <v>330</v>
      </c>
      <c r="L82" s="13" t="s">
        <v>331</v>
      </c>
    </row>
    <row r="83" spans="1:12">
      <c r="A83" t="s">
        <v>332</v>
      </c>
      <c r="B83" s="3">
        <v>217720</v>
      </c>
      <c r="C83" s="3">
        <v>217720</v>
      </c>
      <c r="D83" s="3">
        <v>217720</v>
      </c>
      <c r="F83" s="39" t="s">
        <v>129</v>
      </c>
      <c r="G83">
        <v>539652</v>
      </c>
      <c r="H83" s="35" t="s">
        <v>425</v>
      </c>
      <c r="I83" s="35" t="s">
        <v>788</v>
      </c>
      <c r="K83" s="12" t="s">
        <v>333</v>
      </c>
      <c r="L83" s="13" t="s">
        <v>334</v>
      </c>
    </row>
    <row r="84" spans="1:12" ht="28">
      <c r="A84" t="s">
        <v>335</v>
      </c>
      <c r="B84" s="3">
        <v>218696</v>
      </c>
      <c r="C84" s="3">
        <v>218696</v>
      </c>
      <c r="D84" s="3">
        <v>218696</v>
      </c>
      <c r="K84" s="15" t="s">
        <v>336</v>
      </c>
      <c r="L84" s="13" t="s">
        <v>337</v>
      </c>
    </row>
    <row r="85" spans="1:12" ht="28">
      <c r="A85" t="s">
        <v>338</v>
      </c>
      <c r="B85" s="3">
        <v>218710</v>
      </c>
      <c r="C85" s="3">
        <v>218710</v>
      </c>
      <c r="D85" s="3">
        <v>218710</v>
      </c>
      <c r="K85" s="15" t="s">
        <v>339</v>
      </c>
      <c r="L85" s="13" t="s">
        <v>340</v>
      </c>
    </row>
    <row r="86" spans="1:12">
      <c r="A86" t="s">
        <v>199</v>
      </c>
      <c r="B86" s="3">
        <v>219476</v>
      </c>
      <c r="C86" s="3">
        <v>219476</v>
      </c>
      <c r="D86" s="3">
        <v>219476</v>
      </c>
      <c r="K86" s="12" t="s">
        <v>341</v>
      </c>
      <c r="L86" s="13" t="s">
        <v>342</v>
      </c>
    </row>
    <row r="87" spans="1:12">
      <c r="A87" t="s">
        <v>343</v>
      </c>
      <c r="B87" s="3">
        <v>219477</v>
      </c>
      <c r="C87" s="3">
        <v>219477</v>
      </c>
      <c r="D87" s="3">
        <v>219477</v>
      </c>
      <c r="K87" s="12" t="s">
        <v>344</v>
      </c>
      <c r="L87" s="13" t="s">
        <v>345</v>
      </c>
    </row>
    <row r="88" spans="1:12" ht="28">
      <c r="A88" t="s">
        <v>26</v>
      </c>
      <c r="B88" s="3">
        <v>219478</v>
      </c>
      <c r="C88" s="3">
        <v>219478</v>
      </c>
      <c r="D88" s="3">
        <v>219478</v>
      </c>
      <c r="K88" s="15" t="s">
        <v>346</v>
      </c>
      <c r="L88" s="13" t="s">
        <v>347</v>
      </c>
    </row>
    <row r="89" spans="1:12">
      <c r="A89" t="s">
        <v>348</v>
      </c>
      <c r="B89" s="3">
        <v>219479</v>
      </c>
      <c r="C89" s="3">
        <v>219479</v>
      </c>
      <c r="D89" s="3">
        <v>219479</v>
      </c>
      <c r="K89" s="12" t="s">
        <v>109</v>
      </c>
      <c r="L89" s="13" t="s">
        <v>349</v>
      </c>
    </row>
    <row r="90" spans="1:12">
      <c r="A90" t="s">
        <v>27</v>
      </c>
      <c r="B90" s="3">
        <v>219491</v>
      </c>
      <c r="C90" s="3">
        <v>219491</v>
      </c>
      <c r="D90" s="3">
        <v>219491</v>
      </c>
      <c r="K90" s="16" t="s">
        <v>350</v>
      </c>
      <c r="L90" s="13" t="s">
        <v>351</v>
      </c>
    </row>
    <row r="91" spans="1:12">
      <c r="A91" t="s">
        <v>205</v>
      </c>
      <c r="B91" s="3">
        <v>220285</v>
      </c>
      <c r="C91" s="3">
        <v>220285</v>
      </c>
      <c r="D91" s="3">
        <v>220285</v>
      </c>
      <c r="K91" s="16" t="s">
        <v>352</v>
      </c>
      <c r="L91" s="13" t="s">
        <v>353</v>
      </c>
    </row>
    <row r="92" spans="1:12">
      <c r="A92" t="s">
        <v>354</v>
      </c>
      <c r="B92" s="3">
        <v>220486</v>
      </c>
      <c r="C92" s="3">
        <v>220486</v>
      </c>
      <c r="D92" s="3">
        <v>220486</v>
      </c>
      <c r="K92" s="16" t="s">
        <v>355</v>
      </c>
      <c r="L92" s="13" t="s">
        <v>356</v>
      </c>
    </row>
    <row r="93" spans="1:12">
      <c r="A93" t="s">
        <v>357</v>
      </c>
      <c r="B93" s="3">
        <v>234503</v>
      </c>
      <c r="C93" s="3">
        <v>234503</v>
      </c>
      <c r="D93" s="3">
        <v>234503</v>
      </c>
      <c r="K93" s="12" t="s">
        <v>358</v>
      </c>
      <c r="L93" s="13" t="s">
        <v>359</v>
      </c>
    </row>
    <row r="94" spans="1:12" ht="28">
      <c r="A94" t="s">
        <v>360</v>
      </c>
      <c r="B94" s="3">
        <v>234505</v>
      </c>
      <c r="C94" s="3">
        <v>234505</v>
      </c>
      <c r="D94" s="3">
        <v>234505</v>
      </c>
      <c r="K94" s="15" t="s">
        <v>361</v>
      </c>
      <c r="L94" s="13" t="s">
        <v>362</v>
      </c>
    </row>
    <row r="95" spans="1:12" ht="28">
      <c r="A95" t="s">
        <v>363</v>
      </c>
      <c r="B95" s="3">
        <v>238803</v>
      </c>
      <c r="C95" s="3">
        <v>238803</v>
      </c>
      <c r="D95" s="3">
        <v>238803</v>
      </c>
      <c r="K95" s="15" t="s">
        <v>364</v>
      </c>
      <c r="L95" s="13" t="s">
        <v>365</v>
      </c>
    </row>
    <row r="96" spans="1:12">
      <c r="A96" t="s">
        <v>28</v>
      </c>
      <c r="B96" s="3">
        <v>238804</v>
      </c>
      <c r="C96" s="3">
        <v>238804</v>
      </c>
      <c r="D96" s="3">
        <v>238804</v>
      </c>
      <c r="K96" s="16" t="s">
        <v>366</v>
      </c>
      <c r="L96" s="13" t="s">
        <v>367</v>
      </c>
    </row>
    <row r="97" spans="1:12">
      <c r="A97" t="s">
        <v>368</v>
      </c>
      <c r="B97" s="3" t="s">
        <v>235</v>
      </c>
      <c r="C97" s="3" t="s">
        <v>235</v>
      </c>
      <c r="D97" s="3" t="s">
        <v>235</v>
      </c>
      <c r="K97" s="12" t="s">
        <v>369</v>
      </c>
      <c r="L97" s="13" t="s">
        <v>370</v>
      </c>
    </row>
    <row r="98" spans="1:12">
      <c r="A98" t="s">
        <v>371</v>
      </c>
      <c r="B98" s="3" t="s">
        <v>235</v>
      </c>
      <c r="C98" s="3" t="s">
        <v>235</v>
      </c>
      <c r="D98" s="3" t="s">
        <v>235</v>
      </c>
      <c r="K98" s="15" t="s">
        <v>372</v>
      </c>
      <c r="L98" s="13" t="s">
        <v>373</v>
      </c>
    </row>
    <row r="99" spans="1:12" ht="28">
      <c r="A99" t="s">
        <v>374</v>
      </c>
      <c r="B99" s="3" t="s">
        <v>75</v>
      </c>
      <c r="C99" s="3" t="s">
        <v>75</v>
      </c>
      <c r="D99" s="3" t="s">
        <v>75</v>
      </c>
      <c r="K99" s="15" t="s">
        <v>113</v>
      </c>
      <c r="L99" s="13" t="s">
        <v>375</v>
      </c>
    </row>
    <row r="100" spans="1:12" ht="28">
      <c r="A100" t="s">
        <v>376</v>
      </c>
      <c r="B100" s="3" t="s">
        <v>75</v>
      </c>
      <c r="C100" s="3" t="s">
        <v>75</v>
      </c>
      <c r="D100" s="3" t="s">
        <v>75</v>
      </c>
      <c r="K100" s="15" t="s">
        <v>377</v>
      </c>
      <c r="L100" s="13" t="s">
        <v>378</v>
      </c>
    </row>
    <row r="101" spans="1:12" ht="28">
      <c r="A101" t="s">
        <v>379</v>
      </c>
      <c r="B101" s="3" t="s">
        <v>75</v>
      </c>
      <c r="C101" s="3" t="s">
        <v>75</v>
      </c>
      <c r="D101" t="s">
        <v>247</v>
      </c>
      <c r="K101" s="15" t="s">
        <v>380</v>
      </c>
      <c r="L101" s="13" t="s">
        <v>381</v>
      </c>
    </row>
    <row r="102" spans="1:12">
      <c r="A102" t="s">
        <v>382</v>
      </c>
      <c r="B102" s="3" t="s">
        <v>75</v>
      </c>
      <c r="C102" s="3" t="s">
        <v>75</v>
      </c>
      <c r="D102" t="s">
        <v>383</v>
      </c>
      <c r="K102" s="12" t="s">
        <v>384</v>
      </c>
      <c r="L102" s="13" t="s">
        <v>385</v>
      </c>
    </row>
    <row r="103" spans="1:12">
      <c r="A103" t="s">
        <v>386</v>
      </c>
      <c r="B103" s="3" t="s">
        <v>75</v>
      </c>
      <c r="C103" s="3" t="s">
        <v>75</v>
      </c>
      <c r="D103" s="3" t="s">
        <v>75</v>
      </c>
      <c r="K103" s="12" t="s">
        <v>387</v>
      </c>
      <c r="L103" s="13" t="s">
        <v>388</v>
      </c>
    </row>
    <row r="104" spans="1:12">
      <c r="A104" t="s">
        <v>389</v>
      </c>
      <c r="B104" s="3" t="s">
        <v>75</v>
      </c>
      <c r="C104" s="3" t="s">
        <v>75</v>
      </c>
      <c r="D104" s="3" t="s">
        <v>75</v>
      </c>
      <c r="K104" s="16" t="s">
        <v>390</v>
      </c>
      <c r="L104" s="13" t="s">
        <v>391</v>
      </c>
    </row>
    <row r="105" spans="1:12">
      <c r="A105" t="s">
        <v>392</v>
      </c>
      <c r="B105" s="3" t="s">
        <v>75</v>
      </c>
      <c r="C105" s="3" t="s">
        <v>75</v>
      </c>
      <c r="D105" s="3" t="s">
        <v>75</v>
      </c>
      <c r="K105" s="16" t="s">
        <v>393</v>
      </c>
      <c r="L105" s="13" t="s">
        <v>394</v>
      </c>
    </row>
    <row r="106" spans="1:12">
      <c r="A106" t="s">
        <v>395</v>
      </c>
      <c r="B106" s="3" t="s">
        <v>75</v>
      </c>
      <c r="C106" s="3" t="s">
        <v>75</v>
      </c>
      <c r="D106" s="3" t="s">
        <v>75</v>
      </c>
      <c r="K106" s="16" t="s">
        <v>396</v>
      </c>
      <c r="L106" s="13" t="s">
        <v>397</v>
      </c>
    </row>
    <row r="107" spans="1:12">
      <c r="A107" t="s">
        <v>398</v>
      </c>
      <c r="B107" s="3" t="s">
        <v>75</v>
      </c>
      <c r="C107" s="3" t="s">
        <v>75</v>
      </c>
      <c r="D107" s="3" t="s">
        <v>75</v>
      </c>
      <c r="K107" s="16" t="s">
        <v>399</v>
      </c>
      <c r="L107" s="13" t="s">
        <v>400</v>
      </c>
    </row>
    <row r="108" spans="1:12">
      <c r="A108" t="s">
        <v>401</v>
      </c>
      <c r="B108" s="3" t="s">
        <v>75</v>
      </c>
      <c r="C108" s="3" t="s">
        <v>75</v>
      </c>
      <c r="D108" t="s">
        <v>247</v>
      </c>
      <c r="K108" s="16" t="s">
        <v>402</v>
      </c>
      <c r="L108" s="13" t="s">
        <v>403</v>
      </c>
    </row>
    <row r="109" spans="1:12">
      <c r="A109" t="s">
        <v>404</v>
      </c>
      <c r="B109" s="3" t="s">
        <v>75</v>
      </c>
      <c r="C109" s="3" t="s">
        <v>75</v>
      </c>
      <c r="D109" t="s">
        <v>383</v>
      </c>
      <c r="K109" s="16" t="s">
        <v>405</v>
      </c>
      <c r="L109" s="13" t="s">
        <v>406</v>
      </c>
    </row>
    <row r="110" spans="1:12" ht="28">
      <c r="A110" t="s">
        <v>407</v>
      </c>
      <c r="B110" s="3" t="s">
        <v>75</v>
      </c>
      <c r="C110" s="3" t="s">
        <v>75</v>
      </c>
      <c r="D110" s="3" t="s">
        <v>75</v>
      </c>
      <c r="K110" s="21" t="s">
        <v>408</v>
      </c>
      <c r="L110" s="13" t="s">
        <v>409</v>
      </c>
    </row>
    <row r="111" spans="1:12">
      <c r="A111" t="s">
        <v>410</v>
      </c>
      <c r="B111" s="3" t="s">
        <v>75</v>
      </c>
      <c r="C111" s="3" t="s">
        <v>75</v>
      </c>
      <c r="D111" s="3" t="s">
        <v>75</v>
      </c>
      <c r="K111" s="16" t="s">
        <v>121</v>
      </c>
      <c r="L111" s="13" t="s">
        <v>411</v>
      </c>
    </row>
    <row r="112" spans="1:12">
      <c r="A112" t="s">
        <v>412</v>
      </c>
      <c r="B112" s="3" t="s">
        <v>75</v>
      </c>
      <c r="C112" s="3" t="s">
        <v>75</v>
      </c>
      <c r="D112" s="3" t="s">
        <v>75</v>
      </c>
      <c r="K112" s="16" t="s">
        <v>413</v>
      </c>
      <c r="L112" s="13" t="s">
        <v>414</v>
      </c>
    </row>
    <row r="113" spans="1:12">
      <c r="A113" t="s">
        <v>415</v>
      </c>
      <c r="B113" s="3" t="s">
        <v>75</v>
      </c>
      <c r="C113" s="3" t="s">
        <v>75</v>
      </c>
      <c r="D113" s="3" t="s">
        <v>75</v>
      </c>
      <c r="K113" s="16" t="s">
        <v>416</v>
      </c>
      <c r="L113" s="13" t="s">
        <v>417</v>
      </c>
    </row>
    <row r="114" spans="1:12">
      <c r="A114" t="s">
        <v>418</v>
      </c>
      <c r="B114" s="3" t="s">
        <v>75</v>
      </c>
      <c r="C114" s="3" t="s">
        <v>75</v>
      </c>
      <c r="D114" s="3" t="s">
        <v>75</v>
      </c>
      <c r="K114" s="16" t="s">
        <v>419</v>
      </c>
      <c r="L114" s="13" t="s">
        <v>420</v>
      </c>
    </row>
    <row r="115" spans="1:12">
      <c r="A115" t="s">
        <v>421</v>
      </c>
      <c r="B115" s="3" t="s">
        <v>75</v>
      </c>
      <c r="C115" s="3" t="s">
        <v>75</v>
      </c>
      <c r="D115" s="3" t="s">
        <v>75</v>
      </c>
      <c r="K115" s="16" t="s">
        <v>422</v>
      </c>
      <c r="L115" s="13" t="s">
        <v>423</v>
      </c>
    </row>
    <row r="116" spans="1:12">
      <c r="A116" t="s">
        <v>424</v>
      </c>
      <c r="B116" s="3" t="s">
        <v>75</v>
      </c>
      <c r="C116" s="3" t="s">
        <v>75</v>
      </c>
      <c r="D116" s="3" t="s">
        <v>75</v>
      </c>
      <c r="K116" s="16" t="s">
        <v>425</v>
      </c>
      <c r="L116" s="13" t="s">
        <v>426</v>
      </c>
    </row>
    <row r="117" spans="1:12">
      <c r="A117" t="s">
        <v>427</v>
      </c>
      <c r="B117" s="3" t="s">
        <v>75</v>
      </c>
      <c r="C117" s="3" t="s">
        <v>75</v>
      </c>
      <c r="D117" s="3" t="s">
        <v>75</v>
      </c>
      <c r="K117" s="16" t="s">
        <v>428</v>
      </c>
      <c r="L117" s="13" t="s">
        <v>429</v>
      </c>
    </row>
    <row r="118" spans="1:12">
      <c r="A118" t="s">
        <v>430</v>
      </c>
      <c r="B118" s="3" t="s">
        <v>75</v>
      </c>
      <c r="C118" s="3" t="s">
        <v>75</v>
      </c>
      <c r="D118" s="3" t="s">
        <v>75</v>
      </c>
      <c r="K118" s="16" t="s">
        <v>431</v>
      </c>
      <c r="L118" s="13" t="s">
        <v>432</v>
      </c>
    </row>
    <row r="119" spans="1:12">
      <c r="A119" t="s">
        <v>433</v>
      </c>
      <c r="B119" s="3" t="s">
        <v>75</v>
      </c>
      <c r="C119" s="3" t="s">
        <v>75</v>
      </c>
      <c r="D119" s="3" t="s">
        <v>75</v>
      </c>
      <c r="K119" s="16" t="s">
        <v>130</v>
      </c>
      <c r="L119" s="13" t="s">
        <v>434</v>
      </c>
    </row>
    <row r="120" spans="1:12">
      <c r="A120" t="s">
        <v>435</v>
      </c>
      <c r="B120" s="3" t="s">
        <v>75</v>
      </c>
      <c r="C120" s="3" t="s">
        <v>75</v>
      </c>
      <c r="D120" s="3" t="s">
        <v>75</v>
      </c>
      <c r="K120" s="16" t="s">
        <v>436</v>
      </c>
      <c r="L120" s="13" t="s">
        <v>437</v>
      </c>
    </row>
    <row r="121" spans="1:12" ht="28">
      <c r="A121" t="s">
        <v>438</v>
      </c>
      <c r="B121" s="3" t="s">
        <v>75</v>
      </c>
      <c r="C121" s="3" t="s">
        <v>75</v>
      </c>
      <c r="D121" s="3" t="s">
        <v>75</v>
      </c>
      <c r="K121" s="15" t="s">
        <v>439</v>
      </c>
      <c r="L121" s="13" t="s">
        <v>440</v>
      </c>
    </row>
    <row r="122" spans="1:12">
      <c r="A122" t="s">
        <v>441</v>
      </c>
      <c r="B122" s="3" t="s">
        <v>75</v>
      </c>
      <c r="C122" s="3" t="s">
        <v>75</v>
      </c>
      <c r="D122" s="3" t="s">
        <v>75</v>
      </c>
      <c r="K122" s="16" t="s">
        <v>135</v>
      </c>
      <c r="L122" s="13" t="s">
        <v>442</v>
      </c>
    </row>
    <row r="123" spans="1:12">
      <c r="A123" t="s">
        <v>443</v>
      </c>
      <c r="B123" s="3" t="s">
        <v>175</v>
      </c>
      <c r="C123" s="3" t="s">
        <v>175</v>
      </c>
      <c r="D123" s="3" t="s">
        <v>175</v>
      </c>
      <c r="K123" s="16" t="s">
        <v>444</v>
      </c>
      <c r="L123" s="13" t="s">
        <v>445</v>
      </c>
    </row>
    <row r="124" spans="1:12">
      <c r="A124" t="s">
        <v>446</v>
      </c>
      <c r="B124" s="3" t="s">
        <v>175</v>
      </c>
      <c r="C124" s="3" t="s">
        <v>175</v>
      </c>
      <c r="D124" s="3" t="s">
        <v>175</v>
      </c>
      <c r="K124" s="16" t="s">
        <v>447</v>
      </c>
      <c r="L124" s="13" t="s">
        <v>448</v>
      </c>
    </row>
    <row r="125" spans="1:12" ht="28">
      <c r="A125" t="s">
        <v>449</v>
      </c>
      <c r="B125" s="3">
        <v>260961</v>
      </c>
      <c r="C125" s="3">
        <v>260961</v>
      </c>
      <c r="D125" s="3">
        <v>260961</v>
      </c>
      <c r="K125" s="15" t="s">
        <v>450</v>
      </c>
      <c r="L125" s="13" t="s">
        <v>451</v>
      </c>
    </row>
    <row r="126" spans="1:12">
      <c r="A126" t="s">
        <v>452</v>
      </c>
      <c r="B126" s="3">
        <v>960962</v>
      </c>
      <c r="C126" s="3">
        <v>960962</v>
      </c>
      <c r="D126" s="3">
        <v>960962</v>
      </c>
      <c r="K126" s="12" t="s">
        <v>453</v>
      </c>
      <c r="L126" s="13" t="s">
        <v>454</v>
      </c>
    </row>
    <row r="127" spans="1:12">
      <c r="A127" t="s">
        <v>455</v>
      </c>
      <c r="B127" s="3">
        <v>260964</v>
      </c>
      <c r="C127" s="3">
        <v>260964</v>
      </c>
      <c r="D127" s="3">
        <v>260964</v>
      </c>
      <c r="K127" s="12" t="s">
        <v>456</v>
      </c>
      <c r="L127" s="13" t="s">
        <v>457</v>
      </c>
    </row>
    <row r="128" spans="1:12">
      <c r="A128" t="s">
        <v>458</v>
      </c>
      <c r="B128" s="3">
        <v>266788</v>
      </c>
      <c r="C128" s="3">
        <v>266788</v>
      </c>
      <c r="D128" s="3">
        <v>266788</v>
      </c>
      <c r="K128" s="12" t="s">
        <v>459</v>
      </c>
      <c r="L128" s="13" t="s">
        <v>460</v>
      </c>
    </row>
    <row r="129" spans="1:12" ht="28">
      <c r="A129" t="s">
        <v>461</v>
      </c>
      <c r="B129" s="3">
        <v>317200</v>
      </c>
      <c r="C129" s="3">
        <v>317200</v>
      </c>
      <c r="D129" s="3">
        <v>317200</v>
      </c>
      <c r="K129" s="15" t="s">
        <v>462</v>
      </c>
      <c r="L129" s="13" t="s">
        <v>463</v>
      </c>
    </row>
    <row r="130" spans="1:12" ht="28">
      <c r="A130" t="s">
        <v>464</v>
      </c>
      <c r="B130" s="3">
        <v>324673</v>
      </c>
      <c r="C130" s="3">
        <v>324673</v>
      </c>
      <c r="D130" s="3">
        <v>324673</v>
      </c>
      <c r="K130" s="15" t="s">
        <v>465</v>
      </c>
      <c r="L130" s="29" t="s">
        <v>785</v>
      </c>
    </row>
    <row r="131" spans="1:12">
      <c r="A131" t="s">
        <v>29</v>
      </c>
      <c r="B131" s="3">
        <v>324674</v>
      </c>
      <c r="C131" s="3">
        <v>324674</v>
      </c>
      <c r="D131" s="3">
        <v>324674</v>
      </c>
      <c r="K131" s="12" t="s">
        <v>466</v>
      </c>
      <c r="L131" s="13" t="s">
        <v>467</v>
      </c>
    </row>
    <row r="132" spans="1:12">
      <c r="A132" t="s">
        <v>468</v>
      </c>
      <c r="B132" s="3">
        <v>324840</v>
      </c>
      <c r="C132" s="3">
        <v>324840</v>
      </c>
      <c r="D132" s="3">
        <v>324840</v>
      </c>
      <c r="K132" s="12" t="s">
        <v>469</v>
      </c>
      <c r="L132" s="13" t="s">
        <v>470</v>
      </c>
    </row>
    <row r="133" spans="1:12">
      <c r="A133" t="s">
        <v>92</v>
      </c>
      <c r="B133" s="3">
        <v>328007</v>
      </c>
      <c r="C133" s="3">
        <v>328007</v>
      </c>
      <c r="D133" s="3">
        <v>328007</v>
      </c>
      <c r="K133" s="22" t="s">
        <v>471</v>
      </c>
      <c r="L133" s="13" t="s">
        <v>472</v>
      </c>
    </row>
    <row r="134" spans="1:12">
      <c r="A134" t="s">
        <v>473</v>
      </c>
      <c r="B134" s="3">
        <v>328008</v>
      </c>
      <c r="C134" s="3">
        <v>328008</v>
      </c>
      <c r="D134" s="3">
        <v>328008</v>
      </c>
      <c r="K134" s="16" t="s">
        <v>474</v>
      </c>
      <c r="L134" s="13" t="s">
        <v>475</v>
      </c>
    </row>
    <row r="135" spans="1:12">
      <c r="A135" t="s">
        <v>96</v>
      </c>
      <c r="B135" s="3">
        <v>328009</v>
      </c>
      <c r="C135" s="3">
        <v>328009</v>
      </c>
      <c r="D135" s="3">
        <v>328009</v>
      </c>
      <c r="K135" s="12" t="s">
        <v>219</v>
      </c>
      <c r="L135" s="13" t="s">
        <v>476</v>
      </c>
    </row>
    <row r="136" spans="1:12">
      <c r="A136" t="s">
        <v>30</v>
      </c>
      <c r="B136" s="3">
        <v>341251</v>
      </c>
      <c r="C136" s="3">
        <v>341251</v>
      </c>
      <c r="D136" s="3">
        <v>341251</v>
      </c>
      <c r="K136" s="12" t="s">
        <v>223</v>
      </c>
      <c r="L136" s="17" t="s">
        <v>477</v>
      </c>
    </row>
    <row r="137" spans="1:12" ht="28">
      <c r="A137" t="s">
        <v>478</v>
      </c>
      <c r="B137" s="3">
        <v>343020</v>
      </c>
      <c r="C137" s="3">
        <v>343020</v>
      </c>
      <c r="D137" s="3">
        <v>343020</v>
      </c>
      <c r="K137" s="15" t="s">
        <v>479</v>
      </c>
      <c r="L137" s="13" t="s">
        <v>480</v>
      </c>
    </row>
    <row r="138" spans="1:12" ht="28">
      <c r="A138" t="s">
        <v>481</v>
      </c>
      <c r="B138" s="3">
        <v>343021</v>
      </c>
      <c r="C138" s="3">
        <v>343021</v>
      </c>
      <c r="D138" s="3">
        <v>343021</v>
      </c>
      <c r="K138" s="15" t="s">
        <v>144</v>
      </c>
      <c r="L138" s="13" t="s">
        <v>482</v>
      </c>
    </row>
    <row r="139" spans="1:12" ht="28">
      <c r="A139" t="s">
        <v>483</v>
      </c>
      <c r="B139" s="3">
        <v>343022</v>
      </c>
      <c r="C139" s="3">
        <v>343022</v>
      </c>
      <c r="D139" s="3">
        <v>343022</v>
      </c>
      <c r="K139" s="21" t="s">
        <v>149</v>
      </c>
      <c r="L139" s="17" t="s">
        <v>484</v>
      </c>
    </row>
    <row r="140" spans="1:12">
      <c r="A140" t="s">
        <v>485</v>
      </c>
      <c r="B140" s="3">
        <v>344036</v>
      </c>
      <c r="C140" s="3">
        <v>344036</v>
      </c>
      <c r="D140" s="3">
        <v>344036</v>
      </c>
      <c r="K140" s="16" t="s">
        <v>486</v>
      </c>
      <c r="L140" s="13" t="s">
        <v>487</v>
      </c>
    </row>
    <row r="141" spans="1:12">
      <c r="A141" t="s">
        <v>488</v>
      </c>
      <c r="B141" s="3">
        <v>361540</v>
      </c>
      <c r="C141" s="3">
        <v>361540</v>
      </c>
      <c r="D141" s="3">
        <v>361540</v>
      </c>
      <c r="K141" s="16" t="s">
        <v>489</v>
      </c>
      <c r="L141" s="13" t="s">
        <v>490</v>
      </c>
    </row>
    <row r="142" spans="1:12">
      <c r="A142" t="s">
        <v>491</v>
      </c>
      <c r="B142" s="3">
        <v>361541</v>
      </c>
      <c r="C142" s="3">
        <v>361541</v>
      </c>
      <c r="D142" s="3">
        <v>361541</v>
      </c>
      <c r="K142" s="16" t="s">
        <v>492</v>
      </c>
      <c r="L142" s="13" t="s">
        <v>493</v>
      </c>
    </row>
    <row r="143" spans="1:12" ht="28">
      <c r="A143" t="s">
        <v>494</v>
      </c>
      <c r="B143" s="3">
        <v>361549</v>
      </c>
      <c r="C143" s="3">
        <v>361549</v>
      </c>
      <c r="D143" s="3">
        <v>361549</v>
      </c>
      <c r="K143" s="15" t="s">
        <v>495</v>
      </c>
      <c r="L143" s="13" t="s">
        <v>496</v>
      </c>
    </row>
    <row r="144" spans="1:12">
      <c r="A144" t="s">
        <v>497</v>
      </c>
      <c r="B144" s="3">
        <v>361500</v>
      </c>
      <c r="C144" s="3">
        <v>361500</v>
      </c>
      <c r="D144" s="3">
        <v>361500</v>
      </c>
      <c r="K144" s="16" t="s">
        <v>498</v>
      </c>
      <c r="L144" s="13" t="s">
        <v>499</v>
      </c>
    </row>
    <row r="145" spans="1:12">
      <c r="A145" t="s">
        <v>500</v>
      </c>
      <c r="B145" s="3" t="s">
        <v>235</v>
      </c>
      <c r="C145" s="3" t="s">
        <v>235</v>
      </c>
      <c r="D145" s="3" t="s">
        <v>235</v>
      </c>
      <c r="K145" s="16" t="s">
        <v>501</v>
      </c>
      <c r="L145" s="13" t="s">
        <v>502</v>
      </c>
    </row>
    <row r="146" spans="1:12">
      <c r="A146" t="s">
        <v>503</v>
      </c>
      <c r="B146" s="3" t="s">
        <v>235</v>
      </c>
      <c r="C146" s="3" t="s">
        <v>235</v>
      </c>
      <c r="D146" s="3" t="s">
        <v>235</v>
      </c>
      <c r="K146" s="16" t="s">
        <v>504</v>
      </c>
      <c r="L146" s="13" t="s">
        <v>505</v>
      </c>
    </row>
    <row r="147" spans="1:12">
      <c r="A147" t="s">
        <v>506</v>
      </c>
      <c r="B147" s="3" t="s">
        <v>75</v>
      </c>
      <c r="C147" s="3" t="s">
        <v>75</v>
      </c>
      <c r="D147" s="3" t="s">
        <v>75</v>
      </c>
      <c r="K147" s="16" t="s">
        <v>507</v>
      </c>
      <c r="L147" s="13" t="s">
        <v>508</v>
      </c>
    </row>
    <row r="148" spans="1:12">
      <c r="A148" t="s">
        <v>509</v>
      </c>
      <c r="B148" s="3" t="s">
        <v>75</v>
      </c>
      <c r="C148" s="3" t="s">
        <v>75</v>
      </c>
      <c r="D148" s="3" t="s">
        <v>75</v>
      </c>
      <c r="K148" s="16" t="s">
        <v>510</v>
      </c>
      <c r="L148" s="13" t="s">
        <v>511</v>
      </c>
    </row>
    <row r="149" spans="1:12">
      <c r="A149" t="s">
        <v>512</v>
      </c>
      <c r="B149" s="3" t="s">
        <v>75</v>
      </c>
      <c r="C149" s="3" t="s">
        <v>75</v>
      </c>
      <c r="D149" t="s">
        <v>247</v>
      </c>
      <c r="K149" s="16" t="s">
        <v>513</v>
      </c>
      <c r="L149" s="13" t="s">
        <v>514</v>
      </c>
    </row>
    <row r="150" spans="1:12">
      <c r="A150" t="s">
        <v>515</v>
      </c>
      <c r="B150" s="3" t="s">
        <v>75</v>
      </c>
      <c r="C150" s="3" t="s">
        <v>75</v>
      </c>
      <c r="D150" t="s">
        <v>383</v>
      </c>
      <c r="K150" s="16" t="s">
        <v>516</v>
      </c>
      <c r="L150" s="13" t="s">
        <v>517</v>
      </c>
    </row>
    <row r="151" spans="1:12">
      <c r="A151" t="s">
        <v>518</v>
      </c>
      <c r="B151" s="3" t="s">
        <v>75</v>
      </c>
      <c r="C151" s="3" t="s">
        <v>75</v>
      </c>
      <c r="D151" s="3" t="s">
        <v>75</v>
      </c>
      <c r="K151" s="16" t="s">
        <v>519</v>
      </c>
      <c r="L151" s="13" t="s">
        <v>520</v>
      </c>
    </row>
    <row r="152" spans="1:12">
      <c r="A152" t="s">
        <v>521</v>
      </c>
      <c r="B152" s="3" t="s">
        <v>75</v>
      </c>
      <c r="C152" s="3" t="s">
        <v>75</v>
      </c>
      <c r="D152" s="3" t="s">
        <v>75</v>
      </c>
      <c r="K152" s="16" t="s">
        <v>522</v>
      </c>
      <c r="L152" s="13" t="s">
        <v>523</v>
      </c>
    </row>
    <row r="153" spans="1:12">
      <c r="A153" t="s">
        <v>524</v>
      </c>
      <c r="B153" s="3" t="s">
        <v>75</v>
      </c>
      <c r="C153" s="3" t="s">
        <v>75</v>
      </c>
      <c r="D153" s="3" t="s">
        <v>75</v>
      </c>
      <c r="K153" s="16" t="s">
        <v>525</v>
      </c>
      <c r="L153" s="13" t="s">
        <v>526</v>
      </c>
    </row>
    <row r="154" spans="1:12">
      <c r="A154" t="s">
        <v>527</v>
      </c>
      <c r="B154" s="3" t="s">
        <v>75</v>
      </c>
      <c r="C154" s="3" t="s">
        <v>75</v>
      </c>
      <c r="D154" s="3" t="s">
        <v>75</v>
      </c>
      <c r="K154" s="16" t="s">
        <v>528</v>
      </c>
      <c r="L154" s="13" t="s">
        <v>529</v>
      </c>
    </row>
    <row r="155" spans="1:12">
      <c r="A155" t="s">
        <v>530</v>
      </c>
      <c r="B155" s="3" t="s">
        <v>75</v>
      </c>
      <c r="C155" s="3" t="s">
        <v>75</v>
      </c>
      <c r="D155" s="3" t="s">
        <v>75</v>
      </c>
      <c r="K155" s="16" t="s">
        <v>531</v>
      </c>
      <c r="L155" s="13" t="s">
        <v>532</v>
      </c>
    </row>
    <row r="156" spans="1:12">
      <c r="A156" t="s">
        <v>533</v>
      </c>
      <c r="B156" s="3" t="s">
        <v>75</v>
      </c>
      <c r="C156" s="3" t="s">
        <v>75</v>
      </c>
      <c r="D156" t="s">
        <v>247</v>
      </c>
      <c r="K156" s="16" t="s">
        <v>534</v>
      </c>
      <c r="L156" s="13" t="s">
        <v>535</v>
      </c>
    </row>
    <row r="157" spans="1:12">
      <c r="A157" t="s">
        <v>536</v>
      </c>
      <c r="B157" s="3" t="s">
        <v>75</v>
      </c>
      <c r="C157" s="3" t="s">
        <v>75</v>
      </c>
      <c r="D157" t="s">
        <v>383</v>
      </c>
      <c r="K157" s="16" t="s">
        <v>537</v>
      </c>
      <c r="L157" s="13" t="s">
        <v>538</v>
      </c>
    </row>
    <row r="158" spans="1:12">
      <c r="A158" t="s">
        <v>539</v>
      </c>
      <c r="B158" s="3" t="s">
        <v>75</v>
      </c>
      <c r="C158" s="3" t="s">
        <v>75</v>
      </c>
      <c r="D158" s="3" t="s">
        <v>75</v>
      </c>
      <c r="K158" s="12" t="s">
        <v>540</v>
      </c>
      <c r="L158" s="13" t="s">
        <v>541</v>
      </c>
    </row>
    <row r="159" spans="1:12">
      <c r="A159" t="s">
        <v>542</v>
      </c>
      <c r="B159" s="3" t="s">
        <v>75</v>
      </c>
      <c r="C159" s="3" t="s">
        <v>75</v>
      </c>
      <c r="D159" s="3" t="s">
        <v>75</v>
      </c>
      <c r="K159" s="12" t="s">
        <v>543</v>
      </c>
      <c r="L159" s="13" t="s">
        <v>544</v>
      </c>
    </row>
    <row r="160" spans="1:12">
      <c r="A160" t="s">
        <v>545</v>
      </c>
      <c r="B160" s="3" t="s">
        <v>75</v>
      </c>
      <c r="C160" s="3" t="s">
        <v>75</v>
      </c>
      <c r="D160" s="3" t="s">
        <v>75</v>
      </c>
      <c r="K160" s="23" t="s">
        <v>546</v>
      </c>
      <c r="L160" s="24" t="s">
        <v>547</v>
      </c>
    </row>
    <row r="161" spans="1:12">
      <c r="A161" t="s">
        <v>548</v>
      </c>
      <c r="B161" s="3" t="s">
        <v>75</v>
      </c>
      <c r="C161" s="3" t="s">
        <v>75</v>
      </c>
      <c r="D161" s="3" t="s">
        <v>75</v>
      </c>
      <c r="K161" s="23" t="s">
        <v>549</v>
      </c>
      <c r="L161" s="24" t="s">
        <v>550</v>
      </c>
    </row>
    <row r="162" spans="1:12">
      <c r="A162" t="s">
        <v>551</v>
      </c>
      <c r="B162" s="3" t="s">
        <v>75</v>
      </c>
      <c r="C162" s="3" t="s">
        <v>75</v>
      </c>
      <c r="D162" s="3" t="s">
        <v>75</v>
      </c>
      <c r="K162" s="23" t="s">
        <v>552</v>
      </c>
      <c r="L162" s="24" t="s">
        <v>553</v>
      </c>
    </row>
    <row r="163" spans="1:12">
      <c r="A163" t="s">
        <v>554</v>
      </c>
      <c r="B163" s="3" t="s">
        <v>75</v>
      </c>
      <c r="C163" s="3" t="s">
        <v>75</v>
      </c>
      <c r="D163" s="3" t="s">
        <v>75</v>
      </c>
      <c r="K163" s="23" t="s">
        <v>555</v>
      </c>
      <c r="L163" s="24" t="s">
        <v>556</v>
      </c>
    </row>
    <row r="164" spans="1:12">
      <c r="A164" t="s">
        <v>557</v>
      </c>
      <c r="B164" s="3" t="s">
        <v>75</v>
      </c>
      <c r="C164" s="3" t="s">
        <v>75</v>
      </c>
      <c r="D164" s="3" t="s">
        <v>75</v>
      </c>
      <c r="K164" s="23" t="s">
        <v>558</v>
      </c>
      <c r="L164" s="24" t="s">
        <v>559</v>
      </c>
    </row>
    <row r="165" spans="1:12">
      <c r="A165" t="s">
        <v>560</v>
      </c>
      <c r="B165" s="3" t="s">
        <v>75</v>
      </c>
      <c r="C165" s="3" t="s">
        <v>75</v>
      </c>
      <c r="D165" s="3" t="s">
        <v>75</v>
      </c>
      <c r="K165" s="23" t="s">
        <v>561</v>
      </c>
      <c r="L165" s="24" t="s">
        <v>562</v>
      </c>
    </row>
    <row r="166" spans="1:12">
      <c r="A166" t="s">
        <v>563</v>
      </c>
      <c r="B166" s="3" t="s">
        <v>75</v>
      </c>
      <c r="C166" s="3" t="s">
        <v>75</v>
      </c>
      <c r="D166" s="3" t="s">
        <v>75</v>
      </c>
      <c r="K166" s="23" t="s">
        <v>564</v>
      </c>
      <c r="L166" s="24" t="s">
        <v>565</v>
      </c>
    </row>
    <row r="167" spans="1:12">
      <c r="A167" t="s">
        <v>566</v>
      </c>
      <c r="B167" s="3" t="s">
        <v>75</v>
      </c>
      <c r="C167" s="3" t="s">
        <v>75</v>
      </c>
      <c r="D167" s="3" t="s">
        <v>75</v>
      </c>
      <c r="K167" s="23" t="s">
        <v>567</v>
      </c>
      <c r="L167" s="24" t="s">
        <v>568</v>
      </c>
    </row>
    <row r="168" spans="1:12">
      <c r="A168" t="s">
        <v>569</v>
      </c>
      <c r="B168" s="3" t="s">
        <v>75</v>
      </c>
      <c r="C168" s="3" t="s">
        <v>75</v>
      </c>
      <c r="D168" s="3" t="s">
        <v>75</v>
      </c>
      <c r="K168" s="23" t="s">
        <v>570</v>
      </c>
      <c r="L168" s="24" t="s">
        <v>571</v>
      </c>
    </row>
    <row r="169" spans="1:12">
      <c r="A169" t="s">
        <v>572</v>
      </c>
      <c r="B169" s="3" t="s">
        <v>75</v>
      </c>
      <c r="C169" s="3" t="s">
        <v>75</v>
      </c>
      <c r="D169" s="3" t="s">
        <v>75</v>
      </c>
      <c r="K169" s="23" t="s">
        <v>573</v>
      </c>
      <c r="L169" s="24" t="s">
        <v>574</v>
      </c>
    </row>
    <row r="170" spans="1:12">
      <c r="A170" t="s">
        <v>575</v>
      </c>
      <c r="B170" s="3" t="s">
        <v>75</v>
      </c>
      <c r="C170" s="3" t="s">
        <v>75</v>
      </c>
      <c r="D170" s="3" t="s">
        <v>75</v>
      </c>
      <c r="K170" s="23" t="s">
        <v>576</v>
      </c>
      <c r="L170" s="24" t="s">
        <v>577</v>
      </c>
    </row>
    <row r="171" spans="1:12">
      <c r="A171" t="s">
        <v>578</v>
      </c>
      <c r="B171" s="3" t="s">
        <v>579</v>
      </c>
      <c r="C171" s="3" t="s">
        <v>579</v>
      </c>
      <c r="D171" s="3" t="s">
        <v>579</v>
      </c>
      <c r="K171" s="23" t="s">
        <v>580</v>
      </c>
      <c r="L171" s="24" t="s">
        <v>581</v>
      </c>
    </row>
    <row r="172" spans="1:12">
      <c r="A172" t="s">
        <v>582</v>
      </c>
      <c r="B172" s="3" t="s">
        <v>583</v>
      </c>
      <c r="C172" s="3" t="s">
        <v>583</v>
      </c>
      <c r="D172" s="3" t="s">
        <v>583</v>
      </c>
      <c r="K172" s="23" t="s">
        <v>584</v>
      </c>
      <c r="L172" s="24" t="s">
        <v>585</v>
      </c>
    </row>
    <row r="173" spans="1:12">
      <c r="A173" t="s">
        <v>31</v>
      </c>
      <c r="B173" s="3">
        <v>361551</v>
      </c>
      <c r="C173" s="3">
        <v>361551</v>
      </c>
      <c r="D173" s="3">
        <v>361551</v>
      </c>
      <c r="K173" s="23" t="s">
        <v>586</v>
      </c>
      <c r="L173" s="24" t="s">
        <v>587</v>
      </c>
    </row>
    <row r="174" spans="1:12">
      <c r="A174" t="s">
        <v>588</v>
      </c>
      <c r="B174" s="3">
        <v>361553</v>
      </c>
      <c r="C174" s="3">
        <v>361553</v>
      </c>
      <c r="D174" s="3">
        <v>361553</v>
      </c>
      <c r="K174" s="23" t="s">
        <v>589</v>
      </c>
      <c r="L174" s="24" t="s">
        <v>590</v>
      </c>
    </row>
    <row r="175" spans="1:12">
      <c r="A175" t="s">
        <v>591</v>
      </c>
      <c r="B175" s="3">
        <v>361554</v>
      </c>
      <c r="C175" s="3">
        <v>361554</v>
      </c>
      <c r="D175" s="3">
        <v>361554</v>
      </c>
      <c r="K175" s="23" t="s">
        <v>592</v>
      </c>
      <c r="L175" s="24" t="s">
        <v>593</v>
      </c>
    </row>
    <row r="176" spans="1:12">
      <c r="A176" t="s">
        <v>594</v>
      </c>
      <c r="B176" s="3">
        <v>361555</v>
      </c>
      <c r="C176" s="3">
        <v>361555</v>
      </c>
      <c r="D176" s="3">
        <v>361555</v>
      </c>
      <c r="K176" s="23" t="s">
        <v>595</v>
      </c>
      <c r="L176" s="24" t="s">
        <v>596</v>
      </c>
    </row>
    <row r="177" spans="1:12">
      <c r="A177" t="s">
        <v>32</v>
      </c>
      <c r="B177" s="3">
        <v>365250</v>
      </c>
      <c r="C177" s="3">
        <v>365250</v>
      </c>
      <c r="D177" s="3">
        <v>365250</v>
      </c>
      <c r="K177" s="23" t="s">
        <v>597</v>
      </c>
      <c r="L177" s="24" t="s">
        <v>598</v>
      </c>
    </row>
    <row r="178" spans="1:12">
      <c r="A178" t="s">
        <v>599</v>
      </c>
      <c r="B178" s="3">
        <v>365251</v>
      </c>
      <c r="C178" s="3">
        <v>365251</v>
      </c>
      <c r="D178" s="3">
        <v>365251</v>
      </c>
      <c r="K178" s="23" t="s">
        <v>600</v>
      </c>
      <c r="L178" s="24" t="s">
        <v>601</v>
      </c>
    </row>
    <row r="179" spans="1:12">
      <c r="A179" t="s">
        <v>602</v>
      </c>
      <c r="B179" s="3">
        <v>371806</v>
      </c>
      <c r="C179" s="3">
        <v>371806</v>
      </c>
      <c r="D179" s="3">
        <v>371806</v>
      </c>
      <c r="K179" s="23" t="s">
        <v>603</v>
      </c>
      <c r="L179" s="24" t="s">
        <v>604</v>
      </c>
    </row>
    <row r="180" spans="1:12">
      <c r="A180" t="s">
        <v>605</v>
      </c>
      <c r="B180" s="3">
        <v>371957</v>
      </c>
      <c r="C180" s="3">
        <v>371957</v>
      </c>
      <c r="D180" s="3">
        <v>371957</v>
      </c>
      <c r="K180" s="25" t="s">
        <v>139</v>
      </c>
      <c r="L180" s="25" t="s">
        <v>472</v>
      </c>
    </row>
    <row r="181" spans="1:12">
      <c r="A181" t="s">
        <v>606</v>
      </c>
      <c r="B181" s="3">
        <v>371963</v>
      </c>
      <c r="C181" s="3">
        <v>371963</v>
      </c>
      <c r="D181" s="3">
        <v>371963</v>
      </c>
    </row>
    <row r="182" spans="1:12">
      <c r="A182" t="s">
        <v>607</v>
      </c>
      <c r="B182" s="3">
        <v>371970</v>
      </c>
      <c r="C182" s="3">
        <v>371970</v>
      </c>
      <c r="D182" s="3">
        <v>371970</v>
      </c>
    </row>
    <row r="183" spans="1:12">
      <c r="A183" t="s">
        <v>33</v>
      </c>
      <c r="B183" s="3">
        <v>375670</v>
      </c>
      <c r="C183" s="3">
        <v>375670</v>
      </c>
      <c r="D183" s="3">
        <v>375670</v>
      </c>
    </row>
    <row r="184" spans="1:12">
      <c r="A184" t="s">
        <v>34</v>
      </c>
      <c r="B184" s="3">
        <v>400090</v>
      </c>
      <c r="C184" s="3">
        <v>400090</v>
      </c>
      <c r="D184" s="3">
        <v>400090</v>
      </c>
    </row>
    <row r="185" spans="1:12">
      <c r="A185" t="s">
        <v>608</v>
      </c>
      <c r="B185" s="3">
        <v>401481</v>
      </c>
      <c r="C185" s="3">
        <v>401481</v>
      </c>
      <c r="D185" s="3">
        <v>401481</v>
      </c>
    </row>
    <row r="186" spans="1:12">
      <c r="A186" t="s">
        <v>35</v>
      </c>
      <c r="B186" s="3">
        <v>402081</v>
      </c>
      <c r="C186" s="3">
        <v>402081</v>
      </c>
      <c r="D186" s="3">
        <v>402081</v>
      </c>
    </row>
    <row r="187" spans="1:12">
      <c r="A187" t="s">
        <v>36</v>
      </c>
      <c r="B187" s="3">
        <v>402085</v>
      </c>
      <c r="C187" s="3">
        <v>402085</v>
      </c>
      <c r="D187" s="3">
        <v>402085</v>
      </c>
    </row>
    <row r="188" spans="1:12">
      <c r="A188" t="s">
        <v>609</v>
      </c>
      <c r="B188" s="3">
        <v>407248</v>
      </c>
      <c r="C188" s="3">
        <v>407248</v>
      </c>
      <c r="D188" s="3">
        <v>407248</v>
      </c>
    </row>
    <row r="189" spans="1:12">
      <c r="A189" t="s">
        <v>37</v>
      </c>
      <c r="B189" s="3">
        <v>407601</v>
      </c>
      <c r="C189" s="3">
        <v>407601</v>
      </c>
      <c r="D189" s="3">
        <v>407601</v>
      </c>
    </row>
    <row r="190" spans="1:12">
      <c r="A190" t="s">
        <v>610</v>
      </c>
      <c r="B190" s="3">
        <v>420099</v>
      </c>
      <c r="C190" s="3">
        <v>420099</v>
      </c>
      <c r="D190" s="3">
        <v>420099</v>
      </c>
    </row>
    <row r="191" spans="1:12">
      <c r="A191" t="s">
        <v>611</v>
      </c>
      <c r="B191" s="3">
        <v>420104</v>
      </c>
      <c r="C191" s="3">
        <v>420104</v>
      </c>
      <c r="D191" s="3">
        <v>420104</v>
      </c>
    </row>
    <row r="192" spans="1:12">
      <c r="A192" t="s">
        <v>100</v>
      </c>
      <c r="B192" s="3">
        <v>420119</v>
      </c>
      <c r="C192" s="3">
        <v>420119</v>
      </c>
      <c r="D192" s="3">
        <v>420119</v>
      </c>
    </row>
    <row r="193" spans="1:12">
      <c r="A193" t="s">
        <v>612</v>
      </c>
      <c r="B193" s="3" t="s">
        <v>613</v>
      </c>
      <c r="C193" s="3" t="s">
        <v>613</v>
      </c>
      <c r="D193" s="3" t="s">
        <v>613</v>
      </c>
    </row>
    <row r="194" spans="1:12">
      <c r="A194" t="s">
        <v>614</v>
      </c>
      <c r="B194" s="3" t="s">
        <v>615</v>
      </c>
      <c r="C194" s="3" t="s">
        <v>615</v>
      </c>
      <c r="D194" s="3" t="s">
        <v>615</v>
      </c>
    </row>
    <row r="195" spans="1:12">
      <c r="A195" t="s">
        <v>616</v>
      </c>
      <c r="B195" s="3" t="s">
        <v>75</v>
      </c>
      <c r="C195" s="3" t="s">
        <v>75</v>
      </c>
      <c r="D195" s="3" t="s">
        <v>75</v>
      </c>
    </row>
    <row r="196" spans="1:12">
      <c r="A196" t="s">
        <v>617</v>
      </c>
      <c r="B196" s="3" t="s">
        <v>75</v>
      </c>
      <c r="C196" s="3" t="s">
        <v>75</v>
      </c>
      <c r="D196" s="3" t="s">
        <v>75</v>
      </c>
      <c r="K196" s="27"/>
      <c r="L196" s="28"/>
    </row>
    <row r="197" spans="1:12">
      <c r="A197" t="s">
        <v>618</v>
      </c>
      <c r="B197" s="3" t="s">
        <v>75</v>
      </c>
      <c r="C197" s="3" t="s">
        <v>75</v>
      </c>
      <c r="D197" t="s">
        <v>619</v>
      </c>
      <c r="K197" s="27"/>
      <c r="L197" s="28"/>
    </row>
    <row r="198" spans="1:12">
      <c r="A198" t="s">
        <v>620</v>
      </c>
      <c r="B198" s="3" t="s">
        <v>75</v>
      </c>
      <c r="C198" s="3" t="s">
        <v>75</v>
      </c>
      <c r="D198" t="s">
        <v>621</v>
      </c>
      <c r="K198" s="27"/>
      <c r="L198" s="28"/>
    </row>
    <row r="199" spans="1:12">
      <c r="A199" t="s">
        <v>622</v>
      </c>
      <c r="B199" s="3" t="s">
        <v>75</v>
      </c>
      <c r="C199" s="3" t="s">
        <v>75</v>
      </c>
      <c r="D199" s="3" t="s">
        <v>75</v>
      </c>
      <c r="K199" s="27"/>
      <c r="L199" s="28"/>
    </row>
    <row r="200" spans="1:12">
      <c r="A200" t="s">
        <v>623</v>
      </c>
      <c r="B200" s="3" t="s">
        <v>75</v>
      </c>
      <c r="C200" s="3" t="s">
        <v>75</v>
      </c>
      <c r="D200" s="3" t="s">
        <v>75</v>
      </c>
      <c r="K200" s="27"/>
      <c r="L200" s="28"/>
    </row>
    <row r="201" spans="1:12">
      <c r="A201" t="s">
        <v>624</v>
      </c>
      <c r="B201" s="3" t="s">
        <v>75</v>
      </c>
      <c r="C201" s="3" t="s">
        <v>75</v>
      </c>
      <c r="D201" s="3" t="s">
        <v>75</v>
      </c>
      <c r="K201" s="27"/>
      <c r="L201" s="28"/>
    </row>
    <row r="202" spans="1:12">
      <c r="A202" t="s">
        <v>625</v>
      </c>
      <c r="B202" s="3" t="s">
        <v>75</v>
      </c>
      <c r="C202" s="3" t="s">
        <v>75</v>
      </c>
      <c r="D202" s="3" t="s">
        <v>75</v>
      </c>
      <c r="K202" s="27"/>
      <c r="L202" s="28"/>
    </row>
    <row r="203" spans="1:12">
      <c r="A203" t="s">
        <v>626</v>
      </c>
      <c r="B203" s="3" t="s">
        <v>75</v>
      </c>
      <c r="C203" s="3" t="s">
        <v>75</v>
      </c>
      <c r="D203" s="3" t="s">
        <v>75</v>
      </c>
      <c r="K203" s="27"/>
      <c r="L203" s="28"/>
    </row>
    <row r="204" spans="1:12">
      <c r="A204" t="s">
        <v>627</v>
      </c>
      <c r="B204" s="3" t="s">
        <v>75</v>
      </c>
      <c r="C204" s="3" t="s">
        <v>75</v>
      </c>
      <c r="D204" t="s">
        <v>619</v>
      </c>
      <c r="K204" s="27"/>
      <c r="L204" s="28"/>
    </row>
    <row r="205" spans="1:12">
      <c r="A205" t="s">
        <v>628</v>
      </c>
      <c r="B205" s="3" t="s">
        <v>75</v>
      </c>
      <c r="C205" s="3" t="s">
        <v>75</v>
      </c>
      <c r="D205" t="s">
        <v>621</v>
      </c>
      <c r="K205" s="27"/>
      <c r="L205" s="28"/>
    </row>
    <row r="206" spans="1:12">
      <c r="A206" t="s">
        <v>629</v>
      </c>
      <c r="B206" s="3" t="s">
        <v>75</v>
      </c>
      <c r="C206" s="3" t="s">
        <v>75</v>
      </c>
      <c r="D206" s="3" t="s">
        <v>75</v>
      </c>
      <c r="K206" s="27"/>
      <c r="L206" s="28"/>
    </row>
    <row r="207" spans="1:12">
      <c r="A207" t="s">
        <v>630</v>
      </c>
      <c r="B207" s="3" t="s">
        <v>75</v>
      </c>
      <c r="C207" s="3" t="s">
        <v>75</v>
      </c>
      <c r="D207" s="3" t="s">
        <v>75</v>
      </c>
      <c r="K207" s="27"/>
      <c r="L207" s="28"/>
    </row>
    <row r="208" spans="1:12">
      <c r="A208" t="s">
        <v>631</v>
      </c>
      <c r="B208" s="3" t="s">
        <v>75</v>
      </c>
      <c r="C208" s="3" t="s">
        <v>75</v>
      </c>
      <c r="D208" s="3" t="s">
        <v>75</v>
      </c>
      <c r="K208" s="27"/>
      <c r="L208" s="28"/>
    </row>
    <row r="209" spans="1:12">
      <c r="A209" t="s">
        <v>632</v>
      </c>
      <c r="B209" s="3" t="s">
        <v>75</v>
      </c>
      <c r="C209" s="3" t="s">
        <v>75</v>
      </c>
      <c r="D209" s="3" t="s">
        <v>75</v>
      </c>
      <c r="K209" s="27"/>
      <c r="L209" s="28"/>
    </row>
    <row r="210" spans="1:12">
      <c r="A210" t="s">
        <v>633</v>
      </c>
      <c r="B210" s="3" t="s">
        <v>75</v>
      </c>
      <c r="C210" s="3" t="s">
        <v>75</v>
      </c>
      <c r="D210" s="3" t="s">
        <v>75</v>
      </c>
      <c r="K210" s="27"/>
      <c r="L210" s="28"/>
    </row>
    <row r="211" spans="1:12">
      <c r="A211" t="s">
        <v>634</v>
      </c>
      <c r="B211" s="3" t="s">
        <v>75</v>
      </c>
      <c r="C211" s="3" t="s">
        <v>75</v>
      </c>
      <c r="D211" s="3" t="s">
        <v>75</v>
      </c>
      <c r="K211" s="27"/>
      <c r="L211" s="28"/>
    </row>
    <row r="212" spans="1:12">
      <c r="A212" t="s">
        <v>635</v>
      </c>
      <c r="B212" s="3" t="s">
        <v>75</v>
      </c>
      <c r="C212" s="3" t="s">
        <v>75</v>
      </c>
      <c r="D212" s="3" t="s">
        <v>75</v>
      </c>
      <c r="K212" s="27"/>
      <c r="L212" s="28"/>
    </row>
    <row r="213" spans="1:12">
      <c r="A213" t="s">
        <v>636</v>
      </c>
      <c r="B213" s="3" t="s">
        <v>75</v>
      </c>
      <c r="C213" s="3" t="s">
        <v>75</v>
      </c>
      <c r="D213" s="3" t="s">
        <v>75</v>
      </c>
      <c r="K213" s="27"/>
      <c r="L213" s="28"/>
    </row>
    <row r="214" spans="1:12">
      <c r="A214" t="s">
        <v>637</v>
      </c>
      <c r="B214" s="3" t="s">
        <v>75</v>
      </c>
      <c r="C214" s="3" t="s">
        <v>75</v>
      </c>
      <c r="D214" s="3" t="s">
        <v>75</v>
      </c>
      <c r="K214" s="27"/>
      <c r="L214" s="28"/>
    </row>
    <row r="215" spans="1:12">
      <c r="A215" t="s">
        <v>638</v>
      </c>
      <c r="B215" s="3" t="s">
        <v>75</v>
      </c>
      <c r="C215" s="3" t="s">
        <v>75</v>
      </c>
      <c r="D215" s="3" t="s">
        <v>75</v>
      </c>
      <c r="K215" s="27"/>
      <c r="L215" s="28"/>
    </row>
    <row r="216" spans="1:12">
      <c r="A216" t="s">
        <v>639</v>
      </c>
      <c r="B216" s="3" t="s">
        <v>75</v>
      </c>
      <c r="C216" s="3" t="s">
        <v>75</v>
      </c>
      <c r="D216" s="3" t="s">
        <v>75</v>
      </c>
      <c r="K216" s="27"/>
      <c r="L216" s="28"/>
    </row>
    <row r="217" spans="1:12">
      <c r="A217" t="s">
        <v>640</v>
      </c>
      <c r="B217" s="3" t="s">
        <v>75</v>
      </c>
      <c r="C217" s="3" t="s">
        <v>75</v>
      </c>
      <c r="D217" s="3" t="s">
        <v>75</v>
      </c>
      <c r="K217" s="27"/>
      <c r="L217" s="28"/>
    </row>
    <row r="218" spans="1:12">
      <c r="A218" t="s">
        <v>641</v>
      </c>
      <c r="B218" s="3" t="s">
        <v>75</v>
      </c>
      <c r="C218" s="3" t="s">
        <v>75</v>
      </c>
      <c r="D218" s="3" t="s">
        <v>75</v>
      </c>
      <c r="K218" s="27"/>
      <c r="L218" s="28"/>
    </row>
    <row r="219" spans="1:12">
      <c r="A219" t="s">
        <v>642</v>
      </c>
      <c r="B219" s="3" t="s">
        <v>583</v>
      </c>
      <c r="C219" s="3" t="s">
        <v>583</v>
      </c>
      <c r="D219" s="3" t="s">
        <v>583</v>
      </c>
      <c r="K219" s="27"/>
      <c r="L219" s="28"/>
    </row>
    <row r="220" spans="1:12">
      <c r="A220" t="s">
        <v>643</v>
      </c>
      <c r="B220" s="3" t="s">
        <v>579</v>
      </c>
      <c r="C220" s="3" t="s">
        <v>579</v>
      </c>
      <c r="D220" s="3" t="s">
        <v>579</v>
      </c>
      <c r="K220" s="27"/>
      <c r="L220" s="28"/>
    </row>
    <row r="221" spans="1:12">
      <c r="A221" t="s">
        <v>38</v>
      </c>
      <c r="B221" s="3">
        <v>420121</v>
      </c>
      <c r="C221" s="3">
        <v>420121</v>
      </c>
      <c r="D221" s="3">
        <v>420121</v>
      </c>
      <c r="K221" s="27"/>
      <c r="L221" s="28"/>
    </row>
    <row r="222" spans="1:12">
      <c r="A222" t="s">
        <v>644</v>
      </c>
      <c r="B222" s="3">
        <v>420123</v>
      </c>
      <c r="C222" s="3">
        <v>420123</v>
      </c>
      <c r="D222" s="3">
        <v>420123</v>
      </c>
      <c r="K222" s="27"/>
      <c r="L222" s="28"/>
    </row>
    <row r="223" spans="1:12">
      <c r="A223" t="s">
        <v>39</v>
      </c>
      <c r="B223" s="3">
        <v>420126</v>
      </c>
      <c r="C223" s="3">
        <v>420126</v>
      </c>
      <c r="D223" s="3">
        <v>420126</v>
      </c>
      <c r="K223" s="27"/>
      <c r="L223" s="28"/>
    </row>
    <row r="224" spans="1:12">
      <c r="A224" t="s">
        <v>645</v>
      </c>
      <c r="B224" s="3">
        <v>420129</v>
      </c>
      <c r="C224" s="3">
        <v>420129</v>
      </c>
      <c r="D224" s="3">
        <v>420129</v>
      </c>
      <c r="K224" s="27"/>
      <c r="L224" s="28"/>
    </row>
    <row r="225" spans="1:12">
      <c r="A225" t="s">
        <v>646</v>
      </c>
      <c r="B225" s="3">
        <v>420135</v>
      </c>
      <c r="C225" s="3">
        <v>420135</v>
      </c>
      <c r="D225" s="3">
        <v>420135</v>
      </c>
      <c r="K225" s="27"/>
      <c r="L225" s="28"/>
    </row>
    <row r="226" spans="1:12">
      <c r="A226" t="s">
        <v>40</v>
      </c>
      <c r="B226" s="3">
        <v>420136</v>
      </c>
      <c r="C226" s="3">
        <v>420136</v>
      </c>
      <c r="D226" s="3">
        <v>420136</v>
      </c>
      <c r="K226" s="27"/>
      <c r="L226" s="28"/>
    </row>
    <row r="227" spans="1:12">
      <c r="A227" t="s">
        <v>41</v>
      </c>
      <c r="B227" s="3">
        <v>420298</v>
      </c>
      <c r="C227" s="3">
        <v>420298</v>
      </c>
      <c r="D227" s="3">
        <v>420298</v>
      </c>
      <c r="K227" s="27"/>
      <c r="L227" s="28"/>
    </row>
    <row r="228" spans="1:12">
      <c r="A228" t="s">
        <v>647</v>
      </c>
      <c r="B228" s="3">
        <v>422000</v>
      </c>
      <c r="C228" s="3">
        <v>422000</v>
      </c>
      <c r="D228" s="3">
        <v>422000</v>
      </c>
      <c r="K228" s="27"/>
      <c r="L228" s="28"/>
    </row>
    <row r="229" spans="1:12">
      <c r="A229" t="s">
        <v>105</v>
      </c>
      <c r="B229" s="3">
        <v>422706</v>
      </c>
      <c r="C229" s="3">
        <v>422706</v>
      </c>
      <c r="D229" s="3">
        <v>422706</v>
      </c>
      <c r="K229" s="27"/>
      <c r="L229" s="28"/>
    </row>
    <row r="230" spans="1:12">
      <c r="A230" t="s">
        <v>42</v>
      </c>
      <c r="B230" s="3">
        <v>422708</v>
      </c>
      <c r="C230" s="3">
        <v>422708</v>
      </c>
      <c r="D230" s="3">
        <v>422708</v>
      </c>
      <c r="K230" s="27"/>
      <c r="L230" s="28"/>
    </row>
    <row r="231" spans="1:12">
      <c r="A231" t="s">
        <v>648</v>
      </c>
      <c r="B231" s="3">
        <v>428205</v>
      </c>
      <c r="C231" s="3">
        <v>428205</v>
      </c>
      <c r="D231" s="3">
        <v>428205</v>
      </c>
      <c r="K231" s="27"/>
      <c r="L231" s="28"/>
    </row>
    <row r="232" spans="1:12">
      <c r="A232" t="s">
        <v>649</v>
      </c>
      <c r="B232" s="3">
        <v>440202</v>
      </c>
      <c r="C232" s="3">
        <v>440202</v>
      </c>
      <c r="D232" s="3">
        <v>440202</v>
      </c>
      <c r="K232" s="27"/>
      <c r="L232" s="28"/>
    </row>
    <row r="233" spans="1:12">
      <c r="A233" t="s">
        <v>43</v>
      </c>
      <c r="B233" s="3">
        <v>440203</v>
      </c>
      <c r="C233" s="3">
        <v>440203</v>
      </c>
      <c r="D233" s="3">
        <v>440203</v>
      </c>
      <c r="K233" s="27"/>
      <c r="L233" s="28"/>
    </row>
    <row r="234" spans="1:12">
      <c r="A234" t="s">
        <v>650</v>
      </c>
      <c r="B234" s="3">
        <v>422937</v>
      </c>
      <c r="C234" s="3">
        <v>422937</v>
      </c>
      <c r="D234" s="3">
        <v>422937</v>
      </c>
      <c r="K234" s="27"/>
      <c r="L234" s="28"/>
    </row>
    <row r="235" spans="1:12">
      <c r="A235" t="s">
        <v>44</v>
      </c>
      <c r="B235" s="3">
        <v>444939</v>
      </c>
      <c r="C235" s="3">
        <v>444939</v>
      </c>
      <c r="D235" s="3">
        <v>444939</v>
      </c>
      <c r="K235" s="27"/>
      <c r="L235" s="28"/>
    </row>
    <row r="236" spans="1:12">
      <c r="A236" t="s">
        <v>651</v>
      </c>
      <c r="B236" s="3">
        <v>444939</v>
      </c>
      <c r="C236" s="3">
        <v>444939</v>
      </c>
      <c r="D236" s="3">
        <v>444939</v>
      </c>
      <c r="K236" s="27"/>
      <c r="L236" s="28"/>
    </row>
    <row r="237" spans="1:12">
      <c r="A237" t="s">
        <v>45</v>
      </c>
      <c r="B237" s="3">
        <v>448101</v>
      </c>
      <c r="C237" s="3">
        <v>448101</v>
      </c>
      <c r="D237" s="3">
        <v>448101</v>
      </c>
      <c r="K237" s="27"/>
      <c r="L237" s="28"/>
    </row>
    <row r="238" spans="1:12">
      <c r="A238" t="s">
        <v>652</v>
      </c>
      <c r="B238" s="3">
        <v>454861</v>
      </c>
      <c r="C238" s="3">
        <v>454861</v>
      </c>
      <c r="D238" s="3">
        <v>454861</v>
      </c>
      <c r="K238" s="27"/>
      <c r="L238" s="28"/>
    </row>
    <row r="239" spans="1:12">
      <c r="A239" t="s">
        <v>653</v>
      </c>
      <c r="B239" s="3">
        <v>475863</v>
      </c>
      <c r="C239" s="3">
        <v>475863</v>
      </c>
      <c r="D239" s="3">
        <v>475863</v>
      </c>
      <c r="K239" s="27"/>
      <c r="L239" s="28"/>
    </row>
    <row r="240" spans="1:12">
      <c r="A240" t="s">
        <v>46</v>
      </c>
      <c r="B240" s="3">
        <v>481406</v>
      </c>
      <c r="C240" s="3">
        <v>481406</v>
      </c>
      <c r="D240" s="3">
        <v>481406</v>
      </c>
      <c r="K240" s="27"/>
      <c r="L240" s="28"/>
    </row>
    <row r="241" spans="1:12">
      <c r="A241" t="s">
        <v>654</v>
      </c>
      <c r="B241" s="3" t="s">
        <v>615</v>
      </c>
      <c r="C241" s="3" t="s">
        <v>615</v>
      </c>
      <c r="D241" s="3" t="s">
        <v>615</v>
      </c>
      <c r="K241" s="27"/>
      <c r="L241" s="28"/>
    </row>
    <row r="242" spans="1:12">
      <c r="A242" t="s">
        <v>655</v>
      </c>
      <c r="B242" s="3" t="s">
        <v>613</v>
      </c>
      <c r="C242" s="3" t="s">
        <v>613</v>
      </c>
      <c r="D242" s="3" t="s">
        <v>613</v>
      </c>
      <c r="K242" s="27"/>
      <c r="L242" s="28"/>
    </row>
    <row r="243" spans="1:12">
      <c r="A243" t="s">
        <v>656</v>
      </c>
      <c r="B243" s="3" t="s">
        <v>75</v>
      </c>
      <c r="C243" s="3" t="s">
        <v>75</v>
      </c>
      <c r="D243" s="3" t="s">
        <v>75</v>
      </c>
      <c r="K243" s="27"/>
      <c r="L243" s="28"/>
    </row>
    <row r="244" spans="1:12">
      <c r="A244" t="s">
        <v>657</v>
      </c>
      <c r="B244" s="3" t="s">
        <v>75</v>
      </c>
      <c r="C244" s="3" t="s">
        <v>75</v>
      </c>
      <c r="D244" s="3" t="s">
        <v>75</v>
      </c>
      <c r="K244" s="27"/>
      <c r="L244" s="28"/>
    </row>
    <row r="245" spans="1:12">
      <c r="A245" t="s">
        <v>658</v>
      </c>
      <c r="B245" s="3" t="s">
        <v>75</v>
      </c>
      <c r="C245" s="3" t="s">
        <v>75</v>
      </c>
      <c r="D245" t="s">
        <v>619</v>
      </c>
      <c r="K245" s="27"/>
      <c r="L245" s="28"/>
    </row>
    <row r="246" spans="1:12">
      <c r="A246" t="s">
        <v>659</v>
      </c>
      <c r="B246" s="3" t="s">
        <v>75</v>
      </c>
      <c r="C246" s="3" t="s">
        <v>75</v>
      </c>
      <c r="D246" t="s">
        <v>621</v>
      </c>
      <c r="K246" s="27"/>
      <c r="L246" s="28"/>
    </row>
    <row r="247" spans="1:12">
      <c r="A247" t="s">
        <v>660</v>
      </c>
      <c r="B247" s="3" t="s">
        <v>75</v>
      </c>
      <c r="C247" s="3" t="s">
        <v>75</v>
      </c>
      <c r="D247" s="3" t="s">
        <v>75</v>
      </c>
      <c r="K247" s="27"/>
      <c r="L247" s="28"/>
    </row>
    <row r="248" spans="1:12">
      <c r="A248" t="s">
        <v>661</v>
      </c>
      <c r="B248" s="3" t="s">
        <v>75</v>
      </c>
      <c r="C248" s="3" t="s">
        <v>75</v>
      </c>
      <c r="D248" s="3" t="s">
        <v>75</v>
      </c>
      <c r="K248" s="27"/>
      <c r="L248" s="28"/>
    </row>
    <row r="249" spans="1:12">
      <c r="A249" t="s">
        <v>662</v>
      </c>
      <c r="B249" s="3" t="s">
        <v>75</v>
      </c>
      <c r="C249" s="3" t="s">
        <v>75</v>
      </c>
      <c r="D249" s="3" t="s">
        <v>75</v>
      </c>
      <c r="K249" s="27"/>
      <c r="L249" s="28"/>
    </row>
    <row r="250" spans="1:12">
      <c r="A250" t="s">
        <v>663</v>
      </c>
      <c r="B250" s="3" t="s">
        <v>75</v>
      </c>
      <c r="C250" s="3" t="s">
        <v>75</v>
      </c>
      <c r="D250" s="3" t="s">
        <v>75</v>
      </c>
      <c r="K250" s="27"/>
      <c r="L250" s="28"/>
    </row>
    <row r="251" spans="1:12">
      <c r="A251" t="s">
        <v>664</v>
      </c>
      <c r="B251" s="3" t="s">
        <v>75</v>
      </c>
      <c r="C251" s="3" t="s">
        <v>75</v>
      </c>
      <c r="D251" s="3" t="s">
        <v>75</v>
      </c>
      <c r="K251" s="27"/>
      <c r="L251" s="28"/>
    </row>
    <row r="252" spans="1:12">
      <c r="A252" t="s">
        <v>665</v>
      </c>
      <c r="B252" s="3" t="s">
        <v>75</v>
      </c>
      <c r="C252" s="3" t="s">
        <v>75</v>
      </c>
      <c r="D252" t="s">
        <v>619</v>
      </c>
      <c r="K252" s="27"/>
      <c r="L252" s="28"/>
    </row>
    <row r="253" spans="1:12">
      <c r="A253" t="s">
        <v>666</v>
      </c>
      <c r="B253" s="3" t="s">
        <v>75</v>
      </c>
      <c r="C253" s="3" t="s">
        <v>75</v>
      </c>
      <c r="D253" t="s">
        <v>621</v>
      </c>
      <c r="K253" s="27"/>
      <c r="L253" s="28"/>
    </row>
    <row r="254" spans="1:12">
      <c r="A254" t="s">
        <v>667</v>
      </c>
      <c r="B254" s="3" t="s">
        <v>75</v>
      </c>
      <c r="C254" s="3" t="s">
        <v>75</v>
      </c>
      <c r="D254" s="3" t="s">
        <v>75</v>
      </c>
      <c r="K254" s="27"/>
      <c r="L254" s="28"/>
    </row>
    <row r="255" spans="1:12">
      <c r="A255" t="s">
        <v>668</v>
      </c>
      <c r="B255" s="3" t="s">
        <v>75</v>
      </c>
      <c r="C255" s="3" t="s">
        <v>75</v>
      </c>
      <c r="D255" s="3" t="s">
        <v>75</v>
      </c>
      <c r="K255" s="27"/>
      <c r="L255" s="28"/>
    </row>
    <row r="256" spans="1:12">
      <c r="A256" t="s">
        <v>669</v>
      </c>
      <c r="B256" s="3" t="s">
        <v>75</v>
      </c>
      <c r="C256" s="3" t="s">
        <v>75</v>
      </c>
      <c r="D256" s="3" t="s">
        <v>75</v>
      </c>
      <c r="K256" s="27"/>
      <c r="L256" s="28"/>
    </row>
    <row r="257" spans="1:4">
      <c r="A257" t="s">
        <v>670</v>
      </c>
      <c r="B257" s="3" t="s">
        <v>75</v>
      </c>
      <c r="C257" s="3" t="s">
        <v>75</v>
      </c>
      <c r="D257" s="3" t="s">
        <v>75</v>
      </c>
    </row>
    <row r="258" spans="1:4">
      <c r="A258" t="s">
        <v>671</v>
      </c>
      <c r="B258" s="3" t="s">
        <v>75</v>
      </c>
      <c r="C258" s="3" t="s">
        <v>75</v>
      </c>
      <c r="D258" s="3" t="s">
        <v>75</v>
      </c>
    </row>
    <row r="259" spans="1:4">
      <c r="A259" t="s">
        <v>672</v>
      </c>
      <c r="B259" s="3" t="s">
        <v>75</v>
      </c>
      <c r="C259" s="3" t="s">
        <v>75</v>
      </c>
      <c r="D259" s="3" t="s">
        <v>75</v>
      </c>
    </row>
    <row r="260" spans="1:4">
      <c r="A260" t="s">
        <v>673</v>
      </c>
      <c r="B260" s="3" t="s">
        <v>75</v>
      </c>
      <c r="C260" s="3" t="s">
        <v>75</v>
      </c>
      <c r="D260" s="3" t="s">
        <v>75</v>
      </c>
    </row>
    <row r="261" spans="1:4">
      <c r="A261" t="s">
        <v>674</v>
      </c>
      <c r="B261" s="3" t="s">
        <v>75</v>
      </c>
      <c r="C261" s="3" t="s">
        <v>75</v>
      </c>
      <c r="D261" s="3" t="s">
        <v>75</v>
      </c>
    </row>
    <row r="262" spans="1:4">
      <c r="A262" t="s">
        <v>675</v>
      </c>
      <c r="B262" s="3" t="s">
        <v>75</v>
      </c>
      <c r="C262" s="3" t="s">
        <v>75</v>
      </c>
      <c r="D262" s="3" t="s">
        <v>75</v>
      </c>
    </row>
    <row r="263" spans="1:4">
      <c r="A263" t="s">
        <v>676</v>
      </c>
      <c r="B263" s="3" t="s">
        <v>75</v>
      </c>
      <c r="C263" s="3" t="s">
        <v>75</v>
      </c>
      <c r="D263" s="3" t="s">
        <v>75</v>
      </c>
    </row>
    <row r="264" spans="1:4">
      <c r="A264" t="s">
        <v>677</v>
      </c>
      <c r="B264" s="3" t="s">
        <v>75</v>
      </c>
      <c r="C264" s="3" t="s">
        <v>75</v>
      </c>
      <c r="D264" s="3" t="s">
        <v>75</v>
      </c>
    </row>
    <row r="265" spans="1:4">
      <c r="A265" t="s">
        <v>678</v>
      </c>
      <c r="B265" s="3" t="s">
        <v>75</v>
      </c>
      <c r="C265" s="3" t="s">
        <v>75</v>
      </c>
      <c r="D265" s="3" t="s">
        <v>75</v>
      </c>
    </row>
    <row r="266" spans="1:4">
      <c r="A266" t="s">
        <v>679</v>
      </c>
      <c r="B266" s="3" t="s">
        <v>75</v>
      </c>
      <c r="C266" s="3" t="s">
        <v>75</v>
      </c>
      <c r="D266" s="3" t="s">
        <v>75</v>
      </c>
    </row>
    <row r="267" spans="1:4">
      <c r="A267" t="s">
        <v>680</v>
      </c>
      <c r="B267" s="3" t="s">
        <v>579</v>
      </c>
      <c r="C267" s="3" t="s">
        <v>579</v>
      </c>
      <c r="D267" s="3" t="s">
        <v>579</v>
      </c>
    </row>
    <row r="268" spans="1:4">
      <c r="A268" t="s">
        <v>681</v>
      </c>
      <c r="B268" s="3" t="s">
        <v>583</v>
      </c>
      <c r="C268" s="3" t="s">
        <v>583</v>
      </c>
      <c r="D268" s="3" t="s">
        <v>583</v>
      </c>
    </row>
    <row r="269" spans="1:4">
      <c r="A269" t="s">
        <v>682</v>
      </c>
      <c r="B269" s="3">
        <v>506121</v>
      </c>
      <c r="C269" s="3">
        <v>506121</v>
      </c>
      <c r="D269" s="3">
        <v>506121</v>
      </c>
    </row>
    <row r="270" spans="1:4">
      <c r="A270" t="s">
        <v>683</v>
      </c>
      <c r="B270" s="3">
        <v>506126</v>
      </c>
      <c r="C270" s="3">
        <v>506126</v>
      </c>
      <c r="D270" s="3">
        <v>506126</v>
      </c>
    </row>
    <row r="271" spans="1:4">
      <c r="A271" t="s">
        <v>117</v>
      </c>
      <c r="B271" s="3">
        <v>513000</v>
      </c>
      <c r="C271" s="3">
        <v>513000</v>
      </c>
      <c r="D271" s="3">
        <v>513000</v>
      </c>
    </row>
    <row r="272" spans="1:4">
      <c r="A272" t="s">
        <v>684</v>
      </c>
      <c r="B272" s="3">
        <v>513030</v>
      </c>
      <c r="C272" s="3">
        <v>513030</v>
      </c>
      <c r="D272" s="3">
        <v>513030</v>
      </c>
    </row>
    <row r="273" spans="1:4">
      <c r="A273" t="s">
        <v>685</v>
      </c>
      <c r="B273" s="3">
        <v>513035</v>
      </c>
      <c r="C273" s="3">
        <v>513035</v>
      </c>
      <c r="D273" s="3">
        <v>513035</v>
      </c>
    </row>
    <row r="274" spans="1:4">
      <c r="A274" t="s">
        <v>686</v>
      </c>
      <c r="B274" s="3">
        <v>513040</v>
      </c>
      <c r="C274" s="3">
        <v>513040</v>
      </c>
      <c r="D274" s="3">
        <v>513040</v>
      </c>
    </row>
    <row r="275" spans="1:4">
      <c r="A275" t="s">
        <v>687</v>
      </c>
      <c r="B275" s="3">
        <v>521231</v>
      </c>
      <c r="C275" s="3">
        <v>521231</v>
      </c>
      <c r="D275" s="3">
        <v>521231</v>
      </c>
    </row>
    <row r="276" spans="1:4">
      <c r="A276" t="s">
        <v>688</v>
      </c>
      <c r="B276" s="3">
        <v>521232</v>
      </c>
      <c r="C276" s="3">
        <v>521232</v>
      </c>
      <c r="D276" s="3">
        <v>521232</v>
      </c>
    </row>
    <row r="277" spans="1:4">
      <c r="A277" t="s">
        <v>47</v>
      </c>
      <c r="B277" s="3">
        <v>521233</v>
      </c>
      <c r="C277" s="3">
        <v>521233</v>
      </c>
      <c r="D277" s="3">
        <v>521233</v>
      </c>
    </row>
    <row r="278" spans="1:4">
      <c r="A278" t="s">
        <v>689</v>
      </c>
      <c r="B278" s="3">
        <v>521234</v>
      </c>
      <c r="C278" s="3">
        <v>521234</v>
      </c>
      <c r="D278" s="3">
        <v>521234</v>
      </c>
    </row>
    <row r="279" spans="1:4">
      <c r="A279" t="s">
        <v>48</v>
      </c>
      <c r="B279" s="3">
        <v>521275</v>
      </c>
      <c r="C279" s="3">
        <v>521275</v>
      </c>
      <c r="D279" s="3">
        <v>521275</v>
      </c>
    </row>
    <row r="280" spans="1:4">
      <c r="A280" t="s">
        <v>49</v>
      </c>
      <c r="B280" s="3">
        <v>527450</v>
      </c>
      <c r="C280" s="3">
        <v>527450</v>
      </c>
      <c r="D280" s="3">
        <v>527450</v>
      </c>
    </row>
    <row r="281" spans="1:4">
      <c r="A281" t="s">
        <v>690</v>
      </c>
      <c r="B281" s="3">
        <v>527455</v>
      </c>
      <c r="C281" s="3">
        <v>527455</v>
      </c>
      <c r="D281" s="3">
        <v>527455</v>
      </c>
    </row>
    <row r="282" spans="1:4">
      <c r="A282" t="s">
        <v>50</v>
      </c>
      <c r="B282" s="3">
        <v>528100</v>
      </c>
      <c r="C282" s="3">
        <v>528100</v>
      </c>
      <c r="D282" s="3">
        <v>528100</v>
      </c>
    </row>
    <row r="283" spans="1:4">
      <c r="A283" t="s">
        <v>691</v>
      </c>
      <c r="B283" s="3">
        <v>528106</v>
      </c>
      <c r="C283" s="3">
        <v>528106</v>
      </c>
      <c r="D283" s="3">
        <v>528106</v>
      </c>
    </row>
    <row r="284" spans="1:4">
      <c r="A284" t="s">
        <v>692</v>
      </c>
      <c r="B284" s="3">
        <v>528108</v>
      </c>
      <c r="C284" s="3">
        <v>528108</v>
      </c>
      <c r="D284" s="3">
        <v>528108</v>
      </c>
    </row>
    <row r="285" spans="1:4">
      <c r="A285" t="s">
        <v>693</v>
      </c>
      <c r="B285" s="3">
        <v>529574</v>
      </c>
      <c r="C285" s="3">
        <v>529574</v>
      </c>
      <c r="D285" s="3">
        <v>529574</v>
      </c>
    </row>
    <row r="286" spans="1:4">
      <c r="A286" t="s">
        <v>125</v>
      </c>
      <c r="B286" s="3">
        <v>529581</v>
      </c>
      <c r="C286" s="3">
        <v>529581</v>
      </c>
      <c r="D286" s="3">
        <v>529581</v>
      </c>
    </row>
    <row r="287" spans="1:4">
      <c r="A287" t="s">
        <v>694</v>
      </c>
      <c r="B287" s="3">
        <v>539648</v>
      </c>
      <c r="C287" s="3">
        <v>539648</v>
      </c>
      <c r="D287" s="3">
        <v>539648</v>
      </c>
    </row>
    <row r="288" spans="1:4">
      <c r="A288" t="s">
        <v>129</v>
      </c>
      <c r="B288" s="3">
        <v>539652</v>
      </c>
      <c r="C288" s="3">
        <v>539652</v>
      </c>
      <c r="D288" s="3">
        <v>539652</v>
      </c>
    </row>
    <row r="289" spans="1:4">
      <c r="A289" t="s">
        <v>695</v>
      </c>
      <c r="B289" s="3" t="s">
        <v>613</v>
      </c>
      <c r="C289" s="3" t="s">
        <v>613</v>
      </c>
      <c r="D289" s="3" t="s">
        <v>613</v>
      </c>
    </row>
    <row r="290" spans="1:4">
      <c r="A290" t="s">
        <v>696</v>
      </c>
      <c r="B290" s="3" t="s">
        <v>615</v>
      </c>
      <c r="C290" s="3" t="s">
        <v>615</v>
      </c>
      <c r="D290" s="3" t="s">
        <v>615</v>
      </c>
    </row>
    <row r="291" spans="1:4">
      <c r="A291" t="s">
        <v>697</v>
      </c>
      <c r="B291" s="3" t="s">
        <v>75</v>
      </c>
      <c r="C291" s="3" t="s">
        <v>75</v>
      </c>
      <c r="D291" s="3" t="s">
        <v>75</v>
      </c>
    </row>
    <row r="292" spans="1:4">
      <c r="A292" t="s">
        <v>698</v>
      </c>
      <c r="B292" s="3" t="s">
        <v>75</v>
      </c>
      <c r="C292" s="3" t="s">
        <v>75</v>
      </c>
      <c r="D292" s="3" t="s">
        <v>75</v>
      </c>
    </row>
    <row r="293" spans="1:4">
      <c r="A293" t="s">
        <v>699</v>
      </c>
      <c r="B293" s="3" t="s">
        <v>75</v>
      </c>
      <c r="C293" s="3" t="s">
        <v>75</v>
      </c>
      <c r="D293" t="s">
        <v>619</v>
      </c>
    </row>
    <row r="294" spans="1:4">
      <c r="A294" t="s">
        <v>700</v>
      </c>
      <c r="B294" s="3" t="s">
        <v>75</v>
      </c>
      <c r="C294" s="3" t="s">
        <v>75</v>
      </c>
      <c r="D294" t="s">
        <v>621</v>
      </c>
    </row>
    <row r="295" spans="1:4">
      <c r="A295" t="s">
        <v>701</v>
      </c>
      <c r="B295" s="3" t="s">
        <v>75</v>
      </c>
      <c r="C295" s="3" t="s">
        <v>75</v>
      </c>
      <c r="D295" s="3" t="s">
        <v>75</v>
      </c>
    </row>
    <row r="296" spans="1:4">
      <c r="A296" t="s">
        <v>702</v>
      </c>
      <c r="B296" s="3" t="s">
        <v>75</v>
      </c>
      <c r="C296" s="3" t="s">
        <v>75</v>
      </c>
      <c r="D296" s="3" t="s">
        <v>75</v>
      </c>
    </row>
    <row r="297" spans="1:4">
      <c r="A297" t="s">
        <v>703</v>
      </c>
      <c r="B297" s="3" t="s">
        <v>75</v>
      </c>
      <c r="C297" s="3" t="s">
        <v>75</v>
      </c>
      <c r="D297" s="3" t="s">
        <v>75</v>
      </c>
    </row>
    <row r="298" spans="1:4">
      <c r="A298" t="s">
        <v>704</v>
      </c>
      <c r="B298" s="3" t="s">
        <v>75</v>
      </c>
      <c r="C298" s="3" t="s">
        <v>75</v>
      </c>
      <c r="D298" s="3" t="s">
        <v>75</v>
      </c>
    </row>
    <row r="299" spans="1:4">
      <c r="A299" t="s">
        <v>705</v>
      </c>
      <c r="B299" s="3" t="s">
        <v>75</v>
      </c>
      <c r="C299" s="3" t="s">
        <v>75</v>
      </c>
      <c r="D299" s="3" t="s">
        <v>75</v>
      </c>
    </row>
    <row r="300" spans="1:4">
      <c r="A300" t="s">
        <v>706</v>
      </c>
      <c r="B300" s="3" t="s">
        <v>75</v>
      </c>
      <c r="C300" s="3" t="s">
        <v>75</v>
      </c>
      <c r="D300" t="s">
        <v>619</v>
      </c>
    </row>
    <row r="301" spans="1:4">
      <c r="A301" t="s">
        <v>707</v>
      </c>
      <c r="B301" s="3" t="s">
        <v>75</v>
      </c>
      <c r="C301" s="3" t="s">
        <v>75</v>
      </c>
      <c r="D301" t="s">
        <v>621</v>
      </c>
    </row>
    <row r="302" spans="1:4">
      <c r="A302" t="s">
        <v>708</v>
      </c>
      <c r="B302" s="3" t="s">
        <v>75</v>
      </c>
      <c r="C302" s="3" t="s">
        <v>75</v>
      </c>
      <c r="D302" s="3" t="s">
        <v>75</v>
      </c>
    </row>
    <row r="303" spans="1:4">
      <c r="A303" t="s">
        <v>709</v>
      </c>
      <c r="B303" s="3" t="s">
        <v>75</v>
      </c>
      <c r="C303" s="3" t="s">
        <v>75</v>
      </c>
      <c r="D303" s="3" t="s">
        <v>75</v>
      </c>
    </row>
    <row r="304" spans="1:4">
      <c r="A304" t="s">
        <v>710</v>
      </c>
      <c r="B304" s="3" t="s">
        <v>75</v>
      </c>
      <c r="C304" s="3" t="s">
        <v>75</v>
      </c>
      <c r="D304" s="3" t="s">
        <v>75</v>
      </c>
    </row>
    <row r="305" spans="1:4">
      <c r="A305" t="s">
        <v>711</v>
      </c>
      <c r="B305" s="3" t="s">
        <v>75</v>
      </c>
      <c r="C305" s="3" t="s">
        <v>75</v>
      </c>
      <c r="D305" s="3" t="s">
        <v>75</v>
      </c>
    </row>
    <row r="306" spans="1:4">
      <c r="A306" t="s">
        <v>712</v>
      </c>
      <c r="B306" s="3" t="s">
        <v>75</v>
      </c>
      <c r="C306" s="3" t="s">
        <v>75</v>
      </c>
      <c r="D306" s="3" t="s">
        <v>75</v>
      </c>
    </row>
    <row r="307" spans="1:4">
      <c r="A307" t="s">
        <v>713</v>
      </c>
      <c r="B307" s="3" t="s">
        <v>75</v>
      </c>
      <c r="C307" s="3" t="s">
        <v>75</v>
      </c>
      <c r="D307" s="3" t="s">
        <v>75</v>
      </c>
    </row>
    <row r="308" spans="1:4">
      <c r="A308" t="s">
        <v>714</v>
      </c>
      <c r="B308" s="3" t="s">
        <v>75</v>
      </c>
      <c r="C308" s="3" t="s">
        <v>75</v>
      </c>
      <c r="D308" s="3" t="s">
        <v>75</v>
      </c>
    </row>
    <row r="309" spans="1:4">
      <c r="A309" t="s">
        <v>715</v>
      </c>
      <c r="B309" s="3" t="s">
        <v>75</v>
      </c>
      <c r="C309" s="3" t="s">
        <v>75</v>
      </c>
      <c r="D309" s="3" t="s">
        <v>75</v>
      </c>
    </row>
    <row r="310" spans="1:4">
      <c r="A310" t="s">
        <v>716</v>
      </c>
      <c r="B310" s="3" t="s">
        <v>75</v>
      </c>
      <c r="C310" s="3" t="s">
        <v>75</v>
      </c>
      <c r="D310" s="3" t="s">
        <v>75</v>
      </c>
    </row>
    <row r="311" spans="1:4">
      <c r="A311" t="s">
        <v>717</v>
      </c>
      <c r="B311" s="3" t="s">
        <v>75</v>
      </c>
      <c r="C311" s="3" t="s">
        <v>75</v>
      </c>
      <c r="D311" s="3" t="s">
        <v>75</v>
      </c>
    </row>
    <row r="312" spans="1:4">
      <c r="A312" t="s">
        <v>718</v>
      </c>
      <c r="B312" s="3" t="s">
        <v>75</v>
      </c>
      <c r="C312" s="3" t="s">
        <v>75</v>
      </c>
      <c r="D312" s="3" t="s">
        <v>75</v>
      </c>
    </row>
    <row r="313" spans="1:4">
      <c r="A313" t="s">
        <v>719</v>
      </c>
      <c r="B313" s="3" t="s">
        <v>75</v>
      </c>
      <c r="C313" s="3" t="s">
        <v>75</v>
      </c>
      <c r="D313" s="3" t="s">
        <v>75</v>
      </c>
    </row>
    <row r="314" spans="1:4">
      <c r="A314" t="s">
        <v>720</v>
      </c>
      <c r="B314" s="3" t="s">
        <v>75</v>
      </c>
      <c r="C314" s="3" t="s">
        <v>75</v>
      </c>
      <c r="D314" s="3" t="s">
        <v>75</v>
      </c>
    </row>
    <row r="315" spans="1:4">
      <c r="A315" t="s">
        <v>721</v>
      </c>
      <c r="B315" s="3" t="s">
        <v>235</v>
      </c>
      <c r="C315" s="3" t="s">
        <v>235</v>
      </c>
      <c r="D315" s="3" t="s">
        <v>235</v>
      </c>
    </row>
    <row r="316" spans="1:4">
      <c r="A316" t="s">
        <v>722</v>
      </c>
      <c r="B316" s="3" t="s">
        <v>235</v>
      </c>
      <c r="C316" s="3" t="s">
        <v>235</v>
      </c>
      <c r="D316" s="3" t="s">
        <v>235</v>
      </c>
    </row>
    <row r="317" spans="1:4">
      <c r="A317" t="s">
        <v>723</v>
      </c>
      <c r="B317" s="3">
        <v>539654</v>
      </c>
      <c r="C317" s="3">
        <v>539654</v>
      </c>
      <c r="D317" s="3">
        <v>539654</v>
      </c>
    </row>
    <row r="318" spans="1:4">
      <c r="A318" t="s">
        <v>724</v>
      </c>
      <c r="B318" s="3">
        <v>540500</v>
      </c>
      <c r="C318" s="3">
        <v>540500</v>
      </c>
      <c r="D318" s="3">
        <v>540500</v>
      </c>
    </row>
    <row r="319" spans="1:4">
      <c r="A319" t="s">
        <v>134</v>
      </c>
      <c r="B319" s="3">
        <v>553210</v>
      </c>
      <c r="C319" s="3">
        <v>553210</v>
      </c>
      <c r="D319" s="3">
        <v>553210</v>
      </c>
    </row>
    <row r="320" spans="1:4">
      <c r="A320" t="s">
        <v>725</v>
      </c>
      <c r="B320" s="3">
        <v>555553</v>
      </c>
      <c r="C320" s="3">
        <v>555553</v>
      </c>
      <c r="D320" s="3">
        <v>555553</v>
      </c>
    </row>
    <row r="321" spans="1:4">
      <c r="A321" t="s">
        <v>51</v>
      </c>
      <c r="B321" s="3">
        <v>555554</v>
      </c>
      <c r="C321" s="3">
        <v>555554</v>
      </c>
      <c r="D321" s="3">
        <v>555554</v>
      </c>
    </row>
    <row r="322" spans="1:4">
      <c r="A322" t="s">
        <v>726</v>
      </c>
      <c r="B322" s="3">
        <v>557525</v>
      </c>
      <c r="C322" s="3">
        <v>557525</v>
      </c>
      <c r="D322" s="3">
        <v>557525</v>
      </c>
    </row>
    <row r="323" spans="1:4">
      <c r="A323" t="s">
        <v>727</v>
      </c>
      <c r="B323" s="3">
        <v>559387</v>
      </c>
      <c r="C323" s="3">
        <v>559387</v>
      </c>
      <c r="D323" s="3">
        <v>559387</v>
      </c>
    </row>
    <row r="324" spans="1:4">
      <c r="A324" t="s">
        <v>728</v>
      </c>
      <c r="B324" s="3">
        <v>559388</v>
      </c>
      <c r="C324" s="3">
        <v>559388</v>
      </c>
      <c r="D324" s="3">
        <v>559388</v>
      </c>
    </row>
    <row r="325" spans="1:4">
      <c r="A325" t="s">
        <v>729</v>
      </c>
      <c r="B325" s="3">
        <v>559389</v>
      </c>
      <c r="C325" s="3">
        <v>559389</v>
      </c>
      <c r="D325" s="3">
        <v>559389</v>
      </c>
    </row>
    <row r="326" spans="1:4">
      <c r="A326" t="s">
        <v>730</v>
      </c>
      <c r="B326" s="3">
        <v>559396</v>
      </c>
      <c r="C326" s="3">
        <v>559396</v>
      </c>
      <c r="D326" s="3">
        <v>559396</v>
      </c>
    </row>
    <row r="327" spans="1:4">
      <c r="A327" t="s">
        <v>52</v>
      </c>
      <c r="B327" s="3">
        <v>559402</v>
      </c>
      <c r="C327" s="3">
        <v>559402</v>
      </c>
      <c r="D327" s="3">
        <v>559402</v>
      </c>
    </row>
    <row r="328" spans="1:4">
      <c r="A328" t="s">
        <v>731</v>
      </c>
      <c r="B328" s="3">
        <v>565625</v>
      </c>
      <c r="C328" s="3">
        <v>565625</v>
      </c>
      <c r="D328" s="3">
        <v>565625</v>
      </c>
    </row>
    <row r="329" spans="1:4">
      <c r="A329" t="s">
        <v>732</v>
      </c>
      <c r="B329" s="3">
        <v>567305</v>
      </c>
      <c r="C329" s="3">
        <v>567305</v>
      </c>
      <c r="D329" s="3">
        <v>567305</v>
      </c>
    </row>
    <row r="330" spans="1:4">
      <c r="A330" t="s">
        <v>53</v>
      </c>
      <c r="B330" s="3">
        <v>567731</v>
      </c>
      <c r="C330" s="3">
        <v>567731</v>
      </c>
      <c r="D330" s="3">
        <v>567731</v>
      </c>
    </row>
    <row r="331" spans="1:4">
      <c r="A331" t="s">
        <v>54</v>
      </c>
      <c r="B331" s="3">
        <v>567805</v>
      </c>
      <c r="C331" s="3">
        <v>567805</v>
      </c>
      <c r="D331" s="3">
        <v>567805</v>
      </c>
    </row>
    <row r="332" spans="1:4">
      <c r="A332" t="s">
        <v>55</v>
      </c>
      <c r="B332" s="3">
        <v>569397</v>
      </c>
      <c r="C332" s="3">
        <v>569397</v>
      </c>
      <c r="D332" s="3">
        <v>569397</v>
      </c>
    </row>
    <row r="333" spans="1:4">
      <c r="A333" t="s">
        <v>222</v>
      </c>
      <c r="B333" s="3">
        <v>570250</v>
      </c>
      <c r="C333" s="3">
        <v>570250</v>
      </c>
      <c r="D333" s="3">
        <v>570250</v>
      </c>
    </row>
    <row r="334" spans="1:4">
      <c r="A334" t="s">
        <v>733</v>
      </c>
      <c r="B334" s="3">
        <v>572635</v>
      </c>
      <c r="C334" s="3">
        <v>572635</v>
      </c>
      <c r="D334" s="3">
        <v>572635</v>
      </c>
    </row>
    <row r="335" spans="1:4">
      <c r="A335" t="s">
        <v>143</v>
      </c>
      <c r="B335" s="3">
        <v>572650</v>
      </c>
      <c r="C335" s="3">
        <v>572650</v>
      </c>
      <c r="D335" s="3">
        <v>572650</v>
      </c>
    </row>
    <row r="336" spans="1:4">
      <c r="A336" t="s">
        <v>148</v>
      </c>
      <c r="B336" s="3">
        <v>572660</v>
      </c>
      <c r="C336" s="3">
        <v>572660</v>
      </c>
      <c r="D336" s="3">
        <v>572660</v>
      </c>
    </row>
    <row r="337" spans="1:4">
      <c r="A337" t="s">
        <v>734</v>
      </c>
      <c r="B337" s="3" t="s">
        <v>235</v>
      </c>
      <c r="C337" s="3" t="s">
        <v>235</v>
      </c>
      <c r="D337" s="3" t="s">
        <v>235</v>
      </c>
    </row>
    <row r="338" spans="1:4">
      <c r="A338" t="s">
        <v>735</v>
      </c>
      <c r="B338" s="3" t="s">
        <v>235</v>
      </c>
      <c r="C338" s="3" t="s">
        <v>235</v>
      </c>
      <c r="D338" s="3" t="s">
        <v>235</v>
      </c>
    </row>
    <row r="339" spans="1:4">
      <c r="A339" t="s">
        <v>736</v>
      </c>
      <c r="B339" s="3" t="s">
        <v>75</v>
      </c>
      <c r="C339" s="3" t="s">
        <v>75</v>
      </c>
      <c r="D339" s="3" t="s">
        <v>75</v>
      </c>
    </row>
    <row r="340" spans="1:4">
      <c r="A340" t="s">
        <v>737</v>
      </c>
      <c r="B340" s="3" t="s">
        <v>75</v>
      </c>
      <c r="C340" s="3" t="s">
        <v>75</v>
      </c>
      <c r="D340" s="3" t="s">
        <v>75</v>
      </c>
    </row>
    <row r="341" spans="1:4">
      <c r="A341" t="s">
        <v>738</v>
      </c>
      <c r="B341" s="3" t="s">
        <v>75</v>
      </c>
      <c r="C341" s="3" t="s">
        <v>75</v>
      </c>
      <c r="D341" s="3" t="s">
        <v>75</v>
      </c>
    </row>
    <row r="342" spans="1:4">
      <c r="A342" t="s">
        <v>739</v>
      </c>
      <c r="B342" s="3" t="s">
        <v>75</v>
      </c>
      <c r="C342" s="3" t="s">
        <v>75</v>
      </c>
      <c r="D342" s="3" t="s">
        <v>75</v>
      </c>
    </row>
    <row r="343" spans="1:4">
      <c r="A343" t="s">
        <v>740</v>
      </c>
      <c r="B343" s="3" t="s">
        <v>75</v>
      </c>
      <c r="C343" s="3" t="s">
        <v>75</v>
      </c>
      <c r="D343" s="3" t="s">
        <v>75</v>
      </c>
    </row>
    <row r="344" spans="1:4">
      <c r="A344" t="s">
        <v>741</v>
      </c>
      <c r="B344" s="3" t="s">
        <v>75</v>
      </c>
      <c r="C344" s="3" t="s">
        <v>75</v>
      </c>
      <c r="D344" s="3" t="s">
        <v>75</v>
      </c>
    </row>
    <row r="345" spans="1:4">
      <c r="A345" t="s">
        <v>742</v>
      </c>
      <c r="B345" s="3" t="s">
        <v>75</v>
      </c>
      <c r="C345" s="3" t="s">
        <v>75</v>
      </c>
      <c r="D345" s="3" t="s">
        <v>75</v>
      </c>
    </row>
    <row r="346" spans="1:4">
      <c r="A346" t="s">
        <v>743</v>
      </c>
      <c r="B346" s="3" t="s">
        <v>75</v>
      </c>
      <c r="C346" s="3" t="s">
        <v>75</v>
      </c>
      <c r="D346" s="3" t="s">
        <v>75</v>
      </c>
    </row>
    <row r="347" spans="1:4">
      <c r="A347" t="s">
        <v>744</v>
      </c>
      <c r="B347" s="3" t="s">
        <v>75</v>
      </c>
      <c r="C347" s="3" t="s">
        <v>75</v>
      </c>
      <c r="D347" s="3" t="s">
        <v>75</v>
      </c>
    </row>
    <row r="348" spans="1:4">
      <c r="A348" t="s">
        <v>745</v>
      </c>
      <c r="B348" s="3" t="s">
        <v>75</v>
      </c>
      <c r="C348" s="3" t="s">
        <v>75</v>
      </c>
      <c r="D348" s="3" t="s">
        <v>75</v>
      </c>
    </row>
    <row r="349" spans="1:4">
      <c r="A349" t="s">
        <v>746</v>
      </c>
      <c r="B349" s="3" t="s">
        <v>75</v>
      </c>
      <c r="C349" s="3" t="s">
        <v>75</v>
      </c>
      <c r="D349" s="3" t="s">
        <v>75</v>
      </c>
    </row>
    <row r="350" spans="1:4">
      <c r="A350" t="s">
        <v>747</v>
      </c>
      <c r="B350" s="3" t="s">
        <v>75</v>
      </c>
      <c r="C350" s="3" t="s">
        <v>75</v>
      </c>
      <c r="D350" s="3" t="s">
        <v>75</v>
      </c>
    </row>
    <row r="351" spans="1:4">
      <c r="A351" t="s">
        <v>748</v>
      </c>
      <c r="B351" s="3" t="s">
        <v>75</v>
      </c>
      <c r="C351" s="3" t="s">
        <v>75</v>
      </c>
      <c r="D351" s="3" t="s">
        <v>75</v>
      </c>
    </row>
    <row r="352" spans="1:4">
      <c r="A352" t="s">
        <v>749</v>
      </c>
      <c r="B352" s="3" t="s">
        <v>75</v>
      </c>
      <c r="C352" s="3" t="s">
        <v>75</v>
      </c>
      <c r="D352" s="3" t="s">
        <v>75</v>
      </c>
    </row>
    <row r="353" spans="1:4">
      <c r="A353" t="s">
        <v>750</v>
      </c>
      <c r="B353" s="3" t="s">
        <v>75</v>
      </c>
      <c r="C353" s="3" t="s">
        <v>75</v>
      </c>
      <c r="D353" s="3" t="s">
        <v>75</v>
      </c>
    </row>
    <row r="354" spans="1:4">
      <c r="A354" t="s">
        <v>751</v>
      </c>
      <c r="B354" s="3" t="s">
        <v>75</v>
      </c>
      <c r="C354" s="3" t="s">
        <v>75</v>
      </c>
      <c r="D354" s="3" t="s">
        <v>75</v>
      </c>
    </row>
    <row r="355" spans="1:4">
      <c r="A355" t="s">
        <v>752</v>
      </c>
      <c r="B355" s="3" t="s">
        <v>75</v>
      </c>
      <c r="C355" s="3" t="s">
        <v>75</v>
      </c>
      <c r="D355" s="3" t="s">
        <v>75</v>
      </c>
    </row>
    <row r="356" spans="1:4">
      <c r="A356" t="s">
        <v>753</v>
      </c>
      <c r="B356" s="3" t="s">
        <v>75</v>
      </c>
      <c r="C356" s="3" t="s">
        <v>75</v>
      </c>
      <c r="D356" s="3" t="s">
        <v>75</v>
      </c>
    </row>
    <row r="357" spans="1:4">
      <c r="A357" t="s">
        <v>754</v>
      </c>
      <c r="B357" s="3" t="s">
        <v>75</v>
      </c>
      <c r="C357" s="3" t="s">
        <v>75</v>
      </c>
      <c r="D357" s="3" t="s">
        <v>75</v>
      </c>
    </row>
    <row r="358" spans="1:4">
      <c r="A358" t="s">
        <v>755</v>
      </c>
      <c r="B358" s="3" t="s">
        <v>75</v>
      </c>
      <c r="C358" s="3" t="s">
        <v>75</v>
      </c>
      <c r="D358" s="3" t="s">
        <v>75</v>
      </c>
    </row>
    <row r="359" spans="1:4">
      <c r="A359" t="s">
        <v>756</v>
      </c>
      <c r="B359" s="3" t="s">
        <v>75</v>
      </c>
      <c r="C359" s="3" t="s">
        <v>75</v>
      </c>
      <c r="D359" s="3" t="s">
        <v>75</v>
      </c>
    </row>
    <row r="360" spans="1:4">
      <c r="A360" t="s">
        <v>757</v>
      </c>
      <c r="B360" s="3" t="s">
        <v>75</v>
      </c>
      <c r="C360" s="3" t="s">
        <v>75</v>
      </c>
      <c r="D360" s="3" t="s">
        <v>75</v>
      </c>
    </row>
    <row r="361" spans="1:4">
      <c r="A361" t="s">
        <v>758</v>
      </c>
      <c r="B361" s="3" t="s">
        <v>75</v>
      </c>
      <c r="C361" s="3" t="s">
        <v>75</v>
      </c>
      <c r="D361" s="3" t="s">
        <v>75</v>
      </c>
    </row>
    <row r="362" spans="1:4">
      <c r="A362" t="s">
        <v>759</v>
      </c>
      <c r="B362" s="3" t="s">
        <v>75</v>
      </c>
      <c r="C362" s="3" t="s">
        <v>75</v>
      </c>
      <c r="D362" s="3" t="s">
        <v>75</v>
      </c>
    </row>
    <row r="363" spans="1:4">
      <c r="A363" t="s">
        <v>760</v>
      </c>
      <c r="B363" s="3" t="s">
        <v>235</v>
      </c>
      <c r="C363" s="3" t="s">
        <v>235</v>
      </c>
      <c r="D363" s="3" t="s">
        <v>235</v>
      </c>
    </row>
    <row r="364" spans="1:4">
      <c r="A364" t="s">
        <v>761</v>
      </c>
      <c r="B364" s="3" t="s">
        <v>235</v>
      </c>
      <c r="C364" s="3" t="s">
        <v>235</v>
      </c>
      <c r="D364" s="3" t="s">
        <v>235</v>
      </c>
    </row>
    <row r="365" spans="1:4">
      <c r="A365" t="s">
        <v>762</v>
      </c>
      <c r="B365" s="3">
        <v>574711</v>
      </c>
      <c r="C365" s="3">
        <v>574711</v>
      </c>
      <c r="D365" s="3">
        <v>574711</v>
      </c>
    </row>
    <row r="366" spans="1:4">
      <c r="A366" t="s">
        <v>763</v>
      </c>
      <c r="B366" s="3">
        <v>574712</v>
      </c>
      <c r="C366" s="3">
        <v>574712</v>
      </c>
      <c r="D366" s="3">
        <v>574712</v>
      </c>
    </row>
    <row r="367" spans="1:4">
      <c r="A367" t="s">
        <v>764</v>
      </c>
      <c r="B367" s="3">
        <v>574713</v>
      </c>
      <c r="C367" s="3">
        <v>574713</v>
      </c>
      <c r="D367" s="3">
        <v>574713</v>
      </c>
    </row>
    <row r="368" spans="1:4">
      <c r="A368" t="s">
        <v>765</v>
      </c>
      <c r="B368" s="3">
        <v>616373</v>
      </c>
      <c r="C368" s="3">
        <v>616373</v>
      </c>
      <c r="D368" s="3">
        <v>616373</v>
      </c>
    </row>
    <row r="369" spans="1:4">
      <c r="A369" t="s">
        <v>766</v>
      </c>
      <c r="B369" s="3">
        <v>616451</v>
      </c>
      <c r="C369" s="3">
        <v>616451</v>
      </c>
      <c r="D369" s="3">
        <v>616451</v>
      </c>
    </row>
    <row r="370" spans="1:4">
      <c r="A370" t="s">
        <v>767</v>
      </c>
      <c r="B370" s="3">
        <v>616453</v>
      </c>
      <c r="C370" s="3">
        <v>616453</v>
      </c>
      <c r="D370" s="3">
        <v>616453</v>
      </c>
    </row>
    <row r="371" spans="1:4">
      <c r="A371" t="s">
        <v>768</v>
      </c>
      <c r="B371" s="3">
        <v>658390</v>
      </c>
      <c r="C371" s="3">
        <v>658390</v>
      </c>
      <c r="D371" s="3">
        <v>658390</v>
      </c>
    </row>
    <row r="372" spans="1:4">
      <c r="A372" t="s">
        <v>769</v>
      </c>
      <c r="B372" s="3">
        <v>658401</v>
      </c>
      <c r="C372" s="3">
        <v>658401</v>
      </c>
      <c r="D372" s="3">
        <v>658401</v>
      </c>
    </row>
    <row r="373" spans="1:4">
      <c r="A373" t="s">
        <v>770</v>
      </c>
      <c r="B373" s="3">
        <v>658440</v>
      </c>
      <c r="C373" s="3">
        <v>658440</v>
      </c>
      <c r="D373" s="3">
        <v>658440</v>
      </c>
    </row>
    <row r="374" spans="1:4">
      <c r="A374" t="s">
        <v>771</v>
      </c>
      <c r="B374" s="3">
        <v>658550</v>
      </c>
      <c r="C374" s="3">
        <v>658550</v>
      </c>
      <c r="D374" s="3">
        <v>658550</v>
      </c>
    </row>
    <row r="375" spans="1:4">
      <c r="A375" t="s">
        <v>772</v>
      </c>
      <c r="B375" s="3">
        <v>658551</v>
      </c>
      <c r="C375" s="3">
        <v>658551</v>
      </c>
      <c r="D375" s="3">
        <v>658551</v>
      </c>
    </row>
    <row r="376" spans="1:4">
      <c r="A376" t="s">
        <v>773</v>
      </c>
      <c r="B376" s="3">
        <v>658552</v>
      </c>
      <c r="C376" s="3">
        <v>658552</v>
      </c>
      <c r="D376" s="3">
        <v>658552</v>
      </c>
    </row>
    <row r="377" spans="1:4">
      <c r="A377" t="s">
        <v>774</v>
      </c>
      <c r="B377" s="3">
        <v>676480</v>
      </c>
      <c r="C377" s="3">
        <v>676480</v>
      </c>
      <c r="D377" s="3">
        <v>676480</v>
      </c>
    </row>
    <row r="378" spans="1:4">
      <c r="A378" t="s">
        <v>775</v>
      </c>
      <c r="B378" s="3">
        <v>676481</v>
      </c>
      <c r="C378" s="3">
        <v>676481</v>
      </c>
      <c r="D378" s="3">
        <v>676481</v>
      </c>
    </row>
    <row r="379" spans="1:4">
      <c r="A379" t="s">
        <v>776</v>
      </c>
      <c r="B379" s="3">
        <v>676482</v>
      </c>
      <c r="C379" s="3">
        <v>676482</v>
      </c>
      <c r="D379" s="3">
        <v>676482</v>
      </c>
    </row>
    <row r="380" spans="1:4">
      <c r="A380" t="s">
        <v>777</v>
      </c>
      <c r="B380" s="3">
        <v>676485</v>
      </c>
      <c r="C380" s="3">
        <v>676485</v>
      </c>
      <c r="D380" s="3">
        <v>676485</v>
      </c>
    </row>
    <row r="381" spans="1:4">
      <c r="A381" t="s">
        <v>778</v>
      </c>
      <c r="B381" s="3">
        <v>676487</v>
      </c>
      <c r="C381" s="3">
        <v>676487</v>
      </c>
      <c r="D381" s="3">
        <v>676487</v>
      </c>
    </row>
    <row r="382" spans="1:4">
      <c r="A382" t="s">
        <v>779</v>
      </c>
      <c r="B382" s="3">
        <v>676489</v>
      </c>
      <c r="C382" s="3">
        <v>676489</v>
      </c>
      <c r="D382" s="3">
        <v>676489</v>
      </c>
    </row>
    <row r="383" spans="1:4">
      <c r="A383" t="s">
        <v>780</v>
      </c>
      <c r="B383" s="3">
        <v>681675</v>
      </c>
      <c r="C383" s="3">
        <v>681675</v>
      </c>
      <c r="D383" s="3">
        <v>681675</v>
      </c>
    </row>
    <row r="384" spans="1:4">
      <c r="A384" t="s">
        <v>781</v>
      </c>
      <c r="B384" s="3">
        <v>688000</v>
      </c>
      <c r="C384" s="3">
        <v>688000</v>
      </c>
      <c r="D384" s="3">
        <v>688000</v>
      </c>
    </row>
    <row r="385" spans="1:4">
      <c r="A385" t="s">
        <v>782</v>
      </c>
      <c r="B385" s="3" t="s">
        <v>235</v>
      </c>
      <c r="C385" s="3" t="s">
        <v>235</v>
      </c>
      <c r="D385" s="3" t="s">
        <v>235</v>
      </c>
    </row>
    <row r="386" spans="1:4">
      <c r="A386" t="s">
        <v>783</v>
      </c>
      <c r="B386" s="3" t="s">
        <v>235</v>
      </c>
      <c r="C386" s="3" t="s">
        <v>235</v>
      </c>
      <c r="D386" s="3" t="s">
        <v>235</v>
      </c>
    </row>
  </sheetData>
  <conditionalFormatting sqref="L1 K1:K159">
    <cfRule type="expression" dxfId="31" priority="7" stopIfTrue="1">
      <formula>" =MOD(ROW(),2)=1."</formula>
    </cfRule>
  </conditionalFormatting>
  <conditionalFormatting sqref="I69">
    <cfRule type="top10" dxfId="5" priority="3" percent="1" bottom="1" rank="10"/>
    <cfRule type="top10" dxfId="4" priority="4" percent="1" rank="10"/>
  </conditionalFormatting>
  <conditionalFormatting sqref="I70 H71">
    <cfRule type="top10" dxfId="3" priority="1" percent="1" bottom="1" rank="10"/>
    <cfRule type="top10" dxfId="2" priority="2" percent="1" rank="10"/>
  </conditionalFormatting>
  <conditionalFormatting sqref="I50:I68 H50:H70 I71:I83 H72:H83">
    <cfRule type="top10" dxfId="1" priority="5" percent="1" bottom="1" rank="10"/>
    <cfRule type="top10" dxfId="0" priority="6" percent="1" rank="10"/>
  </conditionalFormatting>
  <hyperlinks>
    <hyperlink ref="H44" r:id="rId1" display="https://www.emdmillipore.com/US/en/product/STO-609-CAS-52029-86-4-Calbiochem,EMD_BIO-570250" xr:uid="{BE1CBD76-C42E-4A4B-9CD4-6BE4E8728363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48DF-26FA-9544-B36D-05E20364AFD8}">
  <dimension ref="A1:AE69"/>
  <sheetViews>
    <sheetView topLeftCell="I29" workbookViewId="0">
      <selection activeCell="AA32" sqref="AA32:AD65"/>
    </sheetView>
  </sheetViews>
  <sheetFormatPr baseColWidth="10" defaultRowHeight="16"/>
  <cols>
    <col min="1" max="1" width="29.1640625" customWidth="1"/>
    <col min="2" max="2" width="27.33203125" customWidth="1"/>
    <col min="5" max="5" width="13.5" hidden="1" customWidth="1"/>
    <col min="6" max="6" width="0" hidden="1" customWidth="1"/>
    <col min="7" max="7" width="21.33203125" hidden="1" customWidth="1"/>
    <col min="8" max="8" width="34.83203125" customWidth="1"/>
    <col min="10" max="10" width="13.6640625" customWidth="1"/>
  </cols>
  <sheetData>
    <row r="1" spans="1:9">
      <c r="A1" s="79" t="s">
        <v>844</v>
      </c>
      <c r="B1" s="78"/>
      <c r="C1" s="78"/>
      <c r="D1" s="78"/>
      <c r="E1" s="78"/>
      <c r="F1" s="78"/>
      <c r="G1" s="78"/>
      <c r="H1" s="77"/>
    </row>
    <row r="2" spans="1:9" ht="77" customHeight="1">
      <c r="A2" s="76" t="s">
        <v>843</v>
      </c>
      <c r="B2" s="76"/>
      <c r="C2" s="76"/>
      <c r="D2" s="76"/>
      <c r="E2" s="76"/>
      <c r="F2" s="76"/>
      <c r="G2" s="76"/>
      <c r="H2" s="75"/>
      <c r="I2" s="75"/>
    </row>
    <row r="3" spans="1:9">
      <c r="A3" s="35"/>
      <c r="B3" s="35" t="s">
        <v>841</v>
      </c>
      <c r="C3" s="35"/>
      <c r="D3" s="35"/>
      <c r="E3" s="74" t="s">
        <v>842</v>
      </c>
      <c r="F3" s="74"/>
    </row>
    <row r="4" spans="1:9">
      <c r="A4" s="35"/>
      <c r="B4" s="73" t="s">
        <v>841</v>
      </c>
      <c r="C4" s="45"/>
      <c r="D4" s="45"/>
      <c r="E4" s="72" t="s">
        <v>840</v>
      </c>
      <c r="F4" s="73" t="s">
        <v>839</v>
      </c>
    </row>
    <row r="5" spans="1:9">
      <c r="A5" s="72" t="s">
        <v>838</v>
      </c>
      <c r="B5" s="71" t="s">
        <v>837</v>
      </c>
      <c r="C5" s="63"/>
      <c r="D5" s="63"/>
      <c r="E5" s="67"/>
      <c r="F5" s="71" t="s">
        <v>837</v>
      </c>
    </row>
    <row r="6" spans="1:9">
      <c r="A6" s="67"/>
      <c r="B6" s="63"/>
      <c r="C6" s="63"/>
      <c r="D6" s="63"/>
      <c r="E6" s="64">
        <v>118500</v>
      </c>
      <c r="F6" s="63">
        <v>1.3100000000000001E-2</v>
      </c>
      <c r="G6" t="s">
        <v>836</v>
      </c>
    </row>
    <row r="7" spans="1:9">
      <c r="A7" s="64"/>
      <c r="B7" s="63"/>
      <c r="C7" s="63"/>
      <c r="D7" s="63"/>
      <c r="E7" s="64">
        <v>121790</v>
      </c>
      <c r="F7" s="63">
        <v>2.9999999999999997E-4</v>
      </c>
      <c r="G7" t="s">
        <v>835</v>
      </c>
      <c r="H7" t="s">
        <v>834</v>
      </c>
    </row>
    <row r="8" spans="1:9">
      <c r="A8" s="64"/>
      <c r="B8" s="63"/>
      <c r="C8" s="63"/>
      <c r="D8" s="63"/>
      <c r="E8" s="64">
        <v>124018</v>
      </c>
      <c r="F8" s="69" t="s">
        <v>808</v>
      </c>
      <c r="G8" t="s">
        <v>833</v>
      </c>
    </row>
    <row r="9" spans="1:9">
      <c r="A9" s="64"/>
      <c r="B9" s="63"/>
      <c r="C9" s="63"/>
      <c r="D9" s="63"/>
      <c r="E9" s="64">
        <v>164640</v>
      </c>
      <c r="F9" s="63">
        <v>6.6E-3</v>
      </c>
      <c r="G9" s="70" t="s">
        <v>809</v>
      </c>
    </row>
    <row r="10" spans="1:9">
      <c r="A10" s="64"/>
      <c r="B10" s="63"/>
      <c r="C10" s="63"/>
      <c r="D10" s="63"/>
      <c r="E10" s="64">
        <v>189405</v>
      </c>
      <c r="F10" s="69" t="s">
        <v>808</v>
      </c>
      <c r="G10" s="68" t="s">
        <v>132</v>
      </c>
    </row>
    <row r="11" spans="1:9">
      <c r="A11" s="64"/>
      <c r="B11" s="63"/>
      <c r="C11" s="63"/>
      <c r="D11" s="63"/>
      <c r="E11" s="64">
        <v>189406</v>
      </c>
      <c r="F11" s="63">
        <v>1.8700000000000001E-2</v>
      </c>
      <c r="G11" s="70" t="s">
        <v>815</v>
      </c>
    </row>
    <row r="12" spans="1:9">
      <c r="A12" s="64"/>
      <c r="B12" s="63"/>
      <c r="C12" s="63"/>
      <c r="D12" s="63"/>
      <c r="E12" s="64">
        <v>219476</v>
      </c>
      <c r="F12" s="69">
        <v>1.0999999999999999E-2</v>
      </c>
      <c r="G12" s="68" t="s">
        <v>832</v>
      </c>
    </row>
    <row r="13" spans="1:9">
      <c r="A13" s="64"/>
      <c r="B13" s="63"/>
      <c r="C13" s="63"/>
      <c r="D13" s="63"/>
      <c r="E13" s="64">
        <v>238804</v>
      </c>
      <c r="F13" s="63">
        <v>2.0299999999999999E-2</v>
      </c>
      <c r="G13" s="68" t="s">
        <v>831</v>
      </c>
    </row>
    <row r="14" spans="1:9">
      <c r="A14" s="64"/>
      <c r="B14" s="63"/>
      <c r="C14" s="63"/>
      <c r="D14" s="63"/>
      <c r="E14" s="64">
        <v>574711</v>
      </c>
      <c r="F14" s="69">
        <v>1.9900000000000001E-2</v>
      </c>
      <c r="G14" s="68" t="s">
        <v>487</v>
      </c>
    </row>
    <row r="15" spans="1:9">
      <c r="A15" s="64"/>
      <c r="B15" s="63"/>
      <c r="C15" s="63"/>
      <c r="D15" s="63"/>
      <c r="E15" s="64">
        <v>616453</v>
      </c>
      <c r="F15" s="63">
        <v>2.2700000000000001E-2</v>
      </c>
      <c r="G15" s="68" t="s">
        <v>830</v>
      </c>
    </row>
    <row r="16" spans="1:9" ht="17" thickBot="1">
      <c r="A16" s="64"/>
      <c r="B16" s="35"/>
      <c r="C16" s="35"/>
      <c r="D16" s="35"/>
      <c r="E16" s="67"/>
      <c r="F16" s="35"/>
    </row>
    <row r="17" spans="1:31" ht="17" thickBot="1">
      <c r="A17" s="64">
        <v>658440</v>
      </c>
      <c r="B17" s="63">
        <v>2.1100000000000001E-2</v>
      </c>
      <c r="C17" s="63"/>
      <c r="D17" s="63"/>
      <c r="E17" s="64">
        <v>658440</v>
      </c>
      <c r="F17" s="66">
        <v>4.4499999999999998E-2</v>
      </c>
      <c r="G17" s="65" t="s">
        <v>829</v>
      </c>
    </row>
    <row r="18" spans="1:31">
      <c r="A18" s="64"/>
      <c r="B18" s="63"/>
      <c r="C18" s="63"/>
      <c r="D18" s="63"/>
      <c r="E18" s="64">
        <v>676487</v>
      </c>
      <c r="F18" s="63">
        <v>2.2599999999999999E-2</v>
      </c>
      <c r="G18" t="s">
        <v>828</v>
      </c>
      <c r="H18" t="s">
        <v>827</v>
      </c>
    </row>
    <row r="19" spans="1:31">
      <c r="A19" s="64"/>
      <c r="C19" s="63"/>
      <c r="D19" s="63"/>
      <c r="E19" s="64"/>
      <c r="F19" s="63"/>
    </row>
    <row r="20" spans="1:31">
      <c r="A20" s="64">
        <v>658552</v>
      </c>
      <c r="B20" s="63">
        <v>2.3E-2</v>
      </c>
      <c r="C20" s="63"/>
      <c r="D20" s="63"/>
      <c r="E20" s="64"/>
      <c r="F20" s="63"/>
      <c r="G20" t="s">
        <v>826</v>
      </c>
    </row>
    <row r="21" spans="1:31" ht="17" thickBot="1">
      <c r="A21" s="62">
        <v>676489</v>
      </c>
      <c r="B21" s="61">
        <v>4.7399999999999998E-2</v>
      </c>
      <c r="C21" s="60"/>
      <c r="D21" s="60"/>
      <c r="E21" s="59"/>
      <c r="F21" s="58"/>
      <c r="G21" t="s">
        <v>825</v>
      </c>
    </row>
    <row r="22" spans="1:31" ht="17" thickBot="1">
      <c r="A22" s="57">
        <v>681675</v>
      </c>
      <c r="B22" s="56">
        <v>3.2000000000000002E-3</v>
      </c>
      <c r="C22" s="55"/>
      <c r="D22" s="55"/>
      <c r="E22" s="54">
        <v>681675</v>
      </c>
      <c r="F22" s="53" t="s">
        <v>808</v>
      </c>
      <c r="G22" s="52" t="s">
        <v>541</v>
      </c>
    </row>
    <row r="23" spans="1:31">
      <c r="B23" s="9" t="s">
        <v>824</v>
      </c>
      <c r="C23" s="9"/>
      <c r="D23" s="9"/>
      <c r="E23" s="9"/>
      <c r="F23" s="9"/>
    </row>
    <row r="29" spans="1:31" ht="17" thickBot="1">
      <c r="E29" s="51" t="s">
        <v>59</v>
      </c>
      <c r="F29" s="51"/>
      <c r="G29" s="51"/>
      <c r="K29" t="s">
        <v>846</v>
      </c>
    </row>
    <row r="30" spans="1:31" ht="17" thickBot="1">
      <c r="A30" s="50" t="s">
        <v>823</v>
      </c>
      <c r="E30" s="49" t="s">
        <v>822</v>
      </c>
      <c r="F30" s="48"/>
      <c r="G30" s="47" t="s">
        <v>821</v>
      </c>
      <c r="H30" t="s">
        <v>845</v>
      </c>
    </row>
    <row r="31" spans="1:31">
      <c r="A31" s="46" t="s">
        <v>58</v>
      </c>
      <c r="B31" s="45" t="s">
        <v>820</v>
      </c>
      <c r="C31" s="35" t="s">
        <v>819</v>
      </c>
      <c r="D31" s="39" t="s">
        <v>818</v>
      </c>
      <c r="E31" s="38"/>
      <c r="F31" s="41"/>
      <c r="G31" s="40"/>
      <c r="P31" s="46" t="s">
        <v>58</v>
      </c>
    </row>
    <row r="32" spans="1:31">
      <c r="A32" s="45" t="s">
        <v>817</v>
      </c>
      <c r="B32" s="35"/>
      <c r="C32" s="35"/>
      <c r="D32" s="39"/>
      <c r="E32" s="38"/>
      <c r="F32" s="41"/>
      <c r="G32" s="40"/>
      <c r="R32" s="35" t="s">
        <v>819</v>
      </c>
      <c r="S32" s="39" t="s">
        <v>818</v>
      </c>
      <c r="T32" t="s">
        <v>848</v>
      </c>
      <c r="U32" s="45" t="s">
        <v>817</v>
      </c>
      <c r="V32" s="45" t="s">
        <v>820</v>
      </c>
      <c r="W32" t="s">
        <v>847</v>
      </c>
      <c r="X32" t="s">
        <v>849</v>
      </c>
      <c r="Z32" s="35" t="s">
        <v>819</v>
      </c>
      <c r="AA32" s="39" t="s">
        <v>818</v>
      </c>
      <c r="AB32" t="s">
        <v>848</v>
      </c>
      <c r="AC32" s="45" t="s">
        <v>817</v>
      </c>
      <c r="AD32" s="45" t="s">
        <v>820</v>
      </c>
      <c r="AE32" t="s">
        <v>847</v>
      </c>
    </row>
    <row r="33" spans="1:31">
      <c r="A33" s="35"/>
      <c r="B33" s="35" t="s">
        <v>816</v>
      </c>
      <c r="C33" s="35">
        <v>124011</v>
      </c>
      <c r="D33" s="39" t="s">
        <v>17</v>
      </c>
      <c r="E33" s="38"/>
      <c r="F33" s="41">
        <v>0.9002</v>
      </c>
      <c r="G33" s="40">
        <v>0.91449999999999998</v>
      </c>
      <c r="H33">
        <f>VLOOKUP(D33,'Column Library key'!F:I,2,FALSE)</f>
        <v>124011</v>
      </c>
      <c r="I33">
        <f>VLOOKUP(D33,'Column Library key'!F:I,3,FALSE)</f>
        <v>0</v>
      </c>
      <c r="J33" t="str">
        <f>VLOOKUP(D33,'Column Library key'!F:I,4,FALSE)</f>
        <v>AKT inihb IV</v>
      </c>
      <c r="K33">
        <f>VLOOKUP(D33,'COLUMN WELL CONTENTS'!A:B,2,FALSE)</f>
        <v>124011</v>
      </c>
      <c r="L33" t="b">
        <f>K33=C33</f>
        <v>1</v>
      </c>
      <c r="R33" s="35">
        <v>420199</v>
      </c>
      <c r="S33" s="34" t="s">
        <v>100</v>
      </c>
      <c r="T33">
        <v>420119</v>
      </c>
      <c r="U33" s="35" t="s">
        <v>320</v>
      </c>
      <c r="V33" s="35" t="s">
        <v>797</v>
      </c>
      <c r="W33" t="b">
        <v>0</v>
      </c>
      <c r="X33">
        <f>COUNTIF(fadu_hits2_nuclei!A:A,Sheet1!S33)</f>
        <v>0</v>
      </c>
      <c r="Z33" s="35">
        <v>420199</v>
      </c>
      <c r="AA33" s="34" t="s">
        <v>100</v>
      </c>
      <c r="AB33">
        <v>420119</v>
      </c>
      <c r="AC33" s="35" t="s">
        <v>320</v>
      </c>
      <c r="AD33" s="35" t="s">
        <v>797</v>
      </c>
      <c r="AE33" t="b">
        <v>0</v>
      </c>
    </row>
    <row r="34" spans="1:31">
      <c r="A34" s="35" t="s">
        <v>89</v>
      </c>
      <c r="B34" s="35" t="s">
        <v>815</v>
      </c>
      <c r="C34" s="35">
        <v>189406</v>
      </c>
      <c r="D34" s="34" t="s">
        <v>23</v>
      </c>
      <c r="E34" s="38"/>
      <c r="F34" s="41">
        <v>0.98199999999999998</v>
      </c>
      <c r="G34" s="44">
        <v>1.8700000000000001E-2</v>
      </c>
      <c r="H34">
        <f>VLOOKUP(D34,'Column Library key'!F:I,2,FALSE)</f>
        <v>189406</v>
      </c>
      <c r="I34" t="str">
        <f>VLOOKUP(D34,'Column Library key'!F:I,3,FALSE)</f>
        <v>443797-96-4</v>
      </c>
      <c r="J34" t="str">
        <f>VLOOKUP(D34,'Column Library key'!F:I,4,FALSE)</f>
        <v>Aurora Kinase/Cdk Inhibitor</v>
      </c>
      <c r="K34">
        <f>VLOOKUP(D34,'COLUMN WELL CONTENTS'!A:B,2,FALSE)</f>
        <v>189406</v>
      </c>
      <c r="L34" t="b">
        <f t="shared" ref="L34:L50" si="0">K34=C34</f>
        <v>1</v>
      </c>
      <c r="R34" s="35">
        <v>4200136</v>
      </c>
      <c r="S34" s="39" t="s">
        <v>40</v>
      </c>
      <c r="T34">
        <v>420136</v>
      </c>
      <c r="U34" s="35" t="s">
        <v>101</v>
      </c>
      <c r="V34" s="35" t="s">
        <v>796</v>
      </c>
      <c r="W34" t="b">
        <v>0</v>
      </c>
      <c r="X34">
        <f>COUNTIF(fadu_hits2_nuclei!A:A,Sheet1!S34)</f>
        <v>1</v>
      </c>
      <c r="Z34" s="35">
        <v>4200136</v>
      </c>
      <c r="AA34" s="39" t="s">
        <v>40</v>
      </c>
      <c r="AB34">
        <v>420136</v>
      </c>
      <c r="AC34" s="35" t="s">
        <v>101</v>
      </c>
      <c r="AD34" s="35" t="s">
        <v>796</v>
      </c>
      <c r="AE34" t="b">
        <v>0</v>
      </c>
    </row>
    <row r="35" spans="1:31">
      <c r="A35" s="35" t="s">
        <v>814</v>
      </c>
      <c r="B35" s="35" t="s">
        <v>813</v>
      </c>
      <c r="C35" s="35">
        <v>217714</v>
      </c>
      <c r="D35" s="39" t="s">
        <v>25</v>
      </c>
      <c r="E35" s="38"/>
      <c r="F35" s="41">
        <v>0.97519999999999996</v>
      </c>
      <c r="G35" s="40">
        <v>0.99550000000000005</v>
      </c>
      <c r="H35">
        <f>VLOOKUP(D35,'Column Library key'!F:I,2,FALSE)</f>
        <v>217714</v>
      </c>
      <c r="I35" t="str">
        <f>VLOOKUP(D35,'Column Library key'!F:I,3,FALSE)</f>
        <v>443797-962</v>
      </c>
      <c r="J35" t="str">
        <f>VLOOKUP(D35,'Column Library key'!F:I,4,FALSE)</f>
        <v>Cdk1/2 inhib III</v>
      </c>
      <c r="K35">
        <f>VLOOKUP(D35,'COLUMN WELL CONTENTS'!A:B,2,FALSE)</f>
        <v>217714</v>
      </c>
      <c r="L35" t="b">
        <f t="shared" si="0"/>
        <v>1</v>
      </c>
      <c r="R35" s="35"/>
      <c r="S35" s="39" t="s">
        <v>40</v>
      </c>
      <c r="T35">
        <v>420136</v>
      </c>
      <c r="U35" s="35" t="s">
        <v>339</v>
      </c>
      <c r="V35" s="35"/>
      <c r="W35" t="b">
        <v>0</v>
      </c>
      <c r="X35">
        <f>COUNTIF(fadu_hits2_nuclei!A:A,Sheet1!S35)</f>
        <v>1</v>
      </c>
      <c r="Z35" s="35"/>
      <c r="AA35" s="39"/>
      <c r="AC35" s="35"/>
      <c r="AD35" s="35"/>
    </row>
    <row r="36" spans="1:31">
      <c r="A36" s="35" t="s">
        <v>172</v>
      </c>
      <c r="B36" s="35" t="s">
        <v>812</v>
      </c>
      <c r="C36" s="35">
        <v>324840</v>
      </c>
      <c r="D36" s="34" t="s">
        <v>468</v>
      </c>
      <c r="E36" s="38"/>
      <c r="F36" s="41">
        <v>0.99750000000000005</v>
      </c>
      <c r="G36" s="40">
        <v>0.87629999999999997</v>
      </c>
      <c r="H36">
        <f>VLOOKUP(D36,'Column Library key'!F:I,2,FALSE)</f>
        <v>324840</v>
      </c>
      <c r="I36" t="str">
        <f>VLOOKUP(D36,'Column Library key'!F:I,3,FALSE)</f>
        <v>443798-55-8</v>
      </c>
      <c r="J36" t="str">
        <f>VLOOKUP(D36,'Column Library key'!F:I,4,FALSE)</f>
        <v>EGFR/ErbB2/ErbB4</v>
      </c>
      <c r="K36">
        <f>VLOOKUP(D36,'COLUMN WELL CONTENTS'!A:B,2,FALSE)</f>
        <v>324840</v>
      </c>
      <c r="L36" t="b">
        <f t="shared" si="0"/>
        <v>1</v>
      </c>
      <c r="R36" s="80">
        <v>574713</v>
      </c>
      <c r="S36" s="34" t="s">
        <v>134</v>
      </c>
      <c r="T36">
        <v>553210</v>
      </c>
      <c r="U36" s="35" t="s">
        <v>130</v>
      </c>
      <c r="V36" s="35" t="s">
        <v>787</v>
      </c>
      <c r="W36" t="b">
        <v>0</v>
      </c>
      <c r="X36">
        <f>COUNTIF(fadu_hits2_nuclei!A:A,Sheet1!S36)</f>
        <v>0</v>
      </c>
      <c r="Z36" s="80"/>
      <c r="AA36" s="34"/>
      <c r="AC36" s="35"/>
      <c r="AD36" s="35"/>
    </row>
    <row r="37" spans="1:31">
      <c r="A37" s="35" t="s">
        <v>232</v>
      </c>
      <c r="B37" s="35" t="s">
        <v>801</v>
      </c>
      <c r="C37" s="35">
        <v>361540</v>
      </c>
      <c r="D37" s="34" t="s">
        <v>488</v>
      </c>
      <c r="E37" s="38"/>
      <c r="F37" s="41">
        <v>0.99609999999999999</v>
      </c>
      <c r="G37" s="40">
        <v>0.99209999999999998</v>
      </c>
      <c r="H37">
        <f>VLOOKUP(D37,'Column Library key'!F:I,2,FALSE)</f>
        <v>361540</v>
      </c>
      <c r="I37" t="str">
        <f>VLOOKUP(D37,'Column Library key'!F:I,3,FALSE)</f>
        <v>881001-19-0</v>
      </c>
      <c r="J37" t="str">
        <f>VLOOKUP(D37,'Column Library key'!F:I,4,FALSE)</f>
        <v>GSK3b Inhib 1</v>
      </c>
      <c r="K37">
        <f>VLOOKUP(D37,'COLUMN WELL CONTENTS'!A:B,2,FALSE)</f>
        <v>361540</v>
      </c>
      <c r="L37" t="b">
        <f t="shared" si="0"/>
        <v>1</v>
      </c>
      <c r="R37" s="80">
        <v>688000</v>
      </c>
      <c r="S37" s="34" t="s">
        <v>148</v>
      </c>
      <c r="T37">
        <v>572660</v>
      </c>
      <c r="U37" s="35" t="s">
        <v>492</v>
      </c>
      <c r="V37" s="35" t="s">
        <v>786</v>
      </c>
      <c r="W37" t="b">
        <v>0</v>
      </c>
      <c r="X37">
        <f>COUNTIF(fadu_hits2_nuclei!A:A,Sheet1!S37)</f>
        <v>0</v>
      </c>
      <c r="Z37" s="80"/>
      <c r="AA37" s="34"/>
      <c r="AC37" s="35"/>
      <c r="AD37" s="35"/>
    </row>
    <row r="38" spans="1:31">
      <c r="A38" s="35" t="s">
        <v>800</v>
      </c>
      <c r="B38" s="35" t="s">
        <v>811</v>
      </c>
      <c r="C38" s="35">
        <v>481406</v>
      </c>
      <c r="D38" s="34" t="s">
        <v>46</v>
      </c>
      <c r="E38" s="38"/>
      <c r="F38" s="37" t="s">
        <v>791</v>
      </c>
      <c r="G38" s="36">
        <v>9.1899999999999996E-2</v>
      </c>
      <c r="H38">
        <f>VLOOKUP(D38,'Column Library key'!F:I,2,FALSE)</f>
        <v>481406</v>
      </c>
      <c r="I38" t="str">
        <f>VLOOKUP(D38,'Column Library key'!F:I,3,FALSE)</f>
        <v>545380-34-5</v>
      </c>
      <c r="J38" t="str">
        <f>VLOOKUP(D38,'Column Library key'!F:I,4,FALSE)</f>
        <v>NF-kB Activation Inhibitor</v>
      </c>
      <c r="K38">
        <f>VLOOKUP(D38,'COLUMN WELL CONTENTS'!A:B,2,FALSE)</f>
        <v>481406</v>
      </c>
      <c r="L38" t="b">
        <f t="shared" si="0"/>
        <v>1</v>
      </c>
      <c r="R38" s="35">
        <v>124011</v>
      </c>
      <c r="S38" s="39" t="s">
        <v>17</v>
      </c>
      <c r="T38">
        <v>124011</v>
      </c>
      <c r="U38" s="35"/>
      <c r="V38" s="35" t="s">
        <v>816</v>
      </c>
      <c r="W38" t="b">
        <v>1</v>
      </c>
      <c r="X38">
        <f>COUNTIF(fadu_hits2_nuclei!A:A,Sheet1!S38)</f>
        <v>1</v>
      </c>
      <c r="Z38" s="35">
        <v>124011</v>
      </c>
      <c r="AA38" s="39" t="s">
        <v>17</v>
      </c>
      <c r="AB38">
        <v>124011</v>
      </c>
      <c r="AC38" s="35"/>
      <c r="AD38" s="35" t="s">
        <v>816</v>
      </c>
      <c r="AE38" t="b">
        <v>1</v>
      </c>
    </row>
    <row r="39" spans="1:31">
      <c r="A39" s="35" t="s">
        <v>113</v>
      </c>
      <c r="B39" s="35"/>
      <c r="C39" s="35"/>
      <c r="D39" s="39"/>
      <c r="E39" s="38"/>
      <c r="F39" s="41"/>
      <c r="G39" s="40"/>
      <c r="H39" t="e">
        <f>VLOOKUP(D39,'Column Library key'!F:I,2,FALSE)</f>
        <v>#N/A</v>
      </c>
      <c r="I39" t="e">
        <f>VLOOKUP(D39,'Column Library key'!F:I,3,FALSE)</f>
        <v>#N/A</v>
      </c>
      <c r="J39" t="e">
        <f>VLOOKUP(D39,'Column Library key'!F:I,4,FALSE)</f>
        <v>#N/A</v>
      </c>
      <c r="K39" t="e">
        <f>VLOOKUP(D39,'COLUMN WELL CONTENTS'!A:B,2,FALSE)</f>
        <v>#N/A</v>
      </c>
      <c r="L39" t="e">
        <f t="shared" si="0"/>
        <v>#N/A</v>
      </c>
      <c r="R39" s="35">
        <v>189406</v>
      </c>
      <c r="S39" s="34" t="s">
        <v>23</v>
      </c>
      <c r="T39">
        <v>189406</v>
      </c>
      <c r="U39" s="35" t="s">
        <v>89</v>
      </c>
      <c r="V39" s="35" t="s">
        <v>815</v>
      </c>
      <c r="W39" t="b">
        <v>1</v>
      </c>
      <c r="X39">
        <f>COUNTIF(fadu_hits2_nuclei!A:A,Sheet1!S39)</f>
        <v>1</v>
      </c>
      <c r="Z39" s="35">
        <v>189406</v>
      </c>
      <c r="AA39" s="34" t="s">
        <v>23</v>
      </c>
      <c r="AB39">
        <v>189406</v>
      </c>
      <c r="AC39" s="35" t="s">
        <v>89</v>
      </c>
      <c r="AD39" s="35" t="s">
        <v>815</v>
      </c>
      <c r="AE39" t="b">
        <v>1</v>
      </c>
    </row>
    <row r="40" spans="1:31">
      <c r="A40" s="35"/>
      <c r="B40" s="35" t="s">
        <v>810</v>
      </c>
      <c r="C40" s="35">
        <v>220486</v>
      </c>
      <c r="D40" s="43" t="s">
        <v>354</v>
      </c>
      <c r="E40" s="38"/>
      <c r="F40" s="37">
        <v>0.99960000000000004</v>
      </c>
      <c r="G40" s="36">
        <v>0.98109999999999997</v>
      </c>
      <c r="H40">
        <f>VLOOKUP(D40,'Column Library key'!F:I,2,FALSE)</f>
        <v>220486</v>
      </c>
      <c r="I40">
        <f>VLOOKUP(D40,'Column Library key'!F:I,3,FALSE)</f>
        <v>0</v>
      </c>
      <c r="J40" t="str">
        <f>VLOOKUP(D40,'Column Library key'!F:I,4,FALSE)</f>
        <v>ChK2 inhib II (BML-277)</v>
      </c>
      <c r="K40">
        <f>VLOOKUP(D40,'COLUMN WELL CONTENTS'!A:B,2,FALSE)</f>
        <v>220486</v>
      </c>
      <c r="L40" t="b">
        <f t="shared" si="0"/>
        <v>1</v>
      </c>
      <c r="R40" s="35">
        <v>217714</v>
      </c>
      <c r="S40" s="39" t="s">
        <v>25</v>
      </c>
      <c r="T40">
        <v>217714</v>
      </c>
      <c r="U40" s="35" t="s">
        <v>814</v>
      </c>
      <c r="V40" s="35" t="s">
        <v>813</v>
      </c>
      <c r="W40" t="b">
        <v>1</v>
      </c>
      <c r="X40">
        <f>COUNTIF(fadu_hits2_nuclei!A:A,Sheet1!S40)</f>
        <v>1</v>
      </c>
      <c r="Z40" s="35">
        <v>217714</v>
      </c>
      <c r="AA40" s="39" t="s">
        <v>25</v>
      </c>
      <c r="AB40">
        <v>217714</v>
      </c>
      <c r="AC40" s="35" t="s">
        <v>814</v>
      </c>
      <c r="AD40" s="35" t="s">
        <v>813</v>
      </c>
      <c r="AE40" t="b">
        <v>1</v>
      </c>
    </row>
    <row r="41" spans="1:31">
      <c r="A41" s="35" t="s">
        <v>200</v>
      </c>
      <c r="B41" s="35"/>
      <c r="C41" s="35"/>
      <c r="D41" s="39"/>
      <c r="E41" s="38"/>
      <c r="F41" s="41"/>
      <c r="G41" s="40"/>
      <c r="H41" t="e">
        <f>VLOOKUP(D41,'Column Library key'!F:I,2,FALSE)</f>
        <v>#N/A</v>
      </c>
      <c r="I41" t="e">
        <f>VLOOKUP(D41,'Column Library key'!F:I,3,FALSE)</f>
        <v>#N/A</v>
      </c>
      <c r="J41" t="e">
        <f>VLOOKUP(D41,'Column Library key'!F:I,4,FALSE)</f>
        <v>#N/A</v>
      </c>
      <c r="K41" t="e">
        <f>VLOOKUP(D41,'COLUMN WELL CONTENTS'!A:B,2,FALSE)</f>
        <v>#N/A</v>
      </c>
      <c r="L41" t="e">
        <f t="shared" si="0"/>
        <v>#N/A</v>
      </c>
      <c r="R41" s="35">
        <v>324840</v>
      </c>
      <c r="S41" s="34" t="s">
        <v>468</v>
      </c>
      <c r="T41">
        <v>324840</v>
      </c>
      <c r="U41" s="35" t="s">
        <v>172</v>
      </c>
      <c r="V41" s="35" t="s">
        <v>812</v>
      </c>
      <c r="W41" t="b">
        <v>1</v>
      </c>
      <c r="X41">
        <f>COUNTIF(fadu_hits2_nuclei!A:A,Sheet1!S41)</f>
        <v>0</v>
      </c>
      <c r="Z41" s="35">
        <v>324840</v>
      </c>
      <c r="AA41" s="34" t="s">
        <v>468</v>
      </c>
      <c r="AB41">
        <v>324840</v>
      </c>
      <c r="AC41" s="35" t="s">
        <v>172</v>
      </c>
      <c r="AD41" s="35" t="s">
        <v>812</v>
      </c>
      <c r="AE41" t="b">
        <v>1</v>
      </c>
    </row>
    <row r="42" spans="1:31">
      <c r="A42" s="35"/>
      <c r="B42" s="35" t="s">
        <v>809</v>
      </c>
      <c r="C42" s="35">
        <v>164640</v>
      </c>
      <c r="D42" s="34" t="s">
        <v>21</v>
      </c>
      <c r="E42" s="38"/>
      <c r="F42" s="37">
        <v>0.72889999999999999</v>
      </c>
      <c r="G42" s="42">
        <v>6.6E-3</v>
      </c>
      <c r="H42">
        <f>VLOOKUP(D42,'Column Library key'!F:I,2,FALSE)</f>
        <v>164640</v>
      </c>
      <c r="I42">
        <f>VLOOKUP(D42,'Column Library key'!F:I,3,FALSE)</f>
        <v>0</v>
      </c>
      <c r="J42" t="str">
        <f>VLOOKUP(D42,'Column Library key'!F:I,4,FALSE)</f>
        <v>Cdk (purine analog/anti mitotic)</v>
      </c>
      <c r="K42">
        <f>VLOOKUP(D42,'COLUMN WELL CONTENTS'!A:B,2,FALSE)</f>
        <v>164640</v>
      </c>
      <c r="L42" t="b">
        <f t="shared" si="0"/>
        <v>1</v>
      </c>
      <c r="R42" s="35">
        <v>361540</v>
      </c>
      <c r="S42" s="34" t="s">
        <v>488</v>
      </c>
      <c r="T42">
        <v>361540</v>
      </c>
      <c r="U42" s="35" t="s">
        <v>232</v>
      </c>
      <c r="V42" s="35" t="s">
        <v>801</v>
      </c>
      <c r="W42" t="b">
        <v>1</v>
      </c>
      <c r="X42">
        <f>COUNTIF(fadu_hits2_nuclei!A:A,Sheet1!S42)</f>
        <v>0</v>
      </c>
      <c r="Z42" s="35">
        <v>361540</v>
      </c>
      <c r="AA42" s="34" t="s">
        <v>488</v>
      </c>
      <c r="AB42">
        <v>361540</v>
      </c>
      <c r="AC42" s="35" t="s">
        <v>232</v>
      </c>
      <c r="AD42" s="35" t="s">
        <v>801</v>
      </c>
      <c r="AE42" t="b">
        <v>1</v>
      </c>
    </row>
    <row r="43" spans="1:31">
      <c r="A43" s="35" t="s">
        <v>122</v>
      </c>
      <c r="B43" s="35" t="s">
        <v>789</v>
      </c>
      <c r="C43" s="35">
        <v>189405</v>
      </c>
      <c r="D43" s="39" t="s">
        <v>22</v>
      </c>
      <c r="E43" s="38"/>
      <c r="F43" s="37" t="s">
        <v>791</v>
      </c>
      <c r="G43" s="42" t="s">
        <v>808</v>
      </c>
      <c r="H43">
        <f>VLOOKUP(D43,'Column Library key'!F:I,2,FALSE)</f>
        <v>189405</v>
      </c>
      <c r="I43">
        <f>VLOOKUP(D43,'Column Library key'!F:I,3,FALSE)</f>
        <v>0</v>
      </c>
      <c r="J43" t="e">
        <f>VLOOKUP(D43,'Column Library key'!F:I,4,FALSE)</f>
        <v>#N/A</v>
      </c>
      <c r="K43">
        <f>VLOOKUP(D43,'COLUMN WELL CONTENTS'!A:B,2,FALSE)</f>
        <v>189405</v>
      </c>
      <c r="L43" t="b">
        <f t="shared" si="0"/>
        <v>1</v>
      </c>
      <c r="R43" s="35">
        <v>481406</v>
      </c>
      <c r="S43" s="34" t="s">
        <v>46</v>
      </c>
      <c r="T43">
        <v>481406</v>
      </c>
      <c r="U43" s="35" t="s">
        <v>800</v>
      </c>
      <c r="V43" s="35" t="s">
        <v>811</v>
      </c>
      <c r="W43" t="b">
        <v>1</v>
      </c>
      <c r="X43">
        <f>COUNTIF(fadu_hits2_nuclei!A:A,Sheet1!S43)</f>
        <v>1</v>
      </c>
      <c r="Z43" s="35">
        <v>481406</v>
      </c>
      <c r="AA43" s="34" t="s">
        <v>46</v>
      </c>
      <c r="AB43">
        <v>481406</v>
      </c>
      <c r="AC43" s="35" t="s">
        <v>800</v>
      </c>
      <c r="AD43" s="35" t="s">
        <v>811</v>
      </c>
      <c r="AE43" t="b">
        <v>1</v>
      </c>
    </row>
    <row r="44" spans="1:31">
      <c r="A44" s="35"/>
      <c r="B44" s="35"/>
      <c r="C44" s="35"/>
      <c r="D44" s="39"/>
      <c r="E44" s="38"/>
      <c r="F44" s="41"/>
      <c r="G44" s="40"/>
      <c r="H44" t="e">
        <f>VLOOKUP(D44,'Column Library key'!F:I,2,FALSE)</f>
        <v>#N/A</v>
      </c>
      <c r="I44" t="e">
        <f>VLOOKUP(D44,'Column Library key'!F:I,3,FALSE)</f>
        <v>#N/A</v>
      </c>
      <c r="J44" t="e">
        <f>VLOOKUP(D44,'Column Library key'!F:I,4,FALSE)</f>
        <v>#N/A</v>
      </c>
      <c r="K44" t="e">
        <f>VLOOKUP(D44,'COLUMN WELL CONTENTS'!A:B,2,FALSE)</f>
        <v>#N/A</v>
      </c>
      <c r="L44" t="e">
        <f t="shared" si="0"/>
        <v>#N/A</v>
      </c>
      <c r="R44" s="35">
        <v>220486</v>
      </c>
      <c r="S44" s="43" t="s">
        <v>354</v>
      </c>
      <c r="T44">
        <v>220486</v>
      </c>
      <c r="U44" s="35"/>
      <c r="V44" s="35" t="s">
        <v>810</v>
      </c>
      <c r="W44" t="b">
        <v>1</v>
      </c>
      <c r="X44">
        <f>COUNTIF(fadu_hits2_nuclei!A:A,Sheet1!S44)</f>
        <v>0</v>
      </c>
      <c r="Z44" s="35">
        <v>220486</v>
      </c>
      <c r="AA44" s="43" t="s">
        <v>354</v>
      </c>
      <c r="AB44">
        <v>220486</v>
      </c>
      <c r="AC44" s="35"/>
      <c r="AD44" s="35" t="s">
        <v>810</v>
      </c>
      <c r="AE44" t="b">
        <v>1</v>
      </c>
    </row>
    <row r="45" spans="1:31">
      <c r="A45" s="35"/>
      <c r="B45" s="35" t="s">
        <v>807</v>
      </c>
      <c r="C45" s="35">
        <v>203297</v>
      </c>
      <c r="D45" s="34" t="s">
        <v>196</v>
      </c>
      <c r="E45" s="38"/>
      <c r="F45" s="37">
        <v>0.96640000000000004</v>
      </c>
      <c r="G45" s="36">
        <v>0.83250000000000002</v>
      </c>
      <c r="H45">
        <f>VLOOKUP(D45,'Column Library key'!F:I,2,FALSE)</f>
        <v>203297</v>
      </c>
      <c r="I45" t="str">
        <f>VLOOKUP(D45,'Column Library key'!F:I,3,FALSE)</f>
        <v>119139-23-0</v>
      </c>
      <c r="J45" t="str">
        <f>VLOOKUP(D45,'Column Library key'!F:I,4,FALSE)</f>
        <v>Bisindolylmaleimide IV  inhibitor of protein kinase C</v>
      </c>
      <c r="K45">
        <f>VLOOKUP(D45,'COLUMN WELL CONTENTS'!A:B,2,FALSE)</f>
        <v>203297</v>
      </c>
      <c r="L45" t="b">
        <f t="shared" si="0"/>
        <v>1</v>
      </c>
      <c r="R45" s="35">
        <v>164640</v>
      </c>
      <c r="S45" s="34" t="s">
        <v>21</v>
      </c>
      <c r="T45">
        <v>164640</v>
      </c>
      <c r="U45" s="35"/>
      <c r="V45" s="35" t="s">
        <v>809</v>
      </c>
      <c r="W45" t="b">
        <v>1</v>
      </c>
      <c r="X45">
        <f>COUNTIF(fadu_hits2_nuclei!A:A,Sheet1!S45)</f>
        <v>1</v>
      </c>
      <c r="Z45" s="35">
        <v>164640</v>
      </c>
      <c r="AA45" s="34" t="s">
        <v>21</v>
      </c>
      <c r="AB45">
        <v>164640</v>
      </c>
      <c r="AC45" s="35"/>
      <c r="AD45" s="35" t="s">
        <v>809</v>
      </c>
      <c r="AE45" t="b">
        <v>1</v>
      </c>
    </row>
    <row r="46" spans="1:31">
      <c r="A46" s="35" t="s">
        <v>154</v>
      </c>
      <c r="B46" s="35" t="s">
        <v>806</v>
      </c>
      <c r="C46" s="35">
        <v>203600</v>
      </c>
      <c r="D46" s="34" t="s">
        <v>322</v>
      </c>
      <c r="E46" s="38"/>
      <c r="F46" s="37">
        <v>0.99070000000000003</v>
      </c>
      <c r="G46" s="36">
        <v>0.68389999999999995</v>
      </c>
      <c r="H46">
        <f>VLOOKUP(D46,'Column Library key'!F:I,2,FALSE)</f>
        <v>203600</v>
      </c>
      <c r="I46" t="str">
        <f>VLOOKUP(D46,'Column Library key'!F:I,3,FALSE)</f>
        <v>119139-23-0</v>
      </c>
      <c r="J46" t="str">
        <f>VLOOKUP(D46,'Column Library key'!F:I,4,FALSE)</f>
        <v>CDK (related to Roscovitine)</v>
      </c>
      <c r="K46">
        <f>VLOOKUP(D46,'COLUMN WELL CONTENTS'!A:B,2,FALSE)</f>
        <v>203600</v>
      </c>
      <c r="L46" t="b">
        <f t="shared" si="0"/>
        <v>1</v>
      </c>
      <c r="R46" s="35">
        <v>189405</v>
      </c>
      <c r="S46" s="39" t="s">
        <v>22</v>
      </c>
      <c r="T46">
        <v>189405</v>
      </c>
      <c r="U46" s="35" t="s">
        <v>122</v>
      </c>
      <c r="V46" s="35" t="s">
        <v>789</v>
      </c>
      <c r="W46" t="b">
        <v>1</v>
      </c>
      <c r="X46">
        <f>COUNTIF(fadu_hits2_nuclei!A:A,Sheet1!S46)</f>
        <v>1</v>
      </c>
      <c r="Z46" s="35">
        <v>189405</v>
      </c>
      <c r="AA46" s="39" t="s">
        <v>22</v>
      </c>
      <c r="AB46">
        <v>189405</v>
      </c>
      <c r="AC46" s="35" t="s">
        <v>122</v>
      </c>
      <c r="AD46" s="35" t="s">
        <v>789</v>
      </c>
      <c r="AE46" t="b">
        <v>1</v>
      </c>
    </row>
    <row r="47" spans="1:31">
      <c r="A47" s="35"/>
      <c r="B47" s="35" t="s">
        <v>805</v>
      </c>
      <c r="C47" s="35">
        <v>219478</v>
      </c>
      <c r="D47" s="39" t="s">
        <v>26</v>
      </c>
      <c r="E47" s="38"/>
      <c r="F47" s="37">
        <v>0.99709999999999999</v>
      </c>
      <c r="G47" s="42">
        <v>5.3199999999999997E-2</v>
      </c>
      <c r="H47">
        <f>VLOOKUP(D47,'Column Library key'!F:I,2,FALSE)</f>
        <v>219478</v>
      </c>
      <c r="I47" t="str">
        <f>VLOOKUP(D47,'Column Library key'!F:I,3,FALSE)</f>
        <v>265312-55-8</v>
      </c>
      <c r="J47" t="str">
        <f>VLOOKUP(D47,'Column Library key'!F:I,4,FALSE)</f>
        <v>Cdk4 Inhibitor III</v>
      </c>
      <c r="K47">
        <f>VLOOKUP(D47,'COLUMN WELL CONTENTS'!A:B,2,FALSE)</f>
        <v>219478</v>
      </c>
      <c r="L47" t="b">
        <f t="shared" si="0"/>
        <v>1</v>
      </c>
      <c r="R47" s="35">
        <v>203297</v>
      </c>
      <c r="S47" s="34" t="s">
        <v>196</v>
      </c>
      <c r="T47">
        <v>203297</v>
      </c>
      <c r="U47" s="35"/>
      <c r="V47" s="35" t="s">
        <v>807</v>
      </c>
      <c r="W47" t="b">
        <v>1</v>
      </c>
      <c r="X47">
        <f>COUNTIF(fadu_hits2_nuclei!A:A,Sheet1!S47)</f>
        <v>0</v>
      </c>
      <c r="Z47" s="35">
        <v>203297</v>
      </c>
      <c r="AA47" s="34" t="s">
        <v>196</v>
      </c>
      <c r="AB47">
        <v>203297</v>
      </c>
      <c r="AC47" s="35"/>
      <c r="AD47" s="35" t="s">
        <v>807</v>
      </c>
      <c r="AE47" t="b">
        <v>1</v>
      </c>
    </row>
    <row r="48" spans="1:31">
      <c r="A48" s="35" t="s">
        <v>84</v>
      </c>
      <c r="B48" s="35" t="s">
        <v>789</v>
      </c>
      <c r="C48" s="35">
        <v>219479</v>
      </c>
      <c r="D48" s="34" t="s">
        <v>348</v>
      </c>
      <c r="E48" s="38"/>
      <c r="F48" s="37">
        <v>0.99980000000000002</v>
      </c>
      <c r="G48" s="36">
        <v>0.62860000000000005</v>
      </c>
      <c r="H48">
        <f>VLOOKUP(D48,'Column Library key'!F:I,2,FALSE)</f>
        <v>219479</v>
      </c>
      <c r="I48" t="str">
        <f>VLOOKUP(D48,'Column Library key'!F:I,3,FALSE)</f>
        <v>265312-55-8</v>
      </c>
      <c r="J48" t="str">
        <f>VLOOKUP(D48,'Column Library key'!F:I,4,FALSE)</f>
        <v>?</v>
      </c>
      <c r="K48">
        <f>VLOOKUP(D48,'COLUMN WELL CONTENTS'!A:B,2,FALSE)</f>
        <v>219479</v>
      </c>
      <c r="L48" t="b">
        <f t="shared" si="0"/>
        <v>1</v>
      </c>
      <c r="R48" s="35">
        <v>203600</v>
      </c>
      <c r="S48" s="34" t="s">
        <v>322</v>
      </c>
      <c r="T48">
        <v>203600</v>
      </c>
      <c r="U48" s="35" t="s">
        <v>154</v>
      </c>
      <c r="V48" s="35" t="s">
        <v>806</v>
      </c>
      <c r="W48" t="b">
        <v>1</v>
      </c>
      <c r="X48">
        <f>COUNTIF(fadu_hits2_nuclei!A:A,Sheet1!S48)</f>
        <v>0</v>
      </c>
      <c r="Z48" s="35">
        <v>203600</v>
      </c>
      <c r="AA48" s="34" t="s">
        <v>322</v>
      </c>
      <c r="AB48">
        <v>203600</v>
      </c>
      <c r="AC48" s="35" t="s">
        <v>154</v>
      </c>
      <c r="AD48" s="35" t="s">
        <v>806</v>
      </c>
      <c r="AE48" t="b">
        <v>1</v>
      </c>
    </row>
    <row r="49" spans="1:31">
      <c r="A49" s="35" t="s">
        <v>804</v>
      </c>
      <c r="B49" s="35" t="s">
        <v>803</v>
      </c>
      <c r="C49" s="35">
        <v>238803</v>
      </c>
      <c r="D49" s="34" t="s">
        <v>363</v>
      </c>
      <c r="E49" s="38"/>
      <c r="F49" s="37">
        <v>0.94810000000000005</v>
      </c>
      <c r="G49" s="36">
        <v>0.84030000000000005</v>
      </c>
      <c r="H49">
        <f>VLOOKUP(D49,'Column Library key'!F:I,2,FALSE)</f>
        <v>238803</v>
      </c>
      <c r="I49" t="str">
        <f>VLOOKUP(D49,'Column Library key'!F:I,3,FALSE)</f>
        <v>21947-98-8</v>
      </c>
      <c r="J49" t="str">
        <f>VLOOKUP(D49,'Column Library key'!F:I,4,FALSE)</f>
        <v>Cdk 2Inhibitor III</v>
      </c>
      <c r="K49">
        <f>VLOOKUP(D49,'COLUMN WELL CONTENTS'!A:B,2,FALSE)</f>
        <v>238803</v>
      </c>
      <c r="L49" t="b">
        <f t="shared" si="0"/>
        <v>1</v>
      </c>
      <c r="R49" s="35">
        <v>219478</v>
      </c>
      <c r="S49" s="39" t="s">
        <v>26</v>
      </c>
      <c r="T49">
        <v>219478</v>
      </c>
      <c r="U49" s="35"/>
      <c r="V49" s="35" t="s">
        <v>805</v>
      </c>
      <c r="W49" t="b">
        <v>1</v>
      </c>
      <c r="X49">
        <f>COUNTIF(fadu_hits2_nuclei!A:A,Sheet1!S49)</f>
        <v>1</v>
      </c>
      <c r="Z49" s="35">
        <v>219478</v>
      </c>
      <c r="AA49" s="39" t="s">
        <v>26</v>
      </c>
      <c r="AB49">
        <v>219478</v>
      </c>
      <c r="AC49" s="35"/>
      <c r="AD49" s="35" t="s">
        <v>805</v>
      </c>
      <c r="AE49" t="b">
        <v>1</v>
      </c>
    </row>
    <row r="50" spans="1:31">
      <c r="A50" s="35" t="s">
        <v>209</v>
      </c>
      <c r="B50" s="35" t="s">
        <v>802</v>
      </c>
      <c r="C50" s="35">
        <v>343020</v>
      </c>
      <c r="D50" s="34" t="s">
        <v>478</v>
      </c>
      <c r="E50" s="38"/>
      <c r="F50" s="37">
        <v>0.99360000000000004</v>
      </c>
      <c r="G50" s="36">
        <v>0.56289999999999996</v>
      </c>
      <c r="H50">
        <f>VLOOKUP(D50,'Column Library key'!F:I,2,FALSE)</f>
        <v>343020</v>
      </c>
      <c r="I50" t="str">
        <f>VLOOKUP(D50,'Column Library key'!F:I,3,FALSE)</f>
        <v>199986-75-9</v>
      </c>
      <c r="J50" t="str">
        <f>VLOOKUP(D50,'Column Library key'!F:I,4,FALSE)</f>
        <v>Flt-3</v>
      </c>
      <c r="K50">
        <f>VLOOKUP(D50,'COLUMN WELL CONTENTS'!A:B,2,FALSE)</f>
        <v>343020</v>
      </c>
      <c r="L50" t="b">
        <f t="shared" si="0"/>
        <v>1</v>
      </c>
      <c r="R50" s="35">
        <v>219479</v>
      </c>
      <c r="S50" s="34" t="s">
        <v>348</v>
      </c>
      <c r="T50">
        <v>219479</v>
      </c>
      <c r="U50" s="35" t="s">
        <v>84</v>
      </c>
      <c r="V50" s="35" t="s">
        <v>789</v>
      </c>
      <c r="W50" t="b">
        <v>1</v>
      </c>
      <c r="X50">
        <f>COUNTIF(fadu_hits2_nuclei!A:A,Sheet1!S50)</f>
        <v>0</v>
      </c>
      <c r="Z50" s="35">
        <v>219479</v>
      </c>
      <c r="AA50" s="34" t="s">
        <v>348</v>
      </c>
      <c r="AB50">
        <v>219479</v>
      </c>
      <c r="AC50" s="35" t="s">
        <v>84</v>
      </c>
      <c r="AD50" s="35" t="s">
        <v>789</v>
      </c>
      <c r="AE50" t="b">
        <v>1</v>
      </c>
    </row>
    <row r="51" spans="1:31">
      <c r="A51" s="35" t="s">
        <v>244</v>
      </c>
      <c r="B51" s="35" t="s">
        <v>802</v>
      </c>
      <c r="C51" s="35">
        <v>343021</v>
      </c>
      <c r="D51" s="34" t="s">
        <v>481</v>
      </c>
      <c r="E51" s="38"/>
      <c r="F51" s="37">
        <v>0.995</v>
      </c>
      <c r="G51" s="36">
        <v>0.81720000000000004</v>
      </c>
      <c r="H51">
        <f>VLOOKUP(D51,'Column Library key'!F:I,2,FALSE)</f>
        <v>343021</v>
      </c>
      <c r="I51" t="str">
        <f>VLOOKUP(D51,'Column Library key'!F:I,3,FALSE)</f>
        <v>301305-73-7</v>
      </c>
      <c r="J51" t="str">
        <f>VLOOKUP(D51,'Column Library key'!F:I,4,FALSE)</f>
        <v>Flt-3</v>
      </c>
      <c r="K51">
        <f>VLOOKUP(D51,'COLUMN WELL CONTENTS'!A:B,2,FALSE)</f>
        <v>343021</v>
      </c>
      <c r="L51" t="b">
        <f>K51=C51</f>
        <v>1</v>
      </c>
      <c r="R51" s="35">
        <v>238803</v>
      </c>
      <c r="S51" s="34" t="s">
        <v>363</v>
      </c>
      <c r="T51">
        <v>238803</v>
      </c>
      <c r="U51" s="35" t="s">
        <v>804</v>
      </c>
      <c r="V51" s="35" t="s">
        <v>803</v>
      </c>
      <c r="W51" t="b">
        <v>1</v>
      </c>
      <c r="X51">
        <f>COUNTIF(fadu_hits2_nuclei!A:A,Sheet1!S51)</f>
        <v>0</v>
      </c>
      <c r="Z51" s="35">
        <v>238803</v>
      </c>
      <c r="AA51" s="34" t="s">
        <v>363</v>
      </c>
      <c r="AB51">
        <v>238803</v>
      </c>
      <c r="AC51" s="35" t="s">
        <v>804</v>
      </c>
      <c r="AD51" s="35" t="s">
        <v>803</v>
      </c>
      <c r="AE51" t="b">
        <v>1</v>
      </c>
    </row>
    <row r="52" spans="1:31">
      <c r="A52" s="35" t="s">
        <v>248</v>
      </c>
      <c r="B52" s="35" t="s">
        <v>801</v>
      </c>
      <c r="C52" s="35">
        <v>361540</v>
      </c>
      <c r="D52" s="34" t="s">
        <v>488</v>
      </c>
      <c r="E52" s="38"/>
      <c r="F52" s="37">
        <v>0.99609999999999999</v>
      </c>
      <c r="G52" s="36">
        <v>0.99209999999999998</v>
      </c>
      <c r="H52">
        <f>VLOOKUP(D52,'Column Library key'!F:I,2,FALSE)</f>
        <v>361540</v>
      </c>
      <c r="I52" t="str">
        <f>VLOOKUP(D52,'Column Library key'!F:I,3,FALSE)</f>
        <v>881001-19-0</v>
      </c>
      <c r="J52" t="str">
        <f>VLOOKUP(D52,'Column Library key'!F:I,4,FALSE)</f>
        <v>GSK3b Inhib 1</v>
      </c>
      <c r="K52">
        <f>VLOOKUP(D52,'COLUMN WELL CONTENTS'!A:B,2,FALSE)</f>
        <v>361540</v>
      </c>
      <c r="L52" t="b">
        <f t="shared" ref="L52:L68" si="1">K52=C52</f>
        <v>1</v>
      </c>
      <c r="R52" s="35">
        <v>343020</v>
      </c>
      <c r="S52" s="34" t="s">
        <v>478</v>
      </c>
      <c r="T52">
        <v>343020</v>
      </c>
      <c r="U52" s="35" t="s">
        <v>209</v>
      </c>
      <c r="V52" s="35" t="s">
        <v>802</v>
      </c>
      <c r="W52" t="b">
        <v>1</v>
      </c>
      <c r="X52">
        <f>COUNTIF(fadu_hits2_nuclei!A:A,Sheet1!S52)</f>
        <v>0</v>
      </c>
      <c r="Z52" s="35">
        <v>343020</v>
      </c>
      <c r="AA52" s="34" t="s">
        <v>478</v>
      </c>
      <c r="AB52">
        <v>343020</v>
      </c>
      <c r="AC52" s="35" t="s">
        <v>209</v>
      </c>
      <c r="AD52" s="35" t="s">
        <v>802</v>
      </c>
      <c r="AE52" t="b">
        <v>1</v>
      </c>
    </row>
    <row r="53" spans="1:31">
      <c r="A53" s="35" t="s">
        <v>800</v>
      </c>
      <c r="B53" s="35" t="s">
        <v>799</v>
      </c>
      <c r="C53" s="35">
        <v>407601</v>
      </c>
      <c r="D53" s="34" t="s">
        <v>37</v>
      </c>
      <c r="E53" s="38"/>
      <c r="F53" s="37">
        <v>0.99519999999999997</v>
      </c>
      <c r="G53" s="36">
        <v>0.41</v>
      </c>
      <c r="H53">
        <f>VLOOKUP(D53,'Column Library key'!F:I,2,FALSE)</f>
        <v>407601</v>
      </c>
      <c r="I53" t="str">
        <f>VLOOKUP(D53,'Column Library key'!F:I,3,FALSE)</f>
        <v>327036-89-0</v>
      </c>
      <c r="J53" t="str">
        <f>VLOOKUP(D53,'Column Library key'!F:I,4,FALSE)</f>
        <v>IRAK-1/4 inhibitor</v>
      </c>
      <c r="K53">
        <f>VLOOKUP(D53,'COLUMN WELL CONTENTS'!A:B,2,FALSE)</f>
        <v>407601</v>
      </c>
      <c r="L53" t="b">
        <f t="shared" si="1"/>
        <v>1</v>
      </c>
      <c r="R53" s="35">
        <v>343021</v>
      </c>
      <c r="S53" s="34" t="s">
        <v>481</v>
      </c>
      <c r="T53">
        <v>343021</v>
      </c>
      <c r="U53" s="35" t="s">
        <v>244</v>
      </c>
      <c r="V53" s="35" t="s">
        <v>802</v>
      </c>
      <c r="W53" t="b">
        <v>1</v>
      </c>
      <c r="X53">
        <f>COUNTIF(fadu_hits2_nuclei!A:A,Sheet1!S53)</f>
        <v>0</v>
      </c>
      <c r="Z53" s="35">
        <v>343021</v>
      </c>
      <c r="AA53" s="34" t="s">
        <v>481</v>
      </c>
      <c r="AB53">
        <v>343021</v>
      </c>
      <c r="AC53" s="35" t="s">
        <v>244</v>
      </c>
      <c r="AD53" s="35" t="s">
        <v>802</v>
      </c>
      <c r="AE53" t="b">
        <v>1</v>
      </c>
    </row>
    <row r="54" spans="1:31">
      <c r="A54" s="35" t="s">
        <v>318</v>
      </c>
      <c r="B54" s="35" t="s">
        <v>798</v>
      </c>
      <c r="C54" s="35">
        <v>420099</v>
      </c>
      <c r="D54" s="39" t="s">
        <v>610</v>
      </c>
      <c r="E54" s="38"/>
      <c r="F54" s="37">
        <v>0.99619999999999997</v>
      </c>
      <c r="G54" s="36">
        <v>0.73560000000000003</v>
      </c>
      <c r="H54">
        <f>VLOOKUP(D54,'Column Library key'!F:I,2,FALSE)</f>
        <v>420099</v>
      </c>
      <c r="I54" t="str">
        <f>VLOOKUP(D54,'Column Library key'!F:I,3,FALSE)</f>
        <v>509093-47-4</v>
      </c>
      <c r="J54" t="str">
        <f>VLOOKUP(D54,'Column Library key'!F:I,4,FALSE)</f>
        <v xml:space="preserve">Jak1/2/3/Tyk2 </v>
      </c>
      <c r="K54">
        <f>VLOOKUP(D54,'COLUMN WELL CONTENTS'!A:B,2,FALSE)</f>
        <v>420099</v>
      </c>
      <c r="L54" t="b">
        <f t="shared" si="1"/>
        <v>1</v>
      </c>
      <c r="R54" s="35">
        <v>361540</v>
      </c>
      <c r="S54" s="34" t="s">
        <v>488</v>
      </c>
      <c r="T54">
        <v>361540</v>
      </c>
      <c r="U54" s="35" t="s">
        <v>248</v>
      </c>
      <c r="V54" s="35" t="s">
        <v>801</v>
      </c>
      <c r="W54" t="b">
        <v>1</v>
      </c>
      <c r="X54">
        <f>COUNTIF(fadu_hits2_nuclei!A:A,Sheet1!S54)</f>
        <v>0</v>
      </c>
      <c r="Z54" s="35">
        <v>361540</v>
      </c>
      <c r="AA54" s="34" t="s">
        <v>488</v>
      </c>
      <c r="AB54">
        <v>361540</v>
      </c>
      <c r="AC54" s="35" t="s">
        <v>248</v>
      </c>
      <c r="AD54" s="35" t="s">
        <v>801</v>
      </c>
      <c r="AE54" t="b">
        <v>1</v>
      </c>
    </row>
    <row r="55" spans="1:31">
      <c r="A55" s="35" t="s">
        <v>320</v>
      </c>
      <c r="B55" s="35" t="s">
        <v>797</v>
      </c>
      <c r="C55" s="35">
        <v>420199</v>
      </c>
      <c r="D55" s="34" t="s">
        <v>100</v>
      </c>
      <c r="E55" s="38"/>
      <c r="F55" s="37">
        <v>0.99919999999999998</v>
      </c>
      <c r="G55" s="36">
        <v>0.34239999999999998</v>
      </c>
      <c r="H55">
        <f>VLOOKUP(D55,'Column Library key'!F:I,2,FALSE)</f>
        <v>420119</v>
      </c>
      <c r="I55" t="str">
        <f>VLOOKUP(D55,'Column Library key'!F:I,3,FALSE)</f>
        <v>129-56-6</v>
      </c>
      <c r="J55" t="str">
        <f>VLOOKUP(D55,'Column Library key'!F:I,4,FALSE)</f>
        <v>JNK Inhibitor II</v>
      </c>
      <c r="K55">
        <f>VLOOKUP(D55,'COLUMN WELL CONTENTS'!A:B,2,FALSE)</f>
        <v>420119</v>
      </c>
      <c r="L55" t="b">
        <f t="shared" si="1"/>
        <v>0</v>
      </c>
      <c r="R55" s="35">
        <v>407601</v>
      </c>
      <c r="S55" s="34" t="s">
        <v>37</v>
      </c>
      <c r="T55">
        <v>407601</v>
      </c>
      <c r="U55" s="35" t="s">
        <v>800</v>
      </c>
      <c r="V55" s="35" t="s">
        <v>799</v>
      </c>
      <c r="W55" t="b">
        <v>1</v>
      </c>
      <c r="X55">
        <f>COUNTIF(fadu_hits2_nuclei!A:A,Sheet1!S55)</f>
        <v>1</v>
      </c>
      <c r="Z55" s="35">
        <v>407601</v>
      </c>
      <c r="AA55" s="34" t="s">
        <v>37</v>
      </c>
      <c r="AB55">
        <v>407601</v>
      </c>
      <c r="AC55" s="35" t="s">
        <v>800</v>
      </c>
      <c r="AD55" s="35" t="s">
        <v>799</v>
      </c>
      <c r="AE55" t="b">
        <v>1</v>
      </c>
    </row>
    <row r="56" spans="1:31">
      <c r="A56" s="35" t="s">
        <v>101</v>
      </c>
      <c r="B56" s="35" t="s">
        <v>796</v>
      </c>
      <c r="C56" s="35">
        <v>4200136</v>
      </c>
      <c r="D56" s="39" t="s">
        <v>40</v>
      </c>
      <c r="E56" s="38"/>
      <c r="F56" s="37">
        <v>0.99939999999999996</v>
      </c>
      <c r="G56" s="36" t="s">
        <v>791</v>
      </c>
      <c r="H56">
        <f>VLOOKUP(D56,'Column Library key'!F:I,2,FALSE)</f>
        <v>420136</v>
      </c>
      <c r="I56" t="str">
        <f>VLOOKUP(D56,'Column Library key'!F:I,3,FALSE)</f>
        <v>129-56-6</v>
      </c>
      <c r="J56" t="str">
        <f>VLOOKUP(D56,'Column Library key'!F:I,4,FALSE)</f>
        <v>JNK IX inhib</v>
      </c>
      <c r="K56">
        <f>VLOOKUP(D56,'COLUMN WELL CONTENTS'!A:B,2,FALSE)</f>
        <v>420136</v>
      </c>
      <c r="L56" t="b">
        <f t="shared" si="1"/>
        <v>0</v>
      </c>
      <c r="R56" s="35">
        <v>420099</v>
      </c>
      <c r="S56" s="39" t="s">
        <v>610</v>
      </c>
      <c r="T56">
        <v>420099</v>
      </c>
      <c r="U56" s="35" t="s">
        <v>318</v>
      </c>
      <c r="V56" s="35" t="s">
        <v>798</v>
      </c>
      <c r="W56" t="b">
        <v>1</v>
      </c>
      <c r="X56">
        <f>COUNTIF(fadu_hits2_nuclei!A:A,Sheet1!S56)</f>
        <v>0</v>
      </c>
      <c r="Z56" s="35">
        <v>420099</v>
      </c>
      <c r="AA56" s="39" t="s">
        <v>610</v>
      </c>
      <c r="AB56">
        <v>420099</v>
      </c>
      <c r="AC56" s="35" t="s">
        <v>318</v>
      </c>
      <c r="AD56" s="35" t="s">
        <v>798</v>
      </c>
      <c r="AE56" t="b">
        <v>1</v>
      </c>
    </row>
    <row r="57" spans="1:31">
      <c r="A57" s="35" t="s">
        <v>339</v>
      </c>
      <c r="B57" s="35"/>
      <c r="C57" s="35"/>
      <c r="D57" s="39" t="s">
        <v>40</v>
      </c>
      <c r="E57" s="38"/>
      <c r="F57" s="41"/>
      <c r="G57" s="40"/>
      <c r="H57">
        <f>VLOOKUP(D57,'Column Library key'!F:I,2,FALSE)</f>
        <v>420136</v>
      </c>
      <c r="I57" t="str">
        <f>VLOOKUP(D57,'Column Library key'!F:I,3,FALSE)</f>
        <v>129-56-6</v>
      </c>
      <c r="J57" t="str">
        <f>VLOOKUP(D57,'Column Library key'!F:I,4,FALSE)</f>
        <v>JNK IX inhib</v>
      </c>
      <c r="K57">
        <f>VLOOKUP(D57,'COLUMN WELL CONTENTS'!A:B,2,FALSE)</f>
        <v>420136</v>
      </c>
      <c r="L57" t="b">
        <f t="shared" si="1"/>
        <v>0</v>
      </c>
      <c r="R57" s="35">
        <v>428205</v>
      </c>
      <c r="S57" s="34" t="s">
        <v>648</v>
      </c>
      <c r="T57">
        <v>428205</v>
      </c>
      <c r="U57" s="35"/>
      <c r="V57" s="35" t="s">
        <v>795</v>
      </c>
      <c r="W57" t="b">
        <v>1</v>
      </c>
      <c r="X57">
        <f>COUNTIF(fadu_hits2_nuclei!A:A,Sheet1!S57)</f>
        <v>0</v>
      </c>
      <c r="Z57" s="35">
        <v>428205</v>
      </c>
      <c r="AA57" s="34" t="s">
        <v>648</v>
      </c>
      <c r="AB57">
        <v>428205</v>
      </c>
      <c r="AC57" s="35"/>
      <c r="AD57" s="35" t="s">
        <v>795</v>
      </c>
      <c r="AE57" t="b">
        <v>1</v>
      </c>
    </row>
    <row r="58" spans="1:31">
      <c r="A58" s="35"/>
      <c r="B58" s="35" t="s">
        <v>795</v>
      </c>
      <c r="C58" s="35">
        <v>428205</v>
      </c>
      <c r="D58" s="34" t="s">
        <v>648</v>
      </c>
      <c r="E58" s="38"/>
      <c r="F58" s="37">
        <v>0.99990000000000001</v>
      </c>
      <c r="G58" s="36">
        <v>0.85899999999999999</v>
      </c>
      <c r="H58">
        <f>VLOOKUP(D58,'Column Library key'!F:I,2,FALSE)</f>
        <v>428205</v>
      </c>
      <c r="I58">
        <f>VLOOKUP(D58,'Column Library key'!F:I,3,FALSE)</f>
        <v>0</v>
      </c>
      <c r="J58" t="str">
        <f>VLOOKUP(D58,'Column Library key'!F:I,4,FALSE)</f>
        <v>Lck</v>
      </c>
      <c r="K58">
        <f>VLOOKUP(D58,'COLUMN WELL CONTENTS'!A:B,2,FALSE)</f>
        <v>428205</v>
      </c>
      <c r="L58" t="b">
        <f t="shared" si="1"/>
        <v>1</v>
      </c>
      <c r="R58" s="35">
        <v>440203</v>
      </c>
      <c r="S58" s="39" t="s">
        <v>43</v>
      </c>
      <c r="T58">
        <v>440203</v>
      </c>
      <c r="U58" s="35" t="s">
        <v>350</v>
      </c>
      <c r="V58" s="35" t="s">
        <v>789</v>
      </c>
      <c r="W58" t="b">
        <v>1</v>
      </c>
      <c r="X58">
        <f>COUNTIF(fadu_hits2_nuclei!A:A,Sheet1!S58)</f>
        <v>1</v>
      </c>
      <c r="Z58" s="35">
        <v>440203</v>
      </c>
      <c r="AA58" s="39" t="s">
        <v>43</v>
      </c>
      <c r="AB58">
        <v>440203</v>
      </c>
      <c r="AC58" s="35" t="s">
        <v>350</v>
      </c>
      <c r="AD58" s="35" t="s">
        <v>789</v>
      </c>
      <c r="AE58" t="b">
        <v>1</v>
      </c>
    </row>
    <row r="59" spans="1:31">
      <c r="A59" s="35" t="s">
        <v>350</v>
      </c>
      <c r="B59" s="35" t="s">
        <v>789</v>
      </c>
      <c r="C59" s="35">
        <v>440203</v>
      </c>
      <c r="D59" s="39" t="s">
        <v>43</v>
      </c>
      <c r="E59" s="38"/>
      <c r="F59" s="37">
        <v>0.99780000000000002</v>
      </c>
      <c r="G59" s="36">
        <v>0.91269999999999996</v>
      </c>
      <c r="H59">
        <f>VLOOKUP(D59,'Column Library key'!F:I,2,FALSE)</f>
        <v>440203</v>
      </c>
      <c r="I59" t="str">
        <f>VLOOKUP(D59,'Column Library key'!F:I,3,FALSE)</f>
        <v>213743-31-8</v>
      </c>
      <c r="J59" t="str">
        <f>VLOOKUP(D59,'Column Library key'!F:I,4,FALSE)</f>
        <v>?</v>
      </c>
      <c r="K59">
        <f>VLOOKUP(D59,'COLUMN WELL CONTENTS'!A:B,2,FALSE)</f>
        <v>440203</v>
      </c>
      <c r="L59" t="b">
        <f t="shared" si="1"/>
        <v>1</v>
      </c>
      <c r="R59" s="35">
        <v>444939</v>
      </c>
      <c r="S59" s="34" t="s">
        <v>651</v>
      </c>
      <c r="T59">
        <v>444939</v>
      </c>
      <c r="U59" s="35" t="s">
        <v>355</v>
      </c>
      <c r="V59" s="35" t="s">
        <v>794</v>
      </c>
      <c r="W59" t="b">
        <v>1</v>
      </c>
      <c r="X59">
        <f>COUNTIF(fadu_hits2_nuclei!A:A,Sheet1!S59)</f>
        <v>0</v>
      </c>
      <c r="Z59" s="35">
        <v>444939</v>
      </c>
      <c r="AA59" s="34" t="s">
        <v>651</v>
      </c>
      <c r="AB59">
        <v>444939</v>
      </c>
      <c r="AC59" s="35" t="s">
        <v>355</v>
      </c>
      <c r="AD59" s="35" t="s">
        <v>794</v>
      </c>
      <c r="AE59" t="b">
        <v>1</v>
      </c>
    </row>
    <row r="60" spans="1:31">
      <c r="A60" s="35" t="s">
        <v>355</v>
      </c>
      <c r="B60" s="35" t="s">
        <v>794</v>
      </c>
      <c r="C60" s="35">
        <v>444939</v>
      </c>
      <c r="D60" s="34" t="s">
        <v>651</v>
      </c>
      <c r="E60" s="38"/>
      <c r="F60" s="37">
        <v>0.98770000000000002</v>
      </c>
      <c r="G60" s="36">
        <v>0.99550000000000005</v>
      </c>
      <c r="H60">
        <f>VLOOKUP(D60,'Column Library key'!F:I,2,FALSE)</f>
        <v>444939</v>
      </c>
      <c r="I60" t="str">
        <f>VLOOKUP(D60,'Column Library key'!F:I,3,FALSE)</f>
        <v>154447-38-8</v>
      </c>
      <c r="J60" t="str">
        <f>VLOOKUP(D60,'Column Library key'!F:I,4,FALSE)</f>
        <v>MEK inhib VII</v>
      </c>
      <c r="K60">
        <f>VLOOKUP(D60,'COLUMN WELL CONTENTS'!A:B,2,FALSE)</f>
        <v>444939</v>
      </c>
      <c r="L60" t="b">
        <f t="shared" si="1"/>
        <v>1</v>
      </c>
      <c r="R60" s="35">
        <v>513000</v>
      </c>
      <c r="S60" s="34" t="s">
        <v>117</v>
      </c>
      <c r="T60">
        <v>513000</v>
      </c>
      <c r="U60" s="35" t="s">
        <v>364</v>
      </c>
      <c r="V60" s="35" t="s">
        <v>793</v>
      </c>
      <c r="W60" t="b">
        <v>1</v>
      </c>
      <c r="X60">
        <f>COUNTIF(fadu_hits2_nuclei!A:A,Sheet1!S60)</f>
        <v>0</v>
      </c>
      <c r="Z60" s="35">
        <v>513000</v>
      </c>
      <c r="AA60" s="34" t="s">
        <v>117</v>
      </c>
      <c r="AB60">
        <v>513000</v>
      </c>
      <c r="AC60" s="35" t="s">
        <v>364</v>
      </c>
      <c r="AD60" s="35" t="s">
        <v>793</v>
      </c>
      <c r="AE60" t="b">
        <v>1</v>
      </c>
    </row>
    <row r="61" spans="1:31">
      <c r="A61" s="35" t="s">
        <v>364</v>
      </c>
      <c r="B61" s="35" t="s">
        <v>793</v>
      </c>
      <c r="C61" s="35">
        <v>513000</v>
      </c>
      <c r="D61" s="34" t="s">
        <v>117</v>
      </c>
      <c r="E61" s="38"/>
      <c r="F61" s="37">
        <v>0.99560000000000004</v>
      </c>
      <c r="G61" s="36">
        <v>0.98070000000000002</v>
      </c>
      <c r="H61">
        <f>VLOOKUP(D61,'Column Library key'!F:I,2,FALSE)</f>
        <v>513000</v>
      </c>
      <c r="I61">
        <f>VLOOKUP(D61,'Column Library key'!F:I,3,FALSE)</f>
        <v>0</v>
      </c>
      <c r="J61" t="e">
        <f>VLOOKUP(D61,'Column Library key'!F:I,4,FALSE)</f>
        <v>#N/A</v>
      </c>
      <c r="K61">
        <f>VLOOKUP(D61,'COLUMN WELL CONTENTS'!A:B,2,FALSE)</f>
        <v>513000</v>
      </c>
      <c r="L61" t="b">
        <f t="shared" si="1"/>
        <v>1</v>
      </c>
      <c r="R61" s="35">
        <v>513035</v>
      </c>
      <c r="S61" s="39" t="s">
        <v>685</v>
      </c>
      <c r="T61">
        <v>513035</v>
      </c>
      <c r="U61" s="35" t="s">
        <v>384</v>
      </c>
      <c r="V61" s="35" t="s">
        <v>792</v>
      </c>
      <c r="W61" t="b">
        <v>1</v>
      </c>
      <c r="X61">
        <f>COUNTIF(fadu_hits2_nuclei!A:A,Sheet1!S61)</f>
        <v>0</v>
      </c>
      <c r="Z61" s="35">
        <v>513035</v>
      </c>
      <c r="AA61" s="39" t="s">
        <v>685</v>
      </c>
      <c r="AB61">
        <v>513035</v>
      </c>
      <c r="AC61" s="35" t="s">
        <v>384</v>
      </c>
      <c r="AD61" s="35" t="s">
        <v>792</v>
      </c>
      <c r="AE61" t="b">
        <v>1</v>
      </c>
    </row>
    <row r="62" spans="1:31">
      <c r="A62" s="35" t="s">
        <v>384</v>
      </c>
      <c r="B62" s="35" t="s">
        <v>792</v>
      </c>
      <c r="C62" s="35">
        <v>513035</v>
      </c>
      <c r="D62" s="39" t="s">
        <v>685</v>
      </c>
      <c r="E62" s="38"/>
      <c r="F62" s="37" t="s">
        <v>791</v>
      </c>
      <c r="G62" s="36">
        <v>0.2702</v>
      </c>
      <c r="H62">
        <f>VLOOKUP(D62,'Column Library key'!F:I,2,FALSE)</f>
        <v>513035</v>
      </c>
      <c r="I62" t="str">
        <f>VLOOKUP(D62,'Column Library key'!F:I,3,FALSE)</f>
        <v>167869-21-8</v>
      </c>
      <c r="J62" t="str">
        <f>VLOOKUP(D62,'Column Library key'!F:I,4,FALSE)</f>
        <v>EGFR (PD 158780)</v>
      </c>
      <c r="K62">
        <f>VLOOKUP(D62,'COLUMN WELL CONTENTS'!A:B,2,FALSE)</f>
        <v>513035</v>
      </c>
      <c r="L62" t="b">
        <f t="shared" si="1"/>
        <v>1</v>
      </c>
      <c r="R62" s="35">
        <v>527455</v>
      </c>
      <c r="S62" s="34" t="s">
        <v>690</v>
      </c>
      <c r="T62">
        <v>527455</v>
      </c>
      <c r="U62" s="35" t="s">
        <v>390</v>
      </c>
      <c r="V62" s="35" t="s">
        <v>789</v>
      </c>
      <c r="W62" t="b">
        <v>1</v>
      </c>
      <c r="X62">
        <f>COUNTIF(fadu_hits2_nuclei!A:A,Sheet1!S62)</f>
        <v>0</v>
      </c>
      <c r="Z62" s="35">
        <v>527455</v>
      </c>
      <c r="AA62" s="34" t="s">
        <v>690</v>
      </c>
      <c r="AB62">
        <v>527455</v>
      </c>
      <c r="AC62" s="35" t="s">
        <v>390</v>
      </c>
      <c r="AD62" s="35" t="s">
        <v>789</v>
      </c>
      <c r="AE62" t="b">
        <v>1</v>
      </c>
    </row>
    <row r="63" spans="1:31">
      <c r="A63" s="35" t="s">
        <v>390</v>
      </c>
      <c r="B63" s="35" t="s">
        <v>789</v>
      </c>
      <c r="C63" s="35">
        <v>527455</v>
      </c>
      <c r="D63" s="34" t="s">
        <v>690</v>
      </c>
      <c r="E63" s="38"/>
      <c r="F63" s="37">
        <v>0.99739999999999995</v>
      </c>
      <c r="G63" s="36">
        <v>0.44</v>
      </c>
      <c r="H63">
        <f>VLOOKUP(D63,'Column Library key'!F:I,2,FALSE)</f>
        <v>527455</v>
      </c>
      <c r="I63" t="str">
        <f>VLOOKUP(D63,'Column Library key'!F:I,3,FALSE)</f>
        <v>171179-06-9</v>
      </c>
      <c r="J63" t="str">
        <f>VLOOKUP(D63,'Column Library key'!F:I,4,FALSE)</f>
        <v>?</v>
      </c>
      <c r="K63">
        <f>VLOOKUP(D63,'COLUMN WELL CONTENTS'!A:B,2,FALSE)</f>
        <v>527455</v>
      </c>
      <c r="L63" t="b">
        <f t="shared" si="1"/>
        <v>1</v>
      </c>
      <c r="R63" s="35">
        <v>528100</v>
      </c>
      <c r="S63" s="39" t="s">
        <v>50</v>
      </c>
      <c r="T63">
        <v>528100</v>
      </c>
      <c r="U63" s="35" t="s">
        <v>413</v>
      </c>
      <c r="V63" s="35" t="s">
        <v>790</v>
      </c>
      <c r="W63" t="b">
        <v>1</v>
      </c>
      <c r="X63">
        <f>COUNTIF(fadu_hits2_nuclei!A:A,Sheet1!S63)</f>
        <v>1</v>
      </c>
      <c r="Z63" s="35">
        <v>528100</v>
      </c>
      <c r="AA63" s="39" t="s">
        <v>50</v>
      </c>
      <c r="AB63">
        <v>528100</v>
      </c>
      <c r="AC63" s="35" t="s">
        <v>413</v>
      </c>
      <c r="AD63" s="35" t="s">
        <v>790</v>
      </c>
      <c r="AE63" t="b">
        <v>1</v>
      </c>
    </row>
    <row r="64" spans="1:31">
      <c r="A64" s="35" t="s">
        <v>413</v>
      </c>
      <c r="B64" s="35" t="s">
        <v>790</v>
      </c>
      <c r="C64" s="35">
        <v>528100</v>
      </c>
      <c r="D64" s="39" t="s">
        <v>50</v>
      </c>
      <c r="E64" s="38"/>
      <c r="F64" s="37">
        <v>0.99819999999999998</v>
      </c>
      <c r="G64" s="36">
        <v>0.97360000000000002</v>
      </c>
      <c r="H64">
        <f>VLOOKUP(D64,'Column Library key'!F:I,2,FALSE)</f>
        <v>528100</v>
      </c>
      <c r="I64" t="str">
        <f>VLOOKUP(D64,'Column Library key'!F:I,3,FALSE)</f>
        <v>852547-30-9</v>
      </c>
      <c r="J64" t="str">
        <f>VLOOKUP(D64,'Column Library key'!F:I,4,FALSE)</f>
        <v>DNA-PK,PISK,mTOR (PI-103)</v>
      </c>
      <c r="K64">
        <f>VLOOKUP(D64,'COLUMN WELL CONTENTS'!A:B,2,FALSE)</f>
        <v>528100</v>
      </c>
      <c r="L64" t="b">
        <f t="shared" si="1"/>
        <v>1</v>
      </c>
      <c r="R64" s="35">
        <v>529574</v>
      </c>
      <c r="S64" s="34" t="s">
        <v>693</v>
      </c>
      <c r="T64">
        <v>529574</v>
      </c>
      <c r="U64" s="35" t="s">
        <v>416</v>
      </c>
      <c r="V64" s="35" t="s">
        <v>789</v>
      </c>
      <c r="W64" t="b">
        <v>1</v>
      </c>
      <c r="X64">
        <f>COUNTIF(fadu_hits2_nuclei!A:A,Sheet1!S64)</f>
        <v>0</v>
      </c>
      <c r="Z64" s="35">
        <v>529574</v>
      </c>
      <c r="AA64" s="34" t="s">
        <v>693</v>
      </c>
      <c r="AB64">
        <v>529574</v>
      </c>
      <c r="AC64" s="35" t="s">
        <v>416</v>
      </c>
      <c r="AD64" s="35" t="s">
        <v>789</v>
      </c>
      <c r="AE64" t="b">
        <v>1</v>
      </c>
    </row>
    <row r="65" spans="1:31">
      <c r="A65" s="35" t="s">
        <v>416</v>
      </c>
      <c r="B65" s="35" t="s">
        <v>789</v>
      </c>
      <c r="C65" s="35">
        <v>529574</v>
      </c>
      <c r="D65" s="34" t="s">
        <v>693</v>
      </c>
      <c r="E65" s="38"/>
      <c r="F65" s="37">
        <v>0.98760000000000003</v>
      </c>
      <c r="G65" s="36">
        <v>0.32529999999999998</v>
      </c>
      <c r="H65">
        <f>VLOOKUP(D65,'Column Library key'!F:I,2,FALSE)</f>
        <v>529574</v>
      </c>
      <c r="I65" t="str">
        <f>VLOOKUP(D65,'Column Library key'!F:I,3,FALSE)</f>
        <v>371935-74-9</v>
      </c>
      <c r="J65" t="str">
        <f>VLOOKUP(D65,'Column Library key'!F:I,4,FALSE)</f>
        <v>?</v>
      </c>
      <c r="K65">
        <f>VLOOKUP(D65,'COLUMN WELL CONTENTS'!A:B,2,FALSE)</f>
        <v>529574</v>
      </c>
      <c r="L65" t="b">
        <f t="shared" si="1"/>
        <v>1</v>
      </c>
      <c r="R65" s="35">
        <v>539652</v>
      </c>
      <c r="S65" s="39" t="s">
        <v>129</v>
      </c>
      <c r="T65">
        <v>539652</v>
      </c>
      <c r="U65" s="35" t="s">
        <v>425</v>
      </c>
      <c r="V65" s="35" t="s">
        <v>788</v>
      </c>
      <c r="W65" t="b">
        <v>1</v>
      </c>
      <c r="X65">
        <f>COUNTIF(fadu_hits2_nuclei!A:A,Sheet1!S65)</f>
        <v>0</v>
      </c>
      <c r="Z65" s="35">
        <v>539652</v>
      </c>
      <c r="AA65" s="39" t="s">
        <v>129</v>
      </c>
      <c r="AB65">
        <v>539652</v>
      </c>
      <c r="AC65" s="35" t="s">
        <v>425</v>
      </c>
      <c r="AD65" s="35" t="s">
        <v>788</v>
      </c>
      <c r="AE65" t="b">
        <v>1</v>
      </c>
    </row>
    <row r="66" spans="1:31">
      <c r="A66" s="35" t="s">
        <v>425</v>
      </c>
      <c r="B66" s="35" t="s">
        <v>788</v>
      </c>
      <c r="C66" s="35">
        <v>539652</v>
      </c>
      <c r="D66" s="39" t="s">
        <v>129</v>
      </c>
      <c r="E66" s="38"/>
      <c r="F66" s="37">
        <v>0.80759999999999998</v>
      </c>
      <c r="G66" s="36">
        <v>0.48680000000000001</v>
      </c>
      <c r="H66">
        <f>VLOOKUP(D66,'Column Library key'!F:I,2,FALSE)</f>
        <v>539652</v>
      </c>
      <c r="I66" t="str">
        <f>VLOOKUP(D66,'Column Library key'!F:I,3,FALSE)</f>
        <v>145915-60-2</v>
      </c>
      <c r="J66" t="str">
        <f>VLOOKUP(D66,'Column Library key'!F:I,4,FALSE)</f>
        <v>PKCbII/EGFR Inhibitor</v>
      </c>
      <c r="K66">
        <f>VLOOKUP(D66,'COLUMN WELL CONTENTS'!A:B,2,FALSE)</f>
        <v>539652</v>
      </c>
      <c r="L66" t="b">
        <f t="shared" si="1"/>
        <v>1</v>
      </c>
      <c r="R66" s="35"/>
      <c r="S66" s="39"/>
      <c r="T66" t="e">
        <v>#N/A</v>
      </c>
      <c r="U66" s="35" t="s">
        <v>113</v>
      </c>
      <c r="V66" s="35"/>
      <c r="W66" t="e">
        <v>#N/A</v>
      </c>
      <c r="X66">
        <f>COUNTIF(fadu_hits2_nuclei!A:A,Sheet1!S66)</f>
        <v>0</v>
      </c>
    </row>
    <row r="67" spans="1:31">
      <c r="A67" s="35" t="s">
        <v>130</v>
      </c>
      <c r="B67" s="35" t="s">
        <v>787</v>
      </c>
      <c r="C67" s="80">
        <v>574713</v>
      </c>
      <c r="D67" s="34" t="s">
        <v>134</v>
      </c>
      <c r="E67" s="38"/>
      <c r="F67" s="37">
        <v>0.98919999999999997</v>
      </c>
      <c r="G67" s="36">
        <v>0.9909</v>
      </c>
      <c r="H67">
        <f>VLOOKUP(D67,'Column Library key'!F:I,2,FALSE)</f>
        <v>553210</v>
      </c>
      <c r="I67" t="str">
        <f>VLOOKUP(D67,'Column Library key'!F:I,3,FALSE)</f>
        <v>53123-88-9</v>
      </c>
      <c r="J67" t="str">
        <f>VLOOKUP(D67,'Column Library key'!F:I,4,FALSE)</f>
        <v>Rapamycin</v>
      </c>
      <c r="K67">
        <f>VLOOKUP(D67,'COLUMN WELL CONTENTS'!A:B,2,FALSE)</f>
        <v>553210</v>
      </c>
      <c r="L67" t="b">
        <f t="shared" si="1"/>
        <v>0</v>
      </c>
      <c r="R67" s="35"/>
      <c r="S67" s="39"/>
      <c r="T67" t="e">
        <v>#N/A</v>
      </c>
      <c r="U67" s="35" t="s">
        <v>200</v>
      </c>
      <c r="V67" s="35"/>
      <c r="W67" t="e">
        <v>#N/A</v>
      </c>
      <c r="X67">
        <f>COUNTIF(fadu_hits2_nuclei!A:A,Sheet1!S67)</f>
        <v>0</v>
      </c>
    </row>
    <row r="68" spans="1:31">
      <c r="A68" s="35" t="s">
        <v>492</v>
      </c>
      <c r="B68" s="35" t="s">
        <v>786</v>
      </c>
      <c r="C68" s="80">
        <v>688000</v>
      </c>
      <c r="D68" s="34" t="s">
        <v>148</v>
      </c>
      <c r="E68" s="33"/>
      <c r="F68" s="32">
        <v>6.2100000000000002E-2</v>
      </c>
      <c r="G68" s="31">
        <v>0.9526</v>
      </c>
      <c r="H68">
        <f>VLOOKUP(D68,'Column Library key'!F:I,2,FALSE)</f>
        <v>572660</v>
      </c>
      <c r="I68" t="str">
        <f>VLOOKUP(D68,'Column Library key'!F:I,3,FALSE)</f>
        <v>326914-10-7</v>
      </c>
      <c r="J68" t="str">
        <f>VLOOKUP(D68,'Column Library key'!F:I,4,FALSE)</f>
        <v>SU11652 ATP-competitive tyrosine kinase receptor and angiogenic inhibitor</v>
      </c>
      <c r="K68">
        <f>VLOOKUP(D68,'COLUMN WELL CONTENTS'!A:B,2,FALSE)</f>
        <v>572660</v>
      </c>
      <c r="L68" t="b">
        <f t="shared" si="1"/>
        <v>0</v>
      </c>
      <c r="R68" s="35"/>
      <c r="S68" s="39"/>
      <c r="T68" t="e">
        <v>#N/A</v>
      </c>
      <c r="U68" s="35"/>
      <c r="V68" s="35"/>
      <c r="W68" t="e">
        <v>#N/A</v>
      </c>
      <c r="X68">
        <f>COUNTIF(fadu_hits2_nuclei!A:A,Sheet1!S68)</f>
        <v>0</v>
      </c>
    </row>
    <row r="69" spans="1:31">
      <c r="A69" s="30"/>
    </row>
  </sheetData>
  <sortState xmlns:xlrd2="http://schemas.microsoft.com/office/spreadsheetml/2017/richdata2" ref="P33:W68">
    <sortCondition ref="W33:W68"/>
  </sortState>
  <mergeCells count="4">
    <mergeCell ref="E30:F30"/>
    <mergeCell ref="E3:F3"/>
    <mergeCell ref="A2:G2"/>
    <mergeCell ref="E29:G29"/>
  </mergeCells>
  <conditionalFormatting sqref="B31:B50 A32:A52 B53:B68 A54:A69">
    <cfRule type="top10" dxfId="30" priority="31" percent="1" bottom="1" rank="10"/>
    <cfRule type="top10" dxfId="29" priority="32" percent="1" rank="10"/>
  </conditionalFormatting>
  <conditionalFormatting sqref="B51">
    <cfRule type="top10" dxfId="28" priority="29" percent="1" bottom="1" rank="10"/>
    <cfRule type="top10" dxfId="27" priority="30" percent="1" rank="10"/>
  </conditionalFormatting>
  <conditionalFormatting sqref="B52 A53">
    <cfRule type="top10" dxfId="26" priority="27" percent="1" bottom="1" rank="10"/>
    <cfRule type="top10" dxfId="25" priority="28" percent="1" rank="10"/>
  </conditionalFormatting>
  <conditionalFormatting sqref="G11:G15 G17:G18 G20:G21">
    <cfRule type="top10" dxfId="24" priority="25" percent="1" bottom="1" rank="10"/>
    <cfRule type="top10" dxfId="23" priority="26" percent="1" rank="10"/>
  </conditionalFormatting>
  <conditionalFormatting sqref="G9:G10">
    <cfRule type="top10" dxfId="22" priority="23" percent="1" bottom="1" rank="10"/>
    <cfRule type="top10" dxfId="21" priority="24" percent="1" rank="10"/>
  </conditionalFormatting>
  <conditionalFormatting sqref="L33:L68">
    <cfRule type="containsText" dxfId="20" priority="22" operator="containsText" text="FALSE">
      <formula>NOT(ISERROR(SEARCH("FALSE",L33)))</formula>
    </cfRule>
  </conditionalFormatting>
  <conditionalFormatting sqref="V51">
    <cfRule type="top10" dxfId="19" priority="11" percent="1" bottom="1" rank="10"/>
    <cfRule type="top10" dxfId="18" priority="12" percent="1" rank="10"/>
  </conditionalFormatting>
  <conditionalFormatting sqref="V52 U53">
    <cfRule type="top10" dxfId="17" priority="9" percent="1" bottom="1" rank="10"/>
    <cfRule type="top10" dxfId="16" priority="10" percent="1" rank="10"/>
  </conditionalFormatting>
  <conditionalFormatting sqref="W33:W68">
    <cfRule type="containsText" dxfId="15" priority="8" operator="containsText" text="FALSE">
      <formula>NOT(ISERROR(SEARCH("FALSE",W33)))</formula>
    </cfRule>
  </conditionalFormatting>
  <conditionalFormatting sqref="V32:V50 U32:U52 V53:V68 U54:U68">
    <cfRule type="top10" dxfId="14" priority="33" percent="1" bottom="1" rank="10"/>
    <cfRule type="top10" dxfId="13" priority="34" percent="1" rank="10"/>
  </conditionalFormatting>
  <conditionalFormatting sqref="AD51">
    <cfRule type="top10" dxfId="12" priority="4" percent="1" bottom="1" rank="10"/>
    <cfRule type="top10" dxfId="11" priority="5" percent="1" rank="10"/>
  </conditionalFormatting>
  <conditionalFormatting sqref="AD52 AC53">
    <cfRule type="top10" dxfId="10" priority="2" percent="1" bottom="1" rank="10"/>
    <cfRule type="top10" dxfId="9" priority="3" percent="1" rank="10"/>
  </conditionalFormatting>
  <conditionalFormatting sqref="AE33:AE65">
    <cfRule type="containsText" dxfId="8" priority="1" operator="containsText" text="FALSE">
      <formula>NOT(ISERROR(SEARCH("FALSE",AE33)))</formula>
    </cfRule>
  </conditionalFormatting>
  <conditionalFormatting sqref="AD32:AD50 AC32:AC52 AD53:AD65 AC54:AC65">
    <cfRule type="top10" dxfId="7" priority="6" percent="1" bottom="1" rank="10"/>
    <cfRule type="top10" dxfId="6" priority="7" percent="1" rank="10"/>
  </conditionalFormatting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9880-4954-7249-BE0E-B288EA0D7069}">
  <dimension ref="A1:D386"/>
  <sheetViews>
    <sheetView topLeftCell="A305" workbookViewId="0">
      <selection activeCell="B336" sqref="B336"/>
    </sheetView>
  </sheetViews>
  <sheetFormatPr baseColWidth="10" defaultRowHeight="16"/>
  <cols>
    <col min="2" max="3" width="10.83203125" style="3"/>
  </cols>
  <sheetData>
    <row r="1" spans="1:4">
      <c r="C1" s="4" t="s">
        <v>58</v>
      </c>
      <c r="D1" s="4" t="s">
        <v>59</v>
      </c>
    </row>
    <row r="2" spans="1:4">
      <c r="A2" s="10" t="s">
        <v>0</v>
      </c>
      <c r="B2" s="11" t="s">
        <v>67</v>
      </c>
      <c r="C2" s="11" t="s">
        <v>68</v>
      </c>
      <c r="D2" t="s">
        <v>69</v>
      </c>
    </row>
    <row r="3" spans="1:4">
      <c r="A3" t="s">
        <v>74</v>
      </c>
      <c r="B3" s="3" t="s">
        <v>75</v>
      </c>
      <c r="C3" s="3" t="s">
        <v>75</v>
      </c>
      <c r="D3" s="3" t="s">
        <v>75</v>
      </c>
    </row>
    <row r="4" spans="1:4">
      <c r="A4" t="s">
        <v>78</v>
      </c>
      <c r="B4" s="3" t="s">
        <v>75</v>
      </c>
      <c r="C4" s="3" t="s">
        <v>75</v>
      </c>
      <c r="D4" s="3" t="s">
        <v>75</v>
      </c>
    </row>
    <row r="5" spans="1:4">
      <c r="A5" t="s">
        <v>83</v>
      </c>
      <c r="B5" s="3" t="s">
        <v>75</v>
      </c>
      <c r="C5" s="3" t="s">
        <v>75</v>
      </c>
      <c r="D5" s="3" t="s">
        <v>75</v>
      </c>
    </row>
    <row r="6" spans="1:4">
      <c r="A6" t="s">
        <v>87</v>
      </c>
      <c r="B6" s="3" t="s">
        <v>75</v>
      </c>
      <c r="C6" s="3" t="s">
        <v>75</v>
      </c>
      <c r="D6" s="3" t="s">
        <v>75</v>
      </c>
    </row>
    <row r="7" spans="1:4">
      <c r="A7" t="s">
        <v>91</v>
      </c>
      <c r="B7" s="3" t="s">
        <v>75</v>
      </c>
      <c r="C7" s="3" t="s">
        <v>75</v>
      </c>
      <c r="D7" s="3" t="s">
        <v>75</v>
      </c>
    </row>
    <row r="8" spans="1:4">
      <c r="A8" t="s">
        <v>95</v>
      </c>
      <c r="B8" s="3" t="s">
        <v>75</v>
      </c>
      <c r="C8" s="3" t="s">
        <v>75</v>
      </c>
      <c r="D8" s="3" t="s">
        <v>75</v>
      </c>
    </row>
    <row r="9" spans="1:4">
      <c r="A9" t="s">
        <v>99</v>
      </c>
      <c r="B9" s="3" t="s">
        <v>75</v>
      </c>
      <c r="C9" s="3" t="s">
        <v>75</v>
      </c>
      <c r="D9" s="3" t="s">
        <v>75</v>
      </c>
    </row>
    <row r="10" spans="1:4">
      <c r="A10" t="s">
        <v>104</v>
      </c>
      <c r="B10" s="3" t="s">
        <v>75</v>
      </c>
      <c r="C10" s="3" t="s">
        <v>75</v>
      </c>
      <c r="D10" s="3" t="s">
        <v>75</v>
      </c>
    </row>
    <row r="11" spans="1:4">
      <c r="A11" t="s">
        <v>108</v>
      </c>
      <c r="B11" s="3" t="s">
        <v>75</v>
      </c>
      <c r="C11" s="3" t="s">
        <v>75</v>
      </c>
      <c r="D11" s="3" t="s">
        <v>75</v>
      </c>
    </row>
    <row r="12" spans="1:4">
      <c r="A12" t="s">
        <v>112</v>
      </c>
      <c r="B12" s="3" t="s">
        <v>75</v>
      </c>
      <c r="C12" s="3" t="s">
        <v>75</v>
      </c>
      <c r="D12" s="3" t="s">
        <v>75</v>
      </c>
    </row>
    <row r="13" spans="1:4">
      <c r="A13" t="s">
        <v>116</v>
      </c>
      <c r="B13" s="3" t="s">
        <v>75</v>
      </c>
      <c r="C13" s="3" t="s">
        <v>75</v>
      </c>
      <c r="D13" s="3" t="s">
        <v>75</v>
      </c>
    </row>
    <row r="14" spans="1:4">
      <c r="A14" t="s">
        <v>120</v>
      </c>
      <c r="B14" s="3" t="s">
        <v>75</v>
      </c>
      <c r="C14" s="3" t="s">
        <v>75</v>
      </c>
      <c r="D14" s="3" t="s">
        <v>75</v>
      </c>
    </row>
    <row r="15" spans="1:4">
      <c r="A15" t="s">
        <v>124</v>
      </c>
      <c r="B15" s="3" t="s">
        <v>75</v>
      </c>
      <c r="C15" s="3" t="s">
        <v>75</v>
      </c>
      <c r="D15" s="3" t="s">
        <v>75</v>
      </c>
    </row>
    <row r="16" spans="1:4">
      <c r="A16" t="s">
        <v>128</v>
      </c>
      <c r="B16" s="3" t="s">
        <v>75</v>
      </c>
      <c r="C16" s="3" t="s">
        <v>75</v>
      </c>
      <c r="D16" s="3" t="s">
        <v>75</v>
      </c>
    </row>
    <row r="17" spans="1:4">
      <c r="A17" t="s">
        <v>133</v>
      </c>
      <c r="B17" s="3" t="s">
        <v>75</v>
      </c>
      <c r="C17" s="3" t="s">
        <v>75</v>
      </c>
      <c r="D17" s="3" t="s">
        <v>75</v>
      </c>
    </row>
    <row r="18" spans="1:4">
      <c r="A18" t="s">
        <v>138</v>
      </c>
      <c r="B18" s="3" t="s">
        <v>75</v>
      </c>
      <c r="C18" s="3" t="s">
        <v>75</v>
      </c>
      <c r="D18" s="3" t="s">
        <v>75</v>
      </c>
    </row>
    <row r="19" spans="1:4">
      <c r="A19" t="s">
        <v>142</v>
      </c>
      <c r="B19" s="3" t="s">
        <v>75</v>
      </c>
      <c r="C19" s="3" t="s">
        <v>75</v>
      </c>
      <c r="D19" s="3" t="s">
        <v>75</v>
      </c>
    </row>
    <row r="20" spans="1:4">
      <c r="A20" t="s">
        <v>147</v>
      </c>
      <c r="B20" s="3" t="s">
        <v>75</v>
      </c>
      <c r="C20" s="3" t="s">
        <v>75</v>
      </c>
      <c r="D20" s="3" t="s">
        <v>75</v>
      </c>
    </row>
    <row r="21" spans="1:4">
      <c r="A21" t="s">
        <v>153</v>
      </c>
      <c r="B21" s="3" t="s">
        <v>75</v>
      </c>
      <c r="C21" s="3" t="s">
        <v>75</v>
      </c>
      <c r="D21" s="3" t="s">
        <v>75</v>
      </c>
    </row>
    <row r="22" spans="1:4">
      <c r="A22" t="s">
        <v>156</v>
      </c>
      <c r="B22" s="3" t="s">
        <v>75</v>
      </c>
      <c r="C22" s="3" t="s">
        <v>75</v>
      </c>
      <c r="D22" s="3" t="s">
        <v>75</v>
      </c>
    </row>
    <row r="23" spans="1:4">
      <c r="A23" t="s">
        <v>160</v>
      </c>
      <c r="B23" s="3" t="s">
        <v>75</v>
      </c>
      <c r="C23" s="3" t="s">
        <v>75</v>
      </c>
      <c r="D23" s="3" t="s">
        <v>75</v>
      </c>
    </row>
    <row r="24" spans="1:4">
      <c r="A24" t="s">
        <v>164</v>
      </c>
      <c r="B24" s="3" t="s">
        <v>75</v>
      </c>
      <c r="C24" s="3" t="s">
        <v>75</v>
      </c>
      <c r="D24" s="3" t="s">
        <v>75</v>
      </c>
    </row>
    <row r="25" spans="1:4">
      <c r="A25" t="s">
        <v>167</v>
      </c>
      <c r="B25" s="3" t="s">
        <v>75</v>
      </c>
      <c r="C25" s="3" t="s">
        <v>75</v>
      </c>
      <c r="D25" s="3" t="s">
        <v>75</v>
      </c>
    </row>
    <row r="26" spans="1:4">
      <c r="A26" t="s">
        <v>170</v>
      </c>
      <c r="B26" s="3" t="s">
        <v>75</v>
      </c>
      <c r="C26" s="3" t="s">
        <v>75</v>
      </c>
      <c r="D26" s="3" t="s">
        <v>75</v>
      </c>
    </row>
    <row r="27" spans="1:4">
      <c r="A27" t="s">
        <v>174</v>
      </c>
      <c r="B27" s="3" t="s">
        <v>175</v>
      </c>
      <c r="C27" s="3" t="s">
        <v>175</v>
      </c>
      <c r="D27" s="3" t="s">
        <v>175</v>
      </c>
    </row>
    <row r="28" spans="1:4">
      <c r="A28" t="s">
        <v>178</v>
      </c>
      <c r="B28" s="3" t="s">
        <v>175</v>
      </c>
      <c r="C28" s="3" t="s">
        <v>175</v>
      </c>
      <c r="D28" s="3" t="s">
        <v>175</v>
      </c>
    </row>
    <row r="29" spans="1:4">
      <c r="A29" t="s">
        <v>161</v>
      </c>
      <c r="B29" s="3">
        <v>118500</v>
      </c>
      <c r="C29" s="3">
        <v>118500</v>
      </c>
      <c r="D29" s="3">
        <v>118500</v>
      </c>
    </row>
    <row r="30" spans="1:4">
      <c r="A30" t="s">
        <v>15</v>
      </c>
      <c r="B30" s="3">
        <v>118501</v>
      </c>
      <c r="C30" s="3">
        <v>118501</v>
      </c>
      <c r="D30" s="3">
        <v>118501</v>
      </c>
    </row>
    <row r="31" spans="1:4">
      <c r="A31" t="s">
        <v>16</v>
      </c>
      <c r="B31" s="3">
        <v>121767</v>
      </c>
      <c r="C31" s="3">
        <v>121767</v>
      </c>
      <c r="D31" s="3">
        <v>121767</v>
      </c>
    </row>
    <row r="32" spans="1:4">
      <c r="A32" t="s">
        <v>168</v>
      </c>
      <c r="B32" s="3">
        <v>121790</v>
      </c>
      <c r="C32" s="3">
        <v>121790</v>
      </c>
      <c r="D32" s="3">
        <v>121790</v>
      </c>
    </row>
    <row r="33" spans="1:4">
      <c r="A33" t="s">
        <v>17</v>
      </c>
      <c r="B33" s="3">
        <v>124011</v>
      </c>
      <c r="C33" s="3">
        <v>124011</v>
      </c>
      <c r="D33" s="3">
        <v>124011</v>
      </c>
    </row>
    <row r="34" spans="1:4">
      <c r="A34" t="s">
        <v>18</v>
      </c>
      <c r="B34" s="3">
        <v>124012</v>
      </c>
      <c r="C34" s="3">
        <v>124012</v>
      </c>
      <c r="D34" s="3">
        <v>124012</v>
      </c>
    </row>
    <row r="35" spans="1:4">
      <c r="A35" t="s">
        <v>171</v>
      </c>
      <c r="B35" s="3">
        <v>124018</v>
      </c>
      <c r="C35" s="3">
        <v>124018</v>
      </c>
      <c r="D35" s="3">
        <v>124018</v>
      </c>
    </row>
    <row r="36" spans="1:4">
      <c r="A36" t="s">
        <v>19</v>
      </c>
      <c r="B36" s="3">
        <v>124020</v>
      </c>
      <c r="C36" s="3">
        <v>124020</v>
      </c>
      <c r="D36" s="3">
        <v>124020</v>
      </c>
    </row>
    <row r="37" spans="1:4">
      <c r="A37" t="s">
        <v>202</v>
      </c>
      <c r="B37" s="3">
        <v>126870</v>
      </c>
      <c r="C37" s="3">
        <v>126870</v>
      </c>
      <c r="D37" s="3">
        <v>126870</v>
      </c>
    </row>
    <row r="38" spans="1:4">
      <c r="A38" t="s">
        <v>20</v>
      </c>
      <c r="B38" s="3">
        <v>126871</v>
      </c>
      <c r="C38" s="3">
        <v>126871</v>
      </c>
      <c r="D38" s="3">
        <v>126871</v>
      </c>
    </row>
    <row r="39" spans="1:4">
      <c r="A39" t="s">
        <v>208</v>
      </c>
      <c r="B39" s="3">
        <v>128125</v>
      </c>
      <c r="C39" s="3">
        <v>128125</v>
      </c>
      <c r="D39" s="3">
        <v>128125</v>
      </c>
    </row>
    <row r="40" spans="1:4">
      <c r="A40" t="s">
        <v>211</v>
      </c>
      <c r="B40" s="3">
        <v>128135</v>
      </c>
      <c r="C40" s="3">
        <v>128135</v>
      </c>
      <c r="D40" s="3">
        <v>128135</v>
      </c>
    </row>
    <row r="41" spans="1:4">
      <c r="A41" t="s">
        <v>21</v>
      </c>
      <c r="B41" s="3">
        <v>164640</v>
      </c>
      <c r="C41" s="3">
        <v>164640</v>
      </c>
      <c r="D41" s="3">
        <v>164640</v>
      </c>
    </row>
    <row r="42" spans="1:4">
      <c r="A42" t="s">
        <v>181</v>
      </c>
      <c r="B42" s="3">
        <v>171260</v>
      </c>
      <c r="C42" s="3">
        <v>171260</v>
      </c>
      <c r="D42" s="3">
        <v>171260</v>
      </c>
    </row>
    <row r="43" spans="1:4">
      <c r="A43" t="s">
        <v>184</v>
      </c>
      <c r="B43" s="3">
        <v>189404</v>
      </c>
      <c r="C43" s="3">
        <v>189404</v>
      </c>
      <c r="D43" s="3">
        <v>189404</v>
      </c>
    </row>
    <row r="44" spans="1:4">
      <c r="A44" t="s">
        <v>22</v>
      </c>
      <c r="B44" s="3">
        <v>189405</v>
      </c>
      <c r="C44" s="3">
        <v>189405</v>
      </c>
      <c r="D44" s="3">
        <v>189405</v>
      </c>
    </row>
    <row r="45" spans="1:4">
      <c r="A45" t="s">
        <v>23</v>
      </c>
      <c r="B45" s="3">
        <v>189406</v>
      </c>
      <c r="C45" s="3">
        <v>189406</v>
      </c>
      <c r="D45" s="3">
        <v>189406</v>
      </c>
    </row>
    <row r="46" spans="1:4">
      <c r="A46" t="s">
        <v>190</v>
      </c>
      <c r="B46" s="3">
        <v>196870</v>
      </c>
      <c r="C46" s="3">
        <v>196870</v>
      </c>
      <c r="D46" s="3">
        <v>196870</v>
      </c>
    </row>
    <row r="47" spans="1:4">
      <c r="A47" t="s">
        <v>230</v>
      </c>
      <c r="B47" s="3">
        <v>197221</v>
      </c>
      <c r="C47" s="3">
        <v>197221</v>
      </c>
      <c r="D47" s="3">
        <v>197221</v>
      </c>
    </row>
    <row r="48" spans="1:4">
      <c r="A48" t="s">
        <v>193</v>
      </c>
      <c r="B48" s="3">
        <v>203290</v>
      </c>
      <c r="C48" s="3">
        <v>203290</v>
      </c>
      <c r="D48" s="3">
        <v>203290</v>
      </c>
    </row>
    <row r="49" spans="1:4">
      <c r="A49" t="s">
        <v>234</v>
      </c>
      <c r="B49" s="3" t="s">
        <v>235</v>
      </c>
      <c r="C49" s="3" t="s">
        <v>235</v>
      </c>
      <c r="D49" s="3" t="s">
        <v>235</v>
      </c>
    </row>
    <row r="50" spans="1:4">
      <c r="A50" t="s">
        <v>238</v>
      </c>
      <c r="B50" s="3" t="s">
        <v>235</v>
      </c>
      <c r="C50" s="3" t="s">
        <v>235</v>
      </c>
      <c r="D50" s="3" t="s">
        <v>235</v>
      </c>
    </row>
    <row r="51" spans="1:4">
      <c r="A51" t="s">
        <v>241</v>
      </c>
      <c r="B51" s="3" t="s">
        <v>75</v>
      </c>
      <c r="C51" s="3" t="s">
        <v>75</v>
      </c>
      <c r="D51" s="3" t="s">
        <v>75</v>
      </c>
    </row>
    <row r="52" spans="1:4">
      <c r="A52" t="s">
        <v>243</v>
      </c>
      <c r="B52" s="3" t="s">
        <v>75</v>
      </c>
      <c r="C52" s="3" t="s">
        <v>75</v>
      </c>
      <c r="D52" s="3" t="s">
        <v>75</v>
      </c>
    </row>
    <row r="53" spans="1:4">
      <c r="A53" t="s">
        <v>246</v>
      </c>
      <c r="B53" s="3" t="s">
        <v>75</v>
      </c>
      <c r="C53" s="3" t="s">
        <v>75</v>
      </c>
      <c r="D53" t="s">
        <v>247</v>
      </c>
    </row>
    <row r="54" spans="1:4">
      <c r="A54" t="s">
        <v>250</v>
      </c>
      <c r="B54" s="3" t="s">
        <v>75</v>
      </c>
      <c r="C54" s="3" t="s">
        <v>75</v>
      </c>
      <c r="D54" t="s">
        <v>251</v>
      </c>
    </row>
    <row r="55" spans="1:4">
      <c r="A55" t="s">
        <v>254</v>
      </c>
      <c r="B55" s="3" t="s">
        <v>75</v>
      </c>
      <c r="C55" s="3" t="s">
        <v>75</v>
      </c>
      <c r="D55" s="3" t="s">
        <v>75</v>
      </c>
    </row>
    <row r="56" spans="1:4">
      <c r="A56" t="s">
        <v>257</v>
      </c>
      <c r="B56" s="3" t="s">
        <v>75</v>
      </c>
      <c r="C56" s="3" t="s">
        <v>75</v>
      </c>
      <c r="D56" s="3" t="s">
        <v>75</v>
      </c>
    </row>
    <row r="57" spans="1:4">
      <c r="A57" t="s">
        <v>260</v>
      </c>
      <c r="B57" s="3" t="s">
        <v>75</v>
      </c>
      <c r="C57" s="3" t="s">
        <v>75</v>
      </c>
      <c r="D57" s="3" t="s">
        <v>75</v>
      </c>
    </row>
    <row r="58" spans="1:4">
      <c r="A58" t="s">
        <v>263</v>
      </c>
      <c r="B58" s="3" t="s">
        <v>75</v>
      </c>
      <c r="C58" s="3" t="s">
        <v>75</v>
      </c>
      <c r="D58" s="3" t="s">
        <v>75</v>
      </c>
    </row>
    <row r="59" spans="1:4">
      <c r="A59" t="s">
        <v>266</v>
      </c>
      <c r="B59" s="3" t="s">
        <v>75</v>
      </c>
      <c r="C59" s="3" t="s">
        <v>75</v>
      </c>
      <c r="D59" s="3" t="s">
        <v>75</v>
      </c>
    </row>
    <row r="60" spans="1:4">
      <c r="A60" t="s">
        <v>269</v>
      </c>
      <c r="B60" s="3" t="s">
        <v>75</v>
      </c>
      <c r="C60" s="3" t="s">
        <v>75</v>
      </c>
      <c r="D60" t="s">
        <v>247</v>
      </c>
    </row>
    <row r="61" spans="1:4">
      <c r="A61" t="s">
        <v>272</v>
      </c>
      <c r="B61" s="3" t="s">
        <v>75</v>
      </c>
      <c r="C61" s="3" t="s">
        <v>75</v>
      </c>
      <c r="D61" t="s">
        <v>251</v>
      </c>
    </row>
    <row r="62" spans="1:4">
      <c r="A62" t="s">
        <v>275</v>
      </c>
      <c r="B62" s="3" t="s">
        <v>75</v>
      </c>
      <c r="C62" s="3" t="s">
        <v>75</v>
      </c>
      <c r="D62" s="3" t="s">
        <v>75</v>
      </c>
    </row>
    <row r="63" spans="1:4">
      <c r="A63" t="s">
        <v>278</v>
      </c>
      <c r="B63" s="3" t="s">
        <v>75</v>
      </c>
      <c r="C63" s="3" t="s">
        <v>75</v>
      </c>
      <c r="D63" s="3" t="s">
        <v>75</v>
      </c>
    </row>
    <row r="64" spans="1:4">
      <c r="A64" t="s">
        <v>281</v>
      </c>
      <c r="B64" s="3" t="s">
        <v>75</v>
      </c>
      <c r="C64" s="3" t="s">
        <v>75</v>
      </c>
      <c r="D64" s="3" t="s">
        <v>75</v>
      </c>
    </row>
    <row r="65" spans="1:4">
      <c r="A65" t="s">
        <v>284</v>
      </c>
      <c r="B65" s="3" t="s">
        <v>75</v>
      </c>
      <c r="C65" s="3" t="s">
        <v>75</v>
      </c>
      <c r="D65" s="3" t="s">
        <v>75</v>
      </c>
    </row>
    <row r="66" spans="1:4">
      <c r="A66" t="s">
        <v>287</v>
      </c>
      <c r="B66" s="3" t="s">
        <v>75</v>
      </c>
      <c r="C66" s="3" t="s">
        <v>75</v>
      </c>
      <c r="D66" s="3" t="s">
        <v>75</v>
      </c>
    </row>
    <row r="67" spans="1:4">
      <c r="A67" t="s">
        <v>290</v>
      </c>
      <c r="B67" s="3" t="s">
        <v>75</v>
      </c>
      <c r="C67" s="3" t="s">
        <v>75</v>
      </c>
      <c r="D67" s="3" t="s">
        <v>75</v>
      </c>
    </row>
    <row r="68" spans="1:4">
      <c r="A68" t="s">
        <v>293</v>
      </c>
      <c r="B68" s="3" t="s">
        <v>75</v>
      </c>
      <c r="C68" s="3" t="s">
        <v>75</v>
      </c>
      <c r="D68" s="3" t="s">
        <v>75</v>
      </c>
    </row>
    <row r="69" spans="1:4">
      <c r="A69" t="s">
        <v>296</v>
      </c>
      <c r="B69" s="3" t="s">
        <v>75</v>
      </c>
      <c r="C69" s="3" t="s">
        <v>75</v>
      </c>
      <c r="D69" s="3" t="s">
        <v>75</v>
      </c>
    </row>
    <row r="70" spans="1:4">
      <c r="A70" t="s">
        <v>299</v>
      </c>
      <c r="B70" s="3" t="s">
        <v>75</v>
      </c>
      <c r="C70" s="3" t="s">
        <v>75</v>
      </c>
      <c r="D70" s="3" t="s">
        <v>75</v>
      </c>
    </row>
    <row r="71" spans="1:4">
      <c r="A71" t="s">
        <v>302</v>
      </c>
      <c r="B71" s="3" t="s">
        <v>75</v>
      </c>
      <c r="C71" s="3" t="s">
        <v>75</v>
      </c>
      <c r="D71" s="3" t="s">
        <v>75</v>
      </c>
    </row>
    <row r="72" spans="1:4">
      <c r="A72" t="s">
        <v>305</v>
      </c>
      <c r="B72" s="3" t="s">
        <v>75</v>
      </c>
      <c r="C72" s="3" t="s">
        <v>75</v>
      </c>
      <c r="D72" s="3" t="s">
        <v>75</v>
      </c>
    </row>
    <row r="73" spans="1:4">
      <c r="A73" t="s">
        <v>308</v>
      </c>
      <c r="B73" s="3" t="s">
        <v>75</v>
      </c>
      <c r="C73" s="3" t="s">
        <v>75</v>
      </c>
      <c r="D73" s="3" t="s">
        <v>75</v>
      </c>
    </row>
    <row r="74" spans="1:4">
      <c r="A74" t="s">
        <v>311</v>
      </c>
      <c r="B74" s="3" t="s">
        <v>75</v>
      </c>
      <c r="C74" s="3" t="s">
        <v>75</v>
      </c>
      <c r="D74" s="3" t="s">
        <v>75</v>
      </c>
    </row>
    <row r="75" spans="1:4">
      <c r="A75" t="s">
        <v>314</v>
      </c>
      <c r="B75" s="3" t="s">
        <v>175</v>
      </c>
      <c r="C75" s="3" t="s">
        <v>175</v>
      </c>
      <c r="D75" s="3" t="s">
        <v>175</v>
      </c>
    </row>
    <row r="76" spans="1:4">
      <c r="A76" t="s">
        <v>317</v>
      </c>
      <c r="B76" s="3" t="s">
        <v>175</v>
      </c>
      <c r="C76" s="3" t="s">
        <v>175</v>
      </c>
      <c r="D76" s="3" t="s">
        <v>175</v>
      </c>
    </row>
    <row r="77" spans="1:4">
      <c r="A77" t="s">
        <v>196</v>
      </c>
      <c r="B77" s="3">
        <v>203297</v>
      </c>
      <c r="C77" s="3">
        <v>203297</v>
      </c>
      <c r="D77" s="3">
        <v>203297</v>
      </c>
    </row>
    <row r="78" spans="1:4">
      <c r="A78" t="s">
        <v>322</v>
      </c>
      <c r="B78" s="3">
        <v>203600</v>
      </c>
      <c r="C78" s="3">
        <v>203600</v>
      </c>
      <c r="D78" s="3">
        <v>203600</v>
      </c>
    </row>
    <row r="79" spans="1:4">
      <c r="A79" t="s">
        <v>70</v>
      </c>
      <c r="B79" s="3">
        <v>203696</v>
      </c>
      <c r="C79" s="3">
        <v>203696</v>
      </c>
      <c r="D79" s="3">
        <v>203696</v>
      </c>
    </row>
    <row r="80" spans="1:4">
      <c r="A80" t="s">
        <v>24</v>
      </c>
      <c r="B80" s="3">
        <v>217695</v>
      </c>
      <c r="C80" s="3">
        <v>217695</v>
      </c>
      <c r="D80" s="3">
        <v>217695</v>
      </c>
    </row>
    <row r="81" spans="1:4">
      <c r="A81" t="s">
        <v>79</v>
      </c>
      <c r="B81" s="3">
        <v>217696</v>
      </c>
      <c r="C81" s="3">
        <v>217696</v>
      </c>
      <c r="D81" s="3">
        <v>217696</v>
      </c>
    </row>
    <row r="82" spans="1:4">
      <c r="A82" t="s">
        <v>25</v>
      </c>
      <c r="B82" s="3">
        <v>217714</v>
      </c>
      <c r="C82" s="3">
        <v>217714</v>
      </c>
      <c r="D82" s="3">
        <v>217714</v>
      </c>
    </row>
    <row r="83" spans="1:4">
      <c r="A83" t="s">
        <v>332</v>
      </c>
      <c r="B83" s="3">
        <v>217720</v>
      </c>
      <c r="C83" s="3">
        <v>217720</v>
      </c>
      <c r="D83" s="3">
        <v>217720</v>
      </c>
    </row>
    <row r="84" spans="1:4">
      <c r="A84" t="s">
        <v>335</v>
      </c>
      <c r="B84" s="3">
        <v>218696</v>
      </c>
      <c r="C84" s="3">
        <v>218696</v>
      </c>
      <c r="D84" s="3">
        <v>218696</v>
      </c>
    </row>
    <row r="85" spans="1:4">
      <c r="A85" t="s">
        <v>338</v>
      </c>
      <c r="B85" s="3">
        <v>218710</v>
      </c>
      <c r="C85" s="3">
        <v>218710</v>
      </c>
      <c r="D85" s="3">
        <v>218710</v>
      </c>
    </row>
    <row r="86" spans="1:4">
      <c r="A86" t="s">
        <v>199</v>
      </c>
      <c r="B86" s="3">
        <v>219476</v>
      </c>
      <c r="C86" s="3">
        <v>219476</v>
      </c>
      <c r="D86" s="3">
        <v>219476</v>
      </c>
    </row>
    <row r="87" spans="1:4">
      <c r="A87" t="s">
        <v>343</v>
      </c>
      <c r="B87" s="3">
        <v>219477</v>
      </c>
      <c r="C87" s="3">
        <v>219477</v>
      </c>
      <c r="D87" s="3">
        <v>219477</v>
      </c>
    </row>
    <row r="88" spans="1:4">
      <c r="A88" t="s">
        <v>26</v>
      </c>
      <c r="B88" s="3">
        <v>219478</v>
      </c>
      <c r="C88" s="3">
        <v>219478</v>
      </c>
      <c r="D88" s="3">
        <v>219478</v>
      </c>
    </row>
    <row r="89" spans="1:4">
      <c r="A89" t="s">
        <v>348</v>
      </c>
      <c r="B89" s="3">
        <v>219479</v>
      </c>
      <c r="C89" s="3">
        <v>219479</v>
      </c>
      <c r="D89" s="3">
        <v>219479</v>
      </c>
    </row>
    <row r="90" spans="1:4">
      <c r="A90" t="s">
        <v>27</v>
      </c>
      <c r="B90" s="3">
        <v>219491</v>
      </c>
      <c r="C90" s="3">
        <v>219491</v>
      </c>
      <c r="D90" s="3">
        <v>219491</v>
      </c>
    </row>
    <row r="91" spans="1:4">
      <c r="A91" t="s">
        <v>205</v>
      </c>
      <c r="B91" s="3">
        <v>220285</v>
      </c>
      <c r="C91" s="3">
        <v>220285</v>
      </c>
      <c r="D91" s="3">
        <v>220285</v>
      </c>
    </row>
    <row r="92" spans="1:4">
      <c r="A92" t="s">
        <v>354</v>
      </c>
      <c r="B92" s="3">
        <v>220486</v>
      </c>
      <c r="C92" s="3">
        <v>220486</v>
      </c>
      <c r="D92" s="3">
        <v>220486</v>
      </c>
    </row>
    <row r="93" spans="1:4">
      <c r="A93" t="s">
        <v>357</v>
      </c>
      <c r="B93" s="3">
        <v>234503</v>
      </c>
      <c r="C93" s="3">
        <v>234503</v>
      </c>
      <c r="D93" s="3">
        <v>234503</v>
      </c>
    </row>
    <row r="94" spans="1:4">
      <c r="A94" t="s">
        <v>360</v>
      </c>
      <c r="B94" s="3">
        <v>234505</v>
      </c>
      <c r="C94" s="3">
        <v>234505</v>
      </c>
      <c r="D94" s="3">
        <v>234505</v>
      </c>
    </row>
    <row r="95" spans="1:4">
      <c r="A95" t="s">
        <v>363</v>
      </c>
      <c r="B95" s="3">
        <v>238803</v>
      </c>
      <c r="C95" s="3">
        <v>238803</v>
      </c>
      <c r="D95" s="3">
        <v>238803</v>
      </c>
    </row>
    <row r="96" spans="1:4">
      <c r="A96" t="s">
        <v>28</v>
      </c>
      <c r="B96" s="3">
        <v>238804</v>
      </c>
      <c r="C96" s="3">
        <v>238804</v>
      </c>
      <c r="D96" s="3">
        <v>238804</v>
      </c>
    </row>
    <row r="97" spans="1:4">
      <c r="A97" t="s">
        <v>368</v>
      </c>
      <c r="B97" s="3" t="s">
        <v>235</v>
      </c>
      <c r="C97" s="3" t="s">
        <v>235</v>
      </c>
      <c r="D97" s="3" t="s">
        <v>235</v>
      </c>
    </row>
    <row r="98" spans="1:4">
      <c r="A98" t="s">
        <v>371</v>
      </c>
      <c r="B98" s="3" t="s">
        <v>235</v>
      </c>
      <c r="C98" s="3" t="s">
        <v>235</v>
      </c>
      <c r="D98" s="3" t="s">
        <v>235</v>
      </c>
    </row>
    <row r="99" spans="1:4">
      <c r="A99" t="s">
        <v>374</v>
      </c>
      <c r="B99" s="3" t="s">
        <v>75</v>
      </c>
      <c r="C99" s="3" t="s">
        <v>75</v>
      </c>
      <c r="D99" s="3" t="s">
        <v>75</v>
      </c>
    </row>
    <row r="100" spans="1:4">
      <c r="A100" t="s">
        <v>376</v>
      </c>
      <c r="B100" s="3" t="s">
        <v>75</v>
      </c>
      <c r="C100" s="3" t="s">
        <v>75</v>
      </c>
      <c r="D100" s="3" t="s">
        <v>75</v>
      </c>
    </row>
    <row r="101" spans="1:4">
      <c r="A101" t="s">
        <v>379</v>
      </c>
      <c r="B101" s="3" t="s">
        <v>75</v>
      </c>
      <c r="C101" s="3" t="s">
        <v>75</v>
      </c>
      <c r="D101" t="s">
        <v>247</v>
      </c>
    </row>
    <row r="102" spans="1:4">
      <c r="A102" t="s">
        <v>382</v>
      </c>
      <c r="B102" s="3" t="s">
        <v>75</v>
      </c>
      <c r="C102" s="3" t="s">
        <v>75</v>
      </c>
      <c r="D102" t="s">
        <v>383</v>
      </c>
    </row>
    <row r="103" spans="1:4">
      <c r="A103" t="s">
        <v>386</v>
      </c>
      <c r="B103" s="3" t="s">
        <v>75</v>
      </c>
      <c r="C103" s="3" t="s">
        <v>75</v>
      </c>
      <c r="D103" s="3" t="s">
        <v>75</v>
      </c>
    </row>
    <row r="104" spans="1:4">
      <c r="A104" t="s">
        <v>389</v>
      </c>
      <c r="B104" s="3" t="s">
        <v>75</v>
      </c>
      <c r="C104" s="3" t="s">
        <v>75</v>
      </c>
      <c r="D104" s="3" t="s">
        <v>75</v>
      </c>
    </row>
    <row r="105" spans="1:4">
      <c r="A105" t="s">
        <v>392</v>
      </c>
      <c r="B105" s="3" t="s">
        <v>75</v>
      </c>
      <c r="C105" s="3" t="s">
        <v>75</v>
      </c>
      <c r="D105" s="3" t="s">
        <v>75</v>
      </c>
    </row>
    <row r="106" spans="1:4">
      <c r="A106" t="s">
        <v>395</v>
      </c>
      <c r="B106" s="3" t="s">
        <v>75</v>
      </c>
      <c r="C106" s="3" t="s">
        <v>75</v>
      </c>
      <c r="D106" s="3" t="s">
        <v>75</v>
      </c>
    </row>
    <row r="107" spans="1:4">
      <c r="A107" t="s">
        <v>398</v>
      </c>
      <c r="B107" s="3" t="s">
        <v>75</v>
      </c>
      <c r="C107" s="3" t="s">
        <v>75</v>
      </c>
      <c r="D107" s="3" t="s">
        <v>75</v>
      </c>
    </row>
    <row r="108" spans="1:4">
      <c r="A108" t="s">
        <v>401</v>
      </c>
      <c r="B108" s="3" t="s">
        <v>75</v>
      </c>
      <c r="C108" s="3" t="s">
        <v>75</v>
      </c>
      <c r="D108" t="s">
        <v>247</v>
      </c>
    </row>
    <row r="109" spans="1:4">
      <c r="A109" t="s">
        <v>404</v>
      </c>
      <c r="B109" s="3" t="s">
        <v>75</v>
      </c>
      <c r="C109" s="3" t="s">
        <v>75</v>
      </c>
      <c r="D109" t="s">
        <v>383</v>
      </c>
    </row>
    <row r="110" spans="1:4">
      <c r="A110" t="s">
        <v>407</v>
      </c>
      <c r="B110" s="3" t="s">
        <v>75</v>
      </c>
      <c r="C110" s="3" t="s">
        <v>75</v>
      </c>
      <c r="D110" s="3" t="s">
        <v>75</v>
      </c>
    </row>
    <row r="111" spans="1:4">
      <c r="A111" t="s">
        <v>410</v>
      </c>
      <c r="B111" s="3" t="s">
        <v>75</v>
      </c>
      <c r="C111" s="3" t="s">
        <v>75</v>
      </c>
      <c r="D111" s="3" t="s">
        <v>75</v>
      </c>
    </row>
    <row r="112" spans="1:4">
      <c r="A112" t="s">
        <v>412</v>
      </c>
      <c r="B112" s="3" t="s">
        <v>75</v>
      </c>
      <c r="C112" s="3" t="s">
        <v>75</v>
      </c>
      <c r="D112" s="3" t="s">
        <v>75</v>
      </c>
    </row>
    <row r="113" spans="1:4">
      <c r="A113" t="s">
        <v>415</v>
      </c>
      <c r="B113" s="3" t="s">
        <v>75</v>
      </c>
      <c r="C113" s="3" t="s">
        <v>75</v>
      </c>
      <c r="D113" s="3" t="s">
        <v>75</v>
      </c>
    </row>
    <row r="114" spans="1:4">
      <c r="A114" t="s">
        <v>418</v>
      </c>
      <c r="B114" s="3" t="s">
        <v>75</v>
      </c>
      <c r="C114" s="3" t="s">
        <v>75</v>
      </c>
      <c r="D114" s="3" t="s">
        <v>75</v>
      </c>
    </row>
    <row r="115" spans="1:4">
      <c r="A115" t="s">
        <v>421</v>
      </c>
      <c r="B115" s="3" t="s">
        <v>75</v>
      </c>
      <c r="C115" s="3" t="s">
        <v>75</v>
      </c>
      <c r="D115" s="3" t="s">
        <v>75</v>
      </c>
    </row>
    <row r="116" spans="1:4">
      <c r="A116" t="s">
        <v>424</v>
      </c>
      <c r="B116" s="3" t="s">
        <v>75</v>
      </c>
      <c r="C116" s="3" t="s">
        <v>75</v>
      </c>
      <c r="D116" s="3" t="s">
        <v>75</v>
      </c>
    </row>
    <row r="117" spans="1:4">
      <c r="A117" t="s">
        <v>427</v>
      </c>
      <c r="B117" s="3" t="s">
        <v>75</v>
      </c>
      <c r="C117" s="3" t="s">
        <v>75</v>
      </c>
      <c r="D117" s="3" t="s">
        <v>75</v>
      </c>
    </row>
    <row r="118" spans="1:4">
      <c r="A118" t="s">
        <v>430</v>
      </c>
      <c r="B118" s="3" t="s">
        <v>75</v>
      </c>
      <c r="C118" s="3" t="s">
        <v>75</v>
      </c>
      <c r="D118" s="3" t="s">
        <v>75</v>
      </c>
    </row>
    <row r="119" spans="1:4">
      <c r="A119" t="s">
        <v>433</v>
      </c>
      <c r="B119" s="3" t="s">
        <v>75</v>
      </c>
      <c r="C119" s="3" t="s">
        <v>75</v>
      </c>
      <c r="D119" s="3" t="s">
        <v>75</v>
      </c>
    </row>
    <row r="120" spans="1:4">
      <c r="A120" t="s">
        <v>435</v>
      </c>
      <c r="B120" s="3" t="s">
        <v>75</v>
      </c>
      <c r="C120" s="3" t="s">
        <v>75</v>
      </c>
      <c r="D120" s="3" t="s">
        <v>75</v>
      </c>
    </row>
    <row r="121" spans="1:4">
      <c r="A121" t="s">
        <v>438</v>
      </c>
      <c r="B121" s="3" t="s">
        <v>75</v>
      </c>
      <c r="C121" s="3" t="s">
        <v>75</v>
      </c>
      <c r="D121" s="3" t="s">
        <v>75</v>
      </c>
    </row>
    <row r="122" spans="1:4">
      <c r="A122" t="s">
        <v>441</v>
      </c>
      <c r="B122" s="3" t="s">
        <v>75</v>
      </c>
      <c r="C122" s="3" t="s">
        <v>75</v>
      </c>
      <c r="D122" s="3" t="s">
        <v>75</v>
      </c>
    </row>
    <row r="123" spans="1:4">
      <c r="A123" t="s">
        <v>443</v>
      </c>
      <c r="B123" s="3" t="s">
        <v>175</v>
      </c>
      <c r="C123" s="3" t="s">
        <v>175</v>
      </c>
      <c r="D123" s="3" t="s">
        <v>175</v>
      </c>
    </row>
    <row r="124" spans="1:4">
      <c r="A124" t="s">
        <v>446</v>
      </c>
      <c r="B124" s="3" t="s">
        <v>175</v>
      </c>
      <c r="C124" s="3" t="s">
        <v>175</v>
      </c>
      <c r="D124" s="3" t="s">
        <v>175</v>
      </c>
    </row>
    <row r="125" spans="1:4">
      <c r="A125" t="s">
        <v>449</v>
      </c>
      <c r="B125" s="3">
        <v>260961</v>
      </c>
      <c r="C125" s="3">
        <v>260961</v>
      </c>
      <c r="D125" s="3">
        <v>260961</v>
      </c>
    </row>
    <row r="126" spans="1:4">
      <c r="A126" t="s">
        <v>452</v>
      </c>
      <c r="B126" s="3">
        <v>960962</v>
      </c>
      <c r="C126" s="3">
        <v>960962</v>
      </c>
      <c r="D126" s="3">
        <v>960962</v>
      </c>
    </row>
    <row r="127" spans="1:4">
      <c r="A127" t="s">
        <v>455</v>
      </c>
      <c r="B127" s="3">
        <v>260964</v>
      </c>
      <c r="C127" s="3">
        <v>260964</v>
      </c>
      <c r="D127" s="3">
        <v>260964</v>
      </c>
    </row>
    <row r="128" spans="1:4">
      <c r="A128" t="s">
        <v>458</v>
      </c>
      <c r="B128" s="3">
        <v>266788</v>
      </c>
      <c r="C128" s="3">
        <v>266788</v>
      </c>
      <c r="D128" s="3">
        <v>266788</v>
      </c>
    </row>
    <row r="129" spans="1:4">
      <c r="A129" t="s">
        <v>461</v>
      </c>
      <c r="B129" s="3">
        <v>317200</v>
      </c>
      <c r="C129" s="3">
        <v>317200</v>
      </c>
      <c r="D129" s="3">
        <v>317200</v>
      </c>
    </row>
    <row r="130" spans="1:4">
      <c r="A130" t="s">
        <v>464</v>
      </c>
      <c r="B130" s="3">
        <v>324673</v>
      </c>
      <c r="C130" s="3">
        <v>324673</v>
      </c>
      <c r="D130" s="3">
        <v>324673</v>
      </c>
    </row>
    <row r="131" spans="1:4">
      <c r="A131" t="s">
        <v>29</v>
      </c>
      <c r="B131" s="3">
        <v>324674</v>
      </c>
      <c r="C131" s="3">
        <v>324674</v>
      </c>
      <c r="D131" s="3">
        <v>324674</v>
      </c>
    </row>
    <row r="132" spans="1:4">
      <c r="A132" t="s">
        <v>468</v>
      </c>
      <c r="B132" s="3">
        <v>324840</v>
      </c>
      <c r="C132" s="3">
        <v>324840</v>
      </c>
      <c r="D132" s="3">
        <v>324840</v>
      </c>
    </row>
    <row r="133" spans="1:4">
      <c r="A133" t="s">
        <v>92</v>
      </c>
      <c r="B133" s="3">
        <v>328007</v>
      </c>
      <c r="C133" s="3">
        <v>328007</v>
      </c>
      <c r="D133" s="3">
        <v>328007</v>
      </c>
    </row>
    <row r="134" spans="1:4">
      <c r="A134" t="s">
        <v>473</v>
      </c>
      <c r="B134" s="3">
        <v>328008</v>
      </c>
      <c r="C134" s="3">
        <v>328008</v>
      </c>
      <c r="D134" s="3">
        <v>328008</v>
      </c>
    </row>
    <row r="135" spans="1:4">
      <c r="A135" t="s">
        <v>96</v>
      </c>
      <c r="B135" s="3">
        <v>328009</v>
      </c>
      <c r="C135" s="3">
        <v>328009</v>
      </c>
      <c r="D135" s="3">
        <v>328009</v>
      </c>
    </row>
    <row r="136" spans="1:4">
      <c r="A136" t="s">
        <v>30</v>
      </c>
      <c r="B136" s="3">
        <v>341251</v>
      </c>
      <c r="C136" s="3">
        <v>341251</v>
      </c>
      <c r="D136" s="3">
        <v>341251</v>
      </c>
    </row>
    <row r="137" spans="1:4">
      <c r="A137" t="s">
        <v>478</v>
      </c>
      <c r="B137" s="3">
        <v>343020</v>
      </c>
      <c r="C137" s="3">
        <v>343020</v>
      </c>
      <c r="D137" s="3">
        <v>343020</v>
      </c>
    </row>
    <row r="138" spans="1:4">
      <c r="A138" t="s">
        <v>481</v>
      </c>
      <c r="B138" s="3">
        <v>343021</v>
      </c>
      <c r="C138" s="3">
        <v>343021</v>
      </c>
      <c r="D138" s="3">
        <v>343021</v>
      </c>
    </row>
    <row r="139" spans="1:4">
      <c r="A139" t="s">
        <v>483</v>
      </c>
      <c r="B139" s="3">
        <v>343022</v>
      </c>
      <c r="C139" s="3">
        <v>343022</v>
      </c>
      <c r="D139" s="3">
        <v>343022</v>
      </c>
    </row>
    <row r="140" spans="1:4">
      <c r="A140" t="s">
        <v>485</v>
      </c>
      <c r="B140" s="3">
        <v>344036</v>
      </c>
      <c r="C140" s="3">
        <v>344036</v>
      </c>
      <c r="D140" s="3">
        <v>344036</v>
      </c>
    </row>
    <row r="141" spans="1:4">
      <c r="A141" t="s">
        <v>488</v>
      </c>
      <c r="B141" s="3">
        <v>361540</v>
      </c>
      <c r="C141" s="3">
        <v>361540</v>
      </c>
      <c r="D141" s="3">
        <v>361540</v>
      </c>
    </row>
    <row r="142" spans="1:4">
      <c r="A142" t="s">
        <v>491</v>
      </c>
      <c r="B142" s="3">
        <v>361541</v>
      </c>
      <c r="C142" s="3">
        <v>361541</v>
      </c>
      <c r="D142" s="3">
        <v>361541</v>
      </c>
    </row>
    <row r="143" spans="1:4">
      <c r="A143" t="s">
        <v>494</v>
      </c>
      <c r="B143" s="3">
        <v>361549</v>
      </c>
      <c r="C143" s="3">
        <v>361549</v>
      </c>
      <c r="D143" s="3">
        <v>361549</v>
      </c>
    </row>
    <row r="144" spans="1:4">
      <c r="A144" t="s">
        <v>497</v>
      </c>
      <c r="B144" s="3">
        <v>361500</v>
      </c>
      <c r="C144" s="3">
        <v>361500</v>
      </c>
      <c r="D144" s="3">
        <v>361500</v>
      </c>
    </row>
    <row r="145" spans="1:4">
      <c r="A145" t="s">
        <v>500</v>
      </c>
      <c r="B145" s="3" t="s">
        <v>235</v>
      </c>
      <c r="C145" s="3" t="s">
        <v>235</v>
      </c>
      <c r="D145" s="3" t="s">
        <v>235</v>
      </c>
    </row>
    <row r="146" spans="1:4">
      <c r="A146" t="s">
        <v>503</v>
      </c>
      <c r="B146" s="3" t="s">
        <v>235</v>
      </c>
      <c r="C146" s="3" t="s">
        <v>235</v>
      </c>
      <c r="D146" s="3" t="s">
        <v>235</v>
      </c>
    </row>
    <row r="147" spans="1:4">
      <c r="A147" t="s">
        <v>506</v>
      </c>
      <c r="B147" s="3" t="s">
        <v>75</v>
      </c>
      <c r="C147" s="3" t="s">
        <v>75</v>
      </c>
      <c r="D147" s="3" t="s">
        <v>75</v>
      </c>
    </row>
    <row r="148" spans="1:4">
      <c r="A148" t="s">
        <v>509</v>
      </c>
      <c r="B148" s="3" t="s">
        <v>75</v>
      </c>
      <c r="C148" s="3" t="s">
        <v>75</v>
      </c>
      <c r="D148" s="3" t="s">
        <v>75</v>
      </c>
    </row>
    <row r="149" spans="1:4">
      <c r="A149" t="s">
        <v>512</v>
      </c>
      <c r="B149" s="3" t="s">
        <v>75</v>
      </c>
      <c r="C149" s="3" t="s">
        <v>75</v>
      </c>
      <c r="D149" t="s">
        <v>247</v>
      </c>
    </row>
    <row r="150" spans="1:4">
      <c r="A150" t="s">
        <v>515</v>
      </c>
      <c r="B150" s="3" t="s">
        <v>75</v>
      </c>
      <c r="C150" s="3" t="s">
        <v>75</v>
      </c>
      <c r="D150" t="s">
        <v>383</v>
      </c>
    </row>
    <row r="151" spans="1:4">
      <c r="A151" t="s">
        <v>518</v>
      </c>
      <c r="B151" s="3" t="s">
        <v>75</v>
      </c>
      <c r="C151" s="3" t="s">
        <v>75</v>
      </c>
      <c r="D151" s="3" t="s">
        <v>75</v>
      </c>
    </row>
    <row r="152" spans="1:4">
      <c r="A152" t="s">
        <v>521</v>
      </c>
      <c r="B152" s="3" t="s">
        <v>75</v>
      </c>
      <c r="C152" s="3" t="s">
        <v>75</v>
      </c>
      <c r="D152" s="3" t="s">
        <v>75</v>
      </c>
    </row>
    <row r="153" spans="1:4">
      <c r="A153" t="s">
        <v>524</v>
      </c>
      <c r="B153" s="3" t="s">
        <v>75</v>
      </c>
      <c r="C153" s="3" t="s">
        <v>75</v>
      </c>
      <c r="D153" s="3" t="s">
        <v>75</v>
      </c>
    </row>
    <row r="154" spans="1:4">
      <c r="A154" t="s">
        <v>527</v>
      </c>
      <c r="B154" s="3" t="s">
        <v>75</v>
      </c>
      <c r="C154" s="3" t="s">
        <v>75</v>
      </c>
      <c r="D154" s="3" t="s">
        <v>75</v>
      </c>
    </row>
    <row r="155" spans="1:4">
      <c r="A155" t="s">
        <v>530</v>
      </c>
      <c r="B155" s="3" t="s">
        <v>75</v>
      </c>
      <c r="C155" s="3" t="s">
        <v>75</v>
      </c>
      <c r="D155" s="3" t="s">
        <v>75</v>
      </c>
    </row>
    <row r="156" spans="1:4">
      <c r="A156" t="s">
        <v>533</v>
      </c>
      <c r="B156" s="3" t="s">
        <v>75</v>
      </c>
      <c r="C156" s="3" t="s">
        <v>75</v>
      </c>
      <c r="D156" t="s">
        <v>247</v>
      </c>
    </row>
    <row r="157" spans="1:4">
      <c r="A157" t="s">
        <v>536</v>
      </c>
      <c r="B157" s="3" t="s">
        <v>75</v>
      </c>
      <c r="C157" s="3" t="s">
        <v>75</v>
      </c>
      <c r="D157" t="s">
        <v>383</v>
      </c>
    </row>
    <row r="158" spans="1:4">
      <c r="A158" t="s">
        <v>539</v>
      </c>
      <c r="B158" s="3" t="s">
        <v>75</v>
      </c>
      <c r="C158" s="3" t="s">
        <v>75</v>
      </c>
      <c r="D158" s="3" t="s">
        <v>75</v>
      </c>
    </row>
    <row r="159" spans="1:4">
      <c r="A159" t="s">
        <v>542</v>
      </c>
      <c r="B159" s="3" t="s">
        <v>75</v>
      </c>
      <c r="C159" s="3" t="s">
        <v>75</v>
      </c>
      <c r="D159" s="3" t="s">
        <v>75</v>
      </c>
    </row>
    <row r="160" spans="1:4">
      <c r="A160" t="s">
        <v>545</v>
      </c>
      <c r="B160" s="3" t="s">
        <v>75</v>
      </c>
      <c r="C160" s="3" t="s">
        <v>75</v>
      </c>
      <c r="D160" s="3" t="s">
        <v>75</v>
      </c>
    </row>
    <row r="161" spans="1:4">
      <c r="A161" t="s">
        <v>548</v>
      </c>
      <c r="B161" s="3" t="s">
        <v>75</v>
      </c>
      <c r="C161" s="3" t="s">
        <v>75</v>
      </c>
      <c r="D161" s="3" t="s">
        <v>75</v>
      </c>
    </row>
    <row r="162" spans="1:4">
      <c r="A162" t="s">
        <v>551</v>
      </c>
      <c r="B162" s="3" t="s">
        <v>75</v>
      </c>
      <c r="C162" s="3" t="s">
        <v>75</v>
      </c>
      <c r="D162" s="3" t="s">
        <v>75</v>
      </c>
    </row>
    <row r="163" spans="1:4">
      <c r="A163" t="s">
        <v>554</v>
      </c>
      <c r="B163" s="3" t="s">
        <v>75</v>
      </c>
      <c r="C163" s="3" t="s">
        <v>75</v>
      </c>
      <c r="D163" s="3" t="s">
        <v>75</v>
      </c>
    </row>
    <row r="164" spans="1:4">
      <c r="A164" t="s">
        <v>557</v>
      </c>
      <c r="B164" s="3" t="s">
        <v>75</v>
      </c>
      <c r="C164" s="3" t="s">
        <v>75</v>
      </c>
      <c r="D164" s="3" t="s">
        <v>75</v>
      </c>
    </row>
    <row r="165" spans="1:4">
      <c r="A165" t="s">
        <v>560</v>
      </c>
      <c r="B165" s="3" t="s">
        <v>75</v>
      </c>
      <c r="C165" s="3" t="s">
        <v>75</v>
      </c>
      <c r="D165" s="3" t="s">
        <v>75</v>
      </c>
    </row>
    <row r="166" spans="1:4">
      <c r="A166" t="s">
        <v>563</v>
      </c>
      <c r="B166" s="3" t="s">
        <v>75</v>
      </c>
      <c r="C166" s="3" t="s">
        <v>75</v>
      </c>
      <c r="D166" s="3" t="s">
        <v>75</v>
      </c>
    </row>
    <row r="167" spans="1:4">
      <c r="A167" t="s">
        <v>566</v>
      </c>
      <c r="B167" s="3" t="s">
        <v>75</v>
      </c>
      <c r="C167" s="3" t="s">
        <v>75</v>
      </c>
      <c r="D167" s="3" t="s">
        <v>75</v>
      </c>
    </row>
    <row r="168" spans="1:4">
      <c r="A168" t="s">
        <v>569</v>
      </c>
      <c r="B168" s="3" t="s">
        <v>75</v>
      </c>
      <c r="C168" s="3" t="s">
        <v>75</v>
      </c>
      <c r="D168" s="3" t="s">
        <v>75</v>
      </c>
    </row>
    <row r="169" spans="1:4">
      <c r="A169" t="s">
        <v>572</v>
      </c>
      <c r="B169" s="3" t="s">
        <v>75</v>
      </c>
      <c r="C169" s="3" t="s">
        <v>75</v>
      </c>
      <c r="D169" s="3" t="s">
        <v>75</v>
      </c>
    </row>
    <row r="170" spans="1:4">
      <c r="A170" t="s">
        <v>575</v>
      </c>
      <c r="B170" s="3" t="s">
        <v>75</v>
      </c>
      <c r="C170" s="3" t="s">
        <v>75</v>
      </c>
      <c r="D170" s="3" t="s">
        <v>75</v>
      </c>
    </row>
    <row r="171" spans="1:4">
      <c r="A171" t="s">
        <v>578</v>
      </c>
      <c r="B171" s="3" t="s">
        <v>579</v>
      </c>
      <c r="C171" s="3" t="s">
        <v>579</v>
      </c>
      <c r="D171" s="3" t="s">
        <v>579</v>
      </c>
    </row>
    <row r="172" spans="1:4">
      <c r="A172" t="s">
        <v>582</v>
      </c>
      <c r="B172" s="3" t="s">
        <v>583</v>
      </c>
      <c r="C172" s="3" t="s">
        <v>583</v>
      </c>
      <c r="D172" s="3" t="s">
        <v>583</v>
      </c>
    </row>
    <row r="173" spans="1:4">
      <c r="A173" t="s">
        <v>31</v>
      </c>
      <c r="B173" s="3">
        <v>361551</v>
      </c>
      <c r="C173" s="3">
        <v>361551</v>
      </c>
      <c r="D173" s="3">
        <v>361551</v>
      </c>
    </row>
    <row r="174" spans="1:4">
      <c r="A174" t="s">
        <v>588</v>
      </c>
      <c r="B174" s="3">
        <v>361553</v>
      </c>
      <c r="C174" s="3">
        <v>361553</v>
      </c>
      <c r="D174" s="3">
        <v>361553</v>
      </c>
    </row>
    <row r="175" spans="1:4">
      <c r="A175" t="s">
        <v>591</v>
      </c>
      <c r="B175" s="3">
        <v>361554</v>
      </c>
      <c r="C175" s="3">
        <v>361554</v>
      </c>
      <c r="D175" s="3">
        <v>361554</v>
      </c>
    </row>
    <row r="176" spans="1:4">
      <c r="A176" t="s">
        <v>594</v>
      </c>
      <c r="B176" s="3">
        <v>361555</v>
      </c>
      <c r="C176" s="3">
        <v>361555</v>
      </c>
      <c r="D176" s="3">
        <v>361555</v>
      </c>
    </row>
    <row r="177" spans="1:4">
      <c r="A177" t="s">
        <v>32</v>
      </c>
      <c r="B177" s="3">
        <v>365250</v>
      </c>
      <c r="C177" s="3">
        <v>365250</v>
      </c>
      <c r="D177" s="3">
        <v>365250</v>
      </c>
    </row>
    <row r="178" spans="1:4">
      <c r="A178" t="s">
        <v>599</v>
      </c>
      <c r="B178" s="3">
        <v>365251</v>
      </c>
      <c r="C178" s="3">
        <v>365251</v>
      </c>
      <c r="D178" s="3">
        <v>365251</v>
      </c>
    </row>
    <row r="179" spans="1:4">
      <c r="A179" t="s">
        <v>602</v>
      </c>
      <c r="B179" s="3">
        <v>371806</v>
      </c>
      <c r="C179" s="3">
        <v>371806</v>
      </c>
      <c r="D179" s="3">
        <v>371806</v>
      </c>
    </row>
    <row r="180" spans="1:4">
      <c r="A180" t="s">
        <v>605</v>
      </c>
      <c r="B180" s="3">
        <v>371957</v>
      </c>
      <c r="C180" s="3">
        <v>371957</v>
      </c>
      <c r="D180" s="3">
        <v>371957</v>
      </c>
    </row>
    <row r="181" spans="1:4">
      <c r="A181" t="s">
        <v>606</v>
      </c>
      <c r="B181" s="3">
        <v>371963</v>
      </c>
      <c r="C181" s="3">
        <v>371963</v>
      </c>
      <c r="D181" s="3">
        <v>371963</v>
      </c>
    </row>
    <row r="182" spans="1:4">
      <c r="A182" t="s">
        <v>607</v>
      </c>
      <c r="B182" s="3">
        <v>371970</v>
      </c>
      <c r="C182" s="3">
        <v>371970</v>
      </c>
      <c r="D182" s="3">
        <v>371970</v>
      </c>
    </row>
    <row r="183" spans="1:4">
      <c r="A183" t="s">
        <v>33</v>
      </c>
      <c r="B183" s="3">
        <v>375670</v>
      </c>
      <c r="C183" s="3">
        <v>375670</v>
      </c>
      <c r="D183" s="3">
        <v>375670</v>
      </c>
    </row>
    <row r="184" spans="1:4">
      <c r="A184" t="s">
        <v>34</v>
      </c>
      <c r="B184" s="3">
        <v>400090</v>
      </c>
      <c r="C184" s="3">
        <v>400090</v>
      </c>
      <c r="D184" s="3">
        <v>400090</v>
      </c>
    </row>
    <row r="185" spans="1:4">
      <c r="A185" t="s">
        <v>608</v>
      </c>
      <c r="B185" s="3">
        <v>401481</v>
      </c>
      <c r="C185" s="3">
        <v>401481</v>
      </c>
      <c r="D185" s="3">
        <v>401481</v>
      </c>
    </row>
    <row r="186" spans="1:4">
      <c r="A186" t="s">
        <v>35</v>
      </c>
      <c r="B186" s="3">
        <v>402081</v>
      </c>
      <c r="C186" s="3">
        <v>402081</v>
      </c>
      <c r="D186" s="3">
        <v>402081</v>
      </c>
    </row>
    <row r="187" spans="1:4">
      <c r="A187" t="s">
        <v>36</v>
      </c>
      <c r="B187" s="3">
        <v>402085</v>
      </c>
      <c r="C187" s="3">
        <v>402085</v>
      </c>
      <c r="D187" s="3">
        <v>402085</v>
      </c>
    </row>
    <row r="188" spans="1:4">
      <c r="A188" t="s">
        <v>609</v>
      </c>
      <c r="B188" s="3">
        <v>407248</v>
      </c>
      <c r="C188" s="3">
        <v>407248</v>
      </c>
      <c r="D188" s="3">
        <v>407248</v>
      </c>
    </row>
    <row r="189" spans="1:4">
      <c r="A189" t="s">
        <v>37</v>
      </c>
      <c r="B189" s="3">
        <v>407601</v>
      </c>
      <c r="C189" s="3">
        <v>407601</v>
      </c>
      <c r="D189" s="3">
        <v>407601</v>
      </c>
    </row>
    <row r="190" spans="1:4">
      <c r="A190" t="s">
        <v>610</v>
      </c>
      <c r="B190" s="3">
        <v>420099</v>
      </c>
      <c r="C190" s="3">
        <v>420099</v>
      </c>
      <c r="D190" s="3">
        <v>420099</v>
      </c>
    </row>
    <row r="191" spans="1:4">
      <c r="A191" t="s">
        <v>611</v>
      </c>
      <c r="B191" s="3">
        <v>420104</v>
      </c>
      <c r="C191" s="3">
        <v>420104</v>
      </c>
      <c r="D191" s="3">
        <v>420104</v>
      </c>
    </row>
    <row r="192" spans="1:4">
      <c r="A192" t="s">
        <v>100</v>
      </c>
      <c r="B192" s="3">
        <v>420119</v>
      </c>
      <c r="C192" s="3">
        <v>420119</v>
      </c>
      <c r="D192" s="3">
        <v>420119</v>
      </c>
    </row>
    <row r="193" spans="1:4">
      <c r="A193" t="s">
        <v>612</v>
      </c>
      <c r="B193" s="3" t="s">
        <v>613</v>
      </c>
      <c r="C193" s="3" t="s">
        <v>613</v>
      </c>
      <c r="D193" s="3" t="s">
        <v>613</v>
      </c>
    </row>
    <row r="194" spans="1:4">
      <c r="A194" t="s">
        <v>614</v>
      </c>
      <c r="B194" s="3" t="s">
        <v>615</v>
      </c>
      <c r="C194" s="3" t="s">
        <v>615</v>
      </c>
      <c r="D194" s="3" t="s">
        <v>615</v>
      </c>
    </row>
    <row r="195" spans="1:4">
      <c r="A195" t="s">
        <v>616</v>
      </c>
      <c r="B195" s="3" t="s">
        <v>75</v>
      </c>
      <c r="C195" s="3" t="s">
        <v>75</v>
      </c>
      <c r="D195" s="3" t="s">
        <v>75</v>
      </c>
    </row>
    <row r="196" spans="1:4">
      <c r="A196" t="s">
        <v>617</v>
      </c>
      <c r="B196" s="3" t="s">
        <v>75</v>
      </c>
      <c r="C196" s="3" t="s">
        <v>75</v>
      </c>
      <c r="D196" s="3" t="s">
        <v>75</v>
      </c>
    </row>
    <row r="197" spans="1:4">
      <c r="A197" t="s">
        <v>618</v>
      </c>
      <c r="B197" s="3" t="s">
        <v>75</v>
      </c>
      <c r="C197" s="3" t="s">
        <v>75</v>
      </c>
      <c r="D197" t="s">
        <v>619</v>
      </c>
    </row>
    <row r="198" spans="1:4">
      <c r="A198" t="s">
        <v>620</v>
      </c>
      <c r="B198" s="3" t="s">
        <v>75</v>
      </c>
      <c r="C198" s="3" t="s">
        <v>75</v>
      </c>
      <c r="D198" t="s">
        <v>621</v>
      </c>
    </row>
    <row r="199" spans="1:4">
      <c r="A199" t="s">
        <v>622</v>
      </c>
      <c r="B199" s="3" t="s">
        <v>75</v>
      </c>
      <c r="C199" s="3" t="s">
        <v>75</v>
      </c>
      <c r="D199" s="3" t="s">
        <v>75</v>
      </c>
    </row>
    <row r="200" spans="1:4">
      <c r="A200" t="s">
        <v>623</v>
      </c>
      <c r="B200" s="3" t="s">
        <v>75</v>
      </c>
      <c r="C200" s="3" t="s">
        <v>75</v>
      </c>
      <c r="D200" s="3" t="s">
        <v>75</v>
      </c>
    </row>
    <row r="201" spans="1:4">
      <c r="A201" t="s">
        <v>624</v>
      </c>
      <c r="B201" s="3" t="s">
        <v>75</v>
      </c>
      <c r="C201" s="3" t="s">
        <v>75</v>
      </c>
      <c r="D201" s="3" t="s">
        <v>75</v>
      </c>
    </row>
    <row r="202" spans="1:4">
      <c r="A202" t="s">
        <v>625</v>
      </c>
      <c r="B202" s="3" t="s">
        <v>75</v>
      </c>
      <c r="C202" s="3" t="s">
        <v>75</v>
      </c>
      <c r="D202" s="3" t="s">
        <v>75</v>
      </c>
    </row>
    <row r="203" spans="1:4">
      <c r="A203" t="s">
        <v>626</v>
      </c>
      <c r="B203" s="3" t="s">
        <v>75</v>
      </c>
      <c r="C203" s="3" t="s">
        <v>75</v>
      </c>
      <c r="D203" s="3" t="s">
        <v>75</v>
      </c>
    </row>
    <row r="204" spans="1:4">
      <c r="A204" t="s">
        <v>627</v>
      </c>
      <c r="B204" s="3" t="s">
        <v>75</v>
      </c>
      <c r="C204" s="3" t="s">
        <v>75</v>
      </c>
      <c r="D204" t="s">
        <v>619</v>
      </c>
    </row>
    <row r="205" spans="1:4">
      <c r="A205" t="s">
        <v>628</v>
      </c>
      <c r="B205" s="3" t="s">
        <v>75</v>
      </c>
      <c r="C205" s="3" t="s">
        <v>75</v>
      </c>
      <c r="D205" t="s">
        <v>621</v>
      </c>
    </row>
    <row r="206" spans="1:4">
      <c r="A206" t="s">
        <v>629</v>
      </c>
      <c r="B206" s="3" t="s">
        <v>75</v>
      </c>
      <c r="C206" s="3" t="s">
        <v>75</v>
      </c>
      <c r="D206" s="3" t="s">
        <v>75</v>
      </c>
    </row>
    <row r="207" spans="1:4">
      <c r="A207" t="s">
        <v>630</v>
      </c>
      <c r="B207" s="3" t="s">
        <v>75</v>
      </c>
      <c r="C207" s="3" t="s">
        <v>75</v>
      </c>
      <c r="D207" s="3" t="s">
        <v>75</v>
      </c>
    </row>
    <row r="208" spans="1:4">
      <c r="A208" t="s">
        <v>631</v>
      </c>
      <c r="B208" s="3" t="s">
        <v>75</v>
      </c>
      <c r="C208" s="3" t="s">
        <v>75</v>
      </c>
      <c r="D208" s="3" t="s">
        <v>75</v>
      </c>
    </row>
    <row r="209" spans="1:4">
      <c r="A209" t="s">
        <v>632</v>
      </c>
      <c r="B209" s="3" t="s">
        <v>75</v>
      </c>
      <c r="C209" s="3" t="s">
        <v>75</v>
      </c>
      <c r="D209" s="3" t="s">
        <v>75</v>
      </c>
    </row>
    <row r="210" spans="1:4">
      <c r="A210" t="s">
        <v>633</v>
      </c>
      <c r="B210" s="3" t="s">
        <v>75</v>
      </c>
      <c r="C210" s="3" t="s">
        <v>75</v>
      </c>
      <c r="D210" s="3" t="s">
        <v>75</v>
      </c>
    </row>
    <row r="211" spans="1:4">
      <c r="A211" t="s">
        <v>634</v>
      </c>
      <c r="B211" s="3" t="s">
        <v>75</v>
      </c>
      <c r="C211" s="3" t="s">
        <v>75</v>
      </c>
      <c r="D211" s="3" t="s">
        <v>75</v>
      </c>
    </row>
    <row r="212" spans="1:4">
      <c r="A212" t="s">
        <v>635</v>
      </c>
      <c r="B212" s="3" t="s">
        <v>75</v>
      </c>
      <c r="C212" s="3" t="s">
        <v>75</v>
      </c>
      <c r="D212" s="3" t="s">
        <v>75</v>
      </c>
    </row>
    <row r="213" spans="1:4">
      <c r="A213" t="s">
        <v>636</v>
      </c>
      <c r="B213" s="3" t="s">
        <v>75</v>
      </c>
      <c r="C213" s="3" t="s">
        <v>75</v>
      </c>
      <c r="D213" s="3" t="s">
        <v>75</v>
      </c>
    </row>
    <row r="214" spans="1:4">
      <c r="A214" t="s">
        <v>637</v>
      </c>
      <c r="B214" s="3" t="s">
        <v>75</v>
      </c>
      <c r="C214" s="3" t="s">
        <v>75</v>
      </c>
      <c r="D214" s="3" t="s">
        <v>75</v>
      </c>
    </row>
    <row r="215" spans="1:4">
      <c r="A215" t="s">
        <v>638</v>
      </c>
      <c r="B215" s="3" t="s">
        <v>75</v>
      </c>
      <c r="C215" s="3" t="s">
        <v>75</v>
      </c>
      <c r="D215" s="3" t="s">
        <v>75</v>
      </c>
    </row>
    <row r="216" spans="1:4">
      <c r="A216" t="s">
        <v>639</v>
      </c>
      <c r="B216" s="3" t="s">
        <v>75</v>
      </c>
      <c r="C216" s="3" t="s">
        <v>75</v>
      </c>
      <c r="D216" s="3" t="s">
        <v>75</v>
      </c>
    </row>
    <row r="217" spans="1:4">
      <c r="A217" t="s">
        <v>640</v>
      </c>
      <c r="B217" s="3" t="s">
        <v>75</v>
      </c>
      <c r="C217" s="3" t="s">
        <v>75</v>
      </c>
      <c r="D217" s="3" t="s">
        <v>75</v>
      </c>
    </row>
    <row r="218" spans="1:4">
      <c r="A218" t="s">
        <v>641</v>
      </c>
      <c r="B218" s="3" t="s">
        <v>75</v>
      </c>
      <c r="C218" s="3" t="s">
        <v>75</v>
      </c>
      <c r="D218" s="3" t="s">
        <v>75</v>
      </c>
    </row>
    <row r="219" spans="1:4">
      <c r="A219" t="s">
        <v>642</v>
      </c>
      <c r="B219" s="3" t="s">
        <v>583</v>
      </c>
      <c r="C219" s="3" t="s">
        <v>583</v>
      </c>
      <c r="D219" s="3" t="s">
        <v>583</v>
      </c>
    </row>
    <row r="220" spans="1:4">
      <c r="A220" t="s">
        <v>643</v>
      </c>
      <c r="B220" s="3" t="s">
        <v>579</v>
      </c>
      <c r="C220" s="3" t="s">
        <v>579</v>
      </c>
      <c r="D220" s="3" t="s">
        <v>579</v>
      </c>
    </row>
    <row r="221" spans="1:4">
      <c r="A221" t="s">
        <v>38</v>
      </c>
      <c r="B221" s="3">
        <v>420121</v>
      </c>
      <c r="C221" s="3">
        <v>420121</v>
      </c>
      <c r="D221" s="3">
        <v>420121</v>
      </c>
    </row>
    <row r="222" spans="1:4">
      <c r="A222" t="s">
        <v>644</v>
      </c>
      <c r="B222" s="3">
        <v>420123</v>
      </c>
      <c r="C222" s="3">
        <v>420123</v>
      </c>
      <c r="D222" s="3">
        <v>420123</v>
      </c>
    </row>
    <row r="223" spans="1:4">
      <c r="A223" t="s">
        <v>39</v>
      </c>
      <c r="B223" s="3">
        <v>420126</v>
      </c>
      <c r="C223" s="3">
        <v>420126</v>
      </c>
      <c r="D223" s="3">
        <v>420126</v>
      </c>
    </row>
    <row r="224" spans="1:4">
      <c r="A224" t="s">
        <v>645</v>
      </c>
      <c r="B224" s="3">
        <v>420129</v>
      </c>
      <c r="C224" s="3">
        <v>420129</v>
      </c>
      <c r="D224" s="3">
        <v>420129</v>
      </c>
    </row>
    <row r="225" spans="1:4">
      <c r="A225" t="s">
        <v>646</v>
      </c>
      <c r="B225" s="3">
        <v>420135</v>
      </c>
      <c r="C225" s="3">
        <v>420135</v>
      </c>
      <c r="D225" s="3">
        <v>420135</v>
      </c>
    </row>
    <row r="226" spans="1:4">
      <c r="A226" t="s">
        <v>40</v>
      </c>
      <c r="B226" s="3">
        <v>420136</v>
      </c>
      <c r="C226" s="3">
        <v>420136</v>
      </c>
      <c r="D226" s="3">
        <v>420136</v>
      </c>
    </row>
    <row r="227" spans="1:4">
      <c r="A227" t="s">
        <v>41</v>
      </c>
      <c r="B227" s="3">
        <v>420298</v>
      </c>
      <c r="C227" s="3">
        <v>420298</v>
      </c>
      <c r="D227" s="3">
        <v>420298</v>
      </c>
    </row>
    <row r="228" spans="1:4">
      <c r="A228" t="s">
        <v>647</v>
      </c>
      <c r="B228" s="3">
        <v>422000</v>
      </c>
      <c r="C228" s="3">
        <v>422000</v>
      </c>
      <c r="D228" s="3">
        <v>422000</v>
      </c>
    </row>
    <row r="229" spans="1:4">
      <c r="A229" t="s">
        <v>105</v>
      </c>
      <c r="B229" s="3">
        <v>422706</v>
      </c>
      <c r="C229" s="3">
        <v>422706</v>
      </c>
      <c r="D229" s="3">
        <v>422706</v>
      </c>
    </row>
    <row r="230" spans="1:4">
      <c r="A230" t="s">
        <v>42</v>
      </c>
      <c r="B230" s="3">
        <v>422708</v>
      </c>
      <c r="C230" s="3">
        <v>422708</v>
      </c>
      <c r="D230" s="3">
        <v>422708</v>
      </c>
    </row>
    <row r="231" spans="1:4">
      <c r="A231" t="s">
        <v>648</v>
      </c>
      <c r="B231" s="3">
        <v>428205</v>
      </c>
      <c r="C231" s="3">
        <v>428205</v>
      </c>
      <c r="D231" s="3">
        <v>428205</v>
      </c>
    </row>
    <row r="232" spans="1:4">
      <c r="A232" t="s">
        <v>649</v>
      </c>
      <c r="B232" s="3">
        <v>440202</v>
      </c>
      <c r="C232" s="3">
        <v>440202</v>
      </c>
      <c r="D232" s="3">
        <v>440202</v>
      </c>
    </row>
    <row r="233" spans="1:4">
      <c r="A233" t="s">
        <v>43</v>
      </c>
      <c r="B233" s="3">
        <v>440203</v>
      </c>
      <c r="C233" s="3">
        <v>440203</v>
      </c>
      <c r="D233" s="3">
        <v>440203</v>
      </c>
    </row>
    <row r="234" spans="1:4">
      <c r="A234" t="s">
        <v>650</v>
      </c>
      <c r="B234" s="3">
        <v>422937</v>
      </c>
      <c r="C234" s="3">
        <v>422937</v>
      </c>
      <c r="D234" s="3">
        <v>422937</v>
      </c>
    </row>
    <row r="235" spans="1:4">
      <c r="A235" t="s">
        <v>44</v>
      </c>
      <c r="B235" s="3">
        <v>444939</v>
      </c>
      <c r="C235" s="3">
        <v>444939</v>
      </c>
      <c r="D235" s="3">
        <v>444939</v>
      </c>
    </row>
    <row r="236" spans="1:4">
      <c r="A236" t="s">
        <v>651</v>
      </c>
      <c r="B236" s="3">
        <v>444939</v>
      </c>
      <c r="C236" s="3">
        <v>444939</v>
      </c>
      <c r="D236" s="3">
        <v>444939</v>
      </c>
    </row>
    <row r="237" spans="1:4">
      <c r="A237" t="s">
        <v>45</v>
      </c>
      <c r="B237" s="3">
        <v>448101</v>
      </c>
      <c r="C237" s="3">
        <v>448101</v>
      </c>
      <c r="D237" s="3">
        <v>448101</v>
      </c>
    </row>
    <row r="238" spans="1:4">
      <c r="A238" t="s">
        <v>652</v>
      </c>
      <c r="B238" s="3">
        <v>454861</v>
      </c>
      <c r="C238" s="3">
        <v>454861</v>
      </c>
      <c r="D238" s="3">
        <v>454861</v>
      </c>
    </row>
    <row r="239" spans="1:4">
      <c r="A239" t="s">
        <v>653</v>
      </c>
      <c r="B239" s="3">
        <v>475863</v>
      </c>
      <c r="C239" s="3">
        <v>475863</v>
      </c>
      <c r="D239" s="3">
        <v>475863</v>
      </c>
    </row>
    <row r="240" spans="1:4">
      <c r="A240" t="s">
        <v>46</v>
      </c>
      <c r="B240" s="3">
        <v>481406</v>
      </c>
      <c r="C240" s="3">
        <v>481406</v>
      </c>
      <c r="D240" s="3">
        <v>481406</v>
      </c>
    </row>
    <row r="241" spans="1:4">
      <c r="A241" t="s">
        <v>654</v>
      </c>
      <c r="B241" s="3" t="s">
        <v>615</v>
      </c>
      <c r="C241" s="3" t="s">
        <v>615</v>
      </c>
      <c r="D241" s="3" t="s">
        <v>615</v>
      </c>
    </row>
    <row r="242" spans="1:4">
      <c r="A242" t="s">
        <v>655</v>
      </c>
      <c r="B242" s="3" t="s">
        <v>613</v>
      </c>
      <c r="C242" s="3" t="s">
        <v>613</v>
      </c>
      <c r="D242" s="3" t="s">
        <v>613</v>
      </c>
    </row>
    <row r="243" spans="1:4">
      <c r="A243" t="s">
        <v>656</v>
      </c>
      <c r="B243" s="3" t="s">
        <v>75</v>
      </c>
      <c r="C243" s="3" t="s">
        <v>75</v>
      </c>
      <c r="D243" s="3" t="s">
        <v>75</v>
      </c>
    </row>
    <row r="244" spans="1:4">
      <c r="A244" t="s">
        <v>657</v>
      </c>
      <c r="B244" s="3" t="s">
        <v>75</v>
      </c>
      <c r="C244" s="3" t="s">
        <v>75</v>
      </c>
      <c r="D244" s="3" t="s">
        <v>75</v>
      </c>
    </row>
    <row r="245" spans="1:4">
      <c r="A245" t="s">
        <v>658</v>
      </c>
      <c r="B245" s="3" t="s">
        <v>75</v>
      </c>
      <c r="C245" s="3" t="s">
        <v>75</v>
      </c>
      <c r="D245" t="s">
        <v>619</v>
      </c>
    </row>
    <row r="246" spans="1:4">
      <c r="A246" t="s">
        <v>659</v>
      </c>
      <c r="B246" s="3" t="s">
        <v>75</v>
      </c>
      <c r="C246" s="3" t="s">
        <v>75</v>
      </c>
      <c r="D246" t="s">
        <v>621</v>
      </c>
    </row>
    <row r="247" spans="1:4">
      <c r="A247" t="s">
        <v>660</v>
      </c>
      <c r="B247" s="3" t="s">
        <v>75</v>
      </c>
      <c r="C247" s="3" t="s">
        <v>75</v>
      </c>
      <c r="D247" s="3" t="s">
        <v>75</v>
      </c>
    </row>
    <row r="248" spans="1:4">
      <c r="A248" t="s">
        <v>661</v>
      </c>
      <c r="B248" s="3" t="s">
        <v>75</v>
      </c>
      <c r="C248" s="3" t="s">
        <v>75</v>
      </c>
      <c r="D248" s="3" t="s">
        <v>75</v>
      </c>
    </row>
    <row r="249" spans="1:4">
      <c r="A249" t="s">
        <v>662</v>
      </c>
      <c r="B249" s="3" t="s">
        <v>75</v>
      </c>
      <c r="C249" s="3" t="s">
        <v>75</v>
      </c>
      <c r="D249" s="3" t="s">
        <v>75</v>
      </c>
    </row>
    <row r="250" spans="1:4">
      <c r="A250" t="s">
        <v>663</v>
      </c>
      <c r="B250" s="3" t="s">
        <v>75</v>
      </c>
      <c r="C250" s="3" t="s">
        <v>75</v>
      </c>
      <c r="D250" s="3" t="s">
        <v>75</v>
      </c>
    </row>
    <row r="251" spans="1:4">
      <c r="A251" t="s">
        <v>664</v>
      </c>
      <c r="B251" s="3" t="s">
        <v>75</v>
      </c>
      <c r="C251" s="3" t="s">
        <v>75</v>
      </c>
      <c r="D251" s="3" t="s">
        <v>75</v>
      </c>
    </row>
    <row r="252" spans="1:4">
      <c r="A252" t="s">
        <v>665</v>
      </c>
      <c r="B252" s="3" t="s">
        <v>75</v>
      </c>
      <c r="C252" s="3" t="s">
        <v>75</v>
      </c>
      <c r="D252" t="s">
        <v>619</v>
      </c>
    </row>
    <row r="253" spans="1:4">
      <c r="A253" t="s">
        <v>666</v>
      </c>
      <c r="B253" s="3" t="s">
        <v>75</v>
      </c>
      <c r="C253" s="3" t="s">
        <v>75</v>
      </c>
      <c r="D253" t="s">
        <v>621</v>
      </c>
    </row>
    <row r="254" spans="1:4">
      <c r="A254" t="s">
        <v>667</v>
      </c>
      <c r="B254" s="3" t="s">
        <v>75</v>
      </c>
      <c r="C254" s="3" t="s">
        <v>75</v>
      </c>
      <c r="D254" s="3" t="s">
        <v>75</v>
      </c>
    </row>
    <row r="255" spans="1:4">
      <c r="A255" t="s">
        <v>668</v>
      </c>
      <c r="B255" s="3" t="s">
        <v>75</v>
      </c>
      <c r="C255" s="3" t="s">
        <v>75</v>
      </c>
      <c r="D255" s="3" t="s">
        <v>75</v>
      </c>
    </row>
    <row r="256" spans="1:4">
      <c r="A256" t="s">
        <v>669</v>
      </c>
      <c r="B256" s="3" t="s">
        <v>75</v>
      </c>
      <c r="C256" s="3" t="s">
        <v>75</v>
      </c>
      <c r="D256" s="3" t="s">
        <v>75</v>
      </c>
    </row>
    <row r="257" spans="1:4">
      <c r="A257" t="s">
        <v>670</v>
      </c>
      <c r="B257" s="3" t="s">
        <v>75</v>
      </c>
      <c r="C257" s="3" t="s">
        <v>75</v>
      </c>
      <c r="D257" s="3" t="s">
        <v>75</v>
      </c>
    </row>
    <row r="258" spans="1:4">
      <c r="A258" t="s">
        <v>671</v>
      </c>
      <c r="B258" s="3" t="s">
        <v>75</v>
      </c>
      <c r="C258" s="3" t="s">
        <v>75</v>
      </c>
      <c r="D258" s="3" t="s">
        <v>75</v>
      </c>
    </row>
    <row r="259" spans="1:4">
      <c r="A259" t="s">
        <v>672</v>
      </c>
      <c r="B259" s="3" t="s">
        <v>75</v>
      </c>
      <c r="C259" s="3" t="s">
        <v>75</v>
      </c>
      <c r="D259" s="3" t="s">
        <v>75</v>
      </c>
    </row>
    <row r="260" spans="1:4">
      <c r="A260" t="s">
        <v>673</v>
      </c>
      <c r="B260" s="3" t="s">
        <v>75</v>
      </c>
      <c r="C260" s="3" t="s">
        <v>75</v>
      </c>
      <c r="D260" s="3" t="s">
        <v>75</v>
      </c>
    </row>
    <row r="261" spans="1:4">
      <c r="A261" t="s">
        <v>674</v>
      </c>
      <c r="B261" s="3" t="s">
        <v>75</v>
      </c>
      <c r="C261" s="3" t="s">
        <v>75</v>
      </c>
      <c r="D261" s="3" t="s">
        <v>75</v>
      </c>
    </row>
    <row r="262" spans="1:4">
      <c r="A262" t="s">
        <v>675</v>
      </c>
      <c r="B262" s="3" t="s">
        <v>75</v>
      </c>
      <c r="C262" s="3" t="s">
        <v>75</v>
      </c>
      <c r="D262" s="3" t="s">
        <v>75</v>
      </c>
    </row>
    <row r="263" spans="1:4">
      <c r="A263" t="s">
        <v>676</v>
      </c>
      <c r="B263" s="3" t="s">
        <v>75</v>
      </c>
      <c r="C263" s="3" t="s">
        <v>75</v>
      </c>
      <c r="D263" s="3" t="s">
        <v>75</v>
      </c>
    </row>
    <row r="264" spans="1:4">
      <c r="A264" t="s">
        <v>677</v>
      </c>
      <c r="B264" s="3" t="s">
        <v>75</v>
      </c>
      <c r="C264" s="3" t="s">
        <v>75</v>
      </c>
      <c r="D264" s="3" t="s">
        <v>75</v>
      </c>
    </row>
    <row r="265" spans="1:4">
      <c r="A265" t="s">
        <v>678</v>
      </c>
      <c r="B265" s="3" t="s">
        <v>75</v>
      </c>
      <c r="C265" s="3" t="s">
        <v>75</v>
      </c>
      <c r="D265" s="3" t="s">
        <v>75</v>
      </c>
    </row>
    <row r="266" spans="1:4">
      <c r="A266" t="s">
        <v>679</v>
      </c>
      <c r="B266" s="3" t="s">
        <v>75</v>
      </c>
      <c r="C266" s="3" t="s">
        <v>75</v>
      </c>
      <c r="D266" s="3" t="s">
        <v>75</v>
      </c>
    </row>
    <row r="267" spans="1:4">
      <c r="A267" t="s">
        <v>680</v>
      </c>
      <c r="B267" s="3" t="s">
        <v>579</v>
      </c>
      <c r="C267" s="3" t="s">
        <v>579</v>
      </c>
      <c r="D267" s="3" t="s">
        <v>579</v>
      </c>
    </row>
    <row r="268" spans="1:4">
      <c r="A268" t="s">
        <v>681</v>
      </c>
      <c r="B268" s="3" t="s">
        <v>583</v>
      </c>
      <c r="C268" s="3" t="s">
        <v>583</v>
      </c>
      <c r="D268" s="3" t="s">
        <v>583</v>
      </c>
    </row>
    <row r="269" spans="1:4">
      <c r="A269" t="s">
        <v>682</v>
      </c>
      <c r="B269" s="3">
        <v>506121</v>
      </c>
      <c r="C269" s="3">
        <v>506121</v>
      </c>
      <c r="D269" s="3">
        <v>506121</v>
      </c>
    </row>
    <row r="270" spans="1:4">
      <c r="A270" t="s">
        <v>683</v>
      </c>
      <c r="B270" s="3">
        <v>506126</v>
      </c>
      <c r="C270" s="3">
        <v>506126</v>
      </c>
      <c r="D270" s="3">
        <v>506126</v>
      </c>
    </row>
    <row r="271" spans="1:4">
      <c r="A271" t="s">
        <v>117</v>
      </c>
      <c r="B271" s="3">
        <v>513000</v>
      </c>
      <c r="C271" s="3">
        <v>513000</v>
      </c>
      <c r="D271" s="3">
        <v>513000</v>
      </c>
    </row>
    <row r="272" spans="1:4">
      <c r="A272" t="s">
        <v>684</v>
      </c>
      <c r="B272" s="3">
        <v>513030</v>
      </c>
      <c r="C272" s="3">
        <v>513030</v>
      </c>
      <c r="D272" s="3">
        <v>513030</v>
      </c>
    </row>
    <row r="273" spans="1:4">
      <c r="A273" t="s">
        <v>685</v>
      </c>
      <c r="B273" s="3">
        <v>513035</v>
      </c>
      <c r="C273" s="3">
        <v>513035</v>
      </c>
      <c r="D273" s="3">
        <v>513035</v>
      </c>
    </row>
    <row r="274" spans="1:4">
      <c r="A274" t="s">
        <v>686</v>
      </c>
      <c r="B274" s="3">
        <v>513040</v>
      </c>
      <c r="C274" s="3">
        <v>513040</v>
      </c>
      <c r="D274" s="3">
        <v>513040</v>
      </c>
    </row>
    <row r="275" spans="1:4">
      <c r="A275" t="s">
        <v>687</v>
      </c>
      <c r="B275" s="3">
        <v>521231</v>
      </c>
      <c r="C275" s="3">
        <v>521231</v>
      </c>
      <c r="D275" s="3">
        <v>521231</v>
      </c>
    </row>
    <row r="276" spans="1:4">
      <c r="A276" t="s">
        <v>688</v>
      </c>
      <c r="B276" s="3">
        <v>521232</v>
      </c>
      <c r="C276" s="3">
        <v>521232</v>
      </c>
      <c r="D276" s="3">
        <v>521232</v>
      </c>
    </row>
    <row r="277" spans="1:4">
      <c r="A277" t="s">
        <v>47</v>
      </c>
      <c r="B277" s="3">
        <v>521233</v>
      </c>
      <c r="C277" s="3">
        <v>521233</v>
      </c>
      <c r="D277" s="3">
        <v>521233</v>
      </c>
    </row>
    <row r="278" spans="1:4">
      <c r="A278" t="s">
        <v>689</v>
      </c>
      <c r="B278" s="3">
        <v>521234</v>
      </c>
      <c r="C278" s="3">
        <v>521234</v>
      </c>
      <c r="D278" s="3">
        <v>521234</v>
      </c>
    </row>
    <row r="279" spans="1:4">
      <c r="A279" t="s">
        <v>48</v>
      </c>
      <c r="B279" s="3">
        <v>521275</v>
      </c>
      <c r="C279" s="3">
        <v>521275</v>
      </c>
      <c r="D279" s="3">
        <v>521275</v>
      </c>
    </row>
    <row r="280" spans="1:4">
      <c r="A280" t="s">
        <v>49</v>
      </c>
      <c r="B280" s="3">
        <v>527450</v>
      </c>
      <c r="C280" s="3">
        <v>527450</v>
      </c>
      <c r="D280" s="3">
        <v>527450</v>
      </c>
    </row>
    <row r="281" spans="1:4">
      <c r="A281" t="s">
        <v>690</v>
      </c>
      <c r="B281" s="3">
        <v>527455</v>
      </c>
      <c r="C281" s="3">
        <v>527455</v>
      </c>
      <c r="D281" s="3">
        <v>527455</v>
      </c>
    </row>
    <row r="282" spans="1:4">
      <c r="A282" t="s">
        <v>50</v>
      </c>
      <c r="B282" s="3">
        <v>528100</v>
      </c>
      <c r="C282" s="3">
        <v>528100</v>
      </c>
      <c r="D282" s="3">
        <v>528100</v>
      </c>
    </row>
    <row r="283" spans="1:4">
      <c r="A283" t="s">
        <v>691</v>
      </c>
      <c r="B283" s="3">
        <v>528106</v>
      </c>
      <c r="C283" s="3">
        <v>528106</v>
      </c>
      <c r="D283" s="3">
        <v>528106</v>
      </c>
    </row>
    <row r="284" spans="1:4">
      <c r="A284" t="s">
        <v>692</v>
      </c>
      <c r="B284" s="3">
        <v>528108</v>
      </c>
      <c r="C284" s="3">
        <v>528108</v>
      </c>
      <c r="D284" s="3">
        <v>528108</v>
      </c>
    </row>
    <row r="285" spans="1:4">
      <c r="A285" t="s">
        <v>693</v>
      </c>
      <c r="B285" s="3">
        <v>529574</v>
      </c>
      <c r="C285" s="3">
        <v>529574</v>
      </c>
      <c r="D285" s="3">
        <v>529574</v>
      </c>
    </row>
    <row r="286" spans="1:4">
      <c r="A286" t="s">
        <v>125</v>
      </c>
      <c r="B286" s="3">
        <v>529581</v>
      </c>
      <c r="C286" s="3">
        <v>529581</v>
      </c>
      <c r="D286" s="3">
        <v>529581</v>
      </c>
    </row>
    <row r="287" spans="1:4">
      <c r="A287" t="s">
        <v>694</v>
      </c>
      <c r="B287" s="3">
        <v>539648</v>
      </c>
      <c r="C287" s="3">
        <v>539648</v>
      </c>
      <c r="D287" s="3">
        <v>539648</v>
      </c>
    </row>
    <row r="288" spans="1:4">
      <c r="A288" t="s">
        <v>129</v>
      </c>
      <c r="B288" s="3">
        <v>539652</v>
      </c>
      <c r="C288" s="3">
        <v>539652</v>
      </c>
      <c r="D288" s="3">
        <v>539652</v>
      </c>
    </row>
    <row r="289" spans="1:4">
      <c r="A289" t="s">
        <v>695</v>
      </c>
      <c r="B289" s="3" t="s">
        <v>613</v>
      </c>
      <c r="C289" s="3" t="s">
        <v>613</v>
      </c>
      <c r="D289" s="3" t="s">
        <v>613</v>
      </c>
    </row>
    <row r="290" spans="1:4">
      <c r="A290" t="s">
        <v>696</v>
      </c>
      <c r="B290" s="3" t="s">
        <v>615</v>
      </c>
      <c r="C290" s="3" t="s">
        <v>615</v>
      </c>
      <c r="D290" s="3" t="s">
        <v>615</v>
      </c>
    </row>
    <row r="291" spans="1:4">
      <c r="A291" t="s">
        <v>697</v>
      </c>
      <c r="B291" s="3" t="s">
        <v>75</v>
      </c>
      <c r="C291" s="3" t="s">
        <v>75</v>
      </c>
      <c r="D291" s="3" t="s">
        <v>75</v>
      </c>
    </row>
    <row r="292" spans="1:4">
      <c r="A292" t="s">
        <v>698</v>
      </c>
      <c r="B292" s="3" t="s">
        <v>75</v>
      </c>
      <c r="C292" s="3" t="s">
        <v>75</v>
      </c>
      <c r="D292" s="3" t="s">
        <v>75</v>
      </c>
    </row>
    <row r="293" spans="1:4">
      <c r="A293" t="s">
        <v>699</v>
      </c>
      <c r="B293" s="3" t="s">
        <v>75</v>
      </c>
      <c r="C293" s="3" t="s">
        <v>75</v>
      </c>
      <c r="D293" t="s">
        <v>619</v>
      </c>
    </row>
    <row r="294" spans="1:4">
      <c r="A294" t="s">
        <v>700</v>
      </c>
      <c r="B294" s="3" t="s">
        <v>75</v>
      </c>
      <c r="C294" s="3" t="s">
        <v>75</v>
      </c>
      <c r="D294" t="s">
        <v>621</v>
      </c>
    </row>
    <row r="295" spans="1:4">
      <c r="A295" t="s">
        <v>701</v>
      </c>
      <c r="B295" s="3" t="s">
        <v>75</v>
      </c>
      <c r="C295" s="3" t="s">
        <v>75</v>
      </c>
      <c r="D295" s="3" t="s">
        <v>75</v>
      </c>
    </row>
    <row r="296" spans="1:4">
      <c r="A296" t="s">
        <v>702</v>
      </c>
      <c r="B296" s="3" t="s">
        <v>75</v>
      </c>
      <c r="C296" s="3" t="s">
        <v>75</v>
      </c>
      <c r="D296" s="3" t="s">
        <v>75</v>
      </c>
    </row>
    <row r="297" spans="1:4">
      <c r="A297" t="s">
        <v>703</v>
      </c>
      <c r="B297" s="3" t="s">
        <v>75</v>
      </c>
      <c r="C297" s="3" t="s">
        <v>75</v>
      </c>
      <c r="D297" s="3" t="s">
        <v>75</v>
      </c>
    </row>
    <row r="298" spans="1:4">
      <c r="A298" t="s">
        <v>704</v>
      </c>
      <c r="B298" s="3" t="s">
        <v>75</v>
      </c>
      <c r="C298" s="3" t="s">
        <v>75</v>
      </c>
      <c r="D298" s="3" t="s">
        <v>75</v>
      </c>
    </row>
    <row r="299" spans="1:4">
      <c r="A299" t="s">
        <v>705</v>
      </c>
      <c r="B299" s="3" t="s">
        <v>75</v>
      </c>
      <c r="C299" s="3" t="s">
        <v>75</v>
      </c>
      <c r="D299" s="3" t="s">
        <v>75</v>
      </c>
    </row>
    <row r="300" spans="1:4">
      <c r="A300" t="s">
        <v>706</v>
      </c>
      <c r="B300" s="3" t="s">
        <v>75</v>
      </c>
      <c r="C300" s="3" t="s">
        <v>75</v>
      </c>
      <c r="D300" t="s">
        <v>619</v>
      </c>
    </row>
    <row r="301" spans="1:4">
      <c r="A301" t="s">
        <v>707</v>
      </c>
      <c r="B301" s="3" t="s">
        <v>75</v>
      </c>
      <c r="C301" s="3" t="s">
        <v>75</v>
      </c>
      <c r="D301" t="s">
        <v>621</v>
      </c>
    </row>
    <row r="302" spans="1:4">
      <c r="A302" t="s">
        <v>708</v>
      </c>
      <c r="B302" s="3" t="s">
        <v>75</v>
      </c>
      <c r="C302" s="3" t="s">
        <v>75</v>
      </c>
      <c r="D302" s="3" t="s">
        <v>75</v>
      </c>
    </row>
    <row r="303" spans="1:4">
      <c r="A303" t="s">
        <v>709</v>
      </c>
      <c r="B303" s="3" t="s">
        <v>75</v>
      </c>
      <c r="C303" s="3" t="s">
        <v>75</v>
      </c>
      <c r="D303" s="3" t="s">
        <v>75</v>
      </c>
    </row>
    <row r="304" spans="1:4">
      <c r="A304" t="s">
        <v>710</v>
      </c>
      <c r="B304" s="3" t="s">
        <v>75</v>
      </c>
      <c r="C304" s="3" t="s">
        <v>75</v>
      </c>
      <c r="D304" s="3" t="s">
        <v>75</v>
      </c>
    </row>
    <row r="305" spans="1:4">
      <c r="A305" t="s">
        <v>711</v>
      </c>
      <c r="B305" s="3" t="s">
        <v>75</v>
      </c>
      <c r="C305" s="3" t="s">
        <v>75</v>
      </c>
      <c r="D305" s="3" t="s">
        <v>75</v>
      </c>
    </row>
    <row r="306" spans="1:4">
      <c r="A306" t="s">
        <v>712</v>
      </c>
      <c r="B306" s="3" t="s">
        <v>75</v>
      </c>
      <c r="C306" s="3" t="s">
        <v>75</v>
      </c>
      <c r="D306" s="3" t="s">
        <v>75</v>
      </c>
    </row>
    <row r="307" spans="1:4">
      <c r="A307" t="s">
        <v>713</v>
      </c>
      <c r="B307" s="3" t="s">
        <v>75</v>
      </c>
      <c r="C307" s="3" t="s">
        <v>75</v>
      </c>
      <c r="D307" s="3" t="s">
        <v>75</v>
      </c>
    </row>
    <row r="308" spans="1:4">
      <c r="A308" t="s">
        <v>714</v>
      </c>
      <c r="B308" s="3" t="s">
        <v>75</v>
      </c>
      <c r="C308" s="3" t="s">
        <v>75</v>
      </c>
      <c r="D308" s="3" t="s">
        <v>75</v>
      </c>
    </row>
    <row r="309" spans="1:4">
      <c r="A309" t="s">
        <v>715</v>
      </c>
      <c r="B309" s="3" t="s">
        <v>75</v>
      </c>
      <c r="C309" s="3" t="s">
        <v>75</v>
      </c>
      <c r="D309" s="3" t="s">
        <v>75</v>
      </c>
    </row>
    <row r="310" spans="1:4">
      <c r="A310" t="s">
        <v>716</v>
      </c>
      <c r="B310" s="3" t="s">
        <v>75</v>
      </c>
      <c r="C310" s="3" t="s">
        <v>75</v>
      </c>
      <c r="D310" s="3" t="s">
        <v>75</v>
      </c>
    </row>
    <row r="311" spans="1:4">
      <c r="A311" t="s">
        <v>717</v>
      </c>
      <c r="B311" s="3" t="s">
        <v>75</v>
      </c>
      <c r="C311" s="3" t="s">
        <v>75</v>
      </c>
      <c r="D311" s="3" t="s">
        <v>75</v>
      </c>
    </row>
    <row r="312" spans="1:4">
      <c r="A312" t="s">
        <v>718</v>
      </c>
      <c r="B312" s="3" t="s">
        <v>75</v>
      </c>
      <c r="C312" s="3" t="s">
        <v>75</v>
      </c>
      <c r="D312" s="3" t="s">
        <v>75</v>
      </c>
    </row>
    <row r="313" spans="1:4">
      <c r="A313" t="s">
        <v>719</v>
      </c>
      <c r="B313" s="3" t="s">
        <v>75</v>
      </c>
      <c r="C313" s="3" t="s">
        <v>75</v>
      </c>
      <c r="D313" s="3" t="s">
        <v>75</v>
      </c>
    </row>
    <row r="314" spans="1:4">
      <c r="A314" t="s">
        <v>720</v>
      </c>
      <c r="B314" s="3" t="s">
        <v>75</v>
      </c>
      <c r="C314" s="3" t="s">
        <v>75</v>
      </c>
      <c r="D314" s="3" t="s">
        <v>75</v>
      </c>
    </row>
    <row r="315" spans="1:4">
      <c r="A315" t="s">
        <v>721</v>
      </c>
      <c r="B315" s="3" t="s">
        <v>235</v>
      </c>
      <c r="C315" s="3" t="s">
        <v>235</v>
      </c>
      <c r="D315" s="3" t="s">
        <v>235</v>
      </c>
    </row>
    <row r="316" spans="1:4">
      <c r="A316" t="s">
        <v>722</v>
      </c>
      <c r="B316" s="3" t="s">
        <v>235</v>
      </c>
      <c r="C316" s="3" t="s">
        <v>235</v>
      </c>
      <c r="D316" s="3" t="s">
        <v>235</v>
      </c>
    </row>
    <row r="317" spans="1:4">
      <c r="A317" t="s">
        <v>723</v>
      </c>
      <c r="B317" s="3">
        <v>539654</v>
      </c>
      <c r="C317" s="3">
        <v>539654</v>
      </c>
      <c r="D317" s="3">
        <v>539654</v>
      </c>
    </row>
    <row r="318" spans="1:4">
      <c r="A318" t="s">
        <v>724</v>
      </c>
      <c r="B318" s="3">
        <v>540500</v>
      </c>
      <c r="C318" s="3">
        <v>540500</v>
      </c>
      <c r="D318" s="3">
        <v>540500</v>
      </c>
    </row>
    <row r="319" spans="1:4">
      <c r="A319" t="s">
        <v>134</v>
      </c>
      <c r="B319" s="3">
        <v>553210</v>
      </c>
      <c r="C319" s="3">
        <v>553210</v>
      </c>
      <c r="D319" s="3">
        <v>553210</v>
      </c>
    </row>
    <row r="320" spans="1:4">
      <c r="A320" t="s">
        <v>725</v>
      </c>
      <c r="B320" s="3">
        <v>555553</v>
      </c>
      <c r="C320" s="3">
        <v>555553</v>
      </c>
      <c r="D320" s="3">
        <v>555553</v>
      </c>
    </row>
    <row r="321" spans="1:4">
      <c r="A321" t="s">
        <v>51</v>
      </c>
      <c r="B321" s="3">
        <v>555554</v>
      </c>
      <c r="C321" s="3">
        <v>555554</v>
      </c>
      <c r="D321" s="3">
        <v>555554</v>
      </c>
    </row>
    <row r="322" spans="1:4">
      <c r="A322" t="s">
        <v>726</v>
      </c>
      <c r="B322" s="3">
        <v>557525</v>
      </c>
      <c r="C322" s="3">
        <v>557525</v>
      </c>
      <c r="D322" s="3">
        <v>557525</v>
      </c>
    </row>
    <row r="323" spans="1:4">
      <c r="A323" t="s">
        <v>727</v>
      </c>
      <c r="B323" s="3">
        <v>559387</v>
      </c>
      <c r="C323" s="3">
        <v>559387</v>
      </c>
      <c r="D323" s="3">
        <v>559387</v>
      </c>
    </row>
    <row r="324" spans="1:4">
      <c r="A324" t="s">
        <v>728</v>
      </c>
      <c r="B324" s="3">
        <v>559388</v>
      </c>
      <c r="C324" s="3">
        <v>559388</v>
      </c>
      <c r="D324" s="3">
        <v>559388</v>
      </c>
    </row>
    <row r="325" spans="1:4">
      <c r="A325" t="s">
        <v>729</v>
      </c>
      <c r="B325" s="3">
        <v>559389</v>
      </c>
      <c r="C325" s="3">
        <v>559389</v>
      </c>
      <c r="D325" s="3">
        <v>559389</v>
      </c>
    </row>
    <row r="326" spans="1:4">
      <c r="A326" t="s">
        <v>730</v>
      </c>
      <c r="B326" s="3">
        <v>559396</v>
      </c>
      <c r="C326" s="3">
        <v>559396</v>
      </c>
      <c r="D326" s="3">
        <v>559396</v>
      </c>
    </row>
    <row r="327" spans="1:4">
      <c r="A327" t="s">
        <v>52</v>
      </c>
      <c r="B327" s="3">
        <v>559402</v>
      </c>
      <c r="C327" s="3">
        <v>559402</v>
      </c>
      <c r="D327" s="3">
        <v>559402</v>
      </c>
    </row>
    <row r="328" spans="1:4">
      <c r="A328" t="s">
        <v>731</v>
      </c>
      <c r="B328" s="3">
        <v>565625</v>
      </c>
      <c r="C328" s="3">
        <v>565625</v>
      </c>
      <c r="D328" s="3">
        <v>565625</v>
      </c>
    </row>
    <row r="329" spans="1:4">
      <c r="A329" t="s">
        <v>732</v>
      </c>
      <c r="B329" s="3">
        <v>567305</v>
      </c>
      <c r="C329" s="3">
        <v>567305</v>
      </c>
      <c r="D329" s="3">
        <v>567305</v>
      </c>
    </row>
    <row r="330" spans="1:4">
      <c r="A330" t="s">
        <v>53</v>
      </c>
      <c r="B330" s="3">
        <v>567731</v>
      </c>
      <c r="C330" s="3">
        <v>567731</v>
      </c>
      <c r="D330" s="3">
        <v>567731</v>
      </c>
    </row>
    <row r="331" spans="1:4">
      <c r="A331" t="s">
        <v>54</v>
      </c>
      <c r="B331" s="3">
        <v>567805</v>
      </c>
      <c r="C331" s="3">
        <v>567805</v>
      </c>
      <c r="D331" s="3">
        <v>567805</v>
      </c>
    </row>
    <row r="332" spans="1:4">
      <c r="A332" t="s">
        <v>55</v>
      </c>
      <c r="B332" s="3">
        <v>569397</v>
      </c>
      <c r="C332" s="3">
        <v>569397</v>
      </c>
      <c r="D332" s="3">
        <v>569397</v>
      </c>
    </row>
    <row r="333" spans="1:4">
      <c r="A333" t="s">
        <v>222</v>
      </c>
      <c r="B333" s="3">
        <v>570250</v>
      </c>
      <c r="C333" s="3">
        <v>570250</v>
      </c>
      <c r="D333" s="3">
        <v>570250</v>
      </c>
    </row>
    <row r="334" spans="1:4">
      <c r="A334" t="s">
        <v>733</v>
      </c>
      <c r="B334" s="3">
        <v>572635</v>
      </c>
      <c r="C334" s="3">
        <v>572635</v>
      </c>
      <c r="D334" s="3">
        <v>572635</v>
      </c>
    </row>
    <row r="335" spans="1:4">
      <c r="A335" t="s">
        <v>143</v>
      </c>
      <c r="B335" s="3">
        <v>572650</v>
      </c>
      <c r="C335" s="3">
        <v>572650</v>
      </c>
      <c r="D335" s="3">
        <v>572650</v>
      </c>
    </row>
    <row r="336" spans="1:4">
      <c r="A336" t="s">
        <v>148</v>
      </c>
      <c r="B336" s="3">
        <v>572660</v>
      </c>
      <c r="C336" s="3">
        <v>572660</v>
      </c>
      <c r="D336" s="3">
        <v>572660</v>
      </c>
    </row>
    <row r="337" spans="1:4">
      <c r="A337" t="s">
        <v>734</v>
      </c>
      <c r="B337" s="3" t="s">
        <v>235</v>
      </c>
      <c r="C337" s="3" t="s">
        <v>235</v>
      </c>
      <c r="D337" s="3" t="s">
        <v>235</v>
      </c>
    </row>
    <row r="338" spans="1:4">
      <c r="A338" t="s">
        <v>735</v>
      </c>
      <c r="B338" s="3" t="s">
        <v>235</v>
      </c>
      <c r="C338" s="3" t="s">
        <v>235</v>
      </c>
      <c r="D338" s="3" t="s">
        <v>235</v>
      </c>
    </row>
    <row r="339" spans="1:4">
      <c r="A339" t="s">
        <v>736</v>
      </c>
      <c r="B339" s="3" t="s">
        <v>75</v>
      </c>
      <c r="C339" s="3" t="s">
        <v>75</v>
      </c>
      <c r="D339" s="3" t="s">
        <v>75</v>
      </c>
    </row>
    <row r="340" spans="1:4">
      <c r="A340" t="s">
        <v>737</v>
      </c>
      <c r="B340" s="3" t="s">
        <v>75</v>
      </c>
      <c r="C340" s="3" t="s">
        <v>75</v>
      </c>
      <c r="D340" s="3" t="s">
        <v>75</v>
      </c>
    </row>
    <row r="341" spans="1:4">
      <c r="A341" t="s">
        <v>738</v>
      </c>
      <c r="B341" s="3" t="s">
        <v>75</v>
      </c>
      <c r="C341" s="3" t="s">
        <v>75</v>
      </c>
      <c r="D341" s="3" t="s">
        <v>75</v>
      </c>
    </row>
    <row r="342" spans="1:4">
      <c r="A342" t="s">
        <v>739</v>
      </c>
      <c r="B342" s="3" t="s">
        <v>75</v>
      </c>
      <c r="C342" s="3" t="s">
        <v>75</v>
      </c>
      <c r="D342" s="3" t="s">
        <v>75</v>
      </c>
    </row>
    <row r="343" spans="1:4">
      <c r="A343" t="s">
        <v>740</v>
      </c>
      <c r="B343" s="3" t="s">
        <v>75</v>
      </c>
      <c r="C343" s="3" t="s">
        <v>75</v>
      </c>
      <c r="D343" s="3" t="s">
        <v>75</v>
      </c>
    </row>
    <row r="344" spans="1:4">
      <c r="A344" t="s">
        <v>741</v>
      </c>
      <c r="B344" s="3" t="s">
        <v>75</v>
      </c>
      <c r="C344" s="3" t="s">
        <v>75</v>
      </c>
      <c r="D344" s="3" t="s">
        <v>75</v>
      </c>
    </row>
    <row r="345" spans="1:4">
      <c r="A345" t="s">
        <v>742</v>
      </c>
      <c r="B345" s="3" t="s">
        <v>75</v>
      </c>
      <c r="C345" s="3" t="s">
        <v>75</v>
      </c>
      <c r="D345" s="3" t="s">
        <v>75</v>
      </c>
    </row>
    <row r="346" spans="1:4">
      <c r="A346" t="s">
        <v>743</v>
      </c>
      <c r="B346" s="3" t="s">
        <v>75</v>
      </c>
      <c r="C346" s="3" t="s">
        <v>75</v>
      </c>
      <c r="D346" s="3" t="s">
        <v>75</v>
      </c>
    </row>
    <row r="347" spans="1:4">
      <c r="A347" t="s">
        <v>744</v>
      </c>
      <c r="B347" s="3" t="s">
        <v>75</v>
      </c>
      <c r="C347" s="3" t="s">
        <v>75</v>
      </c>
      <c r="D347" s="3" t="s">
        <v>75</v>
      </c>
    </row>
    <row r="348" spans="1:4">
      <c r="A348" t="s">
        <v>745</v>
      </c>
      <c r="B348" s="3" t="s">
        <v>75</v>
      </c>
      <c r="C348" s="3" t="s">
        <v>75</v>
      </c>
      <c r="D348" s="3" t="s">
        <v>75</v>
      </c>
    </row>
    <row r="349" spans="1:4">
      <c r="A349" t="s">
        <v>746</v>
      </c>
      <c r="B349" s="3" t="s">
        <v>75</v>
      </c>
      <c r="C349" s="3" t="s">
        <v>75</v>
      </c>
      <c r="D349" s="3" t="s">
        <v>75</v>
      </c>
    </row>
    <row r="350" spans="1:4">
      <c r="A350" t="s">
        <v>747</v>
      </c>
      <c r="B350" s="3" t="s">
        <v>75</v>
      </c>
      <c r="C350" s="3" t="s">
        <v>75</v>
      </c>
      <c r="D350" s="3" t="s">
        <v>75</v>
      </c>
    </row>
    <row r="351" spans="1:4">
      <c r="A351" t="s">
        <v>748</v>
      </c>
      <c r="B351" s="3" t="s">
        <v>75</v>
      </c>
      <c r="C351" s="3" t="s">
        <v>75</v>
      </c>
      <c r="D351" s="3" t="s">
        <v>75</v>
      </c>
    </row>
    <row r="352" spans="1:4">
      <c r="A352" t="s">
        <v>749</v>
      </c>
      <c r="B352" s="3" t="s">
        <v>75</v>
      </c>
      <c r="C352" s="3" t="s">
        <v>75</v>
      </c>
      <c r="D352" s="3" t="s">
        <v>75</v>
      </c>
    </row>
    <row r="353" spans="1:4">
      <c r="A353" t="s">
        <v>750</v>
      </c>
      <c r="B353" s="3" t="s">
        <v>75</v>
      </c>
      <c r="C353" s="3" t="s">
        <v>75</v>
      </c>
      <c r="D353" s="3" t="s">
        <v>75</v>
      </c>
    </row>
    <row r="354" spans="1:4">
      <c r="A354" t="s">
        <v>751</v>
      </c>
      <c r="B354" s="3" t="s">
        <v>75</v>
      </c>
      <c r="C354" s="3" t="s">
        <v>75</v>
      </c>
      <c r="D354" s="3" t="s">
        <v>75</v>
      </c>
    </row>
    <row r="355" spans="1:4">
      <c r="A355" t="s">
        <v>752</v>
      </c>
      <c r="B355" s="3" t="s">
        <v>75</v>
      </c>
      <c r="C355" s="3" t="s">
        <v>75</v>
      </c>
      <c r="D355" s="3" t="s">
        <v>75</v>
      </c>
    </row>
    <row r="356" spans="1:4">
      <c r="A356" t="s">
        <v>753</v>
      </c>
      <c r="B356" s="3" t="s">
        <v>75</v>
      </c>
      <c r="C356" s="3" t="s">
        <v>75</v>
      </c>
      <c r="D356" s="3" t="s">
        <v>75</v>
      </c>
    </row>
    <row r="357" spans="1:4">
      <c r="A357" t="s">
        <v>754</v>
      </c>
      <c r="B357" s="3" t="s">
        <v>75</v>
      </c>
      <c r="C357" s="3" t="s">
        <v>75</v>
      </c>
      <c r="D357" s="3" t="s">
        <v>75</v>
      </c>
    </row>
    <row r="358" spans="1:4">
      <c r="A358" t="s">
        <v>755</v>
      </c>
      <c r="B358" s="3" t="s">
        <v>75</v>
      </c>
      <c r="C358" s="3" t="s">
        <v>75</v>
      </c>
      <c r="D358" s="3" t="s">
        <v>75</v>
      </c>
    </row>
    <row r="359" spans="1:4">
      <c r="A359" t="s">
        <v>756</v>
      </c>
      <c r="B359" s="3" t="s">
        <v>75</v>
      </c>
      <c r="C359" s="3" t="s">
        <v>75</v>
      </c>
      <c r="D359" s="3" t="s">
        <v>75</v>
      </c>
    </row>
    <row r="360" spans="1:4">
      <c r="A360" t="s">
        <v>757</v>
      </c>
      <c r="B360" s="3" t="s">
        <v>75</v>
      </c>
      <c r="C360" s="3" t="s">
        <v>75</v>
      </c>
      <c r="D360" s="3" t="s">
        <v>75</v>
      </c>
    </row>
    <row r="361" spans="1:4">
      <c r="A361" t="s">
        <v>758</v>
      </c>
      <c r="B361" s="3" t="s">
        <v>75</v>
      </c>
      <c r="C361" s="3" t="s">
        <v>75</v>
      </c>
      <c r="D361" s="3" t="s">
        <v>75</v>
      </c>
    </row>
    <row r="362" spans="1:4">
      <c r="A362" t="s">
        <v>759</v>
      </c>
      <c r="B362" s="3" t="s">
        <v>75</v>
      </c>
      <c r="C362" s="3" t="s">
        <v>75</v>
      </c>
      <c r="D362" s="3" t="s">
        <v>75</v>
      </c>
    </row>
    <row r="363" spans="1:4">
      <c r="A363" t="s">
        <v>760</v>
      </c>
      <c r="B363" s="3" t="s">
        <v>235</v>
      </c>
      <c r="C363" s="3" t="s">
        <v>235</v>
      </c>
      <c r="D363" s="3" t="s">
        <v>235</v>
      </c>
    </row>
    <row r="364" spans="1:4">
      <c r="A364" t="s">
        <v>761</v>
      </c>
      <c r="B364" s="3" t="s">
        <v>235</v>
      </c>
      <c r="C364" s="3" t="s">
        <v>235</v>
      </c>
      <c r="D364" s="3" t="s">
        <v>235</v>
      </c>
    </row>
    <row r="365" spans="1:4">
      <c r="A365" t="s">
        <v>762</v>
      </c>
      <c r="B365" s="3">
        <v>574711</v>
      </c>
      <c r="C365" s="3">
        <v>574711</v>
      </c>
      <c r="D365" s="3">
        <v>574711</v>
      </c>
    </row>
    <row r="366" spans="1:4">
      <c r="A366" t="s">
        <v>763</v>
      </c>
      <c r="B366" s="3">
        <v>574712</v>
      </c>
      <c r="C366" s="3">
        <v>574712</v>
      </c>
      <c r="D366" s="3">
        <v>574712</v>
      </c>
    </row>
    <row r="367" spans="1:4">
      <c r="A367" t="s">
        <v>764</v>
      </c>
      <c r="B367" s="3">
        <v>574713</v>
      </c>
      <c r="C367" s="3">
        <v>574713</v>
      </c>
      <c r="D367" s="3">
        <v>574713</v>
      </c>
    </row>
    <row r="368" spans="1:4">
      <c r="A368" t="s">
        <v>765</v>
      </c>
      <c r="B368" s="3">
        <v>616373</v>
      </c>
      <c r="C368" s="3">
        <v>616373</v>
      </c>
      <c r="D368" s="3">
        <v>616373</v>
      </c>
    </row>
    <row r="369" spans="1:4">
      <c r="A369" t="s">
        <v>766</v>
      </c>
      <c r="B369" s="3">
        <v>616451</v>
      </c>
      <c r="C369" s="3">
        <v>616451</v>
      </c>
      <c r="D369" s="3">
        <v>616451</v>
      </c>
    </row>
    <row r="370" spans="1:4">
      <c r="A370" t="s">
        <v>767</v>
      </c>
      <c r="B370" s="3">
        <v>616453</v>
      </c>
      <c r="C370" s="3">
        <v>616453</v>
      </c>
      <c r="D370" s="3">
        <v>616453</v>
      </c>
    </row>
    <row r="371" spans="1:4">
      <c r="A371" t="s">
        <v>768</v>
      </c>
      <c r="B371" s="3">
        <v>658390</v>
      </c>
      <c r="C371" s="3">
        <v>658390</v>
      </c>
      <c r="D371" s="3">
        <v>658390</v>
      </c>
    </row>
    <row r="372" spans="1:4">
      <c r="A372" t="s">
        <v>769</v>
      </c>
      <c r="B372" s="3">
        <v>658401</v>
      </c>
      <c r="C372" s="3">
        <v>658401</v>
      </c>
      <c r="D372" s="3">
        <v>658401</v>
      </c>
    </row>
    <row r="373" spans="1:4">
      <c r="A373" t="s">
        <v>770</v>
      </c>
      <c r="B373" s="3">
        <v>658440</v>
      </c>
      <c r="C373" s="3">
        <v>658440</v>
      </c>
      <c r="D373" s="3">
        <v>658440</v>
      </c>
    </row>
    <row r="374" spans="1:4">
      <c r="A374" t="s">
        <v>771</v>
      </c>
      <c r="B374" s="3">
        <v>658550</v>
      </c>
      <c r="C374" s="3">
        <v>658550</v>
      </c>
      <c r="D374" s="3">
        <v>658550</v>
      </c>
    </row>
    <row r="375" spans="1:4">
      <c r="A375" t="s">
        <v>772</v>
      </c>
      <c r="B375" s="3">
        <v>658551</v>
      </c>
      <c r="C375" s="3">
        <v>658551</v>
      </c>
      <c r="D375" s="3">
        <v>658551</v>
      </c>
    </row>
    <row r="376" spans="1:4">
      <c r="A376" t="s">
        <v>773</v>
      </c>
      <c r="B376" s="3">
        <v>658552</v>
      </c>
      <c r="C376" s="3">
        <v>658552</v>
      </c>
      <c r="D376" s="3">
        <v>658552</v>
      </c>
    </row>
    <row r="377" spans="1:4">
      <c r="A377" t="s">
        <v>774</v>
      </c>
      <c r="B377" s="3">
        <v>676480</v>
      </c>
      <c r="C377" s="3">
        <v>676480</v>
      </c>
      <c r="D377" s="3">
        <v>676480</v>
      </c>
    </row>
    <row r="378" spans="1:4">
      <c r="A378" t="s">
        <v>775</v>
      </c>
      <c r="B378" s="3">
        <v>676481</v>
      </c>
      <c r="C378" s="3">
        <v>676481</v>
      </c>
      <c r="D378" s="3">
        <v>676481</v>
      </c>
    </row>
    <row r="379" spans="1:4">
      <c r="A379" t="s">
        <v>776</v>
      </c>
      <c r="B379" s="3">
        <v>676482</v>
      </c>
      <c r="C379" s="3">
        <v>676482</v>
      </c>
      <c r="D379" s="3">
        <v>676482</v>
      </c>
    </row>
    <row r="380" spans="1:4">
      <c r="A380" t="s">
        <v>777</v>
      </c>
      <c r="B380" s="3">
        <v>676485</v>
      </c>
      <c r="C380" s="3">
        <v>676485</v>
      </c>
      <c r="D380" s="3">
        <v>676485</v>
      </c>
    </row>
    <row r="381" spans="1:4">
      <c r="A381" t="s">
        <v>778</v>
      </c>
      <c r="B381" s="3">
        <v>676487</v>
      </c>
      <c r="C381" s="3">
        <v>676487</v>
      </c>
      <c r="D381" s="3">
        <v>676487</v>
      </c>
    </row>
    <row r="382" spans="1:4">
      <c r="A382" t="s">
        <v>779</v>
      </c>
      <c r="B382" s="3">
        <v>676489</v>
      </c>
      <c r="C382" s="3">
        <v>676489</v>
      </c>
      <c r="D382" s="3">
        <v>676489</v>
      </c>
    </row>
    <row r="383" spans="1:4">
      <c r="A383" t="s">
        <v>780</v>
      </c>
      <c r="B383" s="3">
        <v>681675</v>
      </c>
      <c r="C383" s="3">
        <v>681675</v>
      </c>
      <c r="D383" s="3">
        <v>681675</v>
      </c>
    </row>
    <row r="384" spans="1:4">
      <c r="A384" t="s">
        <v>781</v>
      </c>
      <c r="B384" s="3">
        <v>688000</v>
      </c>
      <c r="C384" s="3">
        <v>688000</v>
      </c>
      <c r="D384" s="3">
        <v>688000</v>
      </c>
    </row>
    <row r="385" spans="1:4">
      <c r="A385" t="s">
        <v>782</v>
      </c>
      <c r="B385" s="3" t="s">
        <v>235</v>
      </c>
      <c r="C385" s="3" t="s">
        <v>235</v>
      </c>
      <c r="D385" s="3" t="s">
        <v>235</v>
      </c>
    </row>
    <row r="386" spans="1:4">
      <c r="A386" t="s">
        <v>783</v>
      </c>
      <c r="B386" s="3" t="s">
        <v>235</v>
      </c>
      <c r="C386" s="3" t="s">
        <v>235</v>
      </c>
      <c r="D386" s="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fadu_hits2_nuclei</vt:lpstr>
      <vt:lpstr>Column Library key</vt:lpstr>
      <vt:lpstr>Sheet1</vt:lpstr>
      <vt:lpstr>COLUMN WELL CONTENTS</vt:lpstr>
      <vt:lpstr>Sheet1!Print_Area</vt:lpstr>
      <vt:lpstr>'Column Library key'!ProductListDetailsLink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2022-05-19T02:35:09Z</dcterms:created>
  <dcterms:modified xsi:type="dcterms:W3CDTF">2022-05-19T17:36:35Z</dcterms:modified>
</cp:coreProperties>
</file>