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05_물품구매\20161026\"/>
    </mc:Choice>
  </mc:AlternateContent>
  <bookViews>
    <workbookView xWindow="0" yWindow="60" windowWidth="15300" windowHeight="12915"/>
  </bookViews>
  <sheets>
    <sheet name="Sheet1" sheetId="1" r:id="rId1"/>
  </sheets>
  <definedNames>
    <definedName name="_xlnm._FilterDatabase" localSheetId="0" hidden="1">Sheet1!$A$5:$H$5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L20" i="1" l="1"/>
  <c r="L21" i="1"/>
  <c r="L26" i="1"/>
  <c r="L27" i="1"/>
  <c r="L28" i="1"/>
  <c r="L29" i="1"/>
  <c r="L30" i="1"/>
  <c r="L31" i="1"/>
  <c r="L38" i="1"/>
  <c r="L39" i="1"/>
  <c r="L40" i="1"/>
  <c r="L41" i="1"/>
  <c r="L42" i="1"/>
  <c r="L43" i="1"/>
  <c r="L47" i="1"/>
  <c r="L6" i="1"/>
  <c r="J32" i="1" l="1"/>
  <c r="L32" i="1" s="1"/>
  <c r="J45" i="1" l="1"/>
  <c r="L45" i="1" s="1"/>
  <c r="J44" i="1"/>
  <c r="L44" i="1" s="1"/>
  <c r="J37" i="1"/>
  <c r="L37" i="1" s="1"/>
  <c r="J36" i="1"/>
  <c r="L36" i="1" s="1"/>
  <c r="J35" i="1"/>
  <c r="L35" i="1" s="1"/>
  <c r="J34" i="1"/>
  <c r="L34" i="1" s="1"/>
  <c r="J33" i="1"/>
  <c r="L33" i="1" s="1"/>
  <c r="J25" i="1"/>
  <c r="L25" i="1" s="1"/>
  <c r="J24" i="1"/>
  <c r="L24" i="1" s="1"/>
  <c r="J23" i="1"/>
  <c r="L23" i="1" s="1"/>
  <c r="J22" i="1"/>
  <c r="L22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K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<sst xmlns="http://schemas.openxmlformats.org/spreadsheetml/2006/main" count="250" uniqueCount="209">
  <si>
    <t>Part Number</t>
    <phoneticPr fontId="18" type="noConversion"/>
  </si>
  <si>
    <t>Part Description</t>
    <phoneticPr fontId="18" type="noConversion"/>
  </si>
  <si>
    <t>No</t>
    <phoneticPr fontId="18" type="noConversion"/>
  </si>
  <si>
    <t>품명(Part description)</t>
    <phoneticPr fontId="24" type="noConversion"/>
  </si>
  <si>
    <t>Rev No.</t>
    <phoneticPr fontId="18" type="noConversion"/>
  </si>
  <si>
    <t>규격(Specification)</t>
    <phoneticPr fontId="18" type="noConversion"/>
  </si>
  <si>
    <t>Quantity</t>
    <phoneticPr fontId="18" type="noConversion"/>
  </si>
  <si>
    <t>Reference</t>
    <phoneticPr fontId="18" type="noConversion"/>
  </si>
  <si>
    <t>MAKER</t>
    <phoneticPr fontId="18" type="noConversion"/>
  </si>
  <si>
    <t>품번 중복</t>
    <phoneticPr fontId="18" type="noConversion"/>
  </si>
  <si>
    <t>PCB Version</t>
    <phoneticPr fontId="18" type="noConversion"/>
  </si>
  <si>
    <t>작성자</t>
    <phoneticPr fontId="18" type="noConversion"/>
  </si>
  <si>
    <t>DATE</t>
    <phoneticPr fontId="18" type="noConversion"/>
  </si>
  <si>
    <t>Material No.</t>
    <phoneticPr fontId="24" type="noConversion"/>
  </si>
  <si>
    <t xml:space="preserve">BILL OF MATERIAL </t>
    <phoneticPr fontId="18" type="noConversion"/>
  </si>
  <si>
    <t>1uF</t>
  </si>
  <si>
    <t>10K</t>
  </si>
  <si>
    <t>김진아</t>
    <phoneticPr fontId="18" type="noConversion"/>
  </si>
  <si>
    <t>PCB 수량</t>
    <phoneticPr fontId="18" type="noConversion"/>
  </si>
  <si>
    <t>구분</t>
    <phoneticPr fontId="18" type="noConversion"/>
  </si>
  <si>
    <t>구매 수량</t>
    <phoneticPr fontId="18" type="noConversion"/>
  </si>
  <si>
    <t>비고</t>
    <phoneticPr fontId="18" type="noConversion"/>
  </si>
  <si>
    <t>2.2uF</t>
  </si>
  <si>
    <t>1pF</t>
  </si>
  <si>
    <t>10uF</t>
  </si>
  <si>
    <t>1nF</t>
  </si>
  <si>
    <t>680pF</t>
  </si>
  <si>
    <t>R18</t>
  </si>
  <si>
    <t>R19</t>
  </si>
  <si>
    <t>Q3</t>
  </si>
  <si>
    <t>Q1,Q2</t>
  </si>
  <si>
    <t>BLM41PG750SN1</t>
  </si>
  <si>
    <t>10uH</t>
  </si>
  <si>
    <t>U5</t>
  </si>
  <si>
    <t>U4</t>
  </si>
  <si>
    <t>U2</t>
  </si>
  <si>
    <t>U1</t>
  </si>
  <si>
    <t>Y2</t>
  </si>
  <si>
    <t>Y1</t>
  </si>
  <si>
    <t>BLM41PG750SN1L, BEAD, 4516, 3A, 75ohm , 100MHz</t>
    <phoneticPr fontId="32" type="noConversion"/>
  </si>
  <si>
    <t>Murata</t>
    <phoneticPr fontId="18" type="noConversion"/>
  </si>
  <si>
    <t>ST</t>
    <phoneticPr fontId="18" type="noConversion"/>
  </si>
  <si>
    <t>WSM Board</t>
    <phoneticPr fontId="18" type="noConversion"/>
  </si>
  <si>
    <t>C2,C3,C4,C6,C7,C8,C12,C24,C25,C26,C27,C30,C36,C37,C38,C40</t>
  </si>
  <si>
    <t>C5,C9</t>
  </si>
  <si>
    <t>C11</t>
  </si>
  <si>
    <t>C13,C15,C17</t>
  </si>
  <si>
    <t>C14,C18,C19</t>
  </si>
  <si>
    <t>C21,C28</t>
  </si>
  <si>
    <t>C29</t>
  </si>
  <si>
    <t>C31</t>
  </si>
  <si>
    <t>C32</t>
  </si>
  <si>
    <t>C33</t>
  </si>
  <si>
    <t>C34</t>
  </si>
  <si>
    <t>C35</t>
  </si>
  <si>
    <t>C39</t>
  </si>
  <si>
    <t>D1,D2,D3,D4,D5</t>
  </si>
  <si>
    <t>D6,D7</t>
  </si>
  <si>
    <t>D8,D9</t>
  </si>
  <si>
    <t>L1,L7,L8,L9</t>
  </si>
  <si>
    <t>L2</t>
  </si>
  <si>
    <t>L3,L4</t>
  </si>
  <si>
    <t>L5,L6</t>
  </si>
  <si>
    <t>R1,R16,R17,R20,R21,R24,R25</t>
  </si>
  <si>
    <t>R3,R4,R7,R8</t>
  </si>
  <si>
    <t>R5,R6,R9,R10,R11</t>
  </si>
  <si>
    <t>R12,R26,R27,R28</t>
  </si>
  <si>
    <t>R14</t>
  </si>
  <si>
    <t>R15</t>
  </si>
  <si>
    <t>R22</t>
  </si>
  <si>
    <t>R23</t>
  </si>
  <si>
    <t>S1</t>
  </si>
  <si>
    <t>TLV342IDR</t>
  </si>
  <si>
    <t>U6</t>
  </si>
  <si>
    <t>00000082</t>
  </si>
  <si>
    <t>100nF</t>
    <phoneticPr fontId="18" type="noConversion"/>
  </si>
  <si>
    <t>00000012</t>
  </si>
  <si>
    <t>10uF, 1608, 16V, 10%, X5R</t>
    <phoneticPr fontId="18" type="noConversion"/>
  </si>
  <si>
    <t>00000087</t>
  </si>
  <si>
    <t>6.8pF</t>
    <phoneticPr fontId="18" type="noConversion"/>
  </si>
  <si>
    <t>0603N6RBD500LT, 1608, 6.8pF, 50V</t>
    <phoneticPr fontId="18" type="noConversion"/>
  </si>
  <si>
    <t>WALSIN</t>
    <phoneticPr fontId="18" type="noConversion"/>
  </si>
  <si>
    <t>사급</t>
    <phoneticPr fontId="18" type="noConversion"/>
  </si>
  <si>
    <t>00000156</t>
  </si>
  <si>
    <t>1pF, 1608, 16V</t>
    <phoneticPr fontId="18" type="noConversion"/>
  </si>
  <si>
    <t>00000153</t>
  </si>
  <si>
    <t>1uF, 1608, 16V</t>
    <phoneticPr fontId="18" type="noConversion"/>
  </si>
  <si>
    <t>00000005</t>
  </si>
  <si>
    <t>TCSCN1C105MAAR, 1uF, 3216, 16V, 20%, Tant</t>
    <phoneticPr fontId="18" type="noConversion"/>
  </si>
  <si>
    <t>SAMSUNG</t>
    <phoneticPr fontId="18" type="noConversion"/>
  </si>
  <si>
    <t>00000007</t>
  </si>
  <si>
    <t>200pF</t>
    <phoneticPr fontId="18" type="noConversion"/>
  </si>
  <si>
    <t>200pF, 1608, 16V, 10%, NP0</t>
    <phoneticPr fontId="18" type="noConversion"/>
  </si>
  <si>
    <t>00000008</t>
  </si>
  <si>
    <t>680pF, 1608, 16V, 10%, NP0</t>
    <phoneticPr fontId="18" type="noConversion"/>
  </si>
  <si>
    <t>00000154</t>
  </si>
  <si>
    <t>1nF, 1608, 16V</t>
    <phoneticPr fontId="18" type="noConversion"/>
  </si>
  <si>
    <t>00000011</t>
  </si>
  <si>
    <t>2.2uF, 1608, 16V, 10%, X7R</t>
    <phoneticPr fontId="18" type="noConversion"/>
  </si>
  <si>
    <t>00000045</t>
  </si>
  <si>
    <t>BL-HG036A-AV-TRB</t>
    <phoneticPr fontId="18" type="noConversion"/>
  </si>
  <si>
    <t>BL-HG036A-AV-TRB, LED, 1608, GREEN</t>
  </si>
  <si>
    <t>BRT LED</t>
  </si>
  <si>
    <t>00000047</t>
  </si>
  <si>
    <t>TVS Diode, 26V, 600W, SMD</t>
    <phoneticPr fontId="18" type="noConversion"/>
  </si>
  <si>
    <t>Bourns</t>
    <phoneticPr fontId="18" type="noConversion"/>
  </si>
  <si>
    <t>00000048</t>
  </si>
  <si>
    <t>1N4148W</t>
    <phoneticPr fontId="18" type="noConversion"/>
  </si>
  <si>
    <t>Diode, 100mA, 75V, SOD-123</t>
    <phoneticPr fontId="18" type="noConversion"/>
  </si>
  <si>
    <t>KD</t>
    <phoneticPr fontId="18" type="noConversion"/>
  </si>
  <si>
    <t>00000041</t>
  </si>
  <si>
    <t>00000037</t>
  </si>
  <si>
    <t>Taiyo Yuden</t>
    <phoneticPr fontId="18" type="noConversion"/>
  </si>
  <si>
    <t>00000038</t>
  </si>
  <si>
    <t>00000040</t>
  </si>
  <si>
    <t>Murata</t>
    <phoneticPr fontId="18" type="noConversion"/>
  </si>
  <si>
    <t>00000042</t>
  </si>
  <si>
    <t>MMBT3904</t>
    <phoneticPr fontId="18" type="noConversion"/>
  </si>
  <si>
    <t>TR, NPN, 40V, 0.2A, SOT-23,</t>
    <phoneticPr fontId="18" type="noConversion"/>
  </si>
  <si>
    <t>FAIRCHILD</t>
    <phoneticPr fontId="18" type="noConversion"/>
  </si>
  <si>
    <t>00000043</t>
  </si>
  <si>
    <t>MMBT3906</t>
    <phoneticPr fontId="18" type="noConversion"/>
  </si>
  <si>
    <t>TR, PNP, 40V, 0.2A, SOT-23,</t>
    <phoneticPr fontId="18" type="noConversion"/>
  </si>
  <si>
    <t>00000022</t>
  </si>
  <si>
    <t xml:space="preserve">1608, 10K, 5%   </t>
    <phoneticPr fontId="18" type="noConversion"/>
  </si>
  <si>
    <t>00000003</t>
  </si>
  <si>
    <t>4.7K</t>
    <phoneticPr fontId="18" type="noConversion"/>
  </si>
  <si>
    <t>1608, 4.7K, 1%</t>
    <phoneticPr fontId="18" type="noConversion"/>
  </si>
  <si>
    <t>00000166</t>
  </si>
  <si>
    <t>330, 1608, 1%</t>
    <phoneticPr fontId="18" type="noConversion"/>
  </si>
  <si>
    <t>00000132</t>
  </si>
  <si>
    <t>1K</t>
    <phoneticPr fontId="18" type="noConversion"/>
  </si>
  <si>
    <t>1K, 1608, 1%</t>
    <phoneticPr fontId="18" type="noConversion"/>
  </si>
  <si>
    <t>00000079</t>
  </si>
  <si>
    <t>47K</t>
    <phoneticPr fontId="18" type="noConversion"/>
  </si>
  <si>
    <t>WR06X479JTL, 1608, 47K, 5%</t>
    <phoneticPr fontId="18" type="noConversion"/>
  </si>
  <si>
    <t>00000133</t>
  </si>
  <si>
    <t>200, 1608, 1%</t>
    <phoneticPr fontId="18" type="noConversion"/>
  </si>
  <si>
    <t>00000054</t>
  </si>
  <si>
    <t>IC, Magneticmeter, 3-AXIS, 12LGA</t>
    <phoneticPr fontId="18" type="noConversion"/>
  </si>
  <si>
    <t>00000056</t>
  </si>
  <si>
    <t xml:space="preserve">IC, 2Kbit, EEPROM, 8-SOIC </t>
    <phoneticPr fontId="18" type="noConversion"/>
  </si>
  <si>
    <t>ATMEL</t>
    <phoneticPr fontId="18" type="noConversion"/>
  </si>
  <si>
    <t>00000057</t>
  </si>
  <si>
    <t>TPS73533QDRBRQ1</t>
    <phoneticPr fontId="18" type="noConversion"/>
  </si>
  <si>
    <t>IC, LDO, 3.3V, 0.5A, 8SON</t>
    <phoneticPr fontId="18" type="noConversion"/>
  </si>
  <si>
    <t>TI</t>
    <phoneticPr fontId="18" type="noConversion"/>
  </si>
  <si>
    <t>00000063</t>
  </si>
  <si>
    <t>CITIZEN</t>
    <phoneticPr fontId="18" type="noConversion"/>
  </si>
  <si>
    <t>00000062</t>
  </si>
  <si>
    <t>Crystal, 24.0000MHZ, SMD</t>
    <phoneticPr fontId="18" type="noConversion"/>
  </si>
  <si>
    <t>YOKE</t>
    <phoneticPr fontId="18" type="noConversion"/>
  </si>
  <si>
    <t>00000180</t>
  </si>
  <si>
    <t>00000179</t>
  </si>
  <si>
    <t>KHS22, 초소형SMD타입 DIP SWITCH 2극 Slide type, 2pole</t>
    <phoneticPr fontId="18" type="noConversion"/>
  </si>
  <si>
    <t>KOREA OTAX</t>
    <phoneticPr fontId="18" type="noConversion"/>
  </si>
  <si>
    <t>CC2630F128RGZT</t>
    <phoneticPr fontId="18" type="noConversion"/>
  </si>
  <si>
    <t>MCU, 32BIT, CORTEX M3, 48MHZ, VQFN-48</t>
    <phoneticPr fontId="18" type="noConversion"/>
  </si>
  <si>
    <t>TI</t>
    <phoneticPr fontId="18" type="noConversion"/>
  </si>
  <si>
    <t>00000175</t>
  </si>
  <si>
    <t>1M</t>
    <phoneticPr fontId="18" type="noConversion"/>
  </si>
  <si>
    <t>1M, 1608, 1%</t>
    <phoneticPr fontId="18" type="noConversion"/>
  </si>
  <si>
    <t>00000176</t>
  </si>
  <si>
    <t>300K</t>
    <phoneticPr fontId="18" type="noConversion"/>
  </si>
  <si>
    <t>300K, 1608, 1%</t>
    <phoneticPr fontId="18" type="noConversion"/>
  </si>
  <si>
    <t>00000177</t>
  </si>
  <si>
    <t>100K</t>
    <phoneticPr fontId="18" type="noConversion"/>
  </si>
  <si>
    <t>100K, 1608, 1%</t>
    <phoneticPr fontId="18" type="noConversion"/>
  </si>
  <si>
    <t>00000178</t>
  </si>
  <si>
    <t>510K</t>
    <phoneticPr fontId="18" type="noConversion"/>
  </si>
  <si>
    <t>510K, 1608, 1%</t>
    <phoneticPr fontId="18" type="noConversion"/>
  </si>
  <si>
    <t>00000174</t>
  </si>
  <si>
    <t>560pF</t>
    <phoneticPr fontId="18" type="noConversion"/>
  </si>
  <si>
    <t>560pF, 1608, 16V, 10%</t>
    <phoneticPr fontId="18" type="noConversion"/>
  </si>
  <si>
    <t>00000173</t>
  </si>
  <si>
    <t>47nF</t>
    <phoneticPr fontId="18" type="noConversion"/>
  </si>
  <si>
    <t>47nF, 1608, 16V, 10%</t>
    <phoneticPr fontId="18" type="noConversion"/>
  </si>
  <si>
    <t>00000172</t>
  </si>
  <si>
    <t>12pF</t>
    <phoneticPr fontId="18" type="noConversion"/>
  </si>
  <si>
    <t>12pF, 1608, 16V, 10%</t>
    <phoneticPr fontId="18" type="noConversion"/>
  </si>
  <si>
    <t>도급</t>
    <phoneticPr fontId="18" type="noConversion"/>
  </si>
  <si>
    <t>00000181</t>
  </si>
  <si>
    <t>IC OPAMP GP R-R 2.3MHZ 8SOIC</t>
    <phoneticPr fontId="18" type="noConversion"/>
  </si>
  <si>
    <t>TI</t>
    <phoneticPr fontId="18" type="noConversion"/>
  </si>
  <si>
    <t>도급</t>
    <phoneticPr fontId="18" type="noConversion"/>
  </si>
  <si>
    <t>P1</t>
    <phoneticPr fontId="18" type="noConversion"/>
  </si>
  <si>
    <t>1608, 100nF, 25V, -20/+80%</t>
    <phoneticPr fontId="18" type="noConversion"/>
  </si>
  <si>
    <t>LIS3MDL</t>
    <phoneticPr fontId="18" type="noConversion"/>
  </si>
  <si>
    <t>AT24C02BN-SH</t>
    <phoneticPr fontId="18" type="noConversion"/>
  </si>
  <si>
    <t>CM315D32768DZFT</t>
    <phoneticPr fontId="18" type="noConversion"/>
  </si>
  <si>
    <t>Clock, 32.768KHz, SMD    12.5pF 20ppm    ( 3.2 mm x 1.5 mm  )</t>
    <phoneticPr fontId="18" type="noConversion"/>
  </si>
  <si>
    <t>S3225A-024000-F09-YYD-1BDA</t>
    <phoneticPr fontId="18" type="noConversion"/>
  </si>
  <si>
    <t>CKS2125100M-T, 2012, 10uH</t>
    <phoneticPr fontId="18" type="noConversion"/>
  </si>
  <si>
    <t>SMBJ26CA</t>
    <phoneticPr fontId="18" type="noConversion"/>
  </si>
  <si>
    <t>LQG15HN2N4S02D, 1005, 2.4nH</t>
    <phoneticPr fontId="18" type="noConversion"/>
  </si>
  <si>
    <t>2.4nH</t>
    <phoneticPr fontId="18" type="noConversion"/>
  </si>
  <si>
    <t>Murata</t>
    <phoneticPr fontId="18" type="noConversion"/>
  </si>
  <si>
    <t>LQG15HN2N0S02D, 1005, 2nH</t>
    <phoneticPr fontId="18" type="noConversion"/>
  </si>
  <si>
    <t>2nH</t>
    <phoneticPr fontId="18" type="noConversion"/>
  </si>
  <si>
    <t>KHS22</t>
    <phoneticPr fontId="18" type="noConversion"/>
  </si>
  <si>
    <t>단가</t>
    <phoneticPr fontId="18" type="noConversion"/>
  </si>
  <si>
    <t>금액</t>
    <phoneticPr fontId="18" type="noConversion"/>
  </si>
  <si>
    <t>SN74LVC1G3157DBV</t>
    <phoneticPr fontId="18" type="noConversion"/>
  </si>
  <si>
    <t>ANALOG SWITCH SINGLE, SPDT, SOT-23-6</t>
    <phoneticPr fontId="18" type="noConversion"/>
  </si>
  <si>
    <t>TI</t>
    <phoneticPr fontId="18" type="noConversion"/>
  </si>
  <si>
    <t>U3</t>
    <phoneticPr fontId="18" type="noConversion"/>
  </si>
  <si>
    <t>사급</t>
    <phoneticPr fontId="18" type="noConversion"/>
  </si>
  <si>
    <t>00000182</t>
    <phoneticPr fontId="18" type="noConversion"/>
  </si>
  <si>
    <t>BAT54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</si>
</sst>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80">
    <xf numFmtId="0" fontId="0" fillId="0" borderId="0" xfId="0">
      <alignment vertical="center"/>
    </xf>
    <xf numFmtId="0" fontId="27" fillId="0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7" fillId="34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13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7" fillId="0" borderId="22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0" fontId="27" fillId="33" borderId="11" xfId="0" applyFont="1" applyFill="1" applyBorder="1" applyAlignment="1">
      <alignment horizontal="left" vertical="center" wrapText="1"/>
    </xf>
    <xf numFmtId="49" fontId="27" fillId="0" borderId="11" xfId="0" applyNumberFormat="1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 shrinkToFit="1"/>
    </xf>
    <xf numFmtId="0" fontId="27" fillId="0" borderId="0" xfId="0" applyFont="1" applyFill="1" applyBorder="1" applyAlignment="1">
      <alignment horizontal="center" vertical="center" wrapText="1"/>
    </xf>
    <xf numFmtId="0" fontId="27" fillId="33" borderId="15" xfId="0" applyFont="1" applyFill="1" applyBorder="1" applyAlignment="1">
      <alignment horizontal="left" vertical="center" wrapText="1"/>
    </xf>
    <xf numFmtId="49" fontId="27" fillId="0" borderId="15" xfId="0" applyNumberFormat="1" applyFont="1" applyFill="1" applyBorder="1" applyAlignment="1">
      <alignment horizontal="center" vertical="center" wrapText="1"/>
    </xf>
    <xf numFmtId="0" fontId="27" fillId="34" borderId="15" xfId="42" applyFont="1" applyFill="1" applyBorder="1" applyAlignment="1">
      <alignment horizontal="center" vertical="center" wrapText="1"/>
    </xf>
    <xf numFmtId="14" fontId="27" fillId="0" borderId="26" xfId="42" applyNumberFormat="1" applyFont="1" applyFill="1" applyBorder="1" applyAlignment="1">
      <alignment horizontal="left" vertical="center" shrinkToFit="1"/>
    </xf>
    <xf numFmtId="0" fontId="27" fillId="33" borderId="27" xfId="0" applyFont="1" applyFill="1" applyBorder="1" applyAlignment="1">
      <alignment horizontal="center" vertical="center" wrapText="1" shrinkToFit="1"/>
    </xf>
    <xf numFmtId="0" fontId="23" fillId="0" borderId="11" xfId="42" applyFont="1" applyFill="1" applyBorder="1" applyAlignment="1">
      <alignment horizontal="center" vertical="center" wrapText="1"/>
    </xf>
    <xf numFmtId="0" fontId="23" fillId="0" borderId="11" xfId="42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vertical="center" shrinkToFit="1"/>
    </xf>
    <xf numFmtId="0" fontId="27" fillId="0" borderId="0" xfId="0" applyFont="1" applyFill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left" vertical="center" shrinkToFit="1"/>
    </xf>
    <xf numFmtId="0" fontId="33" fillId="0" borderId="11" xfId="0" applyFont="1" applyBorder="1" applyAlignment="1">
      <alignment vertical="center" shrinkToFit="1"/>
    </xf>
    <xf numFmtId="0" fontId="19" fillId="0" borderId="11" xfId="0" applyFont="1" applyFill="1" applyBorder="1" applyAlignment="1">
      <alignment horizontal="center" vertical="center" wrapText="1" shrinkToFit="1"/>
    </xf>
    <xf numFmtId="49" fontId="33" fillId="0" borderId="11" xfId="0" applyNumberFormat="1" applyFont="1" applyBorder="1" applyAlignment="1">
      <alignment vertical="center"/>
    </xf>
    <xf numFmtId="0" fontId="33" fillId="0" borderId="11" xfId="0" applyFont="1" applyBorder="1" applyAlignment="1">
      <alignment horizontal="center" vertical="center" shrinkToFit="1"/>
    </xf>
    <xf numFmtId="0" fontId="27" fillId="0" borderId="11" xfId="0" applyFont="1" applyFill="1" applyBorder="1" applyAlignment="1">
      <alignment horizontal="center" vertical="center" wrapText="1" shrinkToFit="1"/>
    </xf>
    <xf numFmtId="0" fontId="33" fillId="0" borderId="11" xfId="0" applyFont="1" applyFill="1" applyBorder="1" applyAlignment="1">
      <alignment horizontal="left" vertical="center" shrinkToFit="1"/>
    </xf>
    <xf numFmtId="0" fontId="33" fillId="0" borderId="11" xfId="0" applyFont="1" applyFill="1" applyBorder="1" applyAlignment="1">
      <alignment vertical="center" wrapText="1"/>
    </xf>
    <xf numFmtId="0" fontId="33" fillId="0" borderId="11" xfId="0" applyNumberFormat="1" applyFont="1" applyFill="1" applyBorder="1" applyAlignment="1">
      <alignment horizontal="left" vertical="center"/>
    </xf>
    <xf numFmtId="0" fontId="33" fillId="0" borderId="11" xfId="0" applyNumberFormat="1" applyFont="1" applyFill="1" applyBorder="1" applyAlignment="1"/>
    <xf numFmtId="0" fontId="33" fillId="0" borderId="11" xfId="0" applyFont="1" applyFill="1" applyBorder="1" applyAlignment="1">
      <alignment horizontal="center" vertical="center" shrinkToFit="1"/>
    </xf>
    <xf numFmtId="0" fontId="33" fillId="0" borderId="11" xfId="0" applyFont="1" applyFill="1" applyBorder="1" applyAlignment="1">
      <alignment vertical="center" shrinkToFit="1"/>
    </xf>
    <xf numFmtId="49" fontId="33" fillId="35" borderId="11" xfId="0" applyNumberFormat="1" applyFont="1" applyFill="1" applyBorder="1" applyAlignment="1">
      <alignment vertical="center"/>
    </xf>
    <xf numFmtId="0" fontId="27" fillId="35" borderId="11" xfId="0" applyFont="1" applyFill="1" applyBorder="1" applyAlignment="1">
      <alignment horizontal="left" vertical="center" wrapText="1"/>
    </xf>
    <xf numFmtId="0" fontId="33" fillId="35" borderId="11" xfId="0" applyFont="1" applyFill="1" applyBorder="1" applyAlignment="1">
      <alignment horizontal="center" vertical="center" shrinkToFit="1"/>
    </xf>
    <xf numFmtId="0" fontId="33" fillId="35" borderId="11" xfId="0" applyFont="1" applyFill="1" applyBorder="1" applyAlignment="1">
      <alignment vertical="center" shrinkToFit="1"/>
    </xf>
    <xf numFmtId="0" fontId="27" fillId="35" borderId="11" xfId="0" applyFont="1" applyFill="1" applyBorder="1" applyAlignment="1">
      <alignment horizontal="center" vertical="center" wrapText="1" shrinkToFit="1"/>
    </xf>
    <xf numFmtId="0" fontId="33" fillId="35" borderId="11" xfId="0" applyNumberFormat="1" applyFont="1" applyFill="1" applyBorder="1" applyAlignment="1">
      <alignment horizontal="left" vertical="center"/>
    </xf>
    <xf numFmtId="0" fontId="33" fillId="35" borderId="11" xfId="0" applyFont="1" applyFill="1" applyBorder="1" applyAlignment="1">
      <alignment vertical="center" wrapText="1"/>
    </xf>
    <xf numFmtId="0" fontId="34" fillId="35" borderId="11" xfId="0" applyFont="1" applyFill="1" applyBorder="1" applyAlignment="1">
      <alignment horizontal="left" vertical="center" wrapText="1"/>
    </xf>
    <xf numFmtId="0" fontId="19" fillId="0" borderId="11" xfId="52" applyFont="1" applyFill="1" applyBorder="1" applyAlignment="1">
      <alignment horizontal="center" vertical="center"/>
    </xf>
    <xf numFmtId="49" fontId="33" fillId="0" borderId="11" xfId="0" applyNumberFormat="1" applyFont="1" applyFill="1" applyBorder="1" applyAlignment="1">
      <alignment vertical="center"/>
    </xf>
    <xf numFmtId="0" fontId="20" fillId="0" borderId="11" xfId="0" applyFont="1" applyFill="1" applyBorder="1" applyAlignment="1">
      <alignment horizontal="center" vertical="center" wrapText="1"/>
    </xf>
    <xf numFmtId="176" fontId="33" fillId="0" borderId="11" xfId="0" applyNumberFormat="1" applyFont="1" applyFill="1" applyBorder="1" applyAlignment="1">
      <alignment horizontal="center" vertical="center" wrapText="1"/>
    </xf>
    <xf numFmtId="49" fontId="33" fillId="36" borderId="11" xfId="0" applyNumberFormat="1" applyFont="1" applyFill="1" applyBorder="1" applyAlignment="1">
      <alignment vertical="center"/>
    </xf>
    <xf numFmtId="0" fontId="33" fillId="36" borderId="11" xfId="0" applyFont="1" applyFill="1" applyBorder="1" applyAlignment="1">
      <alignment horizontal="left" vertical="center" shrinkToFit="1"/>
    </xf>
    <xf numFmtId="0" fontId="33" fillId="36" borderId="11" xfId="0" applyFont="1" applyFill="1" applyBorder="1" applyAlignment="1">
      <alignment vertical="center" wrapText="1"/>
    </xf>
    <xf numFmtId="0" fontId="33" fillId="36" borderId="11" xfId="0" applyFont="1" applyFill="1" applyBorder="1" applyAlignment="1">
      <alignment horizontal="center" vertical="center" shrinkToFit="1"/>
    </xf>
    <xf numFmtId="0" fontId="33" fillId="36" borderId="11" xfId="0" applyFont="1" applyFill="1" applyBorder="1" applyAlignment="1">
      <alignment vertical="center" shrinkToFit="1"/>
    </xf>
    <xf numFmtId="0" fontId="27" fillId="36" borderId="11" xfId="0" applyFont="1" applyFill="1" applyBorder="1" applyAlignment="1">
      <alignment horizontal="center" vertical="center" wrapText="1" shrinkToFit="1"/>
    </xf>
    <xf numFmtId="0" fontId="19" fillId="36" borderId="11" xfId="0" applyFont="1" applyFill="1" applyBorder="1" applyAlignment="1">
      <alignment horizontal="center" vertical="center" wrapText="1" shrinkToFit="1"/>
    </xf>
    <xf numFmtId="0" fontId="33" fillId="36" borderId="11" xfId="0" applyFont="1" applyFill="1" applyBorder="1" applyAlignment="1">
      <alignment vertical="center" wrapText="1" shrinkToFit="1"/>
    </xf>
    <xf numFmtId="0" fontId="27" fillId="36" borderId="11" xfId="0" applyFont="1" applyFill="1" applyBorder="1" applyAlignment="1">
      <alignment horizontal="left" vertical="center" wrapText="1"/>
    </xf>
    <xf numFmtId="0" fontId="20" fillId="36" borderId="11" xfId="0" applyFont="1" applyFill="1" applyBorder="1" applyAlignment="1">
      <alignment horizontal="center" vertical="center" wrapText="1"/>
    </xf>
    <xf numFmtId="0" fontId="27" fillId="36" borderId="11" xfId="0" applyFont="1" applyFill="1" applyBorder="1" applyAlignment="1">
      <alignment horizontal="left" vertical="center" shrinkToFit="1"/>
    </xf>
    <xf numFmtId="0" fontId="27" fillId="36" borderId="11" xfId="0" applyFont="1" applyFill="1" applyBorder="1" applyAlignment="1">
      <alignment horizontal="center" vertical="center" wrapText="1"/>
    </xf>
    <xf numFmtId="0" fontId="33" fillId="35" borderId="11" xfId="0" applyFont="1" applyFill="1" applyBorder="1" applyAlignment="1">
      <alignment horizontal="left" vertical="center" shrinkToFit="1"/>
    </xf>
    <xf numFmtId="176" fontId="20" fillId="0" borderId="0" xfId="0" applyNumberFormat="1" applyFont="1" applyFill="1" applyAlignment="1">
      <alignment horizontal="right" vertical="center" wrapText="1"/>
    </xf>
    <xf numFmtId="0" fontId="31" fillId="0" borderId="16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27" fillId="33" borderId="21" xfId="42" applyFont="1" applyFill="1" applyBorder="1" applyAlignment="1">
      <alignment horizontal="center" vertical="center" wrapText="1"/>
    </xf>
    <xf numFmtId="0" fontId="27" fillId="33" borderId="12" xfId="42" applyFont="1" applyFill="1" applyBorder="1" applyAlignment="1">
      <alignment horizontal="center" vertical="center" wrapText="1"/>
    </xf>
    <xf numFmtId="0" fontId="27" fillId="33" borderId="10" xfId="42" applyFont="1" applyFill="1" applyBorder="1" applyAlignment="1">
      <alignment horizontal="center" vertical="center" wrapText="1"/>
    </xf>
    <xf numFmtId="0" fontId="27" fillId="33" borderId="23" xfId="42" applyFont="1" applyFill="1" applyBorder="1" applyAlignment="1">
      <alignment horizontal="center" vertical="center" wrapText="1"/>
    </xf>
    <xf numFmtId="0" fontId="27" fillId="33" borderId="24" xfId="42" applyFont="1" applyFill="1" applyBorder="1" applyAlignment="1">
      <alignment horizontal="center" vertical="center" wrapText="1"/>
    </xf>
    <xf numFmtId="0" fontId="27" fillId="33" borderId="25" xfId="42" applyFont="1" applyFill="1" applyBorder="1" applyAlignment="1">
      <alignment horizontal="center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0</xdr:rowOff>
    </xdr:from>
    <xdr:to>
      <xdr:col>9</xdr:col>
      <xdr:colOff>867745</xdr:colOff>
      <xdr:row>3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8584" y="0"/>
          <a:ext cx="144982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abSelected="1" zoomScale="90" zoomScaleNormal="90" workbookViewId="0">
      <pane ySplit="5" topLeftCell="A39" activePane="bottomLeft" state="frozen"/>
      <selection pane="bottomLeft" activeCell="L51" sqref="L51"/>
    </sheetView>
  </sheetViews>
  <sheetFormatPr defaultRowHeight="18" customHeight="1" x14ac:dyDescent="0.3"/>
  <cols>
    <col min="1" max="1" width="3.625" style="2" customWidth="1"/>
    <col min="2" max="2" width="9.375" style="2" customWidth="1"/>
    <col min="3" max="3" width="11.5" style="6" customWidth="1"/>
    <col min="4" max="4" width="30.75" style="2" customWidth="1"/>
    <col min="5" max="5" width="53.875" style="2" customWidth="1"/>
    <col min="6" max="6" width="17.25" style="6" customWidth="1"/>
    <col min="7" max="7" width="12" style="6" customWidth="1"/>
    <col min="8" max="8" width="23" style="15" customWidth="1"/>
    <col min="9" max="9" width="8" style="11" customWidth="1"/>
    <col min="10" max="10" width="15.75" style="4" customWidth="1"/>
    <col min="11" max="11" width="12.125" style="2" customWidth="1"/>
    <col min="12" max="12" width="15.875" style="2" customWidth="1"/>
    <col min="13" max="13" width="33.125" style="28" customWidth="1"/>
    <col min="14" max="16384" width="9" style="2"/>
  </cols>
  <sheetData>
    <row r="1" spans="1:13" ht="36" customHeight="1" x14ac:dyDescent="0.3">
      <c r="A1" s="68" t="s">
        <v>14</v>
      </c>
      <c r="B1" s="69"/>
      <c r="C1" s="69"/>
      <c r="D1" s="69"/>
      <c r="E1" s="69"/>
      <c r="F1" s="69"/>
      <c r="G1" s="69"/>
      <c r="H1" s="70"/>
      <c r="I1" s="13"/>
      <c r="J1" s="7"/>
      <c r="K1" s="7"/>
    </row>
    <row r="2" spans="1:13" ht="36" customHeight="1" x14ac:dyDescent="0.3">
      <c r="A2" s="71"/>
      <c r="B2" s="72"/>
      <c r="C2" s="72"/>
      <c r="D2" s="72"/>
      <c r="E2" s="72"/>
      <c r="F2" s="72"/>
      <c r="G2" s="72"/>
      <c r="H2" s="73"/>
      <c r="I2" s="13"/>
      <c r="J2" s="7"/>
      <c r="K2" s="7"/>
    </row>
    <row r="3" spans="1:13" s="5" customFormat="1" ht="18" customHeight="1" x14ac:dyDescent="0.3">
      <c r="A3" s="74" t="s">
        <v>0</v>
      </c>
      <c r="B3" s="75"/>
      <c r="C3" s="76"/>
      <c r="D3" s="3"/>
      <c r="E3" s="16" t="s">
        <v>4</v>
      </c>
      <c r="F3" s="17" t="s">
        <v>185</v>
      </c>
      <c r="G3" s="8" t="s">
        <v>11</v>
      </c>
      <c r="H3" s="14" t="s">
        <v>17</v>
      </c>
      <c r="I3" s="13"/>
      <c r="J3" s="7"/>
      <c r="K3" s="7"/>
      <c r="M3" s="28"/>
    </row>
    <row r="4" spans="1:13" s="5" customFormat="1" ht="18" customHeight="1" thickBot="1" x14ac:dyDescent="0.35">
      <c r="A4" s="77" t="s">
        <v>1</v>
      </c>
      <c r="B4" s="78"/>
      <c r="C4" s="79"/>
      <c r="D4" s="19" t="s">
        <v>42</v>
      </c>
      <c r="E4" s="20" t="s">
        <v>10</v>
      </c>
      <c r="F4" s="21" t="s">
        <v>185</v>
      </c>
      <c r="G4" s="22" t="s">
        <v>12</v>
      </c>
      <c r="H4" s="23">
        <v>42660</v>
      </c>
      <c r="I4" s="24" t="s">
        <v>18</v>
      </c>
      <c r="J4" s="18">
        <v>200</v>
      </c>
      <c r="K4" s="12"/>
      <c r="M4" s="28"/>
    </row>
    <row r="5" spans="1:13" s="5" customFormat="1" ht="18" customHeight="1" x14ac:dyDescent="0.3">
      <c r="A5" s="10" t="s">
        <v>2</v>
      </c>
      <c r="B5" s="10" t="s">
        <v>9</v>
      </c>
      <c r="C5" s="25" t="s">
        <v>13</v>
      </c>
      <c r="D5" s="26" t="s">
        <v>3</v>
      </c>
      <c r="E5" s="26" t="s">
        <v>5</v>
      </c>
      <c r="F5" s="25" t="s">
        <v>8</v>
      </c>
      <c r="G5" s="25" t="s">
        <v>6</v>
      </c>
      <c r="H5" s="27" t="s">
        <v>7</v>
      </c>
      <c r="I5" s="9" t="s">
        <v>19</v>
      </c>
      <c r="J5" s="9" t="s">
        <v>20</v>
      </c>
      <c r="K5" s="9" t="s">
        <v>200</v>
      </c>
      <c r="L5" s="9" t="s">
        <v>201</v>
      </c>
      <c r="M5" s="9" t="s">
        <v>21</v>
      </c>
    </row>
    <row r="6" spans="1:13" ht="18" customHeight="1" x14ac:dyDescent="0.3">
      <c r="A6" s="29">
        <v>1</v>
      </c>
      <c r="B6" s="50">
        <f t="shared" ref="B6:B45" si="0">COUNTIF(C:C,C6)</f>
        <v>1</v>
      </c>
      <c r="C6" s="51" t="s">
        <v>74</v>
      </c>
      <c r="D6" s="3" t="s">
        <v>75</v>
      </c>
      <c r="E6" s="3" t="s">
        <v>186</v>
      </c>
      <c r="F6" s="3"/>
      <c r="G6" s="40">
        <v>16</v>
      </c>
      <c r="H6" s="41" t="s">
        <v>43</v>
      </c>
      <c r="I6" s="35" t="s">
        <v>184</v>
      </c>
      <c r="J6" s="32">
        <v>4000</v>
      </c>
      <c r="K6" s="1">
        <v>1.2</v>
      </c>
      <c r="L6" s="53">
        <f>J6*K6</f>
        <v>4800</v>
      </c>
      <c r="M6" s="1"/>
    </row>
    <row r="7" spans="1:13" ht="18" customHeight="1" x14ac:dyDescent="0.3">
      <c r="A7" s="29">
        <v>2</v>
      </c>
      <c r="B7" s="50">
        <f t="shared" si="0"/>
        <v>1</v>
      </c>
      <c r="C7" s="33" t="s">
        <v>76</v>
      </c>
      <c r="D7" s="36" t="s">
        <v>24</v>
      </c>
      <c r="E7" s="37" t="s">
        <v>77</v>
      </c>
      <c r="F7" s="38"/>
      <c r="G7" s="34">
        <v>2</v>
      </c>
      <c r="H7" s="31" t="s">
        <v>44</v>
      </c>
      <c r="I7" s="35" t="s">
        <v>180</v>
      </c>
      <c r="J7" s="32">
        <f t="shared" ref="J7:J45" si="1">$J$4*G7</f>
        <v>400</v>
      </c>
      <c r="K7" s="1">
        <v>75</v>
      </c>
      <c r="L7" s="53">
        <f t="shared" ref="L7:L47" si="2">J7*K7</f>
        <v>30000</v>
      </c>
      <c r="M7" s="1"/>
    </row>
    <row r="8" spans="1:13" ht="18" customHeight="1" x14ac:dyDescent="0.3">
      <c r="A8" s="29">
        <v>3</v>
      </c>
      <c r="B8" s="50">
        <f t="shared" si="0"/>
        <v>1</v>
      </c>
      <c r="C8" s="42" t="s">
        <v>78</v>
      </c>
      <c r="D8" s="43" t="s">
        <v>79</v>
      </c>
      <c r="E8" s="43" t="s">
        <v>80</v>
      </c>
      <c r="F8" s="43" t="s">
        <v>81</v>
      </c>
      <c r="G8" s="44">
        <v>1</v>
      </c>
      <c r="H8" s="45" t="s">
        <v>45</v>
      </c>
      <c r="I8" s="46" t="s">
        <v>82</v>
      </c>
      <c r="J8" s="32">
        <f t="shared" si="1"/>
        <v>200</v>
      </c>
      <c r="K8" s="1"/>
      <c r="L8" s="53">
        <f t="shared" si="2"/>
        <v>0</v>
      </c>
      <c r="M8" s="1"/>
    </row>
    <row r="9" spans="1:13" ht="18" customHeight="1" x14ac:dyDescent="0.3">
      <c r="A9" s="29">
        <v>4</v>
      </c>
      <c r="B9" s="50">
        <f t="shared" si="0"/>
        <v>1</v>
      </c>
      <c r="C9" s="33" t="s">
        <v>83</v>
      </c>
      <c r="D9" s="30" t="s">
        <v>23</v>
      </c>
      <c r="E9" s="31" t="s">
        <v>84</v>
      </c>
      <c r="F9" s="31"/>
      <c r="G9" s="34">
        <v>3</v>
      </c>
      <c r="H9" s="31" t="s">
        <v>46</v>
      </c>
      <c r="I9" s="35" t="s">
        <v>180</v>
      </c>
      <c r="J9" s="32">
        <f t="shared" si="1"/>
        <v>600</v>
      </c>
      <c r="K9" s="1">
        <v>8</v>
      </c>
      <c r="L9" s="53">
        <f t="shared" si="2"/>
        <v>4800</v>
      </c>
      <c r="M9" s="1"/>
    </row>
    <row r="10" spans="1:13" ht="18" customHeight="1" x14ac:dyDescent="0.3">
      <c r="A10" s="29">
        <v>5</v>
      </c>
      <c r="B10" s="50">
        <f t="shared" si="0"/>
        <v>1</v>
      </c>
      <c r="C10" s="33" t="s">
        <v>177</v>
      </c>
      <c r="D10" s="30" t="s">
        <v>178</v>
      </c>
      <c r="E10" s="31" t="s">
        <v>179</v>
      </c>
      <c r="F10" s="31"/>
      <c r="G10" s="34">
        <v>3</v>
      </c>
      <c r="H10" s="31" t="s">
        <v>47</v>
      </c>
      <c r="I10" s="35" t="s">
        <v>180</v>
      </c>
      <c r="J10" s="32">
        <f t="shared" si="1"/>
        <v>600</v>
      </c>
      <c r="K10" s="1">
        <v>8</v>
      </c>
      <c r="L10" s="53">
        <f t="shared" si="2"/>
        <v>4800</v>
      </c>
      <c r="M10" s="1"/>
    </row>
    <row r="11" spans="1:13" ht="21" customHeight="1" x14ac:dyDescent="0.3">
      <c r="A11" s="29">
        <v>6</v>
      </c>
      <c r="B11" s="50">
        <f t="shared" si="0"/>
        <v>1</v>
      </c>
      <c r="C11" s="33" t="s">
        <v>85</v>
      </c>
      <c r="D11" s="30" t="s">
        <v>15</v>
      </c>
      <c r="E11" s="31" t="s">
        <v>86</v>
      </c>
      <c r="F11" s="31"/>
      <c r="G11" s="34">
        <v>2</v>
      </c>
      <c r="H11" s="31" t="s">
        <v>48</v>
      </c>
      <c r="I11" s="35" t="s">
        <v>180</v>
      </c>
      <c r="J11" s="32">
        <f t="shared" si="1"/>
        <v>400</v>
      </c>
      <c r="K11" s="1">
        <v>30</v>
      </c>
      <c r="L11" s="53">
        <f t="shared" si="2"/>
        <v>12000</v>
      </c>
      <c r="M11" s="1"/>
    </row>
    <row r="12" spans="1:13" ht="18" customHeight="1" x14ac:dyDescent="0.3">
      <c r="A12" s="29">
        <v>7</v>
      </c>
      <c r="B12" s="50">
        <f t="shared" si="0"/>
        <v>1</v>
      </c>
      <c r="C12" s="33" t="s">
        <v>174</v>
      </c>
      <c r="D12" s="30" t="s">
        <v>175</v>
      </c>
      <c r="E12" s="31" t="s">
        <v>176</v>
      </c>
      <c r="F12" s="31"/>
      <c r="G12" s="34">
        <v>1</v>
      </c>
      <c r="H12" s="31" t="s">
        <v>49</v>
      </c>
      <c r="I12" s="35" t="s">
        <v>180</v>
      </c>
      <c r="J12" s="32">
        <f t="shared" si="1"/>
        <v>200</v>
      </c>
      <c r="K12" s="1">
        <v>8</v>
      </c>
      <c r="L12" s="53">
        <f t="shared" si="2"/>
        <v>1600</v>
      </c>
      <c r="M12" s="1"/>
    </row>
    <row r="13" spans="1:13" ht="18" customHeight="1" x14ac:dyDescent="0.3">
      <c r="A13" s="29">
        <v>8</v>
      </c>
      <c r="B13" s="50">
        <f t="shared" si="0"/>
        <v>1</v>
      </c>
      <c r="C13" s="33" t="s">
        <v>87</v>
      </c>
      <c r="D13" s="36" t="s">
        <v>15</v>
      </c>
      <c r="E13" s="36" t="s">
        <v>88</v>
      </c>
      <c r="F13" s="36" t="s">
        <v>89</v>
      </c>
      <c r="G13" s="34">
        <v>1</v>
      </c>
      <c r="H13" s="31" t="s">
        <v>50</v>
      </c>
      <c r="I13" s="35" t="s">
        <v>180</v>
      </c>
      <c r="J13" s="32">
        <f t="shared" si="1"/>
        <v>200</v>
      </c>
      <c r="K13" s="1">
        <v>65</v>
      </c>
      <c r="L13" s="53">
        <f t="shared" si="2"/>
        <v>13000</v>
      </c>
      <c r="M13" s="1"/>
    </row>
    <row r="14" spans="1:13" ht="18" customHeight="1" x14ac:dyDescent="0.3">
      <c r="A14" s="29">
        <v>9</v>
      </c>
      <c r="B14" s="50">
        <f t="shared" si="0"/>
        <v>1</v>
      </c>
      <c r="C14" s="33" t="s">
        <v>90</v>
      </c>
      <c r="D14" s="36" t="s">
        <v>91</v>
      </c>
      <c r="E14" s="36" t="s">
        <v>92</v>
      </c>
      <c r="F14" s="31"/>
      <c r="G14" s="34">
        <v>1</v>
      </c>
      <c r="H14" s="31" t="s">
        <v>51</v>
      </c>
      <c r="I14" s="35" t="s">
        <v>180</v>
      </c>
      <c r="J14" s="32">
        <f t="shared" si="1"/>
        <v>200</v>
      </c>
      <c r="K14" s="1">
        <v>8</v>
      </c>
      <c r="L14" s="53">
        <f t="shared" si="2"/>
        <v>1600</v>
      </c>
      <c r="M14" s="1"/>
    </row>
    <row r="15" spans="1:13" ht="18" customHeight="1" x14ac:dyDescent="0.3">
      <c r="A15" s="29">
        <v>10</v>
      </c>
      <c r="B15" s="50">
        <f t="shared" si="0"/>
        <v>1</v>
      </c>
      <c r="C15" s="33" t="s">
        <v>93</v>
      </c>
      <c r="D15" s="36" t="s">
        <v>26</v>
      </c>
      <c r="E15" s="36" t="s">
        <v>94</v>
      </c>
      <c r="F15" s="31"/>
      <c r="G15" s="34">
        <v>1</v>
      </c>
      <c r="H15" s="31" t="s">
        <v>52</v>
      </c>
      <c r="I15" s="35" t="s">
        <v>180</v>
      </c>
      <c r="J15" s="32">
        <f t="shared" si="1"/>
        <v>200</v>
      </c>
      <c r="K15" s="1">
        <v>15</v>
      </c>
      <c r="L15" s="53">
        <f t="shared" si="2"/>
        <v>3000</v>
      </c>
      <c r="M15" s="1"/>
    </row>
    <row r="16" spans="1:13" ht="18.75" customHeight="1" x14ac:dyDescent="0.3">
      <c r="A16" s="29">
        <v>11</v>
      </c>
      <c r="B16" s="50">
        <f t="shared" si="0"/>
        <v>1</v>
      </c>
      <c r="C16" s="33" t="s">
        <v>95</v>
      </c>
      <c r="D16" s="30" t="s">
        <v>25</v>
      </c>
      <c r="E16" s="31" t="s">
        <v>96</v>
      </c>
      <c r="F16" s="31"/>
      <c r="G16" s="34">
        <v>1</v>
      </c>
      <c r="H16" s="31" t="s">
        <v>53</v>
      </c>
      <c r="I16" s="35" t="s">
        <v>180</v>
      </c>
      <c r="J16" s="32">
        <f t="shared" si="1"/>
        <v>200</v>
      </c>
      <c r="K16" s="1">
        <v>10</v>
      </c>
      <c r="L16" s="53">
        <f t="shared" si="2"/>
        <v>2000</v>
      </c>
      <c r="M16" s="1"/>
    </row>
    <row r="17" spans="1:13" ht="18" customHeight="1" x14ac:dyDescent="0.3">
      <c r="A17" s="29">
        <v>12</v>
      </c>
      <c r="B17" s="50">
        <f t="shared" si="0"/>
        <v>1</v>
      </c>
      <c r="C17" s="33" t="s">
        <v>171</v>
      </c>
      <c r="D17" s="30" t="s">
        <v>172</v>
      </c>
      <c r="E17" s="31" t="s">
        <v>173</v>
      </c>
      <c r="F17" s="31"/>
      <c r="G17" s="34">
        <v>1</v>
      </c>
      <c r="H17" s="31" t="s">
        <v>54</v>
      </c>
      <c r="I17" s="35" t="s">
        <v>180</v>
      </c>
      <c r="J17" s="32">
        <f t="shared" si="1"/>
        <v>200</v>
      </c>
      <c r="K17" s="1">
        <v>8</v>
      </c>
      <c r="L17" s="53">
        <f t="shared" si="2"/>
        <v>1600</v>
      </c>
      <c r="M17" s="1"/>
    </row>
    <row r="18" spans="1:13" ht="18" customHeight="1" x14ac:dyDescent="0.3">
      <c r="A18" s="29">
        <v>13</v>
      </c>
      <c r="B18" s="50">
        <f t="shared" si="0"/>
        <v>1</v>
      </c>
      <c r="C18" s="33" t="s">
        <v>97</v>
      </c>
      <c r="D18" s="36" t="s">
        <v>22</v>
      </c>
      <c r="E18" s="37" t="s">
        <v>98</v>
      </c>
      <c r="F18" s="31"/>
      <c r="G18" s="34">
        <v>1</v>
      </c>
      <c r="H18" s="31" t="s">
        <v>55</v>
      </c>
      <c r="I18" s="35" t="s">
        <v>180</v>
      </c>
      <c r="J18" s="32">
        <f t="shared" si="1"/>
        <v>200</v>
      </c>
      <c r="K18" s="1">
        <v>15</v>
      </c>
      <c r="L18" s="53">
        <f t="shared" si="2"/>
        <v>3000</v>
      </c>
      <c r="M18" s="1"/>
    </row>
    <row r="19" spans="1:13" ht="18" customHeight="1" x14ac:dyDescent="0.3">
      <c r="A19" s="29">
        <v>14</v>
      </c>
      <c r="B19" s="50">
        <f t="shared" si="0"/>
        <v>1</v>
      </c>
      <c r="C19" s="42" t="s">
        <v>99</v>
      </c>
      <c r="D19" s="47" t="s">
        <v>100</v>
      </c>
      <c r="E19" s="48" t="s">
        <v>101</v>
      </c>
      <c r="F19" s="49" t="s">
        <v>102</v>
      </c>
      <c r="G19" s="44">
        <v>5</v>
      </c>
      <c r="H19" s="45" t="s">
        <v>56</v>
      </c>
      <c r="I19" s="46" t="s">
        <v>82</v>
      </c>
      <c r="J19" s="32">
        <f t="shared" si="1"/>
        <v>1000</v>
      </c>
      <c r="K19" s="1"/>
      <c r="L19" s="53">
        <f t="shared" si="2"/>
        <v>0</v>
      </c>
      <c r="M19" s="1"/>
    </row>
    <row r="20" spans="1:13" ht="18" customHeight="1" x14ac:dyDescent="0.3">
      <c r="A20" s="29">
        <v>15</v>
      </c>
      <c r="B20" s="50">
        <f t="shared" si="0"/>
        <v>1</v>
      </c>
      <c r="C20" s="33" t="s">
        <v>103</v>
      </c>
      <c r="D20" s="36" t="s">
        <v>193</v>
      </c>
      <c r="E20" s="36" t="s">
        <v>104</v>
      </c>
      <c r="F20" s="36" t="s">
        <v>105</v>
      </c>
      <c r="G20" s="34">
        <v>2</v>
      </c>
      <c r="H20" s="31" t="s">
        <v>57</v>
      </c>
      <c r="I20" s="35" t="s">
        <v>180</v>
      </c>
      <c r="J20" s="32">
        <v>10</v>
      </c>
      <c r="K20" s="1">
        <v>420</v>
      </c>
      <c r="L20" s="53">
        <f t="shared" si="2"/>
        <v>4200</v>
      </c>
      <c r="M20" s="1"/>
    </row>
    <row r="21" spans="1:13" ht="18" customHeight="1" x14ac:dyDescent="0.3">
      <c r="A21" s="29">
        <v>16</v>
      </c>
      <c r="B21" s="50">
        <f t="shared" si="0"/>
        <v>1</v>
      </c>
      <c r="C21" s="33" t="s">
        <v>106</v>
      </c>
      <c r="D21" s="36" t="s">
        <v>107</v>
      </c>
      <c r="E21" s="36" t="s">
        <v>108</v>
      </c>
      <c r="F21" s="36" t="s">
        <v>109</v>
      </c>
      <c r="G21" s="34">
        <v>2</v>
      </c>
      <c r="H21" s="31" t="s">
        <v>58</v>
      </c>
      <c r="I21" s="35" t="s">
        <v>180</v>
      </c>
      <c r="J21" s="32">
        <v>100</v>
      </c>
      <c r="K21" s="1">
        <v>20</v>
      </c>
      <c r="L21" s="53">
        <f t="shared" si="2"/>
        <v>2000</v>
      </c>
      <c r="M21" s="1"/>
    </row>
    <row r="22" spans="1:13" ht="18" customHeight="1" x14ac:dyDescent="0.3">
      <c r="A22" s="29">
        <v>17</v>
      </c>
      <c r="B22" s="50">
        <f t="shared" si="0"/>
        <v>1</v>
      </c>
      <c r="C22" s="54" t="s">
        <v>110</v>
      </c>
      <c r="D22" s="55" t="s">
        <v>31</v>
      </c>
      <c r="E22" s="56" t="s">
        <v>39</v>
      </c>
      <c r="F22" s="55" t="s">
        <v>40</v>
      </c>
      <c r="G22" s="57">
        <v>4</v>
      </c>
      <c r="H22" s="58" t="s">
        <v>59</v>
      </c>
      <c r="I22" s="59" t="s">
        <v>180</v>
      </c>
      <c r="J22" s="60">
        <f t="shared" si="1"/>
        <v>800</v>
      </c>
      <c r="K22" s="1">
        <v>200</v>
      </c>
      <c r="L22" s="53">
        <f t="shared" si="2"/>
        <v>160000</v>
      </c>
      <c r="M22" s="1"/>
    </row>
    <row r="23" spans="1:13" ht="18" customHeight="1" x14ac:dyDescent="0.3">
      <c r="A23" s="29">
        <v>18</v>
      </c>
      <c r="B23" s="50">
        <f t="shared" si="0"/>
        <v>1</v>
      </c>
      <c r="C23" s="54" t="s">
        <v>111</v>
      </c>
      <c r="D23" s="55" t="s">
        <v>32</v>
      </c>
      <c r="E23" s="55" t="s">
        <v>192</v>
      </c>
      <c r="F23" s="55" t="s">
        <v>112</v>
      </c>
      <c r="G23" s="57">
        <v>1</v>
      </c>
      <c r="H23" s="58" t="s">
        <v>60</v>
      </c>
      <c r="I23" s="59" t="s">
        <v>180</v>
      </c>
      <c r="J23" s="60">
        <f t="shared" si="1"/>
        <v>200</v>
      </c>
      <c r="K23" s="1">
        <v>160</v>
      </c>
      <c r="L23" s="53">
        <f t="shared" si="2"/>
        <v>32000</v>
      </c>
      <c r="M23" s="1"/>
    </row>
    <row r="24" spans="1:13" ht="18" customHeight="1" x14ac:dyDescent="0.3">
      <c r="A24" s="29">
        <v>19</v>
      </c>
      <c r="B24" s="50">
        <f t="shared" si="0"/>
        <v>1</v>
      </c>
      <c r="C24" s="54" t="s">
        <v>113</v>
      </c>
      <c r="D24" s="55" t="s">
        <v>195</v>
      </c>
      <c r="E24" s="55" t="s">
        <v>194</v>
      </c>
      <c r="F24" s="55" t="s">
        <v>196</v>
      </c>
      <c r="G24" s="57">
        <v>2</v>
      </c>
      <c r="H24" s="58" t="s">
        <v>61</v>
      </c>
      <c r="I24" s="59" t="s">
        <v>180</v>
      </c>
      <c r="J24" s="60">
        <f t="shared" si="1"/>
        <v>400</v>
      </c>
      <c r="K24" s="1">
        <v>30</v>
      </c>
      <c r="L24" s="53">
        <f t="shared" si="2"/>
        <v>12000</v>
      </c>
      <c r="M24" s="1"/>
    </row>
    <row r="25" spans="1:13" ht="18" customHeight="1" x14ac:dyDescent="0.3">
      <c r="A25" s="29">
        <v>20</v>
      </c>
      <c r="B25" s="50">
        <f t="shared" si="0"/>
        <v>1</v>
      </c>
      <c r="C25" s="54" t="s">
        <v>114</v>
      </c>
      <c r="D25" s="55" t="s">
        <v>198</v>
      </c>
      <c r="E25" s="55" t="s">
        <v>197</v>
      </c>
      <c r="F25" s="55" t="s">
        <v>115</v>
      </c>
      <c r="G25" s="57">
        <v>2</v>
      </c>
      <c r="H25" s="58" t="s">
        <v>62</v>
      </c>
      <c r="I25" s="59" t="s">
        <v>180</v>
      </c>
      <c r="J25" s="60">
        <f t="shared" si="1"/>
        <v>400</v>
      </c>
      <c r="K25" s="1">
        <v>30</v>
      </c>
      <c r="L25" s="53">
        <f t="shared" si="2"/>
        <v>12000</v>
      </c>
      <c r="M25" s="1"/>
    </row>
    <row r="26" spans="1:13" ht="18" customHeight="1" x14ac:dyDescent="0.3">
      <c r="A26" s="29">
        <v>21</v>
      </c>
      <c r="B26" s="50">
        <f t="shared" si="0"/>
        <v>1</v>
      </c>
      <c r="C26" s="33" t="s">
        <v>116</v>
      </c>
      <c r="D26" s="36" t="s">
        <v>117</v>
      </c>
      <c r="E26" s="36" t="s">
        <v>118</v>
      </c>
      <c r="F26" s="36" t="s">
        <v>119</v>
      </c>
      <c r="G26" s="34">
        <v>2</v>
      </c>
      <c r="H26" s="31" t="s">
        <v>30</v>
      </c>
      <c r="I26" s="35" t="s">
        <v>180</v>
      </c>
      <c r="J26" s="32">
        <v>10</v>
      </c>
      <c r="K26" s="1">
        <v>40</v>
      </c>
      <c r="L26" s="53">
        <f t="shared" si="2"/>
        <v>400</v>
      </c>
      <c r="M26" s="1"/>
    </row>
    <row r="27" spans="1:13" ht="18" customHeight="1" x14ac:dyDescent="0.3">
      <c r="A27" s="29">
        <v>22</v>
      </c>
      <c r="B27" s="50">
        <f t="shared" si="0"/>
        <v>1</v>
      </c>
      <c r="C27" s="33" t="s">
        <v>120</v>
      </c>
      <c r="D27" s="36" t="s">
        <v>121</v>
      </c>
      <c r="E27" s="36" t="s">
        <v>122</v>
      </c>
      <c r="F27" s="36" t="s">
        <v>119</v>
      </c>
      <c r="G27" s="34">
        <v>1</v>
      </c>
      <c r="H27" s="31" t="s">
        <v>29</v>
      </c>
      <c r="I27" s="35" t="s">
        <v>180</v>
      </c>
      <c r="J27" s="32">
        <v>5</v>
      </c>
      <c r="K27" s="1">
        <v>40</v>
      </c>
      <c r="L27" s="53">
        <f t="shared" si="2"/>
        <v>200</v>
      </c>
      <c r="M27" s="1"/>
    </row>
    <row r="28" spans="1:13" ht="18" customHeight="1" x14ac:dyDescent="0.25">
      <c r="A28" s="29">
        <v>23</v>
      </c>
      <c r="B28" s="50">
        <f t="shared" si="0"/>
        <v>1</v>
      </c>
      <c r="C28" s="33" t="s">
        <v>123</v>
      </c>
      <c r="D28" s="36" t="s">
        <v>16</v>
      </c>
      <c r="E28" s="39" t="s">
        <v>124</v>
      </c>
      <c r="F28" s="31"/>
      <c r="G28" s="34">
        <v>7</v>
      </c>
      <c r="H28" s="31" t="s">
        <v>63</v>
      </c>
      <c r="I28" s="35" t="s">
        <v>180</v>
      </c>
      <c r="J28" s="32">
        <v>5000</v>
      </c>
      <c r="K28" s="1">
        <v>0.8</v>
      </c>
      <c r="L28" s="53">
        <f t="shared" si="2"/>
        <v>4000</v>
      </c>
      <c r="M28" s="1"/>
    </row>
    <row r="29" spans="1:13" ht="18" customHeight="1" x14ac:dyDescent="0.3">
      <c r="A29" s="29">
        <v>24</v>
      </c>
      <c r="B29" s="50">
        <f t="shared" si="0"/>
        <v>1</v>
      </c>
      <c r="C29" s="33" t="s">
        <v>125</v>
      </c>
      <c r="D29" s="36" t="s">
        <v>126</v>
      </c>
      <c r="E29" s="36" t="s">
        <v>127</v>
      </c>
      <c r="F29" s="31"/>
      <c r="G29" s="34">
        <v>4</v>
      </c>
      <c r="H29" s="31" t="s">
        <v>64</v>
      </c>
      <c r="I29" s="35" t="s">
        <v>180</v>
      </c>
      <c r="J29" s="32">
        <v>5000</v>
      </c>
      <c r="K29" s="1">
        <v>0.9</v>
      </c>
      <c r="L29" s="53">
        <f t="shared" si="2"/>
        <v>4500</v>
      </c>
      <c r="M29" s="1"/>
    </row>
    <row r="30" spans="1:13" ht="18" customHeight="1" x14ac:dyDescent="0.3">
      <c r="A30" s="29">
        <v>25</v>
      </c>
      <c r="B30" s="50">
        <f t="shared" si="0"/>
        <v>1</v>
      </c>
      <c r="C30" s="33" t="s">
        <v>128</v>
      </c>
      <c r="D30" s="30">
        <v>330</v>
      </c>
      <c r="E30" s="31" t="s">
        <v>129</v>
      </c>
      <c r="F30" s="31"/>
      <c r="G30" s="34">
        <v>5</v>
      </c>
      <c r="H30" s="31" t="s">
        <v>65</v>
      </c>
      <c r="I30" s="35" t="s">
        <v>180</v>
      </c>
      <c r="J30" s="32">
        <v>5000</v>
      </c>
      <c r="K30" s="1">
        <v>0.9</v>
      </c>
      <c r="L30" s="53">
        <f t="shared" si="2"/>
        <v>4500</v>
      </c>
      <c r="M30" s="1"/>
    </row>
    <row r="31" spans="1:13" ht="18" customHeight="1" x14ac:dyDescent="0.3">
      <c r="A31" s="29">
        <v>26</v>
      </c>
      <c r="B31" s="50">
        <f t="shared" si="0"/>
        <v>1</v>
      </c>
      <c r="C31" s="33" t="s">
        <v>130</v>
      </c>
      <c r="D31" s="30" t="s">
        <v>131</v>
      </c>
      <c r="E31" s="31" t="s">
        <v>132</v>
      </c>
      <c r="F31" s="31"/>
      <c r="G31" s="34">
        <v>4</v>
      </c>
      <c r="H31" s="31" t="s">
        <v>66</v>
      </c>
      <c r="I31" s="35" t="s">
        <v>180</v>
      </c>
      <c r="J31" s="32">
        <v>5000</v>
      </c>
      <c r="K31" s="1">
        <v>0.9</v>
      </c>
      <c r="L31" s="53">
        <f t="shared" si="2"/>
        <v>4500</v>
      </c>
      <c r="M31" s="1"/>
    </row>
    <row r="32" spans="1:13" ht="18" customHeight="1" x14ac:dyDescent="0.3">
      <c r="A32" s="29">
        <v>27</v>
      </c>
      <c r="B32" s="50">
        <f t="shared" si="0"/>
        <v>1</v>
      </c>
      <c r="C32" s="42" t="s">
        <v>133</v>
      </c>
      <c r="D32" s="43" t="s">
        <v>134</v>
      </c>
      <c r="E32" s="43" t="s">
        <v>135</v>
      </c>
      <c r="F32" s="43" t="s">
        <v>81</v>
      </c>
      <c r="G32" s="44">
        <v>1</v>
      </c>
      <c r="H32" s="45" t="s">
        <v>67</v>
      </c>
      <c r="I32" s="46" t="s">
        <v>82</v>
      </c>
      <c r="J32" s="32">
        <f t="shared" si="1"/>
        <v>200</v>
      </c>
      <c r="K32" s="1"/>
      <c r="L32" s="53">
        <f t="shared" si="2"/>
        <v>0</v>
      </c>
      <c r="M32" s="1"/>
    </row>
    <row r="33" spans="1:13" ht="18" customHeight="1" x14ac:dyDescent="0.3">
      <c r="A33" s="29">
        <v>28</v>
      </c>
      <c r="B33" s="50">
        <f t="shared" si="0"/>
        <v>1</v>
      </c>
      <c r="C33" s="33" t="s">
        <v>136</v>
      </c>
      <c r="D33" s="30">
        <v>200</v>
      </c>
      <c r="E33" s="31" t="s">
        <v>137</v>
      </c>
      <c r="F33" s="31"/>
      <c r="G33" s="34">
        <v>1</v>
      </c>
      <c r="H33" s="31" t="s">
        <v>68</v>
      </c>
      <c r="I33" s="35" t="s">
        <v>180</v>
      </c>
      <c r="J33" s="32">
        <f t="shared" si="1"/>
        <v>200</v>
      </c>
      <c r="K33" s="1">
        <v>8</v>
      </c>
      <c r="L33" s="53">
        <f t="shared" si="2"/>
        <v>1600</v>
      </c>
      <c r="M33" s="1"/>
    </row>
    <row r="34" spans="1:13" ht="18" customHeight="1" x14ac:dyDescent="0.3">
      <c r="A34" s="29">
        <v>29</v>
      </c>
      <c r="B34" s="50">
        <f t="shared" si="0"/>
        <v>1</v>
      </c>
      <c r="C34" s="33" t="s">
        <v>159</v>
      </c>
      <c r="D34" s="30" t="s">
        <v>160</v>
      </c>
      <c r="E34" s="31" t="s">
        <v>161</v>
      </c>
      <c r="F34" s="31"/>
      <c r="G34" s="34">
        <v>1</v>
      </c>
      <c r="H34" s="31" t="s">
        <v>27</v>
      </c>
      <c r="I34" s="35" t="s">
        <v>180</v>
      </c>
      <c r="J34" s="32">
        <f t="shared" si="1"/>
        <v>200</v>
      </c>
      <c r="K34" s="1">
        <v>8</v>
      </c>
      <c r="L34" s="53">
        <f t="shared" si="2"/>
        <v>1600</v>
      </c>
      <c r="M34" s="1"/>
    </row>
    <row r="35" spans="1:13" ht="18" customHeight="1" x14ac:dyDescent="0.3">
      <c r="A35" s="29">
        <v>30</v>
      </c>
      <c r="B35" s="50">
        <f t="shared" si="0"/>
        <v>1</v>
      </c>
      <c r="C35" s="33" t="s">
        <v>162</v>
      </c>
      <c r="D35" s="30" t="s">
        <v>163</v>
      </c>
      <c r="E35" s="31" t="s">
        <v>164</v>
      </c>
      <c r="F35" s="31"/>
      <c r="G35" s="34">
        <v>1</v>
      </c>
      <c r="H35" s="31" t="s">
        <v>28</v>
      </c>
      <c r="I35" s="35" t="s">
        <v>180</v>
      </c>
      <c r="J35" s="32">
        <f t="shared" si="1"/>
        <v>200</v>
      </c>
      <c r="K35" s="1">
        <v>8</v>
      </c>
      <c r="L35" s="53">
        <f t="shared" si="2"/>
        <v>1600</v>
      </c>
      <c r="M35" s="1"/>
    </row>
    <row r="36" spans="1:13" ht="18" customHeight="1" x14ac:dyDescent="0.3">
      <c r="A36" s="29">
        <v>31</v>
      </c>
      <c r="B36" s="50">
        <f t="shared" si="0"/>
        <v>1</v>
      </c>
      <c r="C36" s="54" t="s">
        <v>165</v>
      </c>
      <c r="D36" s="55" t="s">
        <v>166</v>
      </c>
      <c r="E36" s="58" t="s">
        <v>167</v>
      </c>
      <c r="F36" s="58"/>
      <c r="G36" s="57">
        <v>1</v>
      </c>
      <c r="H36" s="58" t="s">
        <v>69</v>
      </c>
      <c r="I36" s="59" t="s">
        <v>180</v>
      </c>
      <c r="J36" s="60">
        <f t="shared" si="1"/>
        <v>200</v>
      </c>
      <c r="K36" s="1">
        <v>8</v>
      </c>
      <c r="L36" s="53">
        <f t="shared" si="2"/>
        <v>1600</v>
      </c>
      <c r="M36" s="1"/>
    </row>
    <row r="37" spans="1:13" ht="18" customHeight="1" x14ac:dyDescent="0.3">
      <c r="A37" s="29">
        <v>32</v>
      </c>
      <c r="B37" s="50">
        <f t="shared" si="0"/>
        <v>1</v>
      </c>
      <c r="C37" s="54" t="s">
        <v>168</v>
      </c>
      <c r="D37" s="55" t="s">
        <v>169</v>
      </c>
      <c r="E37" s="58" t="s">
        <v>170</v>
      </c>
      <c r="F37" s="58"/>
      <c r="G37" s="57">
        <v>1</v>
      </c>
      <c r="H37" s="58" t="s">
        <v>70</v>
      </c>
      <c r="I37" s="59" t="s">
        <v>180</v>
      </c>
      <c r="J37" s="60">
        <f t="shared" si="1"/>
        <v>200</v>
      </c>
      <c r="K37" s="1">
        <v>8</v>
      </c>
      <c r="L37" s="53">
        <f t="shared" si="2"/>
        <v>1600</v>
      </c>
      <c r="M37" s="1"/>
    </row>
    <row r="38" spans="1:13" ht="18" customHeight="1" x14ac:dyDescent="0.3">
      <c r="A38" s="29">
        <v>33</v>
      </c>
      <c r="B38" s="50">
        <f t="shared" si="0"/>
        <v>1</v>
      </c>
      <c r="C38" s="54" t="s">
        <v>153</v>
      </c>
      <c r="D38" s="55" t="s">
        <v>199</v>
      </c>
      <c r="E38" s="61" t="s">
        <v>154</v>
      </c>
      <c r="F38" s="62" t="s">
        <v>155</v>
      </c>
      <c r="G38" s="57">
        <v>1</v>
      </c>
      <c r="H38" s="58" t="s">
        <v>71</v>
      </c>
      <c r="I38" s="59" t="s">
        <v>180</v>
      </c>
      <c r="J38" s="60">
        <v>6</v>
      </c>
      <c r="K38" s="1">
        <v>900</v>
      </c>
      <c r="L38" s="53">
        <f t="shared" si="2"/>
        <v>5400</v>
      </c>
      <c r="M38" s="1"/>
    </row>
    <row r="39" spans="1:13" ht="18" customHeight="1" x14ac:dyDescent="0.3">
      <c r="A39" s="29">
        <v>34</v>
      </c>
      <c r="B39" s="50">
        <f t="shared" si="0"/>
        <v>1</v>
      </c>
      <c r="C39" s="42" t="s">
        <v>152</v>
      </c>
      <c r="D39" s="66" t="s">
        <v>156</v>
      </c>
      <c r="E39" s="43" t="s">
        <v>157</v>
      </c>
      <c r="F39" s="43" t="s">
        <v>158</v>
      </c>
      <c r="G39" s="44">
        <v>1</v>
      </c>
      <c r="H39" s="45" t="s">
        <v>36</v>
      </c>
      <c r="I39" s="46" t="s">
        <v>82</v>
      </c>
      <c r="J39" s="60">
        <v>100</v>
      </c>
      <c r="K39" s="1"/>
      <c r="L39" s="53">
        <f t="shared" si="2"/>
        <v>0</v>
      </c>
      <c r="M39" s="1"/>
    </row>
    <row r="40" spans="1:13" ht="18" customHeight="1" x14ac:dyDescent="0.3">
      <c r="A40" s="29">
        <v>35</v>
      </c>
      <c r="B40" s="50">
        <f t="shared" si="0"/>
        <v>1</v>
      </c>
      <c r="C40" s="54" t="s">
        <v>138</v>
      </c>
      <c r="D40" s="55" t="s">
        <v>187</v>
      </c>
      <c r="E40" s="55" t="s">
        <v>139</v>
      </c>
      <c r="F40" s="55" t="s">
        <v>41</v>
      </c>
      <c r="G40" s="57">
        <v>1</v>
      </c>
      <c r="H40" s="58" t="s">
        <v>35</v>
      </c>
      <c r="I40" s="59" t="s">
        <v>180</v>
      </c>
      <c r="J40" s="60">
        <v>3</v>
      </c>
      <c r="K40" s="1">
        <v>2600</v>
      </c>
      <c r="L40" s="53">
        <f t="shared" si="2"/>
        <v>7800</v>
      </c>
      <c r="M40" s="1"/>
    </row>
    <row r="41" spans="1:13" ht="18" customHeight="1" x14ac:dyDescent="0.3">
      <c r="A41" s="29">
        <v>36</v>
      </c>
      <c r="B41" s="50">
        <f t="shared" si="0"/>
        <v>1</v>
      </c>
      <c r="C41" s="42" t="s">
        <v>181</v>
      </c>
      <c r="D41" s="66" t="s">
        <v>72</v>
      </c>
      <c r="E41" s="43" t="s">
        <v>182</v>
      </c>
      <c r="F41" s="43" t="s">
        <v>183</v>
      </c>
      <c r="G41" s="44">
        <v>1</v>
      </c>
      <c r="H41" s="45" t="s">
        <v>34</v>
      </c>
      <c r="I41" s="46" t="s">
        <v>82</v>
      </c>
      <c r="J41" s="60">
        <v>100</v>
      </c>
      <c r="K41" s="1"/>
      <c r="L41" s="53">
        <f t="shared" si="2"/>
        <v>0</v>
      </c>
      <c r="M41" s="1"/>
    </row>
    <row r="42" spans="1:13" ht="18" customHeight="1" x14ac:dyDescent="0.3">
      <c r="A42" s="29">
        <v>37</v>
      </c>
      <c r="B42" s="50">
        <f t="shared" si="0"/>
        <v>1</v>
      </c>
      <c r="C42" s="42" t="s">
        <v>140</v>
      </c>
      <c r="D42" s="66" t="s">
        <v>188</v>
      </c>
      <c r="E42" s="66" t="s">
        <v>141</v>
      </c>
      <c r="F42" s="66" t="s">
        <v>142</v>
      </c>
      <c r="G42" s="44">
        <v>1</v>
      </c>
      <c r="H42" s="45" t="s">
        <v>33</v>
      </c>
      <c r="I42" s="46" t="s">
        <v>180</v>
      </c>
      <c r="J42" s="60">
        <v>3</v>
      </c>
      <c r="K42" s="1"/>
      <c r="L42" s="53">
        <f t="shared" si="2"/>
        <v>0</v>
      </c>
      <c r="M42" s="1"/>
    </row>
    <row r="43" spans="1:13" ht="15.75" customHeight="1" x14ac:dyDescent="0.3">
      <c r="A43" s="29">
        <v>38</v>
      </c>
      <c r="B43" s="50">
        <f t="shared" si="0"/>
        <v>1</v>
      </c>
      <c r="C43" s="42" t="s">
        <v>143</v>
      </c>
      <c r="D43" s="66" t="s">
        <v>144</v>
      </c>
      <c r="E43" s="66" t="s">
        <v>145</v>
      </c>
      <c r="F43" s="66" t="s">
        <v>146</v>
      </c>
      <c r="G43" s="44">
        <v>1</v>
      </c>
      <c r="H43" s="45" t="s">
        <v>73</v>
      </c>
      <c r="I43" s="46" t="s">
        <v>82</v>
      </c>
      <c r="J43" s="60">
        <v>100</v>
      </c>
      <c r="K43" s="1"/>
      <c r="L43" s="53">
        <f t="shared" si="2"/>
        <v>0</v>
      </c>
      <c r="M43" s="1"/>
    </row>
    <row r="44" spans="1:13" ht="18" customHeight="1" x14ac:dyDescent="0.3">
      <c r="A44" s="29">
        <v>39</v>
      </c>
      <c r="B44" s="50">
        <f t="shared" si="0"/>
        <v>1</v>
      </c>
      <c r="C44" s="54" t="s">
        <v>147</v>
      </c>
      <c r="D44" s="55" t="s">
        <v>189</v>
      </c>
      <c r="E44" s="55" t="s">
        <v>190</v>
      </c>
      <c r="F44" s="55" t="s">
        <v>148</v>
      </c>
      <c r="G44" s="57">
        <v>1</v>
      </c>
      <c r="H44" s="58" t="s">
        <v>38</v>
      </c>
      <c r="I44" s="59" t="s">
        <v>180</v>
      </c>
      <c r="J44" s="60">
        <f t="shared" si="1"/>
        <v>200</v>
      </c>
      <c r="K44" s="1">
        <v>300</v>
      </c>
      <c r="L44" s="53">
        <f t="shared" si="2"/>
        <v>60000</v>
      </c>
      <c r="M44" s="1"/>
    </row>
    <row r="45" spans="1:13" ht="18" customHeight="1" x14ac:dyDescent="0.3">
      <c r="A45" s="29">
        <v>40</v>
      </c>
      <c r="B45" s="50">
        <f t="shared" si="0"/>
        <v>1</v>
      </c>
      <c r="C45" s="54" t="s">
        <v>149</v>
      </c>
      <c r="D45" s="55" t="s">
        <v>191</v>
      </c>
      <c r="E45" s="55" t="s">
        <v>150</v>
      </c>
      <c r="F45" s="55" t="s">
        <v>151</v>
      </c>
      <c r="G45" s="57">
        <v>1</v>
      </c>
      <c r="H45" s="58" t="s">
        <v>37</v>
      </c>
      <c r="I45" s="59" t="s">
        <v>180</v>
      </c>
      <c r="J45" s="60">
        <f t="shared" si="1"/>
        <v>200</v>
      </c>
      <c r="K45" s="1">
        <v>300</v>
      </c>
      <c r="L45" s="53">
        <f t="shared" si="2"/>
        <v>60000</v>
      </c>
      <c r="M45" s="1"/>
    </row>
    <row r="46" spans="1:13" ht="18" customHeight="1" x14ac:dyDescent="0.3">
      <c r="A46" s="29">
        <v>41</v>
      </c>
      <c r="B46" s="50">
        <v>1</v>
      </c>
      <c r="C46" s="42" t="s">
        <v>207</v>
      </c>
      <c r="D46" s="66" t="s">
        <v>202</v>
      </c>
      <c r="E46" s="66" t="s">
        <v>203</v>
      </c>
      <c r="F46" s="66" t="s">
        <v>204</v>
      </c>
      <c r="G46" s="44">
        <v>1</v>
      </c>
      <c r="H46" s="45" t="s">
        <v>205</v>
      </c>
      <c r="I46" s="46" t="s">
        <v>206</v>
      </c>
      <c r="J46" s="60">
        <v>100</v>
      </c>
      <c r="K46" s="1"/>
      <c r="L46" s="53"/>
      <c r="M46" s="1"/>
    </row>
    <row r="47" spans="1:13" ht="18" customHeight="1" x14ac:dyDescent="0.3">
      <c r="A47" s="29">
        <v>41</v>
      </c>
      <c r="B47" s="50"/>
      <c r="C47" s="54"/>
      <c r="D47" s="62" t="s">
        <v>208</v>
      </c>
      <c r="E47" s="62"/>
      <c r="F47" s="62"/>
      <c r="G47" s="63"/>
      <c r="H47" s="64"/>
      <c r="I47" s="59"/>
      <c r="J47" s="65">
        <v>20</v>
      </c>
      <c r="K47" s="52">
        <v>50</v>
      </c>
      <c r="L47" s="53">
        <f t="shared" si="2"/>
        <v>1000</v>
      </c>
      <c r="M47" s="1"/>
    </row>
    <row r="48" spans="1:13" ht="18" customHeight="1" x14ac:dyDescent="0.3">
      <c r="L48" s="67">
        <f>SUM(L6:L47)</f>
        <v>464700</v>
      </c>
    </row>
  </sheetData>
  <mergeCells count="3">
    <mergeCell ref="A1:H2"/>
    <mergeCell ref="A3:C3"/>
    <mergeCell ref="A4:C4"/>
  </mergeCells>
  <phoneticPr fontId="18" type="noConversion"/>
  <pageMargins left="0.7" right="0.7" top="0.75" bottom="0.75" header="0.3" footer="0.3"/>
  <pageSetup paperSize="8" scale="6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lastPrinted>2016-10-17T08:53:35Z</cp:lastPrinted>
  <dcterms:created xsi:type="dcterms:W3CDTF">2015-03-13T01:06:22Z</dcterms:created>
  <dcterms:modified xsi:type="dcterms:W3CDTF">2016-11-04T01:33:54Z</dcterms:modified>
</cp:coreProperties>
</file>