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work\00_IGS\01_Project2\04_USM\00_P0\04_BOM\"/>
    </mc:Choice>
  </mc:AlternateContent>
  <bookViews>
    <workbookView xWindow="0" yWindow="0" windowWidth="28800" windowHeight="12510" tabRatio="560"/>
  </bookViews>
  <sheets>
    <sheet name="Sheet1" sheetId="1" r:id="rId1"/>
  </sheets>
  <definedNames>
    <definedName name="_xlnm._FilterDatabase" localSheetId="0" hidden="1">Sheet1!$A$5:$H$5</definedName>
  </definedNames>
  <calcPr calcId="162913"/>
</workbook>
</file>

<file path=xl/calcChain.xml><?xml version="1.0" encoding="utf-8"?>
<calcChain xmlns="http://schemas.openxmlformats.org/spreadsheetml/2006/main">
  <c r="L53" i="1" l="1"/>
  <c r="B53" i="1"/>
  <c r="B52" i="1"/>
  <c r="B51" i="1"/>
  <c r="B50" i="1"/>
  <c r="B49" i="1"/>
  <c r="L48" i="1"/>
  <c r="B48" i="1"/>
  <c r="B47" i="1"/>
  <c r="B46" i="1"/>
  <c r="L45" i="1"/>
  <c r="B45" i="1"/>
  <c r="L44" i="1"/>
  <c r="B44" i="1"/>
  <c r="B43" i="1"/>
  <c r="B42" i="1"/>
  <c r="L41" i="1"/>
  <c r="B41" i="1"/>
  <c r="L40" i="1"/>
  <c r="B40" i="1"/>
  <c r="L39" i="1"/>
  <c r="B39" i="1"/>
  <c r="L38" i="1"/>
  <c r="B38" i="1"/>
  <c r="L37" i="1"/>
  <c r="B37" i="1"/>
  <c r="L36" i="1"/>
  <c r="B36" i="1"/>
  <c r="L35" i="1"/>
  <c r="B35" i="1"/>
  <c r="L34" i="1"/>
  <c r="B34" i="1"/>
  <c r="L33" i="1"/>
  <c r="B33" i="1"/>
  <c r="L32" i="1"/>
  <c r="B32" i="1"/>
  <c r="B31" i="1"/>
  <c r="B30" i="1"/>
  <c r="L29" i="1"/>
  <c r="B29" i="1"/>
  <c r="B28" i="1"/>
  <c r="B27" i="1"/>
  <c r="L26" i="1"/>
  <c r="B26" i="1"/>
  <c r="L25" i="1"/>
  <c r="B25" i="1"/>
  <c r="B24" i="1"/>
  <c r="L23" i="1"/>
  <c r="B23" i="1"/>
  <c r="L22" i="1"/>
  <c r="B22" i="1"/>
  <c r="B21" i="1"/>
  <c r="B20" i="1"/>
  <c r="L19" i="1"/>
  <c r="B19" i="1"/>
  <c r="L18" i="1"/>
  <c r="B18" i="1"/>
  <c r="B17" i="1"/>
  <c r="L16" i="1"/>
  <c r="B16" i="1"/>
  <c r="L15" i="1"/>
  <c r="B15" i="1"/>
  <c r="B14" i="1"/>
  <c r="L13" i="1"/>
  <c r="B13" i="1"/>
  <c r="B12" i="1"/>
  <c r="L11" i="1"/>
  <c r="B11" i="1"/>
  <c r="B10" i="1"/>
  <c r="L9" i="1"/>
  <c r="B9" i="1"/>
  <c r="L8" i="1"/>
  <c r="B8" i="1"/>
  <c r="L7" i="1"/>
  <c r="B7" i="1"/>
  <c r="L6" i="1"/>
  <c r="L54" i="1" s="1"/>
  <c r="B6" i="1"/>
</calcChain>
</file>

<file path=xl/comments1.xml><?xml version="1.0" encoding="utf-8"?>
<comments xmlns="http://schemas.openxmlformats.org/spreadsheetml/2006/main">
  <authors>
    <author>DongHwan KIM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sharedStrings.xml><?xml version="1.0" encoding="utf-8"?>
<sst xmlns="http://schemas.openxmlformats.org/spreadsheetml/2006/main" count="318" uniqueCount="318">
  <si>
    <t xml:space="preserve">BILL OF MATERIAL </t>
  </si>
  <si>
    <t>Part Number</t>
  </si>
  <si>
    <t>Rev No.</t>
  </si>
  <si>
    <t>P0</t>
  </si>
  <si>
    <t>작성자</t>
  </si>
  <si>
    <t>김진아</t>
  </si>
  <si>
    <t>Part Description</t>
  </si>
  <si>
    <t>USM Board</t>
  </si>
  <si>
    <t>PCB Version</t>
  </si>
  <si>
    <t>P0</t>
  </si>
  <si>
    <t>DATE</t>
  </si>
  <si>
    <t>PCB 수량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</si>
  <si>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</si>
  <si>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</si>
  <si>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</si>
  <si>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</si>
  <si>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</si>
  <si>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</si>
  <si>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</si>
  <si>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</si>
  <si>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구분</t>
  </si>
  <si>
    <t>구매 수량</t>
  </si>
  <si>
    <t>단가</t>
  </si>
  <si>
    <t>구매 금액</t>
  </si>
  <si>
    <t>Vendor</t>
  </si>
  <si>
    <t>비고</t>
  </si>
  <si>
    <t>00000007</t>
  </si>
  <si>
    <t>200pF</t>
  </si>
  <si>
    <t>200pF, 1608, 50V, 10%, NP0</t>
  </si>
  <si>
    <t>WALSIN</t>
  </si>
  <si>
    <t>C7</t>
  </si>
  <si>
    <t>도급</t>
  </si>
  <si>
    <t>명성전자</t>
  </si>
  <si>
    <t>00000008</t>
  </si>
  <si>
    <t>680pF</t>
  </si>
  <si>
    <t>680pF, 1608, 50V, 10%, NP0</t>
  </si>
  <si>
    <t>WALSIN</t>
  </si>
  <si>
    <t>C8</t>
  </si>
  <si>
    <t>도급</t>
  </si>
  <si>
    <t>명성전자</t>
  </si>
  <si>
    <t>00000154</t>
  </si>
  <si>
    <t>1nF</t>
  </si>
  <si>
    <t>1nF, 1608, 50V</t>
  </si>
  <si>
    <t>C9</t>
  </si>
  <si>
    <t>도급</t>
  </si>
  <si>
    <t>명성전자</t>
  </si>
  <si>
    <t>00000174</t>
  </si>
  <si>
    <t>560pF</t>
  </si>
  <si>
    <t>560pF, 1608, 50V, 10%</t>
  </si>
  <si>
    <t>C11</t>
  </si>
  <si>
    <t>도급</t>
  </si>
  <si>
    <t>명성전자</t>
  </si>
  <si>
    <t>00000082</t>
  </si>
  <si>
    <t>100nF</t>
  </si>
  <si>
    <t>0603Y104Z250BD, 1608, 100nF, 25V, -20/+80%</t>
  </si>
  <si>
    <t>YAGEO</t>
  </si>
  <si>
    <t>C12,C47,C49,C50,C52,C53,C54,C55,C18,C27</t>
  </si>
  <si>
    <t>사급</t>
  </si>
  <si>
    <t>00000173</t>
  </si>
  <si>
    <t>47nF</t>
  </si>
  <si>
    <t>47nF, 1608, 50V, 10%</t>
  </si>
  <si>
    <t>C13</t>
  </si>
  <si>
    <t>도급</t>
  </si>
  <si>
    <t>명성전자</t>
  </si>
  <si>
    <t>00000086</t>
  </si>
  <si>
    <t>2.2uF</t>
  </si>
  <si>
    <t>0805F225Z160NT, 2012, 2.2uF, 16V, -20/+80%</t>
  </si>
  <si>
    <t>C15</t>
  </si>
  <si>
    <t>사급</t>
  </si>
  <si>
    <t>00000188</t>
  </si>
  <si>
    <t>TCSCS1C685MAAR</t>
  </si>
  <si>
    <t>6.8uF, 3216, 6.3V, 10%, Tant</t>
  </si>
  <si>
    <t>SAMSUNG</t>
  </si>
  <si>
    <t>C16, C20</t>
  </si>
  <si>
    <t>도급</t>
  </si>
  <si>
    <t>명성전자</t>
  </si>
  <si>
    <t>00000088</t>
  </si>
  <si>
    <t>15pF</t>
  </si>
  <si>
    <t>0603N150J500LT, 1608, 15pF, 50V, 5%</t>
  </si>
  <si>
    <t>WALSIN</t>
  </si>
  <si>
    <t>C17,C19</t>
  </si>
  <si>
    <t>사급</t>
  </si>
  <si>
    <t>00000189</t>
  </si>
  <si>
    <t>680nF</t>
  </si>
  <si>
    <t>1608, 50V, 10%</t>
  </si>
  <si>
    <t>C37</t>
  </si>
  <si>
    <t>도급</t>
  </si>
  <si>
    <t>명성전자</t>
  </si>
  <si>
    <t>00000011</t>
  </si>
  <si>
    <t>2.2uF</t>
  </si>
  <si>
    <t>0603B225K160CT, 2.2uF, 1608, 16V, 10%, X7R</t>
  </si>
  <si>
    <t>WALSIN</t>
  </si>
  <si>
    <t>C39,C51</t>
  </si>
  <si>
    <t>도급</t>
  </si>
  <si>
    <t>명성전자</t>
  </si>
  <si>
    <t>00000012</t>
  </si>
  <si>
    <t>10uF</t>
  </si>
  <si>
    <t>0603X106K160CT, 10uF, 1608, 16V, 10%, X5R</t>
  </si>
  <si>
    <t>WALSIN</t>
  </si>
  <si>
    <t>C48</t>
  </si>
  <si>
    <t>도급</t>
  </si>
  <si>
    <t>부품 삭제</t>
  </si>
  <si>
    <t>00000183</t>
  </si>
  <si>
    <t>BAT54</t>
  </si>
  <si>
    <t>Shottky Diode, SOT23, 20V, 200mA</t>
  </si>
  <si>
    <t>Diode</t>
  </si>
  <si>
    <t>D1,D2</t>
  </si>
  <si>
    <t>도급</t>
  </si>
  <si>
    <t>명성전자</t>
  </si>
  <si>
    <t>00000190</t>
  </si>
  <si>
    <t>MMSD4148T1G</t>
  </si>
  <si>
    <t xml:space="preserve">SMT Switching Diode, 100V 200mA, 4ns, 2-pin SOD-123  </t>
  </si>
  <si>
    <t>ON Semiconductor</t>
  </si>
  <si>
    <t>D5,D11,D15,D16,D17</t>
  </si>
  <si>
    <t>도급</t>
  </si>
  <si>
    <t>명성전자</t>
  </si>
  <si>
    <t>00000191</t>
  </si>
  <si>
    <t>JSL_3528URC</t>
  </si>
  <si>
    <t>SMD LED, RED</t>
  </si>
  <si>
    <t>JSL</t>
  </si>
  <si>
    <t>D6,D7,D8,D9</t>
  </si>
  <si>
    <t>사급</t>
  </si>
  <si>
    <t>00000192</t>
  </si>
  <si>
    <t>JSL_3528PGC</t>
  </si>
  <si>
    <t>SMD LED, GREEN</t>
  </si>
  <si>
    <t>JSL</t>
  </si>
  <si>
    <t>D10,D14,D18,D19</t>
  </si>
  <si>
    <t>사급</t>
  </si>
  <si>
    <t>00000185</t>
  </si>
  <si>
    <t>BLM18HE152SN1</t>
  </si>
  <si>
    <t>1608, 1500ohm, 500mA</t>
  </si>
  <si>
    <t>Murata</t>
  </si>
  <si>
    <t>FB1</t>
  </si>
  <si>
    <t>도급</t>
  </si>
  <si>
    <t>명성전자</t>
  </si>
  <si>
    <t>00000124</t>
  </si>
  <si>
    <t>PH01(2.54)-SS40P-11.5MM</t>
  </si>
  <si>
    <t>2.54 pitch, Header</t>
  </si>
  <si>
    <t>J2</t>
  </si>
  <si>
    <t>사급</t>
  </si>
  <si>
    <t>명성전자</t>
  </si>
  <si>
    <t>00000193</t>
  </si>
  <si>
    <t>A2001-WV03</t>
  </si>
  <si>
    <t>Socket, 2mm pitch, 3pin, Verical Type</t>
  </si>
  <si>
    <t>LHE</t>
  </si>
  <si>
    <t>J3</t>
  </si>
  <si>
    <t>사급</t>
  </si>
  <si>
    <t>00000043</t>
  </si>
  <si>
    <t>MMBT3906</t>
  </si>
  <si>
    <t>TR, PNP, 40V, 0.2A, SOT-23,</t>
  </si>
  <si>
    <t>FAIRCHILD</t>
  </si>
  <si>
    <t>Q1</t>
  </si>
  <si>
    <t>도급</t>
  </si>
  <si>
    <t>명성전자</t>
  </si>
  <si>
    <t>00000042</t>
  </si>
  <si>
    <t>MMBT3904</t>
  </si>
  <si>
    <t>TR, NPN, 40V, 0.2A, SOT-23,</t>
  </si>
  <si>
    <t>FAIRCHILD</t>
  </si>
  <si>
    <t>Q3,Q4,Q5,Q6,Q7,Q9,Q10</t>
  </si>
  <si>
    <t>도급</t>
  </si>
  <si>
    <t>명성전자</t>
  </si>
  <si>
    <t>NEW</t>
  </si>
  <si>
    <t>ZXTN04120HFFTA</t>
  </si>
  <si>
    <t>TR, NPN, DARL, 120V SOT23F-3</t>
  </si>
  <si>
    <t>DIODES</t>
  </si>
  <si>
    <t>Q8</t>
  </si>
  <si>
    <t>도급</t>
  </si>
  <si>
    <t>재고 없음.</t>
  </si>
  <si>
    <t>00000178</t>
  </si>
  <si>
    <t>510K</t>
  </si>
  <si>
    <t>510K, 1608, 1%</t>
  </si>
  <si>
    <t>R1</t>
  </si>
  <si>
    <t>도급</t>
  </si>
  <si>
    <t>구매 요청</t>
  </si>
  <si>
    <t>00000194</t>
  </si>
  <si>
    <t>15, 2012, 1%</t>
  </si>
  <si>
    <t>R2,R8</t>
  </si>
  <si>
    <t>도급</t>
  </si>
  <si>
    <t>명성전자</t>
  </si>
  <si>
    <t>00000079</t>
  </si>
  <si>
    <t>47K</t>
  </si>
  <si>
    <t>WR06X479JTL, 1608, 47K, 5%</t>
  </si>
  <si>
    <t>R3,R33</t>
  </si>
  <si>
    <t>사급</t>
  </si>
  <si>
    <t>00000022</t>
  </si>
  <si>
    <t>10K</t>
  </si>
  <si>
    <t xml:space="preserve">WR06X103FTL, 1608, 10K, 5%   </t>
  </si>
  <si>
    <t>WALSIN</t>
  </si>
  <si>
    <t>R6,R7,R15,R16,R22,R24,R42</t>
  </si>
  <si>
    <t>사급</t>
  </si>
  <si>
    <t>00000132</t>
  </si>
  <si>
    <t>1K</t>
  </si>
  <si>
    <t>1K, 1608, 1%</t>
  </si>
  <si>
    <t>R10</t>
  </si>
  <si>
    <t>도급</t>
  </si>
  <si>
    <t>명성전자</t>
  </si>
  <si>
    <t>00000175</t>
  </si>
  <si>
    <t>1M</t>
  </si>
  <si>
    <t>1M, 1608, 1%</t>
  </si>
  <si>
    <t>도급</t>
  </si>
  <si>
    <t>명성전자</t>
  </si>
  <si>
    <t>00000176</t>
  </si>
  <si>
    <t>300K</t>
  </si>
  <si>
    <t>300K, 1608, 1%</t>
  </si>
  <si>
    <t>도급</t>
  </si>
  <si>
    <t>명성전자</t>
  </si>
  <si>
    <t>00000195</t>
  </si>
  <si>
    <t>3.9K</t>
  </si>
  <si>
    <t>3.9K, 1608, 1%</t>
  </si>
  <si>
    <t>도급</t>
  </si>
  <si>
    <t>명성전자</t>
  </si>
  <si>
    <t>00000133</t>
  </si>
  <si>
    <t>200, 1608, 1%</t>
  </si>
  <si>
    <t>R25</t>
  </si>
  <si>
    <t>도급</t>
  </si>
  <si>
    <t>명성전자</t>
  </si>
  <si>
    <t>00000196</t>
  </si>
  <si>
    <t>360K</t>
  </si>
  <si>
    <t>360K, 1608, 1%</t>
  </si>
  <si>
    <t>R28</t>
  </si>
  <si>
    <t>도급</t>
  </si>
  <si>
    <t>명성전자</t>
  </si>
  <si>
    <t>00000177</t>
  </si>
  <si>
    <t>100K</t>
  </si>
  <si>
    <t>100K, 1608, 1%</t>
  </si>
  <si>
    <t>도급</t>
  </si>
  <si>
    <t>명성전자</t>
  </si>
  <si>
    <t>00000197</t>
  </si>
  <si>
    <t>3.3K</t>
  </si>
  <si>
    <t>3.3K, 2012, 1%</t>
  </si>
  <si>
    <t>R37,R41</t>
  </si>
  <si>
    <t>도급</t>
  </si>
  <si>
    <t>명성전자</t>
  </si>
  <si>
    <t>00000198</t>
  </si>
  <si>
    <t>2.7K</t>
  </si>
  <si>
    <t>2.7K, 1608, 1%</t>
  </si>
  <si>
    <t>R38,R44</t>
  </si>
  <si>
    <t>도급</t>
  </si>
  <si>
    <t>명성전자</t>
  </si>
  <si>
    <t>00000199</t>
  </si>
  <si>
    <t>3K</t>
  </si>
  <si>
    <t>3K, 1608, 1%</t>
  </si>
  <si>
    <t>R40,R46</t>
  </si>
  <si>
    <t>도급</t>
  </si>
  <si>
    <t>명성전자</t>
  </si>
  <si>
    <t>00000003</t>
  </si>
  <si>
    <t>4.7K</t>
  </si>
  <si>
    <t>1608, 4.7K, 1%</t>
  </si>
  <si>
    <t>YAGEO</t>
  </si>
  <si>
    <t>R43,R45,R47,R50,R54,R55,R56,R57,R58,R59</t>
  </si>
  <si>
    <t>사급</t>
  </si>
  <si>
    <t>00000065</t>
  </si>
  <si>
    <t>WR06X100JT, 1608, 10, 5%</t>
  </si>
  <si>
    <t>WALSIN</t>
  </si>
  <si>
    <t>R48,R49</t>
  </si>
  <si>
    <t>사급</t>
  </si>
  <si>
    <t>00000200</t>
  </si>
  <si>
    <t>200K</t>
  </si>
  <si>
    <t>200K, 1608, 1%</t>
  </si>
  <si>
    <t>R51</t>
  </si>
  <si>
    <t>도급</t>
  </si>
  <si>
    <t>명성전자</t>
  </si>
  <si>
    <t>00000128</t>
  </si>
  <si>
    <t>0, 1608, 1%</t>
  </si>
  <si>
    <t>R52,R53</t>
  </si>
  <si>
    <t>도급</t>
  </si>
  <si>
    <t>명성전자</t>
  </si>
  <si>
    <t>00000055</t>
  </si>
  <si>
    <t>TL072ID</t>
  </si>
  <si>
    <t>IC, Op-amp, JFET, 3MHz, DUAL, 8SOIC</t>
  </si>
  <si>
    <t>TI</t>
  </si>
  <si>
    <t>U2</t>
  </si>
  <si>
    <t>사급</t>
  </si>
  <si>
    <t>00000201</t>
  </si>
  <si>
    <t>LP2951D</t>
  </si>
  <si>
    <t>IC, VOLTAGE-REG ADJ W/SD 8-SOI</t>
  </si>
  <si>
    <t>TI</t>
  </si>
  <si>
    <t>U3</t>
  </si>
  <si>
    <t>사급</t>
  </si>
  <si>
    <t>00000202</t>
  </si>
  <si>
    <t>ATMEGA48V-10AU</t>
  </si>
  <si>
    <t>MCU, 8BIT, ATMEGA, 10MHZ, TQFP-32</t>
  </si>
  <si>
    <t>Atmel</t>
  </si>
  <si>
    <t>U5</t>
  </si>
  <si>
    <t>도급</t>
  </si>
  <si>
    <t>명성전자</t>
  </si>
  <si>
    <t>00000203</t>
  </si>
  <si>
    <t>PCA9306</t>
  </si>
  <si>
    <t>2 BIT VOLTAGE LEVEL TRANSLATOR, SSOP8</t>
  </si>
  <si>
    <t>TI</t>
  </si>
  <si>
    <t>U14</t>
  </si>
  <si>
    <t>사급</t>
  </si>
  <si>
    <t>00000057</t>
  </si>
  <si>
    <t>TPS73533QDRBRQ1</t>
  </si>
  <si>
    <t>IC, LDO, 3.3V, 0.5A, 8SON</t>
  </si>
  <si>
    <t>U15</t>
  </si>
  <si>
    <t>사급</t>
  </si>
  <si>
    <t>00000204</t>
  </si>
  <si>
    <t>MMA8451Q</t>
  </si>
  <si>
    <t>Accelerometer Triple ±2g/±4g/±8g 2.5V 16-Pin QFN T/R</t>
  </si>
  <si>
    <t>Freescale</t>
  </si>
  <si>
    <t>U16</t>
  </si>
  <si>
    <t>사급</t>
  </si>
  <si>
    <t>00000205</t>
  </si>
  <si>
    <t>TXS0102-Q1</t>
  </si>
  <si>
    <t>변환 - 전압 레벨 Auto 2-bit Bidirect Volt Level Translatr</t>
  </si>
  <si>
    <t>TI</t>
  </si>
  <si>
    <t>U17</t>
  </si>
  <si>
    <t>사급</t>
  </si>
  <si>
    <t>00000150</t>
  </si>
  <si>
    <t>SX-1</t>
  </si>
  <si>
    <t>SX-1(8MHZ), Crystal, 8MHz</t>
  </si>
  <si>
    <t>Sunny Electronics</t>
  </si>
  <si>
    <t>Y4</t>
  </si>
  <si>
    <t>도급</t>
  </si>
  <si>
    <t>명성전자</t>
  </si>
  <si>
    <r>
      <t>R31,R32</t>
    </r>
    <r>
      <rPr>
        <sz val="11"/>
        <color theme="1"/>
        <rFont val="맑은 고딕"/>
        <family val="3"/>
        <charset val="129"/>
        <scheme val="minor"/>
      </rPr>
      <t>,R10</t>
    </r>
    <phoneticPr fontId="1" type="noConversion"/>
  </si>
  <si>
    <t>R11,R13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</si>
</sst>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.00_);[Red]\(#,##0.00\)"/>
  </numFmts>
  <fonts count="34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2D2D2D"/>
      <name val="Arial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CD5B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</cellStyleXfs>
  <cellXfs count="128">
    <xf numFmtId="0" fontId="0" fillId="0" borderId="0" xfId="0">
      <alignment vertical="center"/>
    </xf>
    <xf numFmtId="0" fontId="23" fillId="0" borderId="11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vertical="center" wrapText="1" shrinkToFit="1"/>
    </xf>
    <xf numFmtId="0" fontId="19" fillId="0" borderId="0" xfId="0" applyFont="1" applyFill="1" applyAlignment="1">
      <alignment horizontal="center" vertical="center" wrapText="1" shrinkToFit="1"/>
    </xf>
    <xf numFmtId="0" fontId="19" fillId="0" borderId="13" xfId="0" applyFont="1" applyFill="1" applyBorder="1" applyAlignment="1">
      <alignment vertical="center" wrapText="1" shrinkToFit="1"/>
    </xf>
    <xf numFmtId="0" fontId="19" fillId="0" borderId="0" xfId="0" applyFont="1" applyFill="1" applyBorder="1" applyAlignment="1">
      <alignment vertical="center" wrapText="1" shrinkToFit="1"/>
    </xf>
    <xf numFmtId="0" fontId="23" fillId="0" borderId="21" xfId="0" applyFont="1" applyFill="1" applyBorder="1" applyAlignment="1">
      <alignment horizontal="left" vertical="center" shrinkToFit="1"/>
    </xf>
    <xf numFmtId="0" fontId="19" fillId="0" borderId="0" xfId="0" applyFont="1" applyFill="1" applyAlignment="1">
      <alignment horizontal="left" vertical="center" shrinkToFit="1"/>
    </xf>
    <xf numFmtId="49" fontId="23" fillId="0" borderId="11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49" fontId="23" fillId="0" borderId="14" xfId="0" applyNumberFormat="1" applyFont="1" applyFill="1" applyBorder="1" applyAlignment="1">
      <alignment horizontal="center" vertical="center" wrapText="1"/>
    </xf>
    <xf numFmtId="14" fontId="23" fillId="0" borderId="25" xfId="42" applyNumberFormat="1" applyFont="1" applyFill="1" applyBorder="1" applyAlignment="1">
      <alignment horizontal="left" vertical="center" shrinkToFit="1"/>
    </xf>
    <xf numFmtId="0" fontId="23" fillId="0" borderId="0" xfId="0" applyFont="1" applyFill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/>
    </xf>
    <xf numFmtId="0" fontId="22" fillId="0" borderId="27" xfId="42" applyFont="1" applyFill="1" applyBorder="1" applyAlignment="1">
      <alignment horizontal="center" vertical="center" wrapText="1"/>
    </xf>
    <xf numFmtId="0" fontId="22" fillId="0" borderId="14" xfId="42" applyFont="1" applyFill="1" applyBorder="1" applyAlignment="1">
      <alignment horizontal="center" vertical="center" wrapText="1"/>
    </xf>
    <xf numFmtId="0" fontId="22" fillId="0" borderId="14" xfId="42" applyFont="1" applyFill="1" applyBorder="1" applyAlignment="1">
      <alignment horizontal="left" vertical="center" wrapText="1"/>
    </xf>
    <xf numFmtId="0" fontId="22" fillId="0" borderId="14" xfId="0" applyFont="1" applyFill="1" applyBorder="1" applyAlignment="1">
      <alignment vertical="center" shrinkToFit="1"/>
    </xf>
    <xf numFmtId="0" fontId="22" fillId="0" borderId="14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left" vertical="center" wrapText="1"/>
    </xf>
    <xf numFmtId="0" fontId="23" fillId="0" borderId="14" xfId="42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 shrinkToFit="1"/>
    </xf>
    <xf numFmtId="0" fontId="19" fillId="0" borderId="13" xfId="0" applyFont="1" applyFill="1" applyBorder="1" applyAlignment="1">
      <alignment horizontal="center" vertical="center" wrapText="1" shrinkToFit="1"/>
    </xf>
    <xf numFmtId="176" fontId="30" fillId="33" borderId="29" xfId="0" applyNumberFormat="1" applyFont="1" applyFill="1" applyBorder="1" applyAlignment="1">
      <alignment horizontal="center" vertical="center" wrapText="1"/>
    </xf>
    <xf numFmtId="177" fontId="30" fillId="33" borderId="29" xfId="0" applyNumberFormat="1" applyFont="1" applyFill="1" applyBorder="1" applyAlignment="1">
      <alignment horizontal="center" vertical="center"/>
    </xf>
    <xf numFmtId="0" fontId="30" fillId="33" borderId="29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 wrapText="1" shrinkToFit="1"/>
    </xf>
    <xf numFmtId="0" fontId="19" fillId="0" borderId="11" xfId="0" applyFont="1" applyFill="1" applyBorder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176" fontId="31" fillId="35" borderId="30" xfId="0" applyNumberFormat="1" applyFont="1" applyFill="1" applyBorder="1" applyAlignment="1">
      <alignment horizontal="center" vertical="center"/>
    </xf>
    <xf numFmtId="177" fontId="31" fillId="35" borderId="30" xfId="0" applyNumberFormat="1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left" vertical="center" wrapText="1"/>
    </xf>
    <xf numFmtId="0" fontId="23" fillId="35" borderId="11" xfId="0" applyFont="1" applyFill="1" applyBorder="1" applyAlignment="1">
      <alignment horizontal="center" vertical="center" wrapText="1" shrinkToFit="1"/>
    </xf>
    <xf numFmtId="0" fontId="23" fillId="35" borderId="11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23" fillId="0" borderId="11" xfId="52" applyFont="1" applyFill="1" applyBorder="1" applyAlignment="1">
      <alignment horizontal="center" vertical="center"/>
    </xf>
    <xf numFmtId="49" fontId="27" fillId="0" borderId="11" xfId="0" applyNumberFormat="1" applyFont="1" applyFill="1" applyBorder="1" applyAlignment="1">
      <alignment vertical="center"/>
    </xf>
    <xf numFmtId="0" fontId="27" fillId="0" borderId="11" xfId="0" applyFont="1" applyFill="1" applyBorder="1" applyAlignment="1">
      <alignment horizontal="left" vertical="center" shrinkToFi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176" fontId="31" fillId="0" borderId="30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28" fillId="0" borderId="11" xfId="0" applyFont="1" applyFill="1" applyBorder="1" applyAlignment="1">
      <alignment horizontal="left" vertical="center"/>
    </xf>
    <xf numFmtId="0" fontId="27" fillId="0" borderId="11" xfId="0" applyNumberFormat="1" applyFont="1" applyFill="1" applyBorder="1" applyAlignment="1"/>
    <xf numFmtId="0" fontId="23" fillId="0" borderId="11" xfId="0" applyFont="1" applyFill="1" applyBorder="1" applyAlignment="1">
      <alignment horizontal="left" vertical="center" shrinkToFit="1"/>
    </xf>
    <xf numFmtId="0" fontId="19" fillId="0" borderId="11" xfId="0" applyFont="1" applyFill="1" applyBorder="1" applyAlignment="1">
      <alignment horizontal="center" vertical="center" wrapText="1" shrinkToFit="1"/>
    </xf>
    <xf numFmtId="0" fontId="29" fillId="0" borderId="11" xfId="0" applyFont="1" applyFill="1" applyBorder="1">
      <alignment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3" fillId="35" borderId="11" xfId="52" applyFont="1" applyFill="1" applyBorder="1" applyAlignment="1">
      <alignment horizontal="center" vertical="center"/>
    </xf>
    <xf numFmtId="49" fontId="27" fillId="35" borderId="11" xfId="0" applyNumberFormat="1" applyFont="1" applyFill="1" applyBorder="1" applyAlignment="1">
      <alignment vertical="center"/>
    </xf>
    <xf numFmtId="0" fontId="27" fillId="35" borderId="11" xfId="0" applyFont="1" applyFill="1" applyBorder="1" applyAlignment="1">
      <alignment horizontal="left" vertical="center" shrinkToFit="1"/>
    </xf>
    <xf numFmtId="0" fontId="27" fillId="35" borderId="11" xfId="0" applyNumberFormat="1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1" xfId="0" applyFill="1" applyBorder="1">
      <alignment vertical="center"/>
    </xf>
    <xf numFmtId="0" fontId="23" fillId="35" borderId="28" xfId="52" applyFont="1" applyFill="1" applyBorder="1" applyAlignment="1">
      <alignment horizontal="center" vertical="center"/>
    </xf>
    <xf numFmtId="49" fontId="27" fillId="35" borderId="28" xfId="0" applyNumberFormat="1" applyFont="1" applyFill="1" applyBorder="1" applyAlignment="1">
      <alignment vertical="center"/>
    </xf>
    <xf numFmtId="0" fontId="27" fillId="35" borderId="28" xfId="0" applyFont="1" applyFill="1" applyBorder="1" applyAlignment="1">
      <alignment horizontal="left" vertical="center" shrinkToFit="1"/>
    </xf>
    <xf numFmtId="0" fontId="27" fillId="35" borderId="28" xfId="0" applyNumberFormat="1" applyFont="1" applyFill="1" applyBorder="1" applyAlignment="1">
      <alignment horizontal="center" vertical="center"/>
    </xf>
    <xf numFmtId="0" fontId="0" fillId="35" borderId="28" xfId="0" applyFill="1" applyBorder="1" applyAlignment="1">
      <alignment horizontal="center" vertical="center"/>
    </xf>
    <xf numFmtId="0" fontId="0" fillId="35" borderId="28" xfId="0" applyFill="1" applyBorder="1">
      <alignment vertical="center"/>
    </xf>
    <xf numFmtId="0" fontId="27" fillId="35" borderId="11" xfId="0" applyFont="1" applyFill="1" applyBorder="1" applyAlignment="1">
      <alignment vertical="center" shrinkToFit="1"/>
    </xf>
    <xf numFmtId="0" fontId="0" fillId="35" borderId="11" xfId="0" applyFill="1" applyBorder="1" applyAlignment="1">
      <alignment horizontal="left" vertical="center"/>
    </xf>
    <xf numFmtId="0" fontId="27" fillId="35" borderId="11" xfId="0" applyFont="1" applyFill="1" applyBorder="1" applyAlignment="1">
      <alignment vertical="center" wrapText="1"/>
    </xf>
    <xf numFmtId="0" fontId="27" fillId="35" borderId="11" xfId="0" applyFont="1" applyFill="1" applyBorder="1" applyAlignment="1">
      <alignment horizontal="center" vertical="center" shrinkToFit="1"/>
    </xf>
    <xf numFmtId="0" fontId="28" fillId="35" borderId="11" xfId="0" applyFont="1" applyFill="1" applyBorder="1" applyAlignment="1">
      <alignment horizontal="left" vertical="center"/>
    </xf>
    <xf numFmtId="0" fontId="28" fillId="35" borderId="11" xfId="0" applyFont="1" applyFill="1" applyBorder="1">
      <alignment vertical="center"/>
    </xf>
    <xf numFmtId="0" fontId="19" fillId="35" borderId="11" xfId="0" applyFont="1" applyFill="1" applyBorder="1" applyAlignment="1">
      <alignment horizontal="center" vertical="center" wrapText="1" shrinkToFit="1"/>
    </xf>
    <xf numFmtId="0" fontId="23" fillId="36" borderId="11" xfId="52" applyFont="1" applyFill="1" applyBorder="1" applyAlignment="1">
      <alignment horizontal="center" vertical="center"/>
    </xf>
    <xf numFmtId="49" fontId="27" fillId="36" borderId="11" xfId="0" applyNumberFormat="1" applyFont="1" applyFill="1" applyBorder="1" applyAlignment="1">
      <alignment vertical="center"/>
    </xf>
    <xf numFmtId="0" fontId="27" fillId="36" borderId="11" xfId="0" applyFont="1" applyFill="1" applyBorder="1" applyAlignment="1">
      <alignment horizontal="left" vertical="center" shrinkToFit="1"/>
    </xf>
    <xf numFmtId="0" fontId="27" fillId="36" borderId="11" xfId="0" applyFont="1" applyFill="1" applyBorder="1" applyAlignment="1">
      <alignment horizontal="center" vertical="center" shrinkToFit="1"/>
    </xf>
    <xf numFmtId="0" fontId="0" fillId="36" borderId="11" xfId="0" applyFill="1" applyBorder="1" applyAlignment="1">
      <alignment horizontal="center" vertical="center"/>
    </xf>
    <xf numFmtId="0" fontId="0" fillId="36" borderId="11" xfId="0" applyFill="1" applyBorder="1">
      <alignment vertical="center"/>
    </xf>
    <xf numFmtId="0" fontId="23" fillId="36" borderId="11" xfId="0" applyFont="1" applyFill="1" applyBorder="1" applyAlignment="1">
      <alignment horizontal="center" vertical="center" wrapText="1" shrinkToFit="1"/>
    </xf>
    <xf numFmtId="176" fontId="23" fillId="0" borderId="11" xfId="0" applyNumberFormat="1" applyFont="1" applyFill="1" applyBorder="1" applyAlignment="1">
      <alignment horizontal="center" vertical="center" wrapText="1" shrinkToFit="1"/>
    </xf>
    <xf numFmtId="176" fontId="19" fillId="0" borderId="0" xfId="0" applyNumberFormat="1" applyFont="1" applyFill="1" applyAlignment="1">
      <alignment horizontal="center" vertical="center" wrapText="1"/>
    </xf>
    <xf numFmtId="0" fontId="27" fillId="36" borderId="11" xfId="0" applyFont="1" applyFill="1" applyBorder="1" applyAlignment="1">
      <alignment vertical="center" wrapText="1"/>
    </xf>
    <xf numFmtId="0" fontId="27" fillId="36" borderId="11" xfId="0" applyNumberFormat="1" applyFont="1" applyFill="1" applyBorder="1" applyAlignment="1">
      <alignment horizontal="center" vertical="center"/>
    </xf>
    <xf numFmtId="0" fontId="23" fillId="36" borderId="11" xfId="0" applyFont="1" applyFill="1" applyBorder="1" applyAlignment="1">
      <alignment horizontal="center" vertical="center" wrapText="1"/>
    </xf>
    <xf numFmtId="176" fontId="31" fillId="36" borderId="30" xfId="0" applyNumberFormat="1" applyFont="1" applyFill="1" applyBorder="1" applyAlignment="1">
      <alignment horizontal="center" vertical="center"/>
    </xf>
    <xf numFmtId="177" fontId="31" fillId="36" borderId="30" xfId="0" applyNumberFormat="1" applyFont="1" applyFill="1" applyBorder="1" applyAlignment="1">
      <alignment horizontal="center" vertical="center"/>
    </xf>
    <xf numFmtId="49" fontId="27" fillId="37" borderId="11" xfId="0" applyNumberFormat="1" applyFont="1" applyFill="1" applyBorder="1" applyAlignment="1">
      <alignment vertical="center"/>
    </xf>
    <xf numFmtId="0" fontId="27" fillId="37" borderId="11" xfId="0" applyFont="1" applyFill="1" applyBorder="1" applyAlignment="1">
      <alignment horizontal="left" vertical="center" shrinkToFit="1"/>
    </xf>
    <xf numFmtId="0" fontId="27" fillId="37" borderId="11" xfId="0" applyFont="1" applyFill="1" applyBorder="1" applyAlignment="1">
      <alignment vertical="center" shrinkToFit="1"/>
    </xf>
    <xf numFmtId="0" fontId="0" fillId="37" borderId="11" xfId="0" applyFill="1" applyBorder="1" applyAlignment="1">
      <alignment horizontal="center" vertical="center"/>
    </xf>
    <xf numFmtId="0" fontId="0" fillId="37" borderId="11" xfId="0" applyFill="1" applyBorder="1">
      <alignment vertical="center"/>
    </xf>
    <xf numFmtId="0" fontId="23" fillId="37" borderId="11" xfId="0" applyFont="1" applyFill="1" applyBorder="1" applyAlignment="1">
      <alignment horizontal="center" vertical="center" wrapText="1" shrinkToFit="1"/>
    </xf>
    <xf numFmtId="49" fontId="27" fillId="38" borderId="11" xfId="0" applyNumberFormat="1" applyFont="1" applyFill="1" applyBorder="1" applyAlignment="1">
      <alignment vertical="center"/>
    </xf>
    <xf numFmtId="0" fontId="27" fillId="38" borderId="11" xfId="0" applyFont="1" applyFill="1" applyBorder="1" applyAlignment="1">
      <alignment horizontal="left" vertical="center" shrinkToFit="1"/>
    </xf>
    <xf numFmtId="0" fontId="27" fillId="38" borderId="11" xfId="0" applyFont="1" applyFill="1" applyBorder="1" applyAlignment="1">
      <alignment vertical="center" shrinkToFit="1"/>
    </xf>
    <xf numFmtId="0" fontId="0" fillId="38" borderId="11" xfId="0" applyFill="1" applyBorder="1" applyAlignment="1">
      <alignment horizontal="center" vertical="center"/>
    </xf>
    <xf numFmtId="0" fontId="0" fillId="38" borderId="11" xfId="0" applyFill="1" applyBorder="1">
      <alignment vertical="center"/>
    </xf>
    <xf numFmtId="0" fontId="23" fillId="38" borderId="11" xfId="0" applyFont="1" applyFill="1" applyBorder="1" applyAlignment="1">
      <alignment horizontal="center" vertical="center" wrapText="1" shrinkToFit="1"/>
    </xf>
    <xf numFmtId="176" fontId="31" fillId="38" borderId="30" xfId="0" applyNumberFormat="1" applyFont="1" applyFill="1" applyBorder="1" applyAlignment="1">
      <alignment horizontal="center" vertical="center"/>
    </xf>
    <xf numFmtId="177" fontId="31" fillId="38" borderId="30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3" fillId="0" borderId="20" xfId="42" applyFont="1" applyFill="1" applyBorder="1" applyAlignment="1">
      <alignment horizontal="center" vertical="center" wrapText="1"/>
    </xf>
    <xf numFmtId="0" fontId="23" fillId="0" borderId="12" xfId="42" applyFont="1" applyFill="1" applyBorder="1" applyAlignment="1">
      <alignment horizontal="center" vertical="center" wrapText="1"/>
    </xf>
    <xf numFmtId="0" fontId="23" fillId="0" borderId="10" xfId="42" applyFont="1" applyFill="1" applyBorder="1" applyAlignment="1">
      <alignment horizontal="center" vertical="center" wrapText="1"/>
    </xf>
    <xf numFmtId="0" fontId="23" fillId="0" borderId="22" xfId="42" applyFont="1" applyFill="1" applyBorder="1" applyAlignment="1">
      <alignment horizontal="center" vertical="center" wrapText="1"/>
    </xf>
    <xf numFmtId="0" fontId="23" fillId="0" borderId="23" xfId="42" applyFont="1" applyFill="1" applyBorder="1" applyAlignment="1">
      <alignment horizontal="center" vertical="center" wrapText="1"/>
    </xf>
    <xf numFmtId="0" fontId="23" fillId="0" borderId="24" xfId="42" applyFont="1" applyFill="1" applyBorder="1" applyAlignment="1">
      <alignment horizontal="center" vertical="center" wrapText="1"/>
    </xf>
    <xf numFmtId="49" fontId="27" fillId="39" borderId="11" xfId="0" applyNumberFormat="1" applyFont="1" applyFill="1" applyBorder="1" applyAlignment="1">
      <alignment vertical="center"/>
    </xf>
    <xf numFmtId="0" fontId="28" fillId="39" borderId="11" xfId="0" applyFont="1" applyFill="1" applyBorder="1" applyAlignment="1">
      <alignment horizontal="left" vertical="center"/>
    </xf>
    <xf numFmtId="0" fontId="28" fillId="39" borderId="11" xfId="0" applyFont="1" applyFill="1" applyBorder="1">
      <alignment vertical="center"/>
    </xf>
    <xf numFmtId="0" fontId="0" fillId="39" borderId="11" xfId="0" applyFill="1" applyBorder="1" applyAlignment="1">
      <alignment horizontal="center" vertical="center"/>
    </xf>
    <xf numFmtId="0" fontId="0" fillId="39" borderId="11" xfId="0" applyFill="1" applyBorder="1">
      <alignment vertical="center"/>
    </xf>
    <xf numFmtId="0" fontId="23" fillId="39" borderId="11" xfId="0" applyFont="1" applyFill="1" applyBorder="1" applyAlignment="1">
      <alignment horizontal="center" vertical="center" wrapText="1" shrinkToFit="1"/>
    </xf>
    <xf numFmtId="176" fontId="31" fillId="39" borderId="30" xfId="0" applyNumberFormat="1" applyFont="1" applyFill="1" applyBorder="1" applyAlignment="1">
      <alignment horizontal="center" vertical="center"/>
    </xf>
    <xf numFmtId="177" fontId="31" fillId="39" borderId="30" xfId="0" applyNumberFormat="1" applyFont="1" applyFill="1" applyBorder="1" applyAlignment="1">
      <alignment horizontal="center" vertical="center"/>
    </xf>
    <xf numFmtId="176" fontId="31" fillId="40" borderId="30" xfId="0" applyNumberFormat="1" applyFont="1" applyFill="1" applyBorder="1" applyAlignment="1">
      <alignment horizontal="center" vertical="center"/>
    </xf>
    <xf numFmtId="0" fontId="1" fillId="35" borderId="11" xfId="0" applyFont="1" applyFill="1" applyBorder="1">
      <alignment vertical="center"/>
    </xf>
    <xf numFmtId="0" fontId="27" fillId="39" borderId="11" xfId="0" applyFont="1" applyFill="1" applyBorder="1" applyAlignment="1">
      <alignment horizontal="left" vertical="center" shrinkToFit="1"/>
    </xf>
    <xf numFmtId="0" fontId="27" fillId="39" borderId="11" xfId="0" applyFont="1" applyFill="1" applyBorder="1" applyAlignment="1">
      <alignment vertical="center" shrinkToFit="1"/>
    </xf>
  </cellXfs>
  <cellStyles count="5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_ORCHID_BOM_Mech" xfId="42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6"/>
    <cellStyle name="좋음" xfId="6" builtinId="26" customBuiltin="1"/>
    <cellStyle name="출력" xfId="10" builtinId="21" customBuiltin="1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0</xdr:row>
      <xdr:rowOff>0</xdr:rowOff>
    </xdr:from>
    <xdr:to>
      <xdr:col>9</xdr:col>
      <xdr:colOff>868045</xdr:colOff>
      <xdr:row>3</xdr:row>
      <xdr:rowOff>0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306175" y="0"/>
          <a:ext cx="1457325" cy="1152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1"/>
  <sheetViews>
    <sheetView tabSelected="1" topLeftCell="C1" zoomScale="90" zoomScaleNormal="90" workbookViewId="0">
      <pane ySplit="5" topLeftCell="A25" activePane="bottomLeft" state="frozen"/>
      <selection activeCell="F1" sqref="F1"/>
      <selection pane="bottomLeft" activeCell="H28" sqref="H28"/>
    </sheetView>
  </sheetViews>
  <sheetFormatPr defaultRowHeight="13.5" customHeight="1" x14ac:dyDescent="0.3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31.25" style="3" customWidth="1"/>
    <col min="6" max="6" width="12.5" style="6" customWidth="1"/>
    <col min="7" max="7" width="12" style="6" customWidth="1"/>
    <col min="8" max="8" width="40" style="12" customWidth="1"/>
    <col min="9" max="9" width="8" style="8" customWidth="1"/>
    <col min="10" max="10" width="18.25" style="6" customWidth="1"/>
    <col min="11" max="11" width="13" style="6" customWidth="1"/>
    <col min="12" max="12" width="15.75" style="6" customWidth="1"/>
    <col min="13" max="13" width="7.875" style="3" customWidth="1"/>
    <col min="14" max="14" width="9.875" style="3" customWidth="1"/>
    <col min="15" max="15" width="33.125" style="17" customWidth="1"/>
    <col min="16" max="16" width="9" style="3" customWidth="1"/>
    <col min="17" max="16384" width="9" style="3"/>
  </cols>
  <sheetData>
    <row r="1" spans="1:15" ht="36" customHeight="1" x14ac:dyDescent="0.3">
      <c r="A1" s="104" t="s">
        <v>0</v>
      </c>
      <c r="B1" s="105"/>
      <c r="C1" s="105"/>
      <c r="D1" s="105"/>
      <c r="E1" s="105"/>
      <c r="F1" s="105"/>
      <c r="G1" s="105"/>
      <c r="H1" s="106"/>
      <c r="I1" s="10"/>
      <c r="J1" s="8"/>
      <c r="K1" s="8"/>
      <c r="L1" s="8"/>
      <c r="M1" s="7"/>
    </row>
    <row r="2" spans="1:15" ht="36" customHeight="1" x14ac:dyDescent="0.3">
      <c r="A2" s="107"/>
      <c r="B2" s="108"/>
      <c r="C2" s="108"/>
      <c r="D2" s="108"/>
      <c r="E2" s="108"/>
      <c r="F2" s="108"/>
      <c r="G2" s="108"/>
      <c r="H2" s="109"/>
      <c r="I2" s="10"/>
      <c r="J2" s="8"/>
      <c r="K2" s="8"/>
      <c r="L2" s="8"/>
      <c r="M2" s="7"/>
    </row>
    <row r="3" spans="1:15" s="5" customFormat="1" ht="18" customHeight="1" x14ac:dyDescent="0.3">
      <c r="A3" s="110" t="s">
        <v>1</v>
      </c>
      <c r="B3" s="111"/>
      <c r="C3" s="112"/>
      <c r="D3" s="4"/>
      <c r="E3" s="4" t="s">
        <v>2</v>
      </c>
      <c r="F3" s="13" t="s">
        <v>3</v>
      </c>
      <c r="G3" s="1" t="s">
        <v>4</v>
      </c>
      <c r="H3" s="11" t="s">
        <v>5</v>
      </c>
      <c r="I3" s="10"/>
      <c r="J3" s="8"/>
      <c r="K3" s="8"/>
      <c r="L3" s="8"/>
      <c r="M3" s="7"/>
      <c r="O3" s="17"/>
    </row>
    <row r="4" spans="1:15" s="5" customFormat="1" ht="18" customHeight="1" x14ac:dyDescent="0.3">
      <c r="A4" s="113" t="s">
        <v>6</v>
      </c>
      <c r="B4" s="114"/>
      <c r="C4" s="115"/>
      <c r="D4" s="14" t="s">
        <v>7</v>
      </c>
      <c r="E4" s="27" t="s">
        <v>8</v>
      </c>
      <c r="F4" s="15" t="s">
        <v>9</v>
      </c>
      <c r="G4" s="28" t="s">
        <v>10</v>
      </c>
      <c r="H4" s="16">
        <v>42751</v>
      </c>
      <c r="I4" s="29" t="s">
        <v>11</v>
      </c>
      <c r="J4" s="30">
        <v>130</v>
      </c>
      <c r="K4" s="30"/>
      <c r="L4" s="30"/>
      <c r="M4" s="9"/>
      <c r="O4" s="17"/>
    </row>
    <row r="5" spans="1:15" s="5" customFormat="1" ht="18" customHeight="1" x14ac:dyDescent="0.3">
      <c r="A5" s="19" t="s">
        <v>12</v>
      </c>
      <c r="B5" s="19" t="s">
        <v>13</v>
      </c>
      <c r="C5" s="20" t="s">
        <v>14</v>
      </c>
      <c r="D5" s="21" t="s">
        <v>15</v>
      </c>
      <c r="E5" s="21" t="s">
        <v>16</v>
      </c>
      <c r="F5" s="20" t="s">
        <v>17</v>
      </c>
      <c r="G5" s="20" t="s">
        <v>18</v>
      </c>
      <c r="H5" s="22" t="s">
        <v>19</v>
      </c>
      <c r="I5" s="23" t="s">
        <v>20</v>
      </c>
      <c r="J5" s="31" t="s">
        <v>21</v>
      </c>
      <c r="K5" s="32" t="s">
        <v>22</v>
      </c>
      <c r="L5" s="31" t="s">
        <v>23</v>
      </c>
      <c r="M5" s="33" t="s">
        <v>24</v>
      </c>
      <c r="N5" s="23" t="s">
        <v>25</v>
      </c>
    </row>
    <row r="6" spans="1:15" s="24" customFormat="1" ht="18" customHeight="1" x14ac:dyDescent="0.3">
      <c r="A6" s="18">
        <v>1</v>
      </c>
      <c r="B6" s="57">
        <f t="shared" ref="B6:B53" si="0">COUNTIF(C:C,C6)</f>
        <v>1</v>
      </c>
      <c r="C6" s="58" t="s">
        <v>26</v>
      </c>
      <c r="D6" s="59" t="s">
        <v>27</v>
      </c>
      <c r="E6" s="59" t="s">
        <v>28</v>
      </c>
      <c r="F6" s="60" t="s">
        <v>29</v>
      </c>
      <c r="G6" s="61">
        <v>1</v>
      </c>
      <c r="H6" s="62" t="s">
        <v>30</v>
      </c>
      <c r="I6" s="40" t="s">
        <v>31</v>
      </c>
      <c r="J6" s="37">
        <v>4000</v>
      </c>
      <c r="K6" s="38">
        <v>2.38</v>
      </c>
      <c r="L6" s="37">
        <f>J6*K6</f>
        <v>9520</v>
      </c>
      <c r="M6" s="48" t="s">
        <v>32</v>
      </c>
      <c r="N6" s="1"/>
    </row>
    <row r="7" spans="1:15" s="24" customFormat="1" ht="18" customHeight="1" x14ac:dyDescent="0.3">
      <c r="A7" s="18">
        <v>2</v>
      </c>
      <c r="B7" s="63">
        <f t="shared" si="0"/>
        <v>1</v>
      </c>
      <c r="C7" s="64" t="s">
        <v>33</v>
      </c>
      <c r="D7" s="65" t="s">
        <v>34</v>
      </c>
      <c r="E7" s="65" t="s">
        <v>35</v>
      </c>
      <c r="F7" s="66" t="s">
        <v>36</v>
      </c>
      <c r="G7" s="67">
        <v>1</v>
      </c>
      <c r="H7" s="68" t="s">
        <v>37</v>
      </c>
      <c r="I7" s="40" t="s">
        <v>38</v>
      </c>
      <c r="J7" s="37">
        <v>4000</v>
      </c>
      <c r="K7" s="38">
        <v>3.3</v>
      </c>
      <c r="L7" s="37">
        <f>J7*K7</f>
        <v>13200</v>
      </c>
      <c r="M7" s="48" t="s">
        <v>39</v>
      </c>
      <c r="N7" s="26"/>
    </row>
    <row r="8" spans="1:15" s="24" customFormat="1" ht="18" customHeight="1" x14ac:dyDescent="0.3">
      <c r="A8" s="18">
        <v>3</v>
      </c>
      <c r="B8" s="57">
        <f t="shared" si="0"/>
        <v>1</v>
      </c>
      <c r="C8" s="58" t="s">
        <v>40</v>
      </c>
      <c r="D8" s="59" t="s">
        <v>41</v>
      </c>
      <c r="E8" s="69" t="s">
        <v>42</v>
      </c>
      <c r="F8" s="61"/>
      <c r="G8" s="61">
        <v>1</v>
      </c>
      <c r="H8" s="62" t="s">
        <v>43</v>
      </c>
      <c r="I8" s="40" t="s">
        <v>44</v>
      </c>
      <c r="J8" s="37">
        <v>4000</v>
      </c>
      <c r="K8" s="38">
        <v>1.23</v>
      </c>
      <c r="L8" s="37">
        <f>J8*K8</f>
        <v>4920</v>
      </c>
      <c r="M8" s="48" t="s">
        <v>45</v>
      </c>
      <c r="N8" s="1"/>
    </row>
    <row r="9" spans="1:15" s="24" customFormat="1" ht="18" customHeight="1" x14ac:dyDescent="0.3">
      <c r="A9" s="18">
        <v>4</v>
      </c>
      <c r="B9" s="57">
        <f t="shared" si="0"/>
        <v>1</v>
      </c>
      <c r="C9" s="58" t="s">
        <v>46</v>
      </c>
      <c r="D9" s="59" t="s">
        <v>47</v>
      </c>
      <c r="E9" s="69" t="s">
        <v>48</v>
      </c>
      <c r="F9" s="61"/>
      <c r="G9" s="61">
        <v>1</v>
      </c>
      <c r="H9" s="62" t="s">
        <v>49</v>
      </c>
      <c r="I9" s="40" t="s">
        <v>50</v>
      </c>
      <c r="J9" s="37">
        <v>4000</v>
      </c>
      <c r="K9" s="38">
        <v>1.6</v>
      </c>
      <c r="L9" s="37">
        <f>J9*K9</f>
        <v>6400</v>
      </c>
      <c r="M9" s="48" t="s">
        <v>51</v>
      </c>
      <c r="N9" s="1"/>
    </row>
    <row r="10" spans="1:15" s="24" customFormat="1" ht="18" customHeight="1" x14ac:dyDescent="0.3">
      <c r="A10" s="18">
        <v>5</v>
      </c>
      <c r="B10" s="43">
        <f t="shared" si="0"/>
        <v>1</v>
      </c>
      <c r="C10" s="44" t="s">
        <v>52</v>
      </c>
      <c r="D10" s="4" t="s">
        <v>53</v>
      </c>
      <c r="E10" s="4" t="s">
        <v>54</v>
      </c>
      <c r="F10" s="1" t="s">
        <v>55</v>
      </c>
      <c r="G10" s="46">
        <v>10</v>
      </c>
      <c r="H10" s="47" t="s">
        <v>56</v>
      </c>
      <c r="I10" s="34" t="s">
        <v>57</v>
      </c>
      <c r="J10" s="34"/>
      <c r="K10" s="34"/>
      <c r="L10" s="34"/>
      <c r="M10" s="4"/>
      <c r="N10" s="1"/>
    </row>
    <row r="11" spans="1:15" s="24" customFormat="1" ht="21" customHeight="1" x14ac:dyDescent="0.3">
      <c r="A11" s="18">
        <v>6</v>
      </c>
      <c r="B11" s="57">
        <f t="shared" si="0"/>
        <v>1</v>
      </c>
      <c r="C11" s="58" t="s">
        <v>58</v>
      </c>
      <c r="D11" s="59" t="s">
        <v>59</v>
      </c>
      <c r="E11" s="69" t="s">
        <v>60</v>
      </c>
      <c r="F11" s="61"/>
      <c r="G11" s="61">
        <v>1</v>
      </c>
      <c r="H11" s="62" t="s">
        <v>61</v>
      </c>
      <c r="I11" s="40" t="s">
        <v>62</v>
      </c>
      <c r="J11" s="37">
        <v>4000</v>
      </c>
      <c r="K11" s="38">
        <v>2.0699999999999998</v>
      </c>
      <c r="L11" s="37">
        <f>J11*K11</f>
        <v>8280</v>
      </c>
      <c r="M11" s="48" t="s">
        <v>63</v>
      </c>
      <c r="N11" s="1"/>
    </row>
    <row r="12" spans="1:15" s="24" customFormat="1" ht="18" customHeight="1" x14ac:dyDescent="0.3">
      <c r="A12" s="18">
        <v>7</v>
      </c>
      <c r="B12" s="43">
        <f t="shared" si="0"/>
        <v>1</v>
      </c>
      <c r="C12" s="44" t="s">
        <v>64</v>
      </c>
      <c r="D12" s="4" t="s">
        <v>65</v>
      </c>
      <c r="E12" s="4" t="s">
        <v>66</v>
      </c>
      <c r="F12" s="46"/>
      <c r="G12" s="46">
        <v>1</v>
      </c>
      <c r="H12" s="47" t="s">
        <v>67</v>
      </c>
      <c r="I12" s="34" t="s">
        <v>68</v>
      </c>
      <c r="J12" s="34"/>
      <c r="K12" s="34"/>
      <c r="L12" s="34"/>
      <c r="M12" s="4"/>
      <c r="N12" s="1"/>
    </row>
    <row r="13" spans="1:15" s="24" customFormat="1" ht="18" customHeight="1" x14ac:dyDescent="0.3">
      <c r="A13" s="18">
        <v>8</v>
      </c>
      <c r="B13" s="57">
        <f t="shared" si="0"/>
        <v>1</v>
      </c>
      <c r="C13" s="58" t="s">
        <v>69</v>
      </c>
      <c r="D13" s="70" t="s">
        <v>70</v>
      </c>
      <c r="E13" s="62" t="s">
        <v>71</v>
      </c>
      <c r="F13" s="42" t="s">
        <v>72</v>
      </c>
      <c r="G13" s="61">
        <v>1</v>
      </c>
      <c r="H13" s="62" t="s">
        <v>73</v>
      </c>
      <c r="I13" s="40" t="s">
        <v>74</v>
      </c>
      <c r="J13" s="37">
        <v>2000</v>
      </c>
      <c r="K13" s="38">
        <v>47</v>
      </c>
      <c r="L13" s="37">
        <f>J13*K13</f>
        <v>94000</v>
      </c>
      <c r="M13" s="48" t="s">
        <v>75</v>
      </c>
      <c r="N13" s="1"/>
    </row>
    <row r="14" spans="1:15" s="24" customFormat="1" ht="18" customHeight="1" x14ac:dyDescent="0.3">
      <c r="A14" s="18">
        <v>9</v>
      </c>
      <c r="B14" s="43">
        <f t="shared" si="0"/>
        <v>1</v>
      </c>
      <c r="C14" s="44" t="s">
        <v>76</v>
      </c>
      <c r="D14" s="4" t="s">
        <v>77</v>
      </c>
      <c r="E14" s="4" t="s">
        <v>78</v>
      </c>
      <c r="F14" s="1" t="s">
        <v>79</v>
      </c>
      <c r="G14" s="46">
        <v>2</v>
      </c>
      <c r="H14" s="47" t="s">
        <v>80</v>
      </c>
      <c r="I14" s="34" t="s">
        <v>81</v>
      </c>
      <c r="J14" s="34"/>
      <c r="K14" s="34"/>
      <c r="L14" s="34"/>
      <c r="M14" s="4"/>
      <c r="N14" s="1"/>
    </row>
    <row r="15" spans="1:15" s="24" customFormat="1" ht="18" customHeight="1" x14ac:dyDescent="0.3">
      <c r="A15" s="18">
        <v>12</v>
      </c>
      <c r="B15" s="57">
        <f t="shared" si="0"/>
        <v>1</v>
      </c>
      <c r="C15" s="58" t="s">
        <v>82</v>
      </c>
      <c r="D15" s="70" t="s">
        <v>83</v>
      </c>
      <c r="E15" s="39" t="s">
        <v>84</v>
      </c>
      <c r="F15" s="61"/>
      <c r="G15" s="61">
        <v>1</v>
      </c>
      <c r="H15" s="62" t="s">
        <v>85</v>
      </c>
      <c r="I15" s="40" t="s">
        <v>86</v>
      </c>
      <c r="J15" s="37">
        <v>4000</v>
      </c>
      <c r="K15" s="38">
        <v>6.29</v>
      </c>
      <c r="L15" s="37">
        <f>J15*K15</f>
        <v>25160</v>
      </c>
      <c r="M15" s="48" t="s">
        <v>87</v>
      </c>
      <c r="N15" s="1"/>
    </row>
    <row r="16" spans="1:15" s="24" customFormat="1" ht="18" customHeight="1" x14ac:dyDescent="0.3">
      <c r="A16" s="18">
        <v>13</v>
      </c>
      <c r="B16" s="57">
        <f t="shared" si="0"/>
        <v>1</v>
      </c>
      <c r="C16" s="58" t="s">
        <v>88</v>
      </c>
      <c r="D16" s="59" t="s">
        <v>89</v>
      </c>
      <c r="E16" s="71" t="s">
        <v>90</v>
      </c>
      <c r="F16" s="60" t="s">
        <v>91</v>
      </c>
      <c r="G16" s="61">
        <v>2</v>
      </c>
      <c r="H16" s="62" t="s">
        <v>92</v>
      </c>
      <c r="I16" s="40" t="s">
        <v>93</v>
      </c>
      <c r="J16" s="37">
        <v>4000</v>
      </c>
      <c r="K16" s="38">
        <v>5.25</v>
      </c>
      <c r="L16" s="37">
        <f>J16*K16</f>
        <v>21000</v>
      </c>
      <c r="M16" s="48" t="s">
        <v>94</v>
      </c>
      <c r="N16" s="1"/>
    </row>
    <row r="17" spans="1:14" s="24" customFormat="1" ht="18" customHeight="1" x14ac:dyDescent="0.3">
      <c r="A17" s="18">
        <v>14</v>
      </c>
      <c r="B17" s="76">
        <f t="shared" si="0"/>
        <v>1</v>
      </c>
      <c r="C17" s="77" t="s">
        <v>95</v>
      </c>
      <c r="D17" s="78" t="s">
        <v>96</v>
      </c>
      <c r="E17" s="85" t="s">
        <v>97</v>
      </c>
      <c r="F17" s="86" t="s">
        <v>98</v>
      </c>
      <c r="G17" s="87">
        <v>1</v>
      </c>
      <c r="H17" s="81" t="s">
        <v>99</v>
      </c>
      <c r="I17" s="82" t="s">
        <v>100</v>
      </c>
      <c r="J17" s="88">
        <v>5000</v>
      </c>
      <c r="K17" s="89">
        <v>61</v>
      </c>
      <c r="L17" s="88">
        <v>0</v>
      </c>
      <c r="M17" s="4"/>
      <c r="N17" s="1" t="s">
        <v>101</v>
      </c>
    </row>
    <row r="18" spans="1:14" s="24" customFormat="1" ht="18" customHeight="1" x14ac:dyDescent="0.3">
      <c r="A18" s="18">
        <v>15</v>
      </c>
      <c r="B18" s="57">
        <f t="shared" si="0"/>
        <v>1</v>
      </c>
      <c r="C18" s="58" t="s">
        <v>102</v>
      </c>
      <c r="D18" s="59" t="s">
        <v>103</v>
      </c>
      <c r="E18" s="59" t="s">
        <v>104</v>
      </c>
      <c r="F18" s="72" t="s">
        <v>105</v>
      </c>
      <c r="G18" s="41">
        <v>2</v>
      </c>
      <c r="H18" s="62" t="s">
        <v>106</v>
      </c>
      <c r="I18" s="40" t="s">
        <v>107</v>
      </c>
      <c r="J18" s="37">
        <v>3000</v>
      </c>
      <c r="K18" s="38">
        <v>18</v>
      </c>
      <c r="L18" s="37">
        <f>J18*K18</f>
        <v>54000</v>
      </c>
      <c r="M18" s="48" t="s">
        <v>108</v>
      </c>
      <c r="N18" s="1"/>
    </row>
    <row r="19" spans="1:14" s="24" customFormat="1" ht="18" customHeight="1" x14ac:dyDescent="0.3">
      <c r="A19" s="18">
        <v>15</v>
      </c>
      <c r="B19" s="57">
        <f t="shared" si="0"/>
        <v>1</v>
      </c>
      <c r="C19" s="58" t="s">
        <v>109</v>
      </c>
      <c r="D19" s="70" t="s">
        <v>110</v>
      </c>
      <c r="E19" s="62" t="s">
        <v>111</v>
      </c>
      <c r="F19" s="61" t="s">
        <v>112</v>
      </c>
      <c r="G19" s="61">
        <v>5</v>
      </c>
      <c r="H19" s="62" t="s">
        <v>113</v>
      </c>
      <c r="I19" s="40" t="s">
        <v>114</v>
      </c>
      <c r="J19" s="37">
        <v>3000</v>
      </c>
      <c r="K19" s="38">
        <v>15.6</v>
      </c>
      <c r="L19" s="37">
        <f>J19*K19</f>
        <v>46800</v>
      </c>
      <c r="M19" s="48" t="s">
        <v>115</v>
      </c>
      <c r="N19" s="1"/>
    </row>
    <row r="20" spans="1:14" s="24" customFormat="1" ht="18" customHeight="1" x14ac:dyDescent="0.3">
      <c r="A20" s="18">
        <v>16</v>
      </c>
      <c r="B20" s="43">
        <f t="shared" si="0"/>
        <v>1</v>
      </c>
      <c r="C20" s="44" t="s">
        <v>116</v>
      </c>
      <c r="D20" s="49" t="s">
        <v>117</v>
      </c>
      <c r="E20" s="47" t="s">
        <v>118</v>
      </c>
      <c r="F20" s="46" t="s">
        <v>119</v>
      </c>
      <c r="G20" s="46">
        <v>4</v>
      </c>
      <c r="H20" s="47" t="s">
        <v>120</v>
      </c>
      <c r="I20" s="34" t="s">
        <v>121</v>
      </c>
      <c r="J20" s="34"/>
      <c r="K20" s="34"/>
      <c r="L20" s="34"/>
      <c r="M20" s="4"/>
      <c r="N20" s="1"/>
    </row>
    <row r="21" spans="1:14" s="24" customFormat="1" ht="18" customHeight="1" x14ac:dyDescent="0.3">
      <c r="A21" s="18">
        <v>17</v>
      </c>
      <c r="B21" s="43">
        <f t="shared" si="0"/>
        <v>1</v>
      </c>
      <c r="C21" s="44" t="s">
        <v>122</v>
      </c>
      <c r="D21" s="49" t="s">
        <v>123</v>
      </c>
      <c r="E21" s="47" t="s">
        <v>124</v>
      </c>
      <c r="F21" s="46" t="s">
        <v>125</v>
      </c>
      <c r="G21" s="46">
        <v>4</v>
      </c>
      <c r="H21" s="47" t="s">
        <v>126</v>
      </c>
      <c r="I21" s="34" t="s">
        <v>127</v>
      </c>
      <c r="J21" s="34"/>
      <c r="K21" s="34"/>
      <c r="L21" s="34"/>
      <c r="M21" s="4"/>
      <c r="N21" s="1"/>
    </row>
    <row r="22" spans="1:14" s="24" customFormat="1" ht="18" customHeight="1" x14ac:dyDescent="0.3">
      <c r="A22" s="18">
        <v>18</v>
      </c>
      <c r="B22" s="57">
        <f t="shared" si="0"/>
        <v>1</v>
      </c>
      <c r="C22" s="58" t="s">
        <v>128</v>
      </c>
      <c r="D22" s="59" t="s">
        <v>129</v>
      </c>
      <c r="E22" s="39" t="s">
        <v>130</v>
      </c>
      <c r="F22" s="42" t="s">
        <v>131</v>
      </c>
      <c r="G22" s="61">
        <v>1</v>
      </c>
      <c r="H22" s="62" t="s">
        <v>132</v>
      </c>
      <c r="I22" s="40" t="s">
        <v>133</v>
      </c>
      <c r="J22" s="37">
        <v>4000</v>
      </c>
      <c r="K22" s="38">
        <v>28</v>
      </c>
      <c r="L22" s="37">
        <f>J22*K22</f>
        <v>112000</v>
      </c>
      <c r="M22" s="48" t="s">
        <v>134</v>
      </c>
      <c r="N22" s="1"/>
    </row>
    <row r="23" spans="1:14" s="24" customFormat="1" ht="18" customHeight="1" x14ac:dyDescent="0.3">
      <c r="A23" s="18">
        <v>19</v>
      </c>
      <c r="B23" s="43">
        <f t="shared" si="0"/>
        <v>1</v>
      </c>
      <c r="C23" s="96" t="s">
        <v>135</v>
      </c>
      <c r="D23" s="97" t="s">
        <v>136</v>
      </c>
      <c r="E23" s="98" t="s">
        <v>137</v>
      </c>
      <c r="F23" s="99"/>
      <c r="G23" s="99">
        <v>1</v>
      </c>
      <c r="H23" s="100" t="s">
        <v>138</v>
      </c>
      <c r="I23" s="101" t="s">
        <v>139</v>
      </c>
      <c r="J23" s="102">
        <v>20</v>
      </c>
      <c r="K23" s="103">
        <v>100</v>
      </c>
      <c r="L23" s="102">
        <f>J23*K23</f>
        <v>2000</v>
      </c>
      <c r="M23" s="48" t="s">
        <v>140</v>
      </c>
      <c r="N23" s="1"/>
    </row>
    <row r="24" spans="1:14" s="24" customFormat="1" ht="18" customHeight="1" x14ac:dyDescent="0.3">
      <c r="A24" s="18">
        <v>20</v>
      </c>
      <c r="B24" s="43">
        <f t="shared" si="0"/>
        <v>1</v>
      </c>
      <c r="C24" s="44" t="s">
        <v>141</v>
      </c>
      <c r="D24" s="49" t="s">
        <v>142</v>
      </c>
      <c r="E24" s="2" t="s">
        <v>143</v>
      </c>
      <c r="F24" s="35" t="s">
        <v>144</v>
      </c>
      <c r="G24" s="46">
        <v>1</v>
      </c>
      <c r="H24" s="47" t="s">
        <v>145</v>
      </c>
      <c r="I24" s="34" t="s">
        <v>146</v>
      </c>
      <c r="J24" s="34"/>
      <c r="K24" s="34"/>
      <c r="L24" s="34"/>
      <c r="M24" s="4"/>
      <c r="N24" s="1"/>
    </row>
    <row r="25" spans="1:14" s="24" customFormat="1" ht="18" customHeight="1" x14ac:dyDescent="0.3">
      <c r="A25" s="18">
        <v>21</v>
      </c>
      <c r="B25" s="57">
        <f t="shared" si="0"/>
        <v>1</v>
      </c>
      <c r="C25" s="58" t="s">
        <v>147</v>
      </c>
      <c r="D25" s="59" t="s">
        <v>148</v>
      </c>
      <c r="E25" s="59" t="s">
        <v>149</v>
      </c>
      <c r="F25" s="72" t="s">
        <v>150</v>
      </c>
      <c r="G25" s="61">
        <v>1</v>
      </c>
      <c r="H25" s="62" t="s">
        <v>151</v>
      </c>
      <c r="I25" s="40" t="s">
        <v>152</v>
      </c>
      <c r="J25" s="37">
        <v>3000</v>
      </c>
      <c r="K25" s="38">
        <v>9</v>
      </c>
      <c r="L25" s="37">
        <f>J25*K25</f>
        <v>27000</v>
      </c>
      <c r="M25" s="48" t="s">
        <v>153</v>
      </c>
      <c r="N25" s="1"/>
    </row>
    <row r="26" spans="1:14" s="24" customFormat="1" ht="18" customHeight="1" x14ac:dyDescent="0.3">
      <c r="A26" s="18">
        <v>22</v>
      </c>
      <c r="B26" s="57">
        <f t="shared" si="0"/>
        <v>1</v>
      </c>
      <c r="C26" s="58" t="s">
        <v>154</v>
      </c>
      <c r="D26" s="59" t="s">
        <v>155</v>
      </c>
      <c r="E26" s="59" t="s">
        <v>156</v>
      </c>
      <c r="F26" s="72" t="s">
        <v>157</v>
      </c>
      <c r="G26" s="61">
        <v>7</v>
      </c>
      <c r="H26" s="62" t="s">
        <v>158</v>
      </c>
      <c r="I26" s="40" t="s">
        <v>159</v>
      </c>
      <c r="J26" s="37">
        <v>3000</v>
      </c>
      <c r="K26" s="38">
        <v>9</v>
      </c>
      <c r="L26" s="37">
        <f>J26*K26</f>
        <v>27000</v>
      </c>
      <c r="M26" s="48" t="s">
        <v>160</v>
      </c>
      <c r="N26" s="1"/>
    </row>
    <row r="27" spans="1:14" s="24" customFormat="1" ht="18" customHeight="1" x14ac:dyDescent="0.3">
      <c r="A27" s="18"/>
      <c r="B27" s="76">
        <f t="shared" si="0"/>
        <v>1</v>
      </c>
      <c r="C27" s="77" t="s">
        <v>161</v>
      </c>
      <c r="D27" s="78" t="s">
        <v>162</v>
      </c>
      <c r="E27" s="78" t="s">
        <v>163</v>
      </c>
      <c r="F27" s="79" t="s">
        <v>164</v>
      </c>
      <c r="G27" s="80">
        <v>1</v>
      </c>
      <c r="H27" s="81" t="s">
        <v>165</v>
      </c>
      <c r="I27" s="82" t="s">
        <v>166</v>
      </c>
      <c r="J27" s="82"/>
      <c r="K27" s="82"/>
      <c r="L27" s="82"/>
      <c r="M27" s="4"/>
      <c r="N27" s="1" t="s">
        <v>167</v>
      </c>
    </row>
    <row r="28" spans="1:14" s="24" customFormat="1" ht="18" customHeight="1" x14ac:dyDescent="0.3">
      <c r="A28" s="18">
        <v>23</v>
      </c>
      <c r="B28" s="76">
        <f t="shared" si="0"/>
        <v>1</v>
      </c>
      <c r="C28" s="90" t="s">
        <v>168</v>
      </c>
      <c r="D28" s="91" t="s">
        <v>169</v>
      </c>
      <c r="E28" s="92" t="s">
        <v>170</v>
      </c>
      <c r="F28" s="93"/>
      <c r="G28" s="93">
        <v>1</v>
      </c>
      <c r="H28" s="94" t="s">
        <v>171</v>
      </c>
      <c r="I28" s="95" t="s">
        <v>172</v>
      </c>
      <c r="J28" s="95"/>
      <c r="K28" s="95"/>
      <c r="L28" s="95"/>
      <c r="M28" s="4"/>
      <c r="N28" s="1" t="s">
        <v>173</v>
      </c>
    </row>
    <row r="29" spans="1:14" s="24" customFormat="1" ht="18" customHeight="1" x14ac:dyDescent="0.3">
      <c r="A29" s="18">
        <v>24</v>
      </c>
      <c r="B29" s="57">
        <f t="shared" si="0"/>
        <v>1</v>
      </c>
      <c r="C29" s="58" t="s">
        <v>174</v>
      </c>
      <c r="D29" s="73">
        <v>15</v>
      </c>
      <c r="E29" s="39" t="s">
        <v>175</v>
      </c>
      <c r="F29" s="61"/>
      <c r="G29" s="61">
        <v>2</v>
      </c>
      <c r="H29" s="62" t="s">
        <v>176</v>
      </c>
      <c r="I29" s="40" t="s">
        <v>177</v>
      </c>
      <c r="J29" s="37">
        <v>5000</v>
      </c>
      <c r="K29" s="38">
        <v>1.2</v>
      </c>
      <c r="L29" s="37">
        <f>J29*K29</f>
        <v>6000</v>
      </c>
      <c r="M29" s="48" t="s">
        <v>178</v>
      </c>
      <c r="N29" s="1"/>
    </row>
    <row r="30" spans="1:14" s="24" customFormat="1" ht="18" customHeight="1" x14ac:dyDescent="0.3">
      <c r="A30" s="18">
        <v>25</v>
      </c>
      <c r="B30" s="43">
        <f t="shared" si="0"/>
        <v>1</v>
      </c>
      <c r="C30" s="44" t="s">
        <v>179</v>
      </c>
      <c r="D30" s="4" t="s">
        <v>180</v>
      </c>
      <c r="E30" s="4" t="s">
        <v>181</v>
      </c>
      <c r="F30" s="46"/>
      <c r="G30" s="46">
        <v>2</v>
      </c>
      <c r="H30" s="47" t="s">
        <v>182</v>
      </c>
      <c r="I30" s="34" t="s">
        <v>183</v>
      </c>
      <c r="J30" s="34"/>
      <c r="K30" s="34"/>
      <c r="L30" s="83"/>
      <c r="M30" s="4"/>
      <c r="N30" s="1"/>
    </row>
    <row r="31" spans="1:14" s="24" customFormat="1" ht="18" customHeight="1" x14ac:dyDescent="0.25">
      <c r="A31" s="18">
        <v>26</v>
      </c>
      <c r="B31" s="43">
        <f t="shared" si="0"/>
        <v>1</v>
      </c>
      <c r="C31" s="44" t="s">
        <v>184</v>
      </c>
      <c r="D31" s="45" t="s">
        <v>185</v>
      </c>
      <c r="E31" s="51" t="s">
        <v>186</v>
      </c>
      <c r="F31" s="56" t="s">
        <v>187</v>
      </c>
      <c r="G31" s="46">
        <v>7</v>
      </c>
      <c r="H31" s="47" t="s">
        <v>188</v>
      </c>
      <c r="I31" s="34" t="s">
        <v>189</v>
      </c>
      <c r="J31" s="34"/>
      <c r="K31" s="34"/>
      <c r="L31" s="34"/>
      <c r="M31" s="4"/>
      <c r="N31" s="1"/>
    </row>
    <row r="32" spans="1:14" s="24" customFormat="1" ht="18" customHeight="1" x14ac:dyDescent="0.3">
      <c r="A32" s="18">
        <v>27</v>
      </c>
      <c r="B32" s="57">
        <f t="shared" si="0"/>
        <v>1</v>
      </c>
      <c r="C32" s="58" t="s">
        <v>190</v>
      </c>
      <c r="D32" s="59" t="s">
        <v>191</v>
      </c>
      <c r="E32" s="69" t="s">
        <v>192</v>
      </c>
      <c r="F32" s="61"/>
      <c r="G32" s="61">
        <v>1</v>
      </c>
      <c r="H32" s="62" t="s">
        <v>193</v>
      </c>
      <c r="I32" s="40" t="s">
        <v>194</v>
      </c>
      <c r="J32" s="37">
        <v>5000</v>
      </c>
      <c r="K32" s="38">
        <v>0.6</v>
      </c>
      <c r="L32" s="37">
        <f t="shared" ref="L32:L41" si="1">J32*K32</f>
        <v>3000</v>
      </c>
      <c r="M32" s="48" t="s">
        <v>195</v>
      </c>
      <c r="N32" s="1"/>
    </row>
    <row r="33" spans="1:14" s="24" customFormat="1" ht="18" customHeight="1" x14ac:dyDescent="0.3">
      <c r="A33" s="18">
        <v>28</v>
      </c>
      <c r="B33" s="57">
        <f t="shared" si="0"/>
        <v>1</v>
      </c>
      <c r="C33" s="58" t="s">
        <v>196</v>
      </c>
      <c r="D33" s="59" t="s">
        <v>197</v>
      </c>
      <c r="E33" s="69" t="s">
        <v>198</v>
      </c>
      <c r="F33" s="61"/>
      <c r="G33" s="61">
        <v>1</v>
      </c>
      <c r="H33" s="125" t="s">
        <v>317</v>
      </c>
      <c r="I33" s="40" t="s">
        <v>199</v>
      </c>
      <c r="J33" s="37">
        <v>5000</v>
      </c>
      <c r="K33" s="38">
        <v>0.6</v>
      </c>
      <c r="L33" s="37">
        <f t="shared" si="1"/>
        <v>3000</v>
      </c>
      <c r="M33" s="48" t="s">
        <v>200</v>
      </c>
      <c r="N33" s="1"/>
    </row>
    <row r="34" spans="1:14" s="24" customFormat="1" ht="18" customHeight="1" x14ac:dyDescent="0.3">
      <c r="A34" s="18">
        <v>29</v>
      </c>
      <c r="B34" s="57">
        <f t="shared" si="0"/>
        <v>1</v>
      </c>
      <c r="C34" s="116" t="s">
        <v>201</v>
      </c>
      <c r="D34" s="126" t="s">
        <v>202</v>
      </c>
      <c r="E34" s="127" t="s">
        <v>203</v>
      </c>
      <c r="F34" s="119"/>
      <c r="G34" s="119"/>
      <c r="H34" s="120"/>
      <c r="I34" s="121" t="s">
        <v>204</v>
      </c>
      <c r="J34" s="122">
        <v>5000</v>
      </c>
      <c r="K34" s="123">
        <v>0.6</v>
      </c>
      <c r="L34" s="122">
        <f t="shared" si="1"/>
        <v>3000</v>
      </c>
      <c r="M34" s="124" t="s">
        <v>205</v>
      </c>
      <c r="N34" s="1"/>
    </row>
    <row r="35" spans="1:14" s="24" customFormat="1" ht="18" customHeight="1" x14ac:dyDescent="0.3">
      <c r="A35" s="18">
        <v>30</v>
      </c>
      <c r="B35" s="57">
        <f t="shared" si="0"/>
        <v>1</v>
      </c>
      <c r="C35" s="116" t="s">
        <v>206</v>
      </c>
      <c r="D35" s="117" t="s">
        <v>207</v>
      </c>
      <c r="E35" s="118" t="s">
        <v>208</v>
      </c>
      <c r="F35" s="119"/>
      <c r="G35" s="119"/>
      <c r="H35" s="120"/>
      <c r="I35" s="121" t="s">
        <v>209</v>
      </c>
      <c r="J35" s="122">
        <v>5000</v>
      </c>
      <c r="K35" s="123">
        <v>0.6</v>
      </c>
      <c r="L35" s="122">
        <f t="shared" si="1"/>
        <v>3000</v>
      </c>
      <c r="M35" s="124" t="s">
        <v>210</v>
      </c>
      <c r="N35" s="1"/>
    </row>
    <row r="36" spans="1:14" s="24" customFormat="1" ht="18" customHeight="1" x14ac:dyDescent="0.3">
      <c r="A36" s="18">
        <v>31</v>
      </c>
      <c r="B36" s="57">
        <f t="shared" si="0"/>
        <v>1</v>
      </c>
      <c r="C36" s="58" t="s">
        <v>211</v>
      </c>
      <c r="D36" s="59">
        <v>200</v>
      </c>
      <c r="E36" s="69" t="s">
        <v>212</v>
      </c>
      <c r="F36" s="41"/>
      <c r="G36" s="61">
        <v>1</v>
      </c>
      <c r="H36" s="62" t="s">
        <v>213</v>
      </c>
      <c r="I36" s="40" t="s">
        <v>214</v>
      </c>
      <c r="J36" s="37">
        <v>5000</v>
      </c>
      <c r="K36" s="38">
        <v>0.6</v>
      </c>
      <c r="L36" s="37">
        <f t="shared" si="1"/>
        <v>3000</v>
      </c>
      <c r="M36" s="48" t="s">
        <v>215</v>
      </c>
      <c r="N36" s="1"/>
    </row>
    <row r="37" spans="1:14" s="24" customFormat="1" ht="18" customHeight="1" x14ac:dyDescent="0.3">
      <c r="A37" s="18">
        <v>32</v>
      </c>
      <c r="B37" s="57">
        <f t="shared" si="0"/>
        <v>1</v>
      </c>
      <c r="C37" s="58" t="s">
        <v>216</v>
      </c>
      <c r="D37" s="73" t="s">
        <v>217</v>
      </c>
      <c r="E37" s="74" t="s">
        <v>218</v>
      </c>
      <c r="F37" s="61"/>
      <c r="G37" s="61">
        <v>1</v>
      </c>
      <c r="H37" s="62" t="s">
        <v>219</v>
      </c>
      <c r="I37" s="40" t="s">
        <v>220</v>
      </c>
      <c r="J37" s="37">
        <v>5000</v>
      </c>
      <c r="K37" s="38">
        <v>0.6</v>
      </c>
      <c r="L37" s="37">
        <f t="shared" si="1"/>
        <v>3000</v>
      </c>
      <c r="M37" s="48" t="s">
        <v>221</v>
      </c>
      <c r="N37" s="1"/>
    </row>
    <row r="38" spans="1:14" s="24" customFormat="1" ht="18" customHeight="1" x14ac:dyDescent="0.3">
      <c r="A38" s="18">
        <v>33</v>
      </c>
      <c r="B38" s="57">
        <f t="shared" si="0"/>
        <v>1</v>
      </c>
      <c r="C38" s="58" t="s">
        <v>222</v>
      </c>
      <c r="D38" s="59" t="s">
        <v>223</v>
      </c>
      <c r="E38" s="69" t="s">
        <v>224</v>
      </c>
      <c r="F38" s="61"/>
      <c r="G38" s="61">
        <v>3</v>
      </c>
      <c r="H38" s="125" t="s">
        <v>316</v>
      </c>
      <c r="I38" s="40" t="s">
        <v>225</v>
      </c>
      <c r="J38" s="37">
        <v>5000</v>
      </c>
      <c r="K38" s="38">
        <v>0.6</v>
      </c>
      <c r="L38" s="37">
        <f t="shared" si="1"/>
        <v>3000</v>
      </c>
      <c r="M38" s="48" t="s">
        <v>226</v>
      </c>
      <c r="N38" s="1"/>
    </row>
    <row r="39" spans="1:14" s="24" customFormat="1" ht="18" customHeight="1" x14ac:dyDescent="0.3">
      <c r="A39" s="18">
        <v>34</v>
      </c>
      <c r="B39" s="57">
        <f t="shared" si="0"/>
        <v>1</v>
      </c>
      <c r="C39" s="58" t="s">
        <v>227</v>
      </c>
      <c r="D39" s="73" t="s">
        <v>228</v>
      </c>
      <c r="E39" s="74" t="s">
        <v>229</v>
      </c>
      <c r="F39" s="61"/>
      <c r="G39" s="61">
        <v>2</v>
      </c>
      <c r="H39" s="62" t="s">
        <v>230</v>
      </c>
      <c r="I39" s="40" t="s">
        <v>231</v>
      </c>
      <c r="J39" s="37">
        <v>5000</v>
      </c>
      <c r="K39" s="38">
        <v>1.2</v>
      </c>
      <c r="L39" s="37">
        <f t="shared" si="1"/>
        <v>6000</v>
      </c>
      <c r="M39" s="48" t="s">
        <v>232</v>
      </c>
      <c r="N39" s="1"/>
    </row>
    <row r="40" spans="1:14" s="24" customFormat="1" ht="18" customHeight="1" x14ac:dyDescent="0.3">
      <c r="A40" s="18">
        <v>35</v>
      </c>
      <c r="B40" s="57">
        <f t="shared" si="0"/>
        <v>1</v>
      </c>
      <c r="C40" s="58" t="s">
        <v>233</v>
      </c>
      <c r="D40" s="73" t="s">
        <v>234</v>
      </c>
      <c r="E40" s="74" t="s">
        <v>235</v>
      </c>
      <c r="F40" s="61"/>
      <c r="G40" s="61">
        <v>2</v>
      </c>
      <c r="H40" s="62" t="s">
        <v>236</v>
      </c>
      <c r="I40" s="40" t="s">
        <v>237</v>
      </c>
      <c r="J40" s="37">
        <v>5000</v>
      </c>
      <c r="K40" s="38">
        <v>0.6</v>
      </c>
      <c r="L40" s="37">
        <f t="shared" si="1"/>
        <v>3000</v>
      </c>
      <c r="M40" s="48" t="s">
        <v>238</v>
      </c>
      <c r="N40" s="1"/>
    </row>
    <row r="41" spans="1:14" s="24" customFormat="1" ht="18" customHeight="1" x14ac:dyDescent="0.3">
      <c r="A41" s="18">
        <v>36</v>
      </c>
      <c r="B41" s="57">
        <f t="shared" si="0"/>
        <v>1</v>
      </c>
      <c r="C41" s="58" t="s">
        <v>239</v>
      </c>
      <c r="D41" s="73" t="s">
        <v>240</v>
      </c>
      <c r="E41" s="74" t="s">
        <v>241</v>
      </c>
      <c r="F41" s="61"/>
      <c r="G41" s="61">
        <v>2</v>
      </c>
      <c r="H41" s="62" t="s">
        <v>242</v>
      </c>
      <c r="I41" s="40" t="s">
        <v>243</v>
      </c>
      <c r="J41" s="37">
        <v>5000</v>
      </c>
      <c r="K41" s="38">
        <v>0.6</v>
      </c>
      <c r="L41" s="37">
        <f t="shared" si="1"/>
        <v>3000</v>
      </c>
      <c r="M41" s="48" t="s">
        <v>244</v>
      </c>
      <c r="N41" s="1"/>
    </row>
    <row r="42" spans="1:14" s="24" customFormat="1" ht="15.75" customHeight="1" x14ac:dyDescent="0.3">
      <c r="A42" s="18">
        <v>37</v>
      </c>
      <c r="B42" s="43">
        <f t="shared" si="0"/>
        <v>1</v>
      </c>
      <c r="C42" s="44" t="s">
        <v>245</v>
      </c>
      <c r="D42" s="45" t="s">
        <v>246</v>
      </c>
      <c r="E42" s="45" t="s">
        <v>247</v>
      </c>
      <c r="F42" s="55" t="s">
        <v>248</v>
      </c>
      <c r="G42" s="46">
        <v>10</v>
      </c>
      <c r="H42" s="47" t="s">
        <v>249</v>
      </c>
      <c r="I42" s="34" t="s">
        <v>250</v>
      </c>
      <c r="J42" s="34"/>
      <c r="K42" s="34"/>
      <c r="L42" s="34"/>
      <c r="M42" s="4"/>
      <c r="N42" s="1"/>
    </row>
    <row r="43" spans="1:14" s="24" customFormat="1" ht="18" customHeight="1" x14ac:dyDescent="0.3">
      <c r="A43" s="18">
        <v>38</v>
      </c>
      <c r="B43" s="43">
        <f t="shared" si="0"/>
        <v>1</v>
      </c>
      <c r="C43" s="44" t="s">
        <v>251</v>
      </c>
      <c r="D43" s="4">
        <v>10</v>
      </c>
      <c r="E43" s="4" t="s">
        <v>252</v>
      </c>
      <c r="F43" s="1" t="s">
        <v>253</v>
      </c>
      <c r="G43" s="46">
        <v>2</v>
      </c>
      <c r="H43" s="47" t="s">
        <v>254</v>
      </c>
      <c r="I43" s="34" t="s">
        <v>255</v>
      </c>
      <c r="J43" s="34"/>
      <c r="K43" s="34"/>
      <c r="L43" s="34"/>
      <c r="M43" s="4"/>
      <c r="N43" s="1"/>
    </row>
    <row r="44" spans="1:14" s="24" customFormat="1" ht="18" customHeight="1" x14ac:dyDescent="0.3">
      <c r="A44" s="18">
        <v>39</v>
      </c>
      <c r="B44" s="57">
        <f t="shared" si="0"/>
        <v>1</v>
      </c>
      <c r="C44" s="58" t="s">
        <v>256</v>
      </c>
      <c r="D44" s="73" t="s">
        <v>257</v>
      </c>
      <c r="E44" s="74" t="s">
        <v>258</v>
      </c>
      <c r="F44" s="61"/>
      <c r="G44" s="61">
        <v>1</v>
      </c>
      <c r="H44" s="62" t="s">
        <v>259</v>
      </c>
      <c r="I44" s="40" t="s">
        <v>260</v>
      </c>
      <c r="J44" s="37">
        <v>5000</v>
      </c>
      <c r="K44" s="38">
        <v>0.6</v>
      </c>
      <c r="L44" s="37">
        <f>J44*K44</f>
        <v>3000</v>
      </c>
      <c r="M44" s="48" t="s">
        <v>261</v>
      </c>
      <c r="N44" s="1"/>
    </row>
    <row r="45" spans="1:14" s="24" customFormat="1" ht="18" customHeight="1" x14ac:dyDescent="0.3">
      <c r="A45" s="18">
        <v>40</v>
      </c>
      <c r="B45" s="57">
        <f t="shared" si="0"/>
        <v>1</v>
      </c>
      <c r="C45" s="58" t="s">
        <v>262</v>
      </c>
      <c r="D45" s="59">
        <v>0</v>
      </c>
      <c r="E45" s="69" t="s">
        <v>263</v>
      </c>
      <c r="F45" s="61"/>
      <c r="G45" s="61">
        <v>2</v>
      </c>
      <c r="H45" s="62" t="s">
        <v>264</v>
      </c>
      <c r="I45" s="40" t="s">
        <v>265</v>
      </c>
      <c r="J45" s="37">
        <v>5000</v>
      </c>
      <c r="K45" s="38">
        <v>0.6</v>
      </c>
      <c r="L45" s="37">
        <f>J45*K45</f>
        <v>3000</v>
      </c>
      <c r="M45" s="48" t="s">
        <v>266</v>
      </c>
      <c r="N45" s="1"/>
    </row>
    <row r="46" spans="1:14" s="24" customFormat="1" ht="18" customHeight="1" x14ac:dyDescent="0.3">
      <c r="A46" s="18">
        <v>42</v>
      </c>
      <c r="B46" s="43">
        <f t="shared" si="0"/>
        <v>1</v>
      </c>
      <c r="C46" s="44" t="s">
        <v>267</v>
      </c>
      <c r="D46" s="52" t="s">
        <v>268</v>
      </c>
      <c r="E46" s="52" t="s">
        <v>269</v>
      </c>
      <c r="F46" s="46" t="s">
        <v>270</v>
      </c>
      <c r="G46" s="46">
        <v>1</v>
      </c>
      <c r="H46" s="47" t="s">
        <v>271</v>
      </c>
      <c r="I46" s="34" t="s">
        <v>272</v>
      </c>
      <c r="J46" s="1"/>
      <c r="K46" s="1"/>
      <c r="L46" s="1"/>
      <c r="M46" s="4"/>
      <c r="N46" s="1"/>
    </row>
    <row r="47" spans="1:14" s="24" customFormat="1" ht="18" customHeight="1" x14ac:dyDescent="0.3">
      <c r="A47" s="18">
        <v>43</v>
      </c>
      <c r="B47" s="43">
        <f t="shared" si="0"/>
        <v>1</v>
      </c>
      <c r="C47" s="44" t="s">
        <v>273</v>
      </c>
      <c r="D47" s="50" t="s">
        <v>274</v>
      </c>
      <c r="E47" s="4" t="s">
        <v>275</v>
      </c>
      <c r="F47" s="1" t="s">
        <v>276</v>
      </c>
      <c r="G47" s="46">
        <v>1</v>
      </c>
      <c r="H47" s="47" t="s">
        <v>277</v>
      </c>
      <c r="I47" s="34" t="s">
        <v>278</v>
      </c>
      <c r="J47" s="1"/>
      <c r="K47" s="1"/>
      <c r="L47" s="1"/>
      <c r="M47" s="4"/>
      <c r="N47" s="1"/>
    </row>
    <row r="48" spans="1:14" s="24" customFormat="1" ht="18" customHeight="1" x14ac:dyDescent="0.3">
      <c r="A48" s="18">
        <v>44</v>
      </c>
      <c r="B48" s="57">
        <f t="shared" si="0"/>
        <v>1</v>
      </c>
      <c r="C48" s="58" t="s">
        <v>279</v>
      </c>
      <c r="D48" s="73" t="s">
        <v>280</v>
      </c>
      <c r="E48" s="39" t="s">
        <v>281</v>
      </c>
      <c r="F48" s="41" t="s">
        <v>282</v>
      </c>
      <c r="G48" s="61">
        <v>1</v>
      </c>
      <c r="H48" s="62" t="s">
        <v>283</v>
      </c>
      <c r="I48" s="40" t="s">
        <v>284</v>
      </c>
      <c r="J48" s="37">
        <v>130</v>
      </c>
      <c r="K48" s="38">
        <v>895</v>
      </c>
      <c r="L48" s="37">
        <f>J48*K48</f>
        <v>116350</v>
      </c>
      <c r="M48" s="48" t="s">
        <v>285</v>
      </c>
      <c r="N48" s="1"/>
    </row>
    <row r="49" spans="1:14" s="25" customFormat="1" ht="18" customHeight="1" x14ac:dyDescent="0.3">
      <c r="A49" s="18">
        <v>45</v>
      </c>
      <c r="B49" s="43">
        <f t="shared" si="0"/>
        <v>1</v>
      </c>
      <c r="C49" s="44" t="s">
        <v>286</v>
      </c>
      <c r="D49" s="50" t="s">
        <v>287</v>
      </c>
      <c r="E49" s="4" t="s">
        <v>288</v>
      </c>
      <c r="F49" s="1" t="s">
        <v>289</v>
      </c>
      <c r="G49" s="46">
        <v>1</v>
      </c>
      <c r="H49" s="47" t="s">
        <v>290</v>
      </c>
      <c r="I49" s="53" t="s">
        <v>291</v>
      </c>
      <c r="J49" s="35"/>
      <c r="K49" s="35"/>
      <c r="L49" s="35"/>
      <c r="M49" s="2"/>
      <c r="N49" s="1"/>
    </row>
    <row r="50" spans="1:14" s="25" customFormat="1" ht="18" customHeight="1" x14ac:dyDescent="0.3">
      <c r="A50" s="18">
        <v>46</v>
      </c>
      <c r="B50" s="43">
        <f t="shared" si="0"/>
        <v>1</v>
      </c>
      <c r="C50" s="44" t="s">
        <v>292</v>
      </c>
      <c r="D50" s="45" t="s">
        <v>293</v>
      </c>
      <c r="E50" s="45" t="s">
        <v>294</v>
      </c>
      <c r="F50" s="46"/>
      <c r="G50" s="46">
        <v>1</v>
      </c>
      <c r="H50" s="47" t="s">
        <v>295</v>
      </c>
      <c r="I50" s="53" t="s">
        <v>296</v>
      </c>
      <c r="J50" s="35"/>
      <c r="K50" s="35"/>
      <c r="L50" s="35"/>
      <c r="M50" s="2"/>
      <c r="N50" s="1"/>
    </row>
    <row r="51" spans="1:14" s="25" customFormat="1" ht="18" customHeight="1" x14ac:dyDescent="0.3">
      <c r="A51" s="18">
        <v>47</v>
      </c>
      <c r="B51" s="43">
        <f t="shared" si="0"/>
        <v>1</v>
      </c>
      <c r="C51" s="44" t="s">
        <v>297</v>
      </c>
      <c r="D51" s="50" t="s">
        <v>298</v>
      </c>
      <c r="E51" s="4" t="s">
        <v>299</v>
      </c>
      <c r="F51" s="1" t="s">
        <v>300</v>
      </c>
      <c r="G51" s="46">
        <v>1</v>
      </c>
      <c r="H51" s="47" t="s">
        <v>301</v>
      </c>
      <c r="I51" s="53" t="s">
        <v>302</v>
      </c>
      <c r="J51" s="35"/>
      <c r="K51" s="35"/>
      <c r="L51" s="35"/>
      <c r="M51" s="2"/>
      <c r="N51" s="1"/>
    </row>
    <row r="52" spans="1:14" s="25" customFormat="1" ht="18" customHeight="1" x14ac:dyDescent="0.3">
      <c r="A52" s="18">
        <v>48</v>
      </c>
      <c r="B52" s="43">
        <f t="shared" si="0"/>
        <v>1</v>
      </c>
      <c r="C52" s="44" t="s">
        <v>303</v>
      </c>
      <c r="D52" s="50" t="s">
        <v>304</v>
      </c>
      <c r="E52" s="54" t="s">
        <v>305</v>
      </c>
      <c r="F52" s="1" t="s">
        <v>306</v>
      </c>
      <c r="G52" s="46">
        <v>1</v>
      </c>
      <c r="H52" s="47" t="s">
        <v>307</v>
      </c>
      <c r="I52" s="53" t="s">
        <v>308</v>
      </c>
      <c r="J52" s="35"/>
      <c r="K52" s="35"/>
      <c r="L52" s="35"/>
      <c r="M52" s="2"/>
      <c r="N52" s="1"/>
    </row>
    <row r="53" spans="1:14" s="25" customFormat="1" ht="18" customHeight="1" x14ac:dyDescent="0.3">
      <c r="A53" s="18">
        <v>49</v>
      </c>
      <c r="B53" s="57">
        <f t="shared" si="0"/>
        <v>1</v>
      </c>
      <c r="C53" s="58" t="s">
        <v>309</v>
      </c>
      <c r="D53" s="59" t="s">
        <v>310</v>
      </c>
      <c r="E53" s="69" t="s">
        <v>311</v>
      </c>
      <c r="F53" s="41" t="s">
        <v>312</v>
      </c>
      <c r="G53" s="61">
        <v>1</v>
      </c>
      <c r="H53" s="62" t="s">
        <v>313</v>
      </c>
      <c r="I53" s="75" t="s">
        <v>314</v>
      </c>
      <c r="J53" s="37">
        <v>1000</v>
      </c>
      <c r="K53" s="38">
        <v>115</v>
      </c>
      <c r="L53" s="37">
        <f>J53*K53</f>
        <v>115000</v>
      </c>
      <c r="M53" s="48" t="s">
        <v>315</v>
      </c>
      <c r="N53" s="1"/>
    </row>
    <row r="54" spans="1:14" x14ac:dyDescent="0.3">
      <c r="L54" s="84">
        <f>SUM(L6:L53)</f>
        <v>727630</v>
      </c>
    </row>
    <row r="62" spans="1:14" x14ac:dyDescent="0.3">
      <c r="L62" s="36"/>
    </row>
    <row r="63" spans="1:14" x14ac:dyDescent="0.3">
      <c r="L63" s="36"/>
    </row>
    <row r="64" spans="1:14" x14ac:dyDescent="0.3">
      <c r="L64" s="36"/>
    </row>
    <row r="65" spans="12:12" x14ac:dyDescent="0.3">
      <c r="L65" s="36"/>
    </row>
    <row r="66" spans="12:12" x14ac:dyDescent="0.3">
      <c r="L66" s="36"/>
    </row>
    <row r="67" spans="12:12" x14ac:dyDescent="0.3">
      <c r="L67" s="36"/>
    </row>
    <row r="68" spans="12:12" x14ac:dyDescent="0.3">
      <c r="L68" s="36"/>
    </row>
    <row r="69" spans="12:12" x14ac:dyDescent="0.3">
      <c r="L69" s="36"/>
    </row>
    <row r="70" spans="12:12" x14ac:dyDescent="0.3">
      <c r="L70" s="36"/>
    </row>
    <row r="71" spans="12:12" x14ac:dyDescent="0.3">
      <c r="L71" s="36"/>
    </row>
    <row r="72" spans="12:12" x14ac:dyDescent="0.3">
      <c r="L72" s="36"/>
    </row>
    <row r="73" spans="12:12" x14ac:dyDescent="0.3">
      <c r="L73" s="36"/>
    </row>
    <row r="74" spans="12:12" x14ac:dyDescent="0.3">
      <c r="L74" s="36"/>
    </row>
    <row r="75" spans="12:12" x14ac:dyDescent="0.3">
      <c r="L75" s="36"/>
    </row>
    <row r="76" spans="12:12" x14ac:dyDescent="0.3">
      <c r="L76" s="36"/>
    </row>
    <row r="77" spans="12:12" x14ac:dyDescent="0.3">
      <c r="L77" s="36"/>
    </row>
    <row r="78" spans="12:12" x14ac:dyDescent="0.3">
      <c r="L78" s="36"/>
    </row>
    <row r="79" spans="12:12" x14ac:dyDescent="0.3">
      <c r="L79" s="36"/>
    </row>
    <row r="80" spans="12:12" x14ac:dyDescent="0.3">
      <c r="L80" s="36"/>
    </row>
    <row r="81" spans="12:12" x14ac:dyDescent="0.3">
      <c r="L81" s="36"/>
    </row>
    <row r="82" spans="12:12" x14ac:dyDescent="0.3">
      <c r="L82" s="36"/>
    </row>
    <row r="83" spans="12:12" x14ac:dyDescent="0.3">
      <c r="L83" s="36"/>
    </row>
    <row r="84" spans="12:12" x14ac:dyDescent="0.3">
      <c r="L84" s="36"/>
    </row>
    <row r="85" spans="12:12" x14ac:dyDescent="0.3">
      <c r="L85" s="36"/>
    </row>
    <row r="86" spans="12:12" x14ac:dyDescent="0.3">
      <c r="L86" s="36"/>
    </row>
    <row r="87" spans="12:12" x14ac:dyDescent="0.3">
      <c r="L87" s="36"/>
    </row>
    <row r="88" spans="12:12" x14ac:dyDescent="0.3">
      <c r="L88" s="36"/>
    </row>
    <row r="89" spans="12:12" x14ac:dyDescent="0.3">
      <c r="L89" s="36"/>
    </row>
    <row r="90" spans="12:12" x14ac:dyDescent="0.3">
      <c r="L90" s="36"/>
    </row>
    <row r="91" spans="12:12" x14ac:dyDescent="0.3">
      <c r="L91" s="36"/>
    </row>
    <row r="92" spans="12:12" x14ac:dyDescent="0.3">
      <c r="L92" s="36"/>
    </row>
    <row r="93" spans="12:12" x14ac:dyDescent="0.3">
      <c r="L93" s="36"/>
    </row>
    <row r="94" spans="12:12" x14ac:dyDescent="0.3">
      <c r="L94" s="36"/>
    </row>
    <row r="95" spans="12:12" x14ac:dyDescent="0.3">
      <c r="L95" s="36"/>
    </row>
    <row r="96" spans="12:12" x14ac:dyDescent="0.3">
      <c r="L96" s="36"/>
    </row>
    <row r="97" spans="12:12" x14ac:dyDescent="0.3">
      <c r="L97" s="36"/>
    </row>
    <row r="98" spans="12:12" x14ac:dyDescent="0.3">
      <c r="L98" s="36"/>
    </row>
    <row r="99" spans="12:12" x14ac:dyDescent="0.3">
      <c r="L99" s="36"/>
    </row>
    <row r="100" spans="12:12" x14ac:dyDescent="0.3">
      <c r="L100" s="36"/>
    </row>
    <row r="101" spans="12:12" x14ac:dyDescent="0.3">
      <c r="L101" s="36"/>
    </row>
  </sheetData>
  <mergeCells count="3">
    <mergeCell ref="A1:H2"/>
    <mergeCell ref="A3:C3"/>
    <mergeCell ref="A4:C4"/>
  </mergeCells>
  <phoneticPr fontId="1" type="noConversion"/>
  <pageMargins left="0.7" right="0.7" top="0.75" bottom="0.75" header="0.3" footer="0.3"/>
  <pageSetup paperSize="8" scale="7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2017-01-04T00:06:37Z</cp:lastPrinted>
  <dcterms:created xsi:type="dcterms:W3CDTF">2017-01-02T01:58:16Z</dcterms:created>
  <dcterms:modified xsi:type="dcterms:W3CDTF">2017-01-16T04:10:50Z</dcterms:modified>
</cp:coreProperties>
</file>