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_igs_svn_data\PROJECT_02\01_HW\06_MP\09_BOM\"/>
    </mc:Choice>
  </mc:AlternateContent>
  <bookViews>
    <workbookView xWindow="0" yWindow="0" windowWidth="28800" windowHeight="12840" tabRatio="765" activeTab="3"/>
  </bookViews>
  <sheets>
    <sheet name="USM_DNI" sheetId="14" r:id="rId1"/>
    <sheet name="SCM" sheetId="5" r:id="rId2"/>
    <sheet name="LGM" sheetId="10" r:id="rId3"/>
    <sheet name="DSB, Status, Power Board" sheetId="11" r:id="rId4"/>
  </sheets>
  <definedNames>
    <definedName name="_xlnm._FilterDatabase" localSheetId="0" hidden="1">USM_DNI!$A$5:$H$5</definedName>
  </definedNames>
  <calcPr calcId="162913"/>
</workbook>
</file>

<file path=xl/calcChain.xml><?xml version="1.0" encoding="utf-8"?>
<calcChain xmlns="http://schemas.openxmlformats.org/spreadsheetml/2006/main">
  <c r="B40" i="14" l="1"/>
  <c r="I21" i="11" l="1"/>
  <c r="B21" i="11"/>
  <c r="I20" i="11"/>
  <c r="B20" i="11"/>
  <c r="I12" i="11"/>
  <c r="B12" i="11"/>
  <c r="I11" i="11"/>
  <c r="B11" i="11"/>
  <c r="I10" i="11"/>
  <c r="B10" i="11"/>
  <c r="I9" i="11"/>
  <c r="B9" i="11"/>
  <c r="I8" i="11"/>
  <c r="B8" i="11"/>
  <c r="I50" i="5" l="1"/>
  <c r="B50" i="5"/>
  <c r="I49" i="5"/>
  <c r="B49" i="5"/>
  <c r="I48" i="5"/>
  <c r="B48" i="5"/>
  <c r="I47" i="5"/>
  <c r="B47" i="5"/>
  <c r="I46" i="5"/>
  <c r="B46" i="5"/>
  <c r="I45" i="5"/>
  <c r="B45" i="5"/>
  <c r="I44" i="5"/>
  <c r="B44" i="5"/>
  <c r="I43" i="5"/>
  <c r="B43" i="5"/>
  <c r="I42" i="5"/>
  <c r="B42" i="5"/>
  <c r="I41" i="5"/>
  <c r="B41" i="5"/>
  <c r="I40" i="5"/>
  <c r="B40" i="5"/>
  <c r="I39" i="5"/>
  <c r="B39" i="5"/>
  <c r="I38" i="5"/>
  <c r="B38" i="5"/>
  <c r="I37" i="5"/>
  <c r="B37" i="5"/>
  <c r="I36" i="5"/>
  <c r="B36" i="5"/>
  <c r="I35" i="5"/>
  <c r="B35" i="5"/>
  <c r="I34" i="5"/>
  <c r="B34" i="5"/>
  <c r="I33" i="5"/>
  <c r="B33" i="5"/>
  <c r="I32" i="5"/>
  <c r="B32" i="5"/>
  <c r="I31" i="5"/>
  <c r="B31" i="5"/>
  <c r="I30" i="5"/>
  <c r="B30" i="5"/>
  <c r="I29" i="5"/>
  <c r="B29" i="5"/>
  <c r="I28" i="5"/>
  <c r="B28" i="5"/>
  <c r="I27" i="5"/>
  <c r="B27" i="5"/>
  <c r="I26" i="5"/>
  <c r="B26" i="5"/>
  <c r="I25" i="5"/>
  <c r="B25" i="5"/>
  <c r="I24" i="5"/>
  <c r="B24" i="5"/>
  <c r="I23" i="5"/>
  <c r="B23" i="5"/>
  <c r="I22" i="5"/>
  <c r="B22" i="5"/>
  <c r="I21" i="5"/>
  <c r="B21" i="5"/>
  <c r="I20" i="5"/>
  <c r="B20" i="5"/>
  <c r="I19" i="5"/>
  <c r="B19" i="5"/>
  <c r="I18" i="5"/>
  <c r="B18" i="5"/>
  <c r="I17" i="5"/>
  <c r="B17" i="5"/>
  <c r="I16" i="5"/>
  <c r="B16" i="5"/>
  <c r="I15" i="5"/>
  <c r="B15" i="5"/>
  <c r="I14" i="5"/>
  <c r="B14" i="5"/>
  <c r="I13" i="5"/>
  <c r="B13" i="5"/>
  <c r="I12" i="5"/>
  <c r="B12" i="5"/>
  <c r="I11" i="5"/>
  <c r="B11" i="5"/>
  <c r="I10" i="5"/>
  <c r="B10" i="5"/>
  <c r="I9" i="5"/>
  <c r="B9" i="5"/>
  <c r="I8" i="5"/>
  <c r="B8" i="5"/>
  <c r="I7" i="5"/>
  <c r="B7" i="5"/>
  <c r="I6" i="5"/>
  <c r="B6" i="5"/>
  <c r="I25" i="10"/>
  <c r="B25" i="10"/>
  <c r="I24" i="10"/>
  <c r="B24" i="10"/>
  <c r="I23" i="10"/>
  <c r="B23" i="10"/>
  <c r="I22" i="10"/>
  <c r="B22" i="10"/>
  <c r="I21" i="10"/>
  <c r="B21" i="10"/>
  <c r="I20" i="10"/>
  <c r="B20" i="10"/>
  <c r="I19" i="10"/>
  <c r="B19" i="10"/>
  <c r="I18" i="10"/>
  <c r="B18" i="10"/>
  <c r="I17" i="10"/>
  <c r="B17" i="10"/>
  <c r="I16" i="10"/>
  <c r="B16" i="10"/>
  <c r="I15" i="10"/>
  <c r="B15" i="10"/>
  <c r="I14" i="10"/>
  <c r="B14" i="10"/>
  <c r="I13" i="10"/>
  <c r="B13" i="10"/>
  <c r="I12" i="10"/>
  <c r="B12" i="10"/>
  <c r="I11" i="10"/>
  <c r="B11" i="10"/>
  <c r="I10" i="10"/>
  <c r="B10" i="10"/>
  <c r="I9" i="10"/>
  <c r="B9" i="10"/>
  <c r="I8" i="10"/>
  <c r="B8" i="10"/>
  <c r="I7" i="10"/>
  <c r="B7" i="10"/>
  <c r="I6" i="10"/>
  <c r="B6" i="10"/>
  <c r="I41" i="14"/>
  <c r="B41" i="14"/>
  <c r="I40" i="14"/>
  <c r="I39" i="14"/>
  <c r="B39" i="14"/>
  <c r="I38" i="14"/>
  <c r="B38" i="14"/>
  <c r="I37" i="14"/>
  <c r="B37" i="14"/>
  <c r="I36" i="14"/>
  <c r="B36" i="14"/>
  <c r="I35" i="14"/>
  <c r="B35" i="14"/>
  <c r="I34" i="14"/>
  <c r="B34" i="14"/>
  <c r="I33" i="14"/>
  <c r="B33" i="14"/>
  <c r="I32" i="14"/>
  <c r="B32" i="14"/>
  <c r="I31" i="14"/>
  <c r="B31" i="14"/>
  <c r="I30" i="14"/>
  <c r="B30" i="14"/>
  <c r="I29" i="14"/>
  <c r="B29" i="14"/>
  <c r="I28" i="14"/>
  <c r="B28" i="14"/>
  <c r="I27" i="14"/>
  <c r="B27" i="14"/>
  <c r="I26" i="14"/>
  <c r="B26" i="14"/>
  <c r="I25" i="14"/>
  <c r="B25" i="14"/>
  <c r="I24" i="14"/>
  <c r="B24" i="14"/>
  <c r="I23" i="14"/>
  <c r="B23" i="14"/>
  <c r="I22" i="14"/>
  <c r="B22" i="14"/>
  <c r="I21" i="14"/>
  <c r="B21" i="14"/>
  <c r="I20" i="14"/>
  <c r="B20" i="14"/>
  <c r="I19" i="14"/>
  <c r="B19" i="14"/>
  <c r="I18" i="14"/>
  <c r="B18" i="14"/>
  <c r="I17" i="14"/>
  <c r="B17" i="14"/>
  <c r="I16" i="14"/>
  <c r="B16" i="14"/>
  <c r="I15" i="14"/>
  <c r="B15" i="14"/>
  <c r="I14" i="14"/>
  <c r="B14" i="14"/>
  <c r="I13" i="14"/>
  <c r="B13" i="14"/>
  <c r="I12" i="14"/>
  <c r="B12" i="14"/>
  <c r="I11" i="14"/>
  <c r="B11" i="14"/>
  <c r="I10" i="14"/>
  <c r="B10" i="14"/>
  <c r="I9" i="14"/>
  <c r="B9" i="14"/>
  <c r="I8" i="14"/>
  <c r="B8" i="14"/>
  <c r="I7" i="14"/>
  <c r="B7" i="14"/>
  <c r="I6" i="14"/>
  <c r="B6" i="14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DongHwan KIM</author>
    <author>Registered User</author>
  </authors>
  <commentList>
    <comment ref="C7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7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7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19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19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27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27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<sst xmlns="http://schemas.openxmlformats.org/spreadsheetml/2006/main" count="653" uniqueCount="495">
  <si>
    <t xml:space="preserve">BILL OF MATERIAL </t>
  </si>
  <si>
    <t>Part Number</t>
  </si>
  <si>
    <t>Rev No.</t>
  </si>
  <si>
    <t>작성자</t>
  </si>
  <si>
    <t>김진아</t>
  </si>
  <si>
    <t>Part Description</t>
  </si>
  <si>
    <t>PCB Version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</si>
  <si>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</si>
  <si>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</si>
  <si>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</si>
  <si>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</si>
  <si>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</si>
  <si>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</si>
  <si>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</si>
  <si>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</si>
  <si>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</si>
  <si>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</si>
  <si>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비고</t>
  </si>
  <si>
    <t>00000007</t>
  </si>
  <si>
    <t>200pF</t>
  </si>
  <si>
    <t>200pF, 1608, 50V, 10%, NP0</t>
  </si>
  <si>
    <t>WALSIN</t>
  </si>
  <si>
    <t>C7</t>
  </si>
  <si>
    <t>00000008</t>
  </si>
  <si>
    <t>680pF</t>
  </si>
  <si>
    <t>680pF, 1608, 50V, 10%, NP0</t>
  </si>
  <si>
    <t>C8</t>
  </si>
  <si>
    <t>00000154</t>
  </si>
  <si>
    <t>1nF</t>
  </si>
  <si>
    <t>1nF, 1608, 50V</t>
  </si>
  <si>
    <t>C9</t>
  </si>
  <si>
    <t>00000174</t>
  </si>
  <si>
    <t>560pF</t>
  </si>
  <si>
    <t>560pF, 1608, 50V, 10%</t>
  </si>
  <si>
    <t>C11</t>
  </si>
  <si>
    <t>00000082</t>
  </si>
  <si>
    <t>100nF</t>
  </si>
  <si>
    <t>0603Y104Z250BD, 1608, 100nF, 25V, -20/+80%</t>
  </si>
  <si>
    <t>YAGEO</t>
  </si>
  <si>
    <t>00000173</t>
  </si>
  <si>
    <t>C13</t>
  </si>
  <si>
    <t>00000086</t>
  </si>
  <si>
    <t>2.2uF</t>
  </si>
  <si>
    <t>0805F225Z160NT, 2012, 2.2uF, 16V, -20/+80%</t>
  </si>
  <si>
    <t>C15</t>
  </si>
  <si>
    <t>00000188</t>
  </si>
  <si>
    <t>C16, C20</t>
  </si>
  <si>
    <t>00000088</t>
  </si>
  <si>
    <t>15pF</t>
  </si>
  <si>
    <t>0603N150J500LT, 1608, 15pF, 50V, 5%</t>
  </si>
  <si>
    <t>C17,C19</t>
  </si>
  <si>
    <t>00000189</t>
  </si>
  <si>
    <t>680nF</t>
  </si>
  <si>
    <t>1608, 50V, 10%</t>
  </si>
  <si>
    <t>C37</t>
  </si>
  <si>
    <t>00000183</t>
  </si>
  <si>
    <t>BAT54</t>
  </si>
  <si>
    <t>Shottky Diode, SOT23, 20V, 200mA</t>
  </si>
  <si>
    <t>Diode</t>
  </si>
  <si>
    <t>D1,D2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</si>
  <si>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</si>
  <si>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</si>
  <si>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</si>
  <si>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</si>
  <si>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</si>
  <si>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00000191</t>
  </si>
  <si>
    <t>JSL_3528URC</t>
  </si>
  <si>
    <t>SMD LED, RED</t>
  </si>
  <si>
    <t>JSL</t>
  </si>
  <si>
    <t>D6,D7,D8,D9</t>
  </si>
  <si>
    <t>00000192</t>
  </si>
  <si>
    <t>JSL_3528PGC</t>
  </si>
  <si>
    <t>SMD LED, GREEN</t>
  </si>
  <si>
    <t>D10,D14,D18,D19</t>
  </si>
  <si>
    <t>J2</t>
  </si>
  <si>
    <t>00000193</t>
  </si>
  <si>
    <t>A2001-WV03</t>
  </si>
  <si>
    <t>Socket, 2mm pitch, 3pin, Verical Type</t>
  </si>
  <si>
    <t>LHE</t>
  </si>
  <si>
    <t>J3</t>
  </si>
  <si>
    <t>00000043</t>
  </si>
  <si>
    <t>MMBT3906</t>
  </si>
  <si>
    <t>TR, PNP, 40V, 0.2A, SOT-23,</t>
  </si>
  <si>
    <t>FAIRCHILD</t>
  </si>
  <si>
    <t>Q1</t>
  </si>
  <si>
    <t>00000042</t>
  </si>
  <si>
    <t>MMBT3904</t>
  </si>
  <si>
    <t>TR, NPN, 40V, 0.2A, SOT-23,</t>
  </si>
  <si>
    <t>Q3,Q4,Q5,Q6,Q7,Q9,Q10</t>
  </si>
  <si>
    <t>Q8</t>
  </si>
  <si>
    <t>00000178</t>
  </si>
  <si>
    <t>510K</t>
  </si>
  <si>
    <t>510K, 1608, 1%</t>
  </si>
  <si>
    <t>R1</t>
  </si>
  <si>
    <t>00000194</t>
  </si>
  <si>
    <t>15, 2012, 1%</t>
  </si>
  <si>
    <t>R2,R8</t>
  </si>
  <si>
    <t>00000079</t>
  </si>
  <si>
    <t>47K</t>
  </si>
  <si>
    <t>WR06X479JTL, 1608, 47K, 5%</t>
  </si>
  <si>
    <t>R3,R33</t>
  </si>
  <si>
    <t>00000022</t>
  </si>
  <si>
    <t>10K</t>
  </si>
  <si>
    <t xml:space="preserve">WR06X103FTL, 1608, 10K, 5%   </t>
  </si>
  <si>
    <t>R6,R7,R15,R16,R22,R24,R42</t>
  </si>
  <si>
    <t>00000132</t>
  </si>
  <si>
    <t>1K</t>
  </si>
  <si>
    <t>1K, 1608, 1%</t>
  </si>
  <si>
    <t>R10</t>
  </si>
  <si>
    <t>00000175</t>
  </si>
  <si>
    <t>1M</t>
  </si>
  <si>
    <t>1M, 1608, 1%</t>
  </si>
  <si>
    <t>00000133</t>
  </si>
  <si>
    <t>200, 1608, 1%</t>
  </si>
  <si>
    <t>R25</t>
  </si>
  <si>
    <t>00000196</t>
  </si>
  <si>
    <t>360K</t>
  </si>
  <si>
    <t>360K, 1608, 1%</t>
  </si>
  <si>
    <t>R28</t>
  </si>
  <si>
    <t>00000177</t>
  </si>
  <si>
    <t>100K</t>
  </si>
  <si>
    <t>100K, 1608, 1%</t>
  </si>
  <si>
    <t>00000198</t>
  </si>
  <si>
    <t>2.7K</t>
  </si>
  <si>
    <t>2.7K, 1608, 1%</t>
  </si>
  <si>
    <t>R38,R44</t>
  </si>
  <si>
    <t>00000199</t>
  </si>
  <si>
    <t>3K</t>
  </si>
  <si>
    <t>3K, 1608, 1%</t>
  </si>
  <si>
    <t>R40,R46</t>
  </si>
  <si>
    <t>00000003</t>
  </si>
  <si>
    <t>4.7K</t>
  </si>
  <si>
    <t>1608, 4.7K, 1%</t>
  </si>
  <si>
    <t>00000128</t>
  </si>
  <si>
    <t>00000055</t>
  </si>
  <si>
    <t>TL072ID</t>
  </si>
  <si>
    <t>IC, Op-amp, JFET, 3MHz, DUAL, 8SOIC</t>
  </si>
  <si>
    <t>TI</t>
  </si>
  <si>
    <t>U2</t>
  </si>
  <si>
    <t>00000201</t>
  </si>
  <si>
    <t>LP2951D</t>
  </si>
  <si>
    <t>IC, VOLTAGE-REG ADJ W/SD 8-SOI</t>
  </si>
  <si>
    <t>U3</t>
  </si>
  <si>
    <t>U5</t>
  </si>
  <si>
    <t>00000150</t>
  </si>
  <si>
    <t>SX-1</t>
  </si>
  <si>
    <t>SX-1(8MHZ), Crystal, 8MHz</t>
  </si>
  <si>
    <t>Sunny Electronics</t>
  </si>
  <si>
    <t>Y4</t>
  </si>
  <si>
    <t>1K</t>
    <phoneticPr fontId="33" type="noConversion"/>
  </si>
  <si>
    <t>YAGEO</t>
    <phoneticPr fontId="33" type="noConversion"/>
  </si>
  <si>
    <t>00000110</t>
  </si>
  <si>
    <t>C2,C4</t>
  </si>
  <si>
    <t>00000111</t>
  </si>
  <si>
    <t>220n</t>
    <phoneticPr fontId="33" type="noConversion"/>
  </si>
  <si>
    <t>220nF, 1608, 25V</t>
    <phoneticPr fontId="33" type="noConversion"/>
  </si>
  <si>
    <t>C3</t>
  </si>
  <si>
    <t>00000113</t>
  </si>
  <si>
    <t>EEE-1VA331P</t>
    <phoneticPr fontId="33" type="noConversion"/>
  </si>
  <si>
    <t>EEE-1VA331P, 330uF, 35V, 10mm * 10.5mm</t>
    <phoneticPr fontId="33" type="noConversion"/>
  </si>
  <si>
    <t>Panasonic</t>
    <phoneticPr fontId="33" type="noConversion"/>
  </si>
  <si>
    <t>C5,C7</t>
  </si>
  <si>
    <t>6.8uF, 3216, 6.3V, 10%, Tant</t>
    <phoneticPr fontId="33" type="noConversion"/>
  </si>
  <si>
    <t>SAMSUNG</t>
    <phoneticPr fontId="33" type="noConversion"/>
  </si>
  <si>
    <t>C9,C31</t>
    <phoneticPr fontId="33" type="noConversion"/>
  </si>
  <si>
    <t>00000109</t>
  </si>
  <si>
    <t>10uF</t>
    <phoneticPr fontId="33" type="noConversion"/>
  </si>
  <si>
    <t>10uF, 3216, 25V</t>
    <phoneticPr fontId="33" type="noConversion"/>
  </si>
  <si>
    <t>C10,C11,C24,C26,C32,C47,C48</t>
  </si>
  <si>
    <t>15pF</t>
    <phoneticPr fontId="33" type="noConversion"/>
  </si>
  <si>
    <t>0603N150J500LT, 1608, 15pF, 50V, 5%</t>
    <phoneticPr fontId="33" type="noConversion"/>
  </si>
  <si>
    <t>WALSIN</t>
    <phoneticPr fontId="33" type="noConversion"/>
  </si>
  <si>
    <t>C14,C15</t>
  </si>
  <si>
    <t>00000116</t>
  </si>
  <si>
    <t xml:space="preserve">DFLS160-7 </t>
    <phoneticPr fontId="33" type="noConversion"/>
  </si>
  <si>
    <t>Shottky Diode, 60V, 1A, POWERDI123</t>
    <phoneticPr fontId="33" type="noConversion"/>
  </si>
  <si>
    <t>DIODES</t>
    <phoneticPr fontId="33" type="noConversion"/>
  </si>
  <si>
    <t>D1</t>
  </si>
  <si>
    <t>00000117</t>
  </si>
  <si>
    <t>MSS1P2L-M3/89A</t>
    <phoneticPr fontId="33" type="noConversion"/>
  </si>
  <si>
    <t>Shottky Diode, 1A, 20V, Single</t>
    <phoneticPr fontId="33" type="noConversion"/>
  </si>
  <si>
    <t>Vishay</t>
    <phoneticPr fontId="33" type="noConversion"/>
  </si>
  <si>
    <t>D3,D5,D7,D8,D9,D10</t>
  </si>
  <si>
    <t>00000118</t>
  </si>
  <si>
    <t>MMSZ4699T1G</t>
    <phoneticPr fontId="33" type="noConversion"/>
  </si>
  <si>
    <t>Zener Diode, Vz= 12V, SOD-123</t>
    <phoneticPr fontId="33" type="noConversion"/>
  </si>
  <si>
    <t>ON Semiconductor</t>
    <phoneticPr fontId="33" type="noConversion"/>
  </si>
  <si>
    <t>D4</t>
  </si>
  <si>
    <t>00000041</t>
  </si>
  <si>
    <t>BLM41PG750SN1</t>
  </si>
  <si>
    <t>BLM41PG750SN1L, BEAD, 4516, 3A, 75ohm , 100MHz</t>
    <phoneticPr fontId="40" type="noConversion"/>
  </si>
  <si>
    <t>Murata</t>
    <phoneticPr fontId="33" type="noConversion"/>
  </si>
  <si>
    <t>FL1,FL2</t>
  </si>
  <si>
    <t>00000120</t>
  </si>
  <si>
    <t>MMZ2012R150A</t>
    <phoneticPr fontId="33" type="noConversion"/>
  </si>
  <si>
    <t>EMI Filter, 2012</t>
    <phoneticPr fontId="33" type="noConversion"/>
  </si>
  <si>
    <t>FL3,FL4,FL5,FL6</t>
  </si>
  <si>
    <t>00000121</t>
  </si>
  <si>
    <t>OSTYK41202030</t>
    <phoneticPr fontId="33" type="noConversion"/>
  </si>
  <si>
    <t>Con. BARRIER STRIP, 2Circuit, 8.25MM</t>
    <phoneticPr fontId="33" type="noConversion"/>
  </si>
  <si>
    <t>TDK</t>
    <phoneticPr fontId="33" type="noConversion"/>
  </si>
  <si>
    <t>J1</t>
  </si>
  <si>
    <t>00000206</t>
  </si>
  <si>
    <t>A3961-WR02</t>
  </si>
  <si>
    <t>2pin, power, 3.96mm, R/A</t>
    <phoneticPr fontId="33" type="noConversion"/>
  </si>
  <si>
    <t>LHE</t>
    <phoneticPr fontId="33" type="noConversion"/>
  </si>
  <si>
    <t>00000123</t>
  </si>
  <si>
    <t>00000125</t>
  </si>
  <si>
    <t>OSTYK41203030</t>
    <phoneticPr fontId="33" type="noConversion"/>
  </si>
  <si>
    <t>JINLING</t>
    <phoneticPr fontId="33" type="noConversion"/>
  </si>
  <si>
    <t>J8,J11</t>
  </si>
  <si>
    <t>00000126</t>
  </si>
  <si>
    <t>B82464A4474K</t>
    <phoneticPr fontId="33" type="noConversion"/>
  </si>
  <si>
    <t>Fixed Inductors 470uH 0.5A 10% 10x10.4mm SMD</t>
    <phoneticPr fontId="33" type="noConversion"/>
  </si>
  <si>
    <t>On Shore Technology Inc</t>
    <phoneticPr fontId="33" type="noConversion"/>
  </si>
  <si>
    <t>L4</t>
  </si>
  <si>
    <t>00000135</t>
  </si>
  <si>
    <t>ERZVF2M470</t>
    <phoneticPr fontId="33" type="noConversion"/>
  </si>
  <si>
    <t>ERZVF2M470, TVS Varistor, ZNR Series Surge Absorber 2.5A 93V</t>
    <phoneticPr fontId="33" type="noConversion"/>
  </si>
  <si>
    <t>RV1,RV2,RV3</t>
  </si>
  <si>
    <t>00000075</t>
  </si>
  <si>
    <t>4.7K</t>
    <phoneticPr fontId="33" type="noConversion"/>
  </si>
  <si>
    <t>RC0603JR-074K7, 1608, 4.7K, 5%</t>
    <phoneticPr fontId="33" type="noConversion"/>
  </si>
  <si>
    <t>R1,R2,R15,R17,R19,R21,R22,R24,R31,R32,R46,R47,R48,R50,R51,R53</t>
  </si>
  <si>
    <t>00000130</t>
  </si>
  <si>
    <t>470, 1608, 1%</t>
    <phoneticPr fontId="33" type="noConversion"/>
  </si>
  <si>
    <t>R3,R4,R16,R18,R23,R29,R30,R45,R49,R54</t>
  </si>
  <si>
    <t>00000134</t>
  </si>
  <si>
    <t>2.7k</t>
    <phoneticPr fontId="33" type="noConversion"/>
  </si>
  <si>
    <t>2.7K, 2012, 1%</t>
    <phoneticPr fontId="33" type="noConversion"/>
  </si>
  <si>
    <t>R5</t>
  </si>
  <si>
    <t>R6,R7,R8,R9,R10,R11,R12,R13,R14,R28,R37,R44</t>
  </si>
  <si>
    <t>00000127</t>
  </si>
  <si>
    <t>120, 1608, 1%</t>
    <phoneticPr fontId="33" type="noConversion"/>
  </si>
  <si>
    <t>R20,R39</t>
  </si>
  <si>
    <t>0, 1608, 1%</t>
    <phoneticPr fontId="33" type="noConversion"/>
  </si>
  <si>
    <t>R25,R55,R57,R58</t>
  </si>
  <si>
    <t>R26,R27,R59</t>
  </si>
  <si>
    <t>00000131</t>
  </si>
  <si>
    <t>16K</t>
    <phoneticPr fontId="33" type="noConversion"/>
  </si>
  <si>
    <t>16K, 1608, 1%</t>
    <phoneticPr fontId="33" type="noConversion"/>
  </si>
  <si>
    <t>R33</t>
    <phoneticPr fontId="33" type="noConversion"/>
  </si>
  <si>
    <t>1K, 1608, 1%</t>
    <phoneticPr fontId="33" type="noConversion"/>
  </si>
  <si>
    <t>R34</t>
  </si>
  <si>
    <t>47K</t>
    <phoneticPr fontId="33" type="noConversion"/>
  </si>
  <si>
    <t>WR06X479JTL, 1608, 47K, 5%</t>
    <phoneticPr fontId="33" type="noConversion"/>
  </si>
  <si>
    <t>R35</t>
  </si>
  <si>
    <t>200, 1608, 1%</t>
    <phoneticPr fontId="33" type="noConversion"/>
  </si>
  <si>
    <t>R36</t>
  </si>
  <si>
    <t>00000136</t>
  </si>
  <si>
    <t>Q4470-CL</t>
    <phoneticPr fontId="33" type="noConversion"/>
  </si>
  <si>
    <t>Q4470-CL, 4470-CL</t>
    <phoneticPr fontId="33" type="noConversion"/>
  </si>
  <si>
    <t>Coilcraft</t>
    <phoneticPr fontId="33" type="noConversion"/>
  </si>
  <si>
    <t>TR1,TR3,TR5</t>
  </si>
  <si>
    <t>00000137</t>
  </si>
  <si>
    <t>L6201PS</t>
    <phoneticPr fontId="33" type="noConversion"/>
  </si>
  <si>
    <t>IC, DRIVER FULL BRIDGE, SMD, 6201</t>
    <phoneticPr fontId="33" type="noConversion"/>
  </si>
  <si>
    <t>STMicroelectronics</t>
    <phoneticPr fontId="33" type="noConversion"/>
  </si>
  <si>
    <t>U1</t>
  </si>
  <si>
    <t>00000142</t>
  </si>
  <si>
    <t>MM74HC04M</t>
    <phoneticPr fontId="33" type="noConversion"/>
  </si>
  <si>
    <t>HEX Inverter, 14Lead, SOIC</t>
    <phoneticPr fontId="33" type="noConversion"/>
  </si>
  <si>
    <t>FAIRCHILD</t>
    <phoneticPr fontId="33" type="noConversion"/>
  </si>
  <si>
    <t>U2,U11</t>
  </si>
  <si>
    <t>00000144</t>
  </si>
  <si>
    <t>HCPL2630S</t>
    <phoneticPr fontId="33" type="noConversion"/>
  </si>
  <si>
    <t>PhotoCoupler, SO-8</t>
    <phoneticPr fontId="33" type="noConversion"/>
  </si>
  <si>
    <t>U3,U22</t>
  </si>
  <si>
    <t>00000145</t>
  </si>
  <si>
    <t>LM2574HVM-5.0</t>
    <phoneticPr fontId="33" type="noConversion"/>
  </si>
  <si>
    <t>Switching Regulators 0.5A STEP-DOWN, Vout= 5V</t>
    <phoneticPr fontId="33" type="noConversion"/>
  </si>
  <si>
    <t>TI</t>
    <phoneticPr fontId="33" type="noConversion"/>
  </si>
  <si>
    <t>U4</t>
  </si>
  <si>
    <t>00000146</t>
  </si>
  <si>
    <t>MAX253ESA</t>
    <phoneticPr fontId="33" type="noConversion"/>
  </si>
  <si>
    <t>Gate Drivers Transformer Driver, RS-485 Int</t>
    <phoneticPr fontId="33" type="noConversion"/>
  </si>
  <si>
    <t>U6,U19,U23</t>
  </si>
  <si>
    <t>00000147</t>
  </si>
  <si>
    <t>U7,U20,U24</t>
  </si>
  <si>
    <t>00000148</t>
  </si>
  <si>
    <t>U8</t>
  </si>
  <si>
    <t>00000149</t>
  </si>
  <si>
    <t>U9</t>
  </si>
  <si>
    <t>00000138</t>
  </si>
  <si>
    <t>U10</t>
  </si>
  <si>
    <t>00000139</t>
  </si>
  <si>
    <t>U12,U13,U16,U27,U29,U31</t>
  </si>
  <si>
    <t>00000140</t>
  </si>
  <si>
    <t>U14,U28</t>
  </si>
  <si>
    <t>00000141</t>
  </si>
  <si>
    <t>U15,U30</t>
  </si>
  <si>
    <t>00000143</t>
  </si>
  <si>
    <t>U21</t>
  </si>
  <si>
    <t>Y1</t>
  </si>
  <si>
    <t>S1</t>
  </si>
  <si>
    <t>C1,C3</t>
  </si>
  <si>
    <t>C4</t>
  </si>
  <si>
    <t>C5</t>
  </si>
  <si>
    <t>00000222</t>
  </si>
  <si>
    <t>T05RC07</t>
  </si>
  <si>
    <t>D1,D2,D3,D4,D5,D6</t>
  </si>
  <si>
    <t>00000223</t>
  </si>
  <si>
    <t>T05GC03</t>
  </si>
  <si>
    <t>D7,D8,D9,D10,D11,D12</t>
  </si>
  <si>
    <t>D13,D14,D15,D16,D17</t>
  </si>
  <si>
    <t>R1,R5</t>
  </si>
  <si>
    <t>R2,R6</t>
  </si>
  <si>
    <t>R3</t>
  </si>
  <si>
    <t>R4,R7</t>
  </si>
  <si>
    <t>R8</t>
  </si>
  <si>
    <t>R9,R11</t>
  </si>
  <si>
    <t>00000213</t>
  </si>
  <si>
    <t>ATMEGA48PA-AU</t>
    <phoneticPr fontId="33" type="noConversion"/>
  </si>
  <si>
    <t>TLHR4405</t>
  </si>
  <si>
    <t>D1,D2,D3,D4</t>
  </si>
  <si>
    <t>J1,J2</t>
  </si>
  <si>
    <t>R1,R2,R3,R4,R5,R6,R7</t>
  </si>
  <si>
    <t>R8,R9,R10,R11</t>
  </si>
  <si>
    <t>00000224</t>
  </si>
  <si>
    <t>00000230</t>
  </si>
  <si>
    <t>00000225</t>
  </si>
  <si>
    <t>R10,R60,R62,R64,R66,R68,R70,R72,R74</t>
  </si>
  <si>
    <t>R61,R63,R65,R67,R69,R71,R73,R75</t>
  </si>
  <si>
    <t>00000236</t>
  </si>
  <si>
    <t>00000239</t>
  </si>
  <si>
    <t>P2</t>
    <phoneticPr fontId="2" type="noConversion"/>
  </si>
  <si>
    <t>P2</t>
    <phoneticPr fontId="2" type="noConversion"/>
  </si>
  <si>
    <t>사용 수량</t>
    <phoneticPr fontId="32" type="noConversion"/>
  </si>
  <si>
    <t>변경 대상</t>
    <phoneticPr fontId="33" type="noConversion"/>
  </si>
  <si>
    <t>변경 내용</t>
    <phoneticPr fontId="33" type="noConversion"/>
  </si>
  <si>
    <t>C12C56,C18</t>
    <phoneticPr fontId="33" type="noConversion"/>
  </si>
  <si>
    <t>47nF</t>
    <phoneticPr fontId="33" type="noConversion"/>
  </si>
  <si>
    <t>47nF, 2012, 50V, 10%</t>
    <phoneticPr fontId="33" type="noConversion"/>
  </si>
  <si>
    <t>YINHUI</t>
    <phoneticPr fontId="33" type="noConversion"/>
  </si>
  <si>
    <t>LED, Green</t>
    <phoneticPr fontId="33" type="noConversion"/>
  </si>
  <si>
    <t>MMSD4148T1G</t>
    <phoneticPr fontId="33" type="noConversion"/>
  </si>
  <si>
    <t xml:space="preserve">SMT Switching Diode, 100V 200mA, 4ns, 2-pin SOD-123  </t>
    <phoneticPr fontId="33" type="noConversion"/>
  </si>
  <si>
    <t>2.54mm_2x3_pin_Header</t>
    <phoneticPr fontId="32" type="noConversion"/>
  </si>
  <si>
    <t>MMBT3904</t>
    <phoneticPr fontId="33" type="noConversion"/>
  </si>
  <si>
    <t>TR, NPN, 40V, 0.2A, SOT-23,</t>
    <phoneticPr fontId="33" type="noConversion"/>
  </si>
  <si>
    <t>Q1,Q2,Q3,Q4,Q5</t>
    <phoneticPr fontId="32" type="noConversion"/>
  </si>
  <si>
    <t>00000240</t>
    <phoneticPr fontId="32" type="noConversion"/>
  </si>
  <si>
    <t>360, 2012, 1%</t>
    <phoneticPr fontId="33" type="noConversion"/>
  </si>
  <si>
    <t>2.7K, 1608, 1%</t>
    <phoneticPr fontId="33" type="noConversion"/>
  </si>
  <si>
    <t xml:space="preserve">WR06X103FTL, 1608, 10K, 5%   </t>
    <phoneticPr fontId="33" type="noConversion"/>
  </si>
  <si>
    <t>3K, 1608, 1%</t>
    <phoneticPr fontId="33" type="noConversion"/>
  </si>
  <si>
    <t>100K</t>
    <phoneticPr fontId="33" type="noConversion"/>
  </si>
  <si>
    <t>100K, 1608, 1%</t>
    <phoneticPr fontId="33" type="noConversion"/>
  </si>
  <si>
    <t>360K, 1608, 1%</t>
    <phoneticPr fontId="33" type="noConversion"/>
  </si>
  <si>
    <t>MCU, TQFP-32</t>
    <phoneticPr fontId="33" type="noConversion"/>
  </si>
  <si>
    <t>Atmel</t>
    <phoneticPr fontId="33" type="noConversion"/>
  </si>
  <si>
    <t>IC, VOLTAGE-REG ADJ W/SD 8-SOI</t>
    <phoneticPr fontId="33" type="noConversion"/>
  </si>
  <si>
    <t>SX-1</t>
    <phoneticPr fontId="33" type="noConversion"/>
  </si>
  <si>
    <t>SX-1(8MHZ), Crystal, 8MHz</t>
    <phoneticPr fontId="33" type="noConversion"/>
  </si>
  <si>
    <t>Sunny Electronics</t>
    <phoneticPr fontId="33" type="noConversion"/>
  </si>
  <si>
    <t xml:space="preserve">BILL OF MATERIAL </t>
    <phoneticPr fontId="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</si>
  <si>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</si>
  <si>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</si>
  <si>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</si>
  <si>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2.54mm_2x3_pin_Header, 10</t>
    <phoneticPr fontId="32" type="noConversion"/>
  </si>
  <si>
    <t>2.54mm, 2x3_pin, Header</t>
    <phoneticPr fontId="33" type="noConversion"/>
  </si>
  <si>
    <t>LHE</t>
    <phoneticPr fontId="32" type="noConversion"/>
  </si>
  <si>
    <t>00000212</t>
    <phoneticPr fontId="33" type="noConversion"/>
  </si>
  <si>
    <t>BCV27</t>
    <phoneticPr fontId="33" type="noConversion"/>
  </si>
  <si>
    <t>TR, NPN, DARL, 30V, SOT</t>
    <phoneticPr fontId="33" type="noConversion"/>
  </si>
  <si>
    <t>R11,R13</t>
    <phoneticPr fontId="2" type="noConversion"/>
  </si>
  <si>
    <t>R31,R32,R20</t>
    <phoneticPr fontId="2" type="noConversion"/>
  </si>
  <si>
    <t>00000239</t>
    <phoneticPr fontId="32" type="noConversion"/>
  </si>
  <si>
    <t>2K</t>
    <phoneticPr fontId="33" type="noConversion"/>
  </si>
  <si>
    <t>2K, 2012, 1%</t>
    <phoneticPr fontId="33" type="noConversion"/>
  </si>
  <si>
    <t>R37,R41</t>
    <phoneticPr fontId="2" type="noConversion"/>
  </si>
  <si>
    <t>1K--&gt; 2K 변경(LED전류 18mA)</t>
    <phoneticPr fontId="32" type="noConversion"/>
  </si>
  <si>
    <t>LED 전류제한 저항값</t>
    <phoneticPr fontId="32" type="noConversion"/>
  </si>
  <si>
    <t>P0-1</t>
    <phoneticPr fontId="32" type="noConversion"/>
  </si>
  <si>
    <t>LGM Board</t>
    <phoneticPr fontId="33" type="noConversion"/>
  </si>
  <si>
    <t>PCB 수량</t>
    <phoneticPr fontId="33" type="noConversion"/>
  </si>
  <si>
    <t>사용수량</t>
    <phoneticPr fontId="33" type="noConversion"/>
  </si>
  <si>
    <t>변경 대상</t>
    <phoneticPr fontId="33" type="noConversion"/>
  </si>
  <si>
    <t>변경 내용</t>
    <phoneticPr fontId="33" type="noConversion"/>
  </si>
  <si>
    <t>15pF</t>
    <phoneticPr fontId="33" type="noConversion"/>
  </si>
  <si>
    <t>0603N150J500LT, 1608, 15pF, 50V, 5%</t>
    <phoneticPr fontId="33" type="noConversion"/>
  </si>
  <si>
    <t>WALSIN</t>
    <phoneticPr fontId="33" type="noConversion"/>
  </si>
  <si>
    <t>100nF</t>
    <phoneticPr fontId="33" type="noConversion"/>
  </si>
  <si>
    <t>0603Y104Z250BD, 1608, 100nF, 25V, -20/+80%</t>
    <phoneticPr fontId="33" type="noConversion"/>
  </si>
  <si>
    <t>YAGEO, Walsin</t>
    <phoneticPr fontId="33" type="noConversion"/>
  </si>
  <si>
    <t>C2</t>
    <phoneticPr fontId="3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</si>
  <si>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</si>
  <si>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</si>
  <si>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</si>
  <si>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2.2uF</t>
    <phoneticPr fontId="33" type="noConversion"/>
  </si>
  <si>
    <t>0805F225Z160NT, 2012, 2.2uF, 16V, -20/+80%</t>
    <phoneticPr fontId="33" type="noConversion"/>
  </si>
  <si>
    <t>1608, 50V, 10%</t>
    <phoneticPr fontId="33" type="noConversion"/>
  </si>
  <si>
    <t>LED, Red</t>
    <phoneticPr fontId="33" type="noConversion"/>
  </si>
  <si>
    <t>YINHUI</t>
    <phoneticPr fontId="33" type="noConversion"/>
  </si>
  <si>
    <t xml:space="preserve">BILL OF MATERIAL </t>
    <phoneticPr fontId="33" type="noConversion"/>
  </si>
  <si>
    <t>Part Number</t>
    <phoneticPr fontId="33" type="noConversion"/>
  </si>
  <si>
    <t>Rev No.</t>
    <phoneticPr fontId="33" type="noConversion"/>
  </si>
  <si>
    <t>00</t>
    <phoneticPr fontId="33" type="noConversion"/>
  </si>
  <si>
    <t>작성자</t>
    <phoneticPr fontId="33" type="noConversion"/>
  </si>
  <si>
    <t>김진아</t>
    <phoneticPr fontId="33" type="noConversion"/>
  </si>
  <si>
    <t>Part Description</t>
    <phoneticPr fontId="33" type="noConversion"/>
  </si>
  <si>
    <t>SCM Board</t>
    <phoneticPr fontId="33" type="noConversion"/>
  </si>
  <si>
    <t>PCB Version</t>
    <phoneticPr fontId="33" type="noConversion"/>
  </si>
  <si>
    <t>P1</t>
    <phoneticPr fontId="33" type="noConversion"/>
  </si>
  <si>
    <t>DATE</t>
    <phoneticPr fontId="33" type="noConversion"/>
  </si>
  <si>
    <t>No</t>
    <phoneticPr fontId="33" type="noConversion"/>
  </si>
  <si>
    <t>품번 중복</t>
    <phoneticPr fontId="33" type="noConversion"/>
  </si>
  <si>
    <t>Material No.</t>
    <phoneticPr fontId="39" type="noConversion"/>
  </si>
  <si>
    <t>품명(Part description)</t>
    <phoneticPr fontId="39" type="noConversion"/>
  </si>
  <si>
    <t>규격(Specification)</t>
    <phoneticPr fontId="33" type="noConversion"/>
  </si>
  <si>
    <t>MAKER</t>
    <phoneticPr fontId="33" type="noConversion"/>
  </si>
  <si>
    <t>Quantity</t>
    <phoneticPr fontId="33" type="noConversion"/>
  </si>
  <si>
    <t>Reference</t>
    <phoneticPr fontId="33" type="noConversion"/>
  </si>
  <si>
    <t>사용 수량</t>
    <phoneticPr fontId="33" type="noConversion"/>
  </si>
  <si>
    <t>변경 대상</t>
    <phoneticPr fontId="33" type="noConversion"/>
  </si>
  <si>
    <t>변경 내용</t>
    <phoneticPr fontId="33" type="noConversion"/>
  </si>
  <si>
    <t>비고</t>
    <phoneticPr fontId="33" type="noConversion"/>
  </si>
  <si>
    <t>100nF</t>
    <phoneticPr fontId="33" type="noConversion"/>
  </si>
  <si>
    <t>0603Y104Z250BD, 1608, 100nF, 25V, -20/+80%</t>
    <phoneticPr fontId="33" type="noConversion"/>
  </si>
  <si>
    <t>YAGEO</t>
    <phoneticPr fontId="33" type="noConversion"/>
  </si>
  <si>
    <t>C1,C12,C13,C17,C18,C19,C20,C22,C33,C35,C38,C39,C40,C41,C42,C43,C46,C51,C52,C53,C54</t>
    <phoneticPr fontId="33" type="noConversion"/>
  </si>
  <si>
    <t>10nF</t>
    <phoneticPr fontId="33" type="noConversion"/>
  </si>
  <si>
    <t>10nF, 1608, 50V</t>
    <phoneticPr fontId="33" type="noConversion"/>
  </si>
  <si>
    <t>TCSCS1C685MAAR</t>
    <phoneticPr fontId="32" type="noConversion"/>
  </si>
  <si>
    <t>C32는 제거가능성 있음.</t>
    <phoneticPr fontId="32" type="noConversion"/>
  </si>
  <si>
    <t xml:space="preserve">10-89-7100 </t>
    <phoneticPr fontId="33" type="noConversion"/>
  </si>
  <si>
    <t>BOARD-BOARD CONNECTOR, HEADER, 10 POSITION, 2ROW</t>
    <phoneticPr fontId="33" type="noConversion"/>
  </si>
  <si>
    <t>Molex</t>
    <phoneticPr fontId="33" type="noConversion"/>
  </si>
  <si>
    <t>J4,J6</t>
    <phoneticPr fontId="32" type="noConversion"/>
  </si>
  <si>
    <t>00000233</t>
    <phoneticPr fontId="32" type="noConversion"/>
  </si>
  <si>
    <t>2.54mm_6pin_Header</t>
    <phoneticPr fontId="33" type="noConversion"/>
  </si>
  <si>
    <t>2.54mm, 6pin, Header</t>
    <phoneticPr fontId="33" type="noConversion"/>
  </si>
  <si>
    <t>China</t>
    <phoneticPr fontId="33" type="noConversion"/>
  </si>
  <si>
    <t>J5</t>
    <phoneticPr fontId="32" type="noConversion"/>
  </si>
  <si>
    <t>Con. BARRIER STRIP, 3Circuit, 8.25MM</t>
    <phoneticPr fontId="33" type="noConversion"/>
  </si>
  <si>
    <t>MOR_1W_5%_1ohm</t>
    <phoneticPr fontId="32" type="noConversion"/>
  </si>
  <si>
    <t>MOR_1W_5%_1ohm</t>
    <phoneticPr fontId="33" type="noConversion"/>
  </si>
  <si>
    <t>MAXIM</t>
    <phoneticPr fontId="33" type="noConversion"/>
  </si>
  <si>
    <t>LM1117IMPX-5.0</t>
    <phoneticPr fontId="33" type="noConversion"/>
  </si>
  <si>
    <t>ATMEGA128-16AU</t>
    <phoneticPr fontId="33" type="noConversion"/>
  </si>
  <si>
    <t>8-bit MCU, 128K Bytes, TQFP 64Pin</t>
    <phoneticPr fontId="33" type="noConversion"/>
  </si>
  <si>
    <t>SN74HC573ADW</t>
    <phoneticPr fontId="33" type="noConversion"/>
  </si>
  <si>
    <t>Latch, 74HC</t>
    <phoneticPr fontId="33" type="noConversion"/>
  </si>
  <si>
    <t>IS62C1024AL-35QLI</t>
    <phoneticPr fontId="33" type="noConversion"/>
  </si>
  <si>
    <t>SRAM, 1M</t>
    <phoneticPr fontId="33" type="noConversion"/>
  </si>
  <si>
    <t>ISSI</t>
    <phoneticPr fontId="33" type="noConversion"/>
  </si>
  <si>
    <t>6N137S</t>
    <phoneticPr fontId="33" type="noConversion"/>
  </si>
  <si>
    <t>Optocopler, Single Channel</t>
    <phoneticPr fontId="33" type="noConversion"/>
  </si>
  <si>
    <t>SN65176BD</t>
    <phoneticPr fontId="33" type="noConversion"/>
  </si>
  <si>
    <t>IC, DIFF BUS, Transceiver, RS485, 8-SOIC</t>
    <phoneticPr fontId="33" type="noConversion"/>
  </si>
  <si>
    <t>SM712</t>
    <phoneticPr fontId="33" type="noConversion"/>
  </si>
  <si>
    <t xml:space="preserve">TVS Diode </t>
    <phoneticPr fontId="33" type="noConversion"/>
  </si>
  <si>
    <t>Semetec</t>
    <phoneticPr fontId="33" type="noConversion"/>
  </si>
  <si>
    <t>LM2903D_SOIC</t>
    <phoneticPr fontId="33" type="noConversion"/>
  </si>
  <si>
    <t>Analog Comparators, 2Channel, SOIC-8</t>
    <phoneticPr fontId="33" type="noConversion"/>
  </si>
  <si>
    <t xml:space="preserve"> Status Board, BILL OF MATERIAL </t>
    <phoneticPr fontId="32" type="noConversion"/>
  </si>
  <si>
    <t>P1</t>
    <phoneticPr fontId="32" type="noConversion"/>
  </si>
  <si>
    <t>Status Board</t>
    <phoneticPr fontId="33" type="noConversion"/>
  </si>
  <si>
    <t>PCB 수량</t>
    <phoneticPr fontId="33" type="noConversion"/>
  </si>
  <si>
    <t>사용수량</t>
    <phoneticPr fontId="33" type="noConversion"/>
  </si>
  <si>
    <t>변경 대상</t>
    <phoneticPr fontId="33" type="noConversion"/>
  </si>
  <si>
    <t>변경 내용</t>
    <phoneticPr fontId="33" type="noConversion"/>
  </si>
  <si>
    <t>LED, RED, T-1 (3MM), 10MCD, 625NM</t>
    <phoneticPr fontId="33" type="noConversion"/>
  </si>
  <si>
    <t>76342-305LF</t>
    <phoneticPr fontId="33" type="noConversion"/>
  </si>
  <si>
    <t>76342-305LF, 2Row, 5+5way</t>
    <phoneticPr fontId="33" type="noConversion"/>
  </si>
  <si>
    <t>FCI</t>
    <phoneticPr fontId="33" type="noConversion"/>
  </si>
  <si>
    <t>1K</t>
    <phoneticPr fontId="33" type="noConversion"/>
  </si>
  <si>
    <t>1K, 1608, 1%</t>
    <phoneticPr fontId="33" type="noConversion"/>
  </si>
  <si>
    <r>
      <t>1608</t>
    </r>
    <r>
      <rPr>
        <sz val="10"/>
        <color theme="1"/>
        <rFont val="맑은 고딕"/>
        <family val="3"/>
        <charset val="129"/>
        <scheme val="minor"/>
      </rPr>
      <t>,1%</t>
    </r>
    <phoneticPr fontId="32" type="noConversion"/>
  </si>
  <si>
    <t>00000220</t>
    <phoneticPr fontId="33" type="noConversion"/>
  </si>
  <si>
    <t>LL1051-1-8</t>
    <phoneticPr fontId="33" type="noConversion"/>
  </si>
  <si>
    <t>DIP Switch, 접점 8</t>
    <phoneticPr fontId="33" type="noConversion"/>
  </si>
  <si>
    <t>China</t>
    <phoneticPr fontId="33" type="noConversion"/>
  </si>
  <si>
    <t xml:space="preserve">Power Board, BILL OF MATERIAL </t>
    <phoneticPr fontId="32" type="noConversion"/>
  </si>
  <si>
    <t>Power Board</t>
    <phoneticPr fontId="33" type="noConversion"/>
  </si>
  <si>
    <t>OSTYK41203030</t>
    <phoneticPr fontId="33" type="noConversion"/>
  </si>
  <si>
    <t>Con. BARRIER STRIP, 2Circuit, 8.25MM</t>
    <phoneticPr fontId="33" type="noConversion"/>
  </si>
  <si>
    <t>JINLING</t>
    <phoneticPr fontId="33" type="noConversion"/>
  </si>
  <si>
    <t>00000209</t>
    <phoneticPr fontId="33" type="noConversion"/>
  </si>
  <si>
    <t>ERZ-V07D471</t>
    <phoneticPr fontId="33" type="noConversion"/>
  </si>
  <si>
    <t>Varistors 300V 10A CLAMP</t>
    <phoneticPr fontId="33" type="noConversion"/>
  </si>
  <si>
    <t>Panasonic</t>
    <phoneticPr fontId="33" type="noConversion"/>
  </si>
  <si>
    <t xml:space="preserve">Double Sensor Board, BILL OF MATERIAL </t>
    <phoneticPr fontId="32" type="noConversion"/>
  </si>
  <si>
    <t>P2</t>
    <phoneticPr fontId="32" type="noConversion"/>
  </si>
  <si>
    <t>00000238</t>
    <phoneticPr fontId="32" type="noConversion"/>
  </si>
  <si>
    <t>KS-A1640H12CT</t>
    <phoneticPr fontId="32" type="noConversion"/>
  </si>
  <si>
    <t>Tx, Ultra Sound Sensor, 40KHz</t>
    <phoneticPr fontId="32" type="noConversion"/>
  </si>
  <si>
    <t>COSSON</t>
    <phoneticPr fontId="32" type="noConversion"/>
  </si>
  <si>
    <t>Tx</t>
    <phoneticPr fontId="32" type="noConversion"/>
  </si>
  <si>
    <t>KS-A1640H12CR</t>
    <phoneticPr fontId="32" type="noConversion"/>
  </si>
  <si>
    <t>Rx, Ultra Sound Sensor, 40KHz</t>
    <phoneticPr fontId="32" type="noConversion"/>
  </si>
  <si>
    <t>Rx</t>
    <phoneticPr fontId="32" type="noConversion"/>
  </si>
  <si>
    <t>USM Board (DNI 485_Acce_Switch)</t>
    <phoneticPr fontId="2" type="noConversion"/>
  </si>
  <si>
    <t>88PA --&gt; 48PA</t>
    <phoneticPr fontId="32" type="noConversion"/>
  </si>
  <si>
    <t>1차 SMT 48PA 로 작업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</si>
</sst>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60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1" fillId="39" borderId="4" applyNumberFormat="0" applyAlignment="0" applyProtection="0">
      <alignment vertical="center"/>
    </xf>
    <xf numFmtId="0" fontId="52" fillId="40" borderId="5" applyNumberFormat="0" applyAlignment="0" applyProtection="0">
      <alignment vertical="center"/>
    </xf>
    <xf numFmtId="0" fontId="53" fillId="40" borderId="4" applyNumberFormat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41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" fillId="42" borderId="8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9" applyNumberFormat="0" applyFill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59" fillId="50" borderId="0" applyNumberFormat="0" applyBorder="0" applyAlignment="0" applyProtection="0">
      <alignment vertical="center"/>
    </xf>
    <xf numFmtId="0" fontId="59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59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59" fillId="58" borderId="0" applyNumberFormat="0" applyBorder="0" applyAlignment="0" applyProtection="0">
      <alignment vertical="center"/>
    </xf>
    <xf numFmtId="0" fontId="59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59" fillId="62" borderId="0" applyNumberFormat="0" applyBorder="0" applyAlignment="0" applyProtection="0">
      <alignment vertical="center"/>
    </xf>
    <xf numFmtId="0" fontId="59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59" fillId="66" borderId="0" applyNumberFormat="0" applyBorder="0" applyAlignment="0" applyProtection="0">
      <alignment vertical="center"/>
    </xf>
  </cellStyleXfs>
  <cellXfs count="164">
    <xf numFmtId="0" fontId="0" fillId="0" borderId="0" xfId="0">
      <alignment vertical="center"/>
    </xf>
    <xf numFmtId="0" fontId="2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0" fillId="0" borderId="0" xfId="0" applyFont="1" applyFill="1" applyAlignment="1">
      <alignment horizontal="left" vertical="center" shrinkToFi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3" fillId="0" borderId="15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vertical="center" shrinkToFit="1"/>
    </xf>
    <xf numFmtId="0" fontId="23" fillId="0" borderId="13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 shrinkToFit="1"/>
    </xf>
    <xf numFmtId="0" fontId="27" fillId="0" borderId="18" xfId="0" applyFont="1" applyFill="1" applyBorder="1" applyAlignment="1">
      <alignment horizontal="center" vertical="center"/>
    </xf>
    <xf numFmtId="49" fontId="28" fillId="0" borderId="18" xfId="0" applyNumberFormat="1" applyFont="1" applyBorder="1" applyAlignment="1">
      <alignment vertical="center"/>
    </xf>
    <xf numFmtId="0" fontId="34" fillId="0" borderId="18" xfId="0" applyFont="1" applyFill="1" applyBorder="1" applyAlignment="1">
      <alignment horizontal="left" vertical="center" wrapText="1"/>
    </xf>
    <xf numFmtId="49" fontId="28" fillId="0" borderId="18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 wrapText="1" shrinkToFit="1"/>
    </xf>
    <xf numFmtId="176" fontId="29" fillId="0" borderId="17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8" fillId="0" borderId="18" xfId="0" applyFont="1" applyFill="1" applyBorder="1" applyAlignment="1">
      <alignment vertical="center" shrinkToFit="1"/>
    </xf>
    <xf numFmtId="0" fontId="34" fillId="0" borderId="18" xfId="52" applyFont="1" applyFill="1" applyBorder="1" applyAlignment="1">
      <alignment horizontal="center" vertical="center"/>
    </xf>
    <xf numFmtId="0" fontId="0" fillId="0" borderId="18" xfId="0" applyBorder="1" applyAlignment="1">
      <alignment vertical="center" shrinkToFit="1"/>
    </xf>
    <xf numFmtId="0" fontId="28" fillId="0" borderId="18" xfId="0" applyFont="1" applyFill="1" applyBorder="1" applyAlignment="1">
      <alignment vertical="center" shrinkToFit="1"/>
    </xf>
    <xf numFmtId="0" fontId="36" fillId="0" borderId="18" xfId="0" applyFont="1" applyFill="1" applyBorder="1" applyAlignment="1">
      <alignment horizontal="center" vertical="center" wrapText="1" shrinkToFit="1"/>
    </xf>
    <xf numFmtId="0" fontId="28" fillId="0" borderId="18" xfId="0" applyFont="1" applyFill="1" applyBorder="1" applyAlignment="1">
      <alignment horizontal="left" vertical="center" shrinkToFit="1"/>
    </xf>
    <xf numFmtId="0" fontId="36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vertical="center" shrinkToFit="1"/>
    </xf>
    <xf numFmtId="0" fontId="36" fillId="0" borderId="0" xfId="0" applyFont="1" applyFill="1" applyAlignment="1">
      <alignment horizontal="left" vertical="center" shrinkToFit="1"/>
    </xf>
    <xf numFmtId="0" fontId="20" fillId="0" borderId="0" xfId="0" applyFont="1" applyFill="1" applyBorder="1" applyAlignment="1">
      <alignment horizontal="left" vertical="center" wrapText="1" shrinkToFit="1"/>
    </xf>
    <xf numFmtId="176" fontId="29" fillId="0" borderId="16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left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38" fillId="34" borderId="18" xfId="0" applyFont="1" applyFill="1" applyBorder="1" applyAlignment="1">
      <alignment horizontal="center" vertical="center" wrapText="1"/>
    </xf>
    <xf numFmtId="0" fontId="38" fillId="34" borderId="18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left" vertical="center" shrinkToFit="1"/>
    </xf>
    <xf numFmtId="0" fontId="2" fillId="0" borderId="18" xfId="0" applyFont="1" applyFill="1" applyBorder="1" applyAlignment="1">
      <alignment vertical="center" shrinkToFit="1"/>
    </xf>
    <xf numFmtId="0" fontId="2" fillId="0" borderId="18" xfId="0" applyFont="1" applyFill="1" applyBorder="1" applyAlignment="1">
      <alignment horizontal="left" vertical="center" shrinkToFit="1"/>
    </xf>
    <xf numFmtId="0" fontId="24" fillId="0" borderId="17" xfId="52" applyFont="1" applyFill="1" applyBorder="1" applyAlignment="1">
      <alignment horizontal="center" vertical="center"/>
    </xf>
    <xf numFmtId="49" fontId="28" fillId="0" borderId="17" xfId="0" applyNumberFormat="1" applyFont="1" applyFill="1" applyBorder="1" applyAlignment="1">
      <alignment vertical="center"/>
    </xf>
    <xf numFmtId="0" fontId="28" fillId="0" borderId="17" xfId="0" applyFont="1" applyFill="1" applyBorder="1" applyAlignment="1">
      <alignment horizontal="left" vertical="center" shrinkToFit="1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28" fillId="0" borderId="17" xfId="0" applyFont="1" applyFill="1" applyBorder="1" applyAlignment="1">
      <alignment horizontal="left" vertical="center"/>
    </xf>
    <xf numFmtId="0" fontId="28" fillId="0" borderId="17" xfId="0" applyFont="1" applyFill="1" applyBorder="1" applyAlignment="1">
      <alignment vertical="center" shrinkToFit="1"/>
    </xf>
    <xf numFmtId="0" fontId="20" fillId="0" borderId="18" xfId="0" applyFont="1" applyFill="1" applyBorder="1" applyAlignment="1">
      <alignment horizontal="left" vertical="center" wrapText="1"/>
    </xf>
    <xf numFmtId="0" fontId="24" fillId="0" borderId="18" xfId="0" applyFont="1" applyFill="1" applyBorder="1" applyAlignment="1">
      <alignment horizontal="center" vertical="center" wrapText="1"/>
    </xf>
    <xf numFmtId="49" fontId="24" fillId="0" borderId="17" xfId="0" applyNumberFormat="1" applyFont="1" applyFill="1" applyBorder="1" applyAlignment="1">
      <alignment horizontal="center" vertical="center" wrapText="1"/>
    </xf>
    <xf numFmtId="49" fontId="28" fillId="0" borderId="18" xfId="0" applyNumberFormat="1" applyFont="1" applyBorder="1" applyAlignment="1">
      <alignment vertical="center" shrinkToFit="1"/>
    </xf>
    <xf numFmtId="0" fontId="34" fillId="0" borderId="18" xfId="0" applyFont="1" applyFill="1" applyBorder="1" applyAlignment="1">
      <alignment horizontal="left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7" xfId="0" applyBorder="1" applyAlignment="1">
      <alignment vertical="center" shrinkToFit="1"/>
    </xf>
    <xf numFmtId="49" fontId="28" fillId="0" borderId="18" xfId="0" applyNumberFormat="1" applyFont="1" applyFill="1" applyBorder="1" applyAlignment="1">
      <alignment vertical="center" shrinkToFit="1"/>
    </xf>
    <xf numFmtId="0" fontId="0" fillId="0" borderId="18" xfId="0" applyBorder="1" applyAlignment="1">
      <alignment horizontal="left" vertical="center" shrinkToFit="1"/>
    </xf>
    <xf numFmtId="0" fontId="36" fillId="0" borderId="18" xfId="0" applyFont="1" applyFill="1" applyBorder="1" applyAlignment="1">
      <alignment horizontal="left" vertical="center" shrinkToFit="1"/>
    </xf>
    <xf numFmtId="0" fontId="43" fillId="0" borderId="18" xfId="0" applyFont="1" applyBorder="1" applyAlignment="1">
      <alignment horizontal="left" vertical="center" shrinkToFit="1"/>
    </xf>
    <xf numFmtId="0" fontId="43" fillId="0" borderId="18" xfId="0" applyFont="1" applyBorder="1" applyAlignment="1">
      <alignment vertical="center" shrinkToFit="1"/>
    </xf>
    <xf numFmtId="0" fontId="28" fillId="0" borderId="18" xfId="0" applyNumberFormat="1" applyFont="1" applyFill="1" applyBorder="1" applyAlignment="1">
      <alignment shrinkToFit="1"/>
    </xf>
    <xf numFmtId="3" fontId="36" fillId="0" borderId="18" xfId="0" applyNumberFormat="1" applyFont="1" applyFill="1" applyBorder="1" applyAlignment="1">
      <alignment horizontal="center" vertical="center" shrinkToFit="1"/>
    </xf>
    <xf numFmtId="0" fontId="28" fillId="0" borderId="18" xfId="0" applyFont="1" applyBorder="1" applyAlignment="1">
      <alignment horizontal="left" vertical="center" shrinkToFit="1"/>
    </xf>
    <xf numFmtId="0" fontId="28" fillId="0" borderId="18" xfId="0" applyFont="1" applyBorder="1" applyAlignment="1">
      <alignment vertical="center" shrinkToFit="1"/>
    </xf>
    <xf numFmtId="0" fontId="34" fillId="0" borderId="18" xfId="0" applyFont="1" applyFill="1" applyBorder="1" applyAlignment="1">
      <alignment horizontal="center" vertical="center" shrinkToFit="1"/>
    </xf>
    <xf numFmtId="0" fontId="28" fillId="0" borderId="18" xfId="0" applyFont="1" applyFill="1" applyBorder="1" applyAlignment="1">
      <alignment horizontal="center" vertical="center" shrinkToFit="1"/>
    </xf>
    <xf numFmtId="0" fontId="37" fillId="33" borderId="20" xfId="0" applyFont="1" applyFill="1" applyBorder="1" applyAlignment="1">
      <alignment horizontal="center" vertical="center" wrapText="1" shrinkToFit="1"/>
    </xf>
    <xf numFmtId="0" fontId="2" fillId="0" borderId="22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left" vertical="center" shrinkToFit="1"/>
    </xf>
    <xf numFmtId="0" fontId="36" fillId="0" borderId="18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34" fillId="0" borderId="0" xfId="5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176" fontId="29" fillId="0" borderId="0" xfId="0" applyNumberFormat="1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center" vertical="center" wrapText="1"/>
    </xf>
    <xf numFmtId="0" fontId="38" fillId="34" borderId="24" xfId="0" applyFont="1" applyFill="1" applyBorder="1" applyAlignment="1">
      <alignment vertical="center" wrapText="1"/>
    </xf>
    <xf numFmtId="0" fontId="1" fillId="0" borderId="18" xfId="56" applyBorder="1">
      <alignment vertical="center"/>
    </xf>
    <xf numFmtId="176" fontId="29" fillId="0" borderId="18" xfId="0" applyNumberFormat="1" applyFont="1" applyFill="1" applyBorder="1" applyAlignment="1">
      <alignment horizontal="left" vertical="center"/>
    </xf>
    <xf numFmtId="0" fontId="34" fillId="0" borderId="18" xfId="0" applyFont="1" applyFill="1" applyBorder="1" applyAlignment="1">
      <alignment vertical="center" wrapText="1"/>
    </xf>
    <xf numFmtId="0" fontId="1" fillId="0" borderId="0" xfId="56" applyBorder="1">
      <alignment vertical="center"/>
    </xf>
    <xf numFmtId="0" fontId="1" fillId="0" borderId="0" xfId="56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43" fillId="0" borderId="0" xfId="0" applyFont="1" applyBorder="1" applyAlignment="1">
      <alignment horizontal="left" vertical="center" shrinkToFit="1"/>
    </xf>
    <xf numFmtId="49" fontId="28" fillId="0" borderId="0" xfId="0" applyNumberFormat="1" applyFont="1" applyBorder="1" applyAlignment="1">
      <alignment vertical="center"/>
    </xf>
    <xf numFmtId="0" fontId="1" fillId="0" borderId="18" xfId="56" applyBorder="1" applyAlignment="1">
      <alignment horizontal="center" vertical="center"/>
    </xf>
    <xf numFmtId="0" fontId="28" fillId="0" borderId="17" xfId="0" applyFont="1" applyFill="1" applyBorder="1" applyAlignment="1">
      <alignment horizontal="center" vertical="center"/>
    </xf>
    <xf numFmtId="0" fontId="23" fillId="0" borderId="15" xfId="42" applyFont="1" applyFill="1" applyBorder="1" applyAlignment="1">
      <alignment horizontal="left" vertical="center" wrapText="1"/>
    </xf>
    <xf numFmtId="0" fontId="0" fillId="0" borderId="17" xfId="0" applyFill="1" applyBorder="1" applyAlignment="1">
      <alignment vertical="center" shrinkToFit="1"/>
    </xf>
    <xf numFmtId="0" fontId="24" fillId="0" borderId="30" xfId="0" applyFont="1" applyFill="1" applyBorder="1" applyAlignment="1">
      <alignment horizontal="center" vertical="center" wrapText="1"/>
    </xf>
    <xf numFmtId="0" fontId="2" fillId="0" borderId="17" xfId="0" applyFont="1" applyFill="1" applyBorder="1">
      <alignment vertical="center"/>
    </xf>
    <xf numFmtId="0" fontId="28" fillId="0" borderId="17" xfId="0" applyFont="1" applyFill="1" applyBorder="1" applyAlignment="1">
      <alignment horizontal="center" vertical="center" shrinkToFit="1"/>
    </xf>
    <xf numFmtId="0" fontId="28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6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8" fillId="0" borderId="17" xfId="0" applyNumberFormat="1" applyFont="1" applyFill="1" applyBorder="1" applyAlignment="1"/>
    <xf numFmtId="0" fontId="0" fillId="0" borderId="17" xfId="0" applyFill="1" applyBorder="1" applyAlignment="1">
      <alignment horizontal="center" vertical="center" shrinkToFit="1"/>
    </xf>
    <xf numFmtId="0" fontId="34" fillId="0" borderId="17" xfId="0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2" fillId="0" borderId="17" xfId="0" applyFont="1" applyBorder="1" applyAlignment="1">
      <alignment vertical="center" shrinkToFit="1"/>
    </xf>
    <xf numFmtId="0" fontId="28" fillId="0" borderId="17" xfId="0" applyFont="1" applyFill="1" applyBorder="1">
      <alignment vertical="center"/>
    </xf>
    <xf numFmtId="0" fontId="28" fillId="67" borderId="30" xfId="0" applyFont="1" applyFill="1" applyBorder="1" applyAlignment="1">
      <alignment vertical="center" shrinkToFit="1"/>
    </xf>
    <xf numFmtId="0" fontId="34" fillId="0" borderId="29" xfId="0" applyFont="1" applyFill="1" applyBorder="1" applyAlignment="1">
      <alignment horizontal="center" vertical="center" shrinkToFit="1"/>
    </xf>
    <xf numFmtId="0" fontId="24" fillId="0" borderId="29" xfId="0" applyFont="1" applyFill="1" applyBorder="1" applyAlignment="1">
      <alignment horizontal="center" vertical="center" wrapText="1"/>
    </xf>
    <xf numFmtId="0" fontId="28" fillId="67" borderId="17" xfId="0" applyFont="1" applyFill="1" applyBorder="1" applyAlignment="1">
      <alignment horizontal="left" vertical="center" shrinkToFit="1"/>
    </xf>
    <xf numFmtId="0" fontId="24" fillId="0" borderId="12" xfId="0" applyFont="1" applyFill="1" applyBorder="1" applyAlignment="1">
      <alignment horizontal="center" vertical="center" wrapText="1"/>
    </xf>
    <xf numFmtId="14" fontId="24" fillId="0" borderId="17" xfId="42" applyNumberFormat="1" applyFont="1" applyFill="1" applyBorder="1" applyAlignment="1">
      <alignment horizontal="left" vertical="center" shrinkToFit="1"/>
    </xf>
    <xf numFmtId="0" fontId="23" fillId="35" borderId="0" xfId="0" applyFont="1" applyFill="1" applyBorder="1" applyAlignment="1">
      <alignment horizontal="center" vertical="center" wrapText="1" shrinkToFit="1"/>
    </xf>
    <xf numFmtId="0" fontId="38" fillId="0" borderId="25" xfId="0" applyFont="1" applyFill="1" applyBorder="1" applyAlignment="1">
      <alignment vertical="center" shrinkToFit="1"/>
    </xf>
    <xf numFmtId="14" fontId="34" fillId="0" borderId="18" xfId="42" applyNumberFormat="1" applyFont="1" applyFill="1" applyBorder="1" applyAlignment="1">
      <alignment horizontal="left" vertical="center" shrinkToFit="1"/>
    </xf>
    <xf numFmtId="0" fontId="37" fillId="33" borderId="0" xfId="0" applyFont="1" applyFill="1" applyBorder="1" applyAlignment="1">
      <alignment horizontal="center" vertical="center" wrapText="1" shrinkToFit="1"/>
    </xf>
    <xf numFmtId="0" fontId="23" fillId="0" borderId="15" xfId="0" applyFont="1" applyFill="1" applyBorder="1" applyAlignment="1">
      <alignment vertical="center" shrinkToFit="1"/>
    </xf>
    <xf numFmtId="0" fontId="24" fillId="0" borderId="17" xfId="42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center" vertical="center" shrinkToFit="1"/>
    </xf>
    <xf numFmtId="0" fontId="36" fillId="0" borderId="0" xfId="0" applyFont="1" applyFill="1" applyAlignment="1">
      <alignment vertical="center" shrinkToFit="1"/>
    </xf>
    <xf numFmtId="0" fontId="34" fillId="0" borderId="0" xfId="0" applyFont="1" applyFill="1" applyAlignment="1">
      <alignment horizontal="center" vertical="center" shrinkToFit="1"/>
    </xf>
    <xf numFmtId="0" fontId="0" fillId="0" borderId="0" xfId="0" applyAlignment="1">
      <alignment vertical="center" shrinkToFit="1"/>
    </xf>
    <xf numFmtId="49" fontId="34" fillId="0" borderId="18" xfId="0" applyNumberFormat="1" applyFont="1" applyFill="1" applyBorder="1" applyAlignment="1">
      <alignment horizontal="center" vertical="center" shrinkToFit="1"/>
    </xf>
    <xf numFmtId="0" fontId="37" fillId="0" borderId="0" xfId="0" applyFont="1" applyFill="1" applyAlignment="1">
      <alignment horizontal="center" vertical="center" shrinkToFit="1"/>
    </xf>
    <xf numFmtId="0" fontId="34" fillId="0" borderId="20" xfId="0" applyFont="1" applyFill="1" applyBorder="1" applyAlignment="1">
      <alignment horizontal="left" vertical="center" shrinkToFit="1"/>
    </xf>
    <xf numFmtId="0" fontId="34" fillId="0" borderId="18" xfId="42" applyFont="1" applyFill="1" applyBorder="1" applyAlignment="1">
      <alignment horizontal="center" vertical="center" shrinkToFit="1"/>
    </xf>
    <xf numFmtId="0" fontId="23" fillId="35" borderId="0" xfId="0" applyFont="1" applyFill="1" applyBorder="1" applyAlignment="1">
      <alignment horizontal="center" vertical="center" shrinkToFit="1"/>
    </xf>
    <xf numFmtId="0" fontId="20" fillId="0" borderId="12" xfId="0" applyFont="1" applyFill="1" applyBorder="1" applyAlignment="1">
      <alignment horizontal="center" vertical="center" shrinkToFit="1"/>
    </xf>
    <xf numFmtId="0" fontId="38" fillId="0" borderId="25" xfId="42" applyFont="1" applyFill="1" applyBorder="1" applyAlignment="1">
      <alignment horizontal="center" vertical="center" shrinkToFit="1"/>
    </xf>
    <xf numFmtId="0" fontId="38" fillId="0" borderId="25" xfId="42" applyFont="1" applyFill="1" applyBorder="1" applyAlignment="1">
      <alignment horizontal="left" vertical="center" shrinkToFit="1"/>
    </xf>
    <xf numFmtId="0" fontId="38" fillId="34" borderId="18" xfId="0" applyFont="1" applyFill="1" applyBorder="1" applyAlignment="1">
      <alignment horizontal="center" vertical="center" shrinkToFit="1"/>
    </xf>
    <xf numFmtId="0" fontId="38" fillId="0" borderId="18" xfId="0" applyFont="1" applyFill="1" applyBorder="1" applyAlignment="1">
      <alignment horizontal="center" vertical="center" shrinkToFit="1"/>
    </xf>
    <xf numFmtId="0" fontId="27" fillId="0" borderId="18" xfId="0" applyFont="1" applyFill="1" applyBorder="1" applyAlignment="1">
      <alignment horizontal="center" vertical="center" shrinkToFit="1"/>
    </xf>
    <xf numFmtId="0" fontId="34" fillId="0" borderId="18" xfId="52" applyFont="1" applyFill="1" applyBorder="1" applyAlignment="1">
      <alignment horizontal="center" vertical="center" shrinkToFit="1"/>
    </xf>
    <xf numFmtId="0" fontId="0" fillId="0" borderId="18" xfId="0" applyFill="1" applyBorder="1" applyAlignment="1">
      <alignment horizontal="center" vertical="center" shrinkToFit="1"/>
    </xf>
    <xf numFmtId="0" fontId="34" fillId="0" borderId="18" xfId="0" applyFont="1" applyFill="1" applyBorder="1" applyAlignment="1">
      <alignment vertical="center" shrinkToFit="1"/>
    </xf>
    <xf numFmtId="0" fontId="34" fillId="0" borderId="29" xfId="0" applyFont="1" applyFill="1" applyBorder="1" applyAlignment="1">
      <alignment horizontal="left" vertical="center" shrinkToFit="1"/>
    </xf>
    <xf numFmtId="49" fontId="28" fillId="67" borderId="17" xfId="0" applyNumberFormat="1" applyFont="1" applyFill="1" applyBorder="1" applyAlignment="1">
      <alignment vertical="center" shrinkToFit="1"/>
    </xf>
    <xf numFmtId="0" fontId="28" fillId="67" borderId="17" xfId="0" applyNumberFormat="1" applyFont="1" applyFill="1" applyBorder="1" applyAlignment="1">
      <alignment shrinkToFit="1"/>
    </xf>
    <xf numFmtId="0" fontId="43" fillId="0" borderId="18" xfId="56" applyFont="1" applyBorder="1" applyAlignment="1">
      <alignment horizontal="left" vertical="center"/>
    </xf>
    <xf numFmtId="0" fontId="43" fillId="0" borderId="18" xfId="56" applyFont="1" applyBorder="1">
      <alignment vertical="center"/>
    </xf>
    <xf numFmtId="0" fontId="28" fillId="0" borderId="18" xfId="56" applyFont="1" applyBorder="1" applyAlignment="1">
      <alignment horizontal="center" vertical="center"/>
    </xf>
    <xf numFmtId="0" fontId="28" fillId="0" borderId="18" xfId="56" applyFont="1" applyBorder="1">
      <alignment vertical="center"/>
    </xf>
    <xf numFmtId="0" fontId="26" fillId="0" borderId="26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/>
    </xf>
    <xf numFmtId="0" fontId="24" fillId="0" borderId="30" xfId="42" applyFont="1" applyFill="1" applyBorder="1" applyAlignment="1">
      <alignment horizontal="center" vertical="center" wrapText="1"/>
    </xf>
    <xf numFmtId="0" fontId="24" fillId="0" borderId="11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  <xf numFmtId="0" fontId="35" fillId="0" borderId="35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29" xfId="42" applyFont="1" applyFill="1" applyBorder="1" applyAlignment="1">
      <alignment horizontal="center" vertical="center" wrapText="1"/>
    </xf>
    <xf numFmtId="0" fontId="34" fillId="0" borderId="21" xfId="42" applyFont="1" applyFill="1" applyBorder="1" applyAlignment="1">
      <alignment horizontal="center" vertical="center" wrapText="1"/>
    </xf>
    <xf numFmtId="0" fontId="34" fillId="0" borderId="22" xfId="42" applyFont="1" applyFill="1" applyBorder="1" applyAlignment="1">
      <alignment horizontal="center" vertical="center" wrapText="1"/>
    </xf>
    <xf numFmtId="0" fontId="24" fillId="0" borderId="17" xfId="42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0</xdr:row>
      <xdr:rowOff>0</xdr:rowOff>
    </xdr:from>
    <xdr:to>
      <xdr:col>9</xdr:col>
      <xdr:colOff>889211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17499" y="0"/>
          <a:ext cx="1450129" cy="11430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846667</xdr:colOff>
      <xdr:row>2</xdr:row>
      <xdr:rowOff>215982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9</xdr:col>
      <xdr:colOff>209550</xdr:colOff>
      <xdr:row>1</xdr:row>
      <xdr:rowOff>105696</xdr:rowOff>
    </xdr:to>
    <xdr:pic>
      <xdr:nvPicPr>
        <xdr:cNvPr id="4" name="그림 3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842433</xdr:colOff>
      <xdr:row>2</xdr:row>
      <xdr:rowOff>215982</xdr:rowOff>
    </xdr:to>
    <xdr:pic>
      <xdr:nvPicPr>
        <xdr:cNvPr id="5" name="그림 4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30741</xdr:colOff>
      <xdr:row>0</xdr:row>
      <xdr:rowOff>21897</xdr:rowOff>
    </xdr:from>
    <xdr:to>
      <xdr:col>9</xdr:col>
      <xdr:colOff>484703</xdr:colOff>
      <xdr:row>3</xdr:row>
      <xdr:rowOff>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4965" y="21897"/>
          <a:ext cx="1143703" cy="110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30742</xdr:colOff>
      <xdr:row>0</xdr:row>
      <xdr:rowOff>28576</xdr:rowOff>
    </xdr:from>
    <xdr:to>
      <xdr:col>9</xdr:col>
      <xdr:colOff>478989</xdr:colOff>
      <xdr:row>2</xdr:row>
      <xdr:rowOff>57150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5642" y="28576"/>
          <a:ext cx="1140834" cy="94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8</xdr:col>
      <xdr:colOff>1266825</xdr:colOff>
      <xdr:row>2</xdr:row>
      <xdr:rowOff>197129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235074" cy="9210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8</xdr:col>
      <xdr:colOff>819150</xdr:colOff>
      <xdr:row>1</xdr:row>
      <xdr:rowOff>391446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zoomScale="90" zoomScaleNormal="90" workbookViewId="0">
      <pane ySplit="5" topLeftCell="A15" activePane="bottomLeft" state="frozen"/>
      <selection activeCell="F1" sqref="F1"/>
      <selection pane="bottomLeft" activeCell="H35" sqref="H35"/>
    </sheetView>
  </sheetViews>
  <sheetFormatPr defaultRowHeight="13.5" customHeight="1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39.75" style="1" customWidth="1"/>
    <col min="6" max="6" width="23.25" style="3" customWidth="1"/>
    <col min="7" max="7" width="12" style="3" customWidth="1"/>
    <col min="8" max="8" width="40" style="6" customWidth="1"/>
    <col min="9" max="9" width="8" style="4" customWidth="1"/>
    <col min="10" max="10" width="23.125" style="1" customWidth="1"/>
    <col min="11" max="11" width="20.875" style="1" customWidth="1"/>
    <col min="12" max="12" width="22.75" style="1" customWidth="1"/>
    <col min="13" max="13" width="33.125" style="8" customWidth="1"/>
    <col min="14" max="14" width="9" style="1" customWidth="1"/>
    <col min="15" max="16384" width="9" style="1"/>
  </cols>
  <sheetData>
    <row r="1" spans="1:13" ht="36" customHeight="1">
      <c r="A1" s="144" t="s">
        <v>355</v>
      </c>
      <c r="B1" s="145"/>
      <c r="C1" s="145"/>
      <c r="D1" s="145"/>
      <c r="E1" s="145"/>
      <c r="F1" s="145"/>
      <c r="G1" s="145"/>
      <c r="H1" s="146"/>
      <c r="I1" s="5"/>
      <c r="J1" s="21"/>
      <c r="K1" s="21"/>
    </row>
    <row r="2" spans="1:13" ht="36" customHeight="1">
      <c r="A2" s="147"/>
      <c r="B2" s="148"/>
      <c r="C2" s="148"/>
      <c r="D2" s="148"/>
      <c r="E2" s="148"/>
      <c r="F2" s="148"/>
      <c r="G2" s="148"/>
      <c r="H2" s="149"/>
      <c r="I2" s="5"/>
      <c r="J2" s="21"/>
      <c r="K2" s="21"/>
    </row>
    <row r="3" spans="1:13" s="2" customFormat="1" ht="18" customHeight="1">
      <c r="A3" s="150" t="s">
        <v>1</v>
      </c>
      <c r="B3" s="151"/>
      <c r="C3" s="152"/>
      <c r="D3" s="36"/>
      <c r="E3" s="36" t="s">
        <v>2</v>
      </c>
      <c r="F3" s="52" t="s">
        <v>325</v>
      </c>
      <c r="G3" s="23" t="s">
        <v>3</v>
      </c>
      <c r="H3" s="100" t="s">
        <v>4</v>
      </c>
      <c r="I3" s="5"/>
      <c r="J3" s="21"/>
      <c r="K3" s="21"/>
      <c r="M3" s="8"/>
    </row>
    <row r="4" spans="1:13" s="2" customFormat="1" ht="18" customHeight="1">
      <c r="A4" s="150" t="s">
        <v>5</v>
      </c>
      <c r="B4" s="151"/>
      <c r="C4" s="152"/>
      <c r="D4" s="109" t="s">
        <v>492</v>
      </c>
      <c r="E4" s="36" t="s">
        <v>6</v>
      </c>
      <c r="F4" s="52" t="s">
        <v>326</v>
      </c>
      <c r="G4" s="116" t="s">
        <v>7</v>
      </c>
      <c r="H4" s="110">
        <v>42851</v>
      </c>
      <c r="I4" s="111" t="s">
        <v>8</v>
      </c>
      <c r="J4" s="16">
        <v>3000</v>
      </c>
      <c r="K4" s="34"/>
      <c r="M4" s="8"/>
    </row>
    <row r="5" spans="1:13" s="2" customFormat="1" ht="18" customHeight="1">
      <c r="A5" s="9" t="s">
        <v>9</v>
      </c>
      <c r="B5" s="9" t="s">
        <v>10</v>
      </c>
      <c r="C5" s="9" t="s">
        <v>11</v>
      </c>
      <c r="D5" s="11" t="s">
        <v>12</v>
      </c>
      <c r="E5" s="11" t="s">
        <v>13</v>
      </c>
      <c r="F5" s="10" t="s">
        <v>14</v>
      </c>
      <c r="G5" s="10" t="s">
        <v>15</v>
      </c>
      <c r="H5" s="12" t="s">
        <v>16</v>
      </c>
      <c r="I5" s="13" t="s">
        <v>327</v>
      </c>
      <c r="J5" s="76" t="s">
        <v>328</v>
      </c>
      <c r="K5" s="77" t="s">
        <v>329</v>
      </c>
      <c r="L5" s="13" t="s">
        <v>17</v>
      </c>
    </row>
    <row r="6" spans="1:13" s="14" customFormat="1" ht="18" customHeight="1">
      <c r="A6" s="117">
        <v>1</v>
      </c>
      <c r="B6" s="43">
        <f t="shared" ref="B6:B41" si="0">COUNTIF(C:C,C6)</f>
        <v>1</v>
      </c>
      <c r="C6" s="44" t="s">
        <v>18</v>
      </c>
      <c r="D6" s="45" t="s">
        <v>19</v>
      </c>
      <c r="E6" s="45" t="s">
        <v>20</v>
      </c>
      <c r="F6" s="93" t="s">
        <v>21</v>
      </c>
      <c r="G6" s="46">
        <v>1</v>
      </c>
      <c r="H6" s="47" t="s">
        <v>22</v>
      </c>
      <c r="I6" s="69">
        <f>G6*$J$4</f>
        <v>3000</v>
      </c>
      <c r="J6" s="22"/>
      <c r="K6" s="22"/>
      <c r="L6" s="23"/>
    </row>
    <row r="7" spans="1:13" s="14" customFormat="1" ht="18" customHeight="1">
      <c r="A7" s="117">
        <v>2</v>
      </c>
      <c r="B7" s="43">
        <f t="shared" si="0"/>
        <v>1</v>
      </c>
      <c r="C7" s="44" t="s">
        <v>23</v>
      </c>
      <c r="D7" s="45" t="s">
        <v>24</v>
      </c>
      <c r="E7" s="45" t="s">
        <v>25</v>
      </c>
      <c r="F7" s="93" t="s">
        <v>21</v>
      </c>
      <c r="G7" s="46">
        <v>1</v>
      </c>
      <c r="H7" s="47" t="s">
        <v>26</v>
      </c>
      <c r="I7" s="69">
        <f t="shared" ref="I7:I41" si="1">G7*$J$4</f>
        <v>3000</v>
      </c>
      <c r="J7" s="22"/>
      <c r="K7" s="22"/>
      <c r="L7" s="23"/>
    </row>
    <row r="8" spans="1:13" s="14" customFormat="1" ht="18" customHeight="1">
      <c r="A8" s="117">
        <v>3</v>
      </c>
      <c r="B8" s="43">
        <f t="shared" si="0"/>
        <v>1</v>
      </c>
      <c r="C8" s="44" t="s">
        <v>27</v>
      </c>
      <c r="D8" s="45" t="s">
        <v>28</v>
      </c>
      <c r="E8" s="49" t="s">
        <v>29</v>
      </c>
      <c r="F8" s="46"/>
      <c r="G8" s="46">
        <v>1</v>
      </c>
      <c r="H8" s="47" t="s">
        <v>30</v>
      </c>
      <c r="I8" s="69">
        <f t="shared" si="1"/>
        <v>3000</v>
      </c>
      <c r="J8" s="22"/>
      <c r="K8" s="22"/>
      <c r="L8" s="23"/>
    </row>
    <row r="9" spans="1:13" s="14" customFormat="1" ht="18" customHeight="1">
      <c r="A9" s="117">
        <v>4</v>
      </c>
      <c r="B9" s="43">
        <f t="shared" si="0"/>
        <v>1</v>
      </c>
      <c r="C9" s="44" t="s">
        <v>31</v>
      </c>
      <c r="D9" s="45" t="s">
        <v>32</v>
      </c>
      <c r="E9" s="49" t="s">
        <v>33</v>
      </c>
      <c r="F9" s="46"/>
      <c r="G9" s="46">
        <v>1</v>
      </c>
      <c r="H9" s="47" t="s">
        <v>34</v>
      </c>
      <c r="I9" s="69">
        <f t="shared" si="1"/>
        <v>3000</v>
      </c>
      <c r="J9" s="22"/>
      <c r="K9" s="22"/>
      <c r="L9" s="23"/>
    </row>
    <row r="10" spans="1:13" s="14" customFormat="1" ht="18" customHeight="1">
      <c r="A10" s="117">
        <v>5</v>
      </c>
      <c r="B10" s="43">
        <f t="shared" si="0"/>
        <v>1</v>
      </c>
      <c r="C10" s="44" t="s">
        <v>35</v>
      </c>
      <c r="D10" s="36" t="s">
        <v>36</v>
      </c>
      <c r="E10" s="36" t="s">
        <v>37</v>
      </c>
      <c r="F10" s="23" t="s">
        <v>38</v>
      </c>
      <c r="G10" s="46">
        <v>3</v>
      </c>
      <c r="H10" s="47" t="s">
        <v>330</v>
      </c>
      <c r="I10" s="69">
        <f t="shared" si="1"/>
        <v>9000</v>
      </c>
      <c r="J10" s="36"/>
      <c r="K10" s="36"/>
      <c r="L10" s="23"/>
    </row>
    <row r="11" spans="1:13" s="14" customFormat="1" ht="21" customHeight="1">
      <c r="A11" s="117">
        <v>6</v>
      </c>
      <c r="B11" s="43">
        <f t="shared" si="0"/>
        <v>1</v>
      </c>
      <c r="C11" s="44" t="s">
        <v>39</v>
      </c>
      <c r="D11" s="45" t="s">
        <v>331</v>
      </c>
      <c r="E11" s="49" t="s">
        <v>332</v>
      </c>
      <c r="F11" s="46"/>
      <c r="G11" s="46">
        <v>1</v>
      </c>
      <c r="H11" s="47" t="s">
        <v>40</v>
      </c>
      <c r="I11" s="69">
        <f t="shared" si="1"/>
        <v>3000</v>
      </c>
      <c r="J11" s="22"/>
      <c r="K11" s="22"/>
      <c r="L11" s="23"/>
    </row>
    <row r="12" spans="1:13" s="14" customFormat="1" ht="18" customHeight="1">
      <c r="A12" s="117">
        <v>7</v>
      </c>
      <c r="B12" s="43">
        <f t="shared" si="0"/>
        <v>1</v>
      </c>
      <c r="C12" s="44" t="s">
        <v>41</v>
      </c>
      <c r="D12" s="36" t="s">
        <v>42</v>
      </c>
      <c r="E12" s="36" t="s">
        <v>43</v>
      </c>
      <c r="F12" s="46"/>
      <c r="G12" s="46">
        <v>1</v>
      </c>
      <c r="H12" s="47" t="s">
        <v>44</v>
      </c>
      <c r="I12" s="69">
        <f t="shared" si="1"/>
        <v>3000</v>
      </c>
      <c r="J12" s="36"/>
      <c r="K12" s="36"/>
      <c r="L12" s="23"/>
    </row>
    <row r="13" spans="1:13" s="14" customFormat="1" ht="18" customHeight="1">
      <c r="A13" s="117">
        <v>9</v>
      </c>
      <c r="B13" s="43">
        <f t="shared" si="0"/>
        <v>1</v>
      </c>
      <c r="C13" s="44" t="s">
        <v>45</v>
      </c>
      <c r="D13" s="118" t="s">
        <v>356</v>
      </c>
      <c r="E13" s="47" t="s">
        <v>357</v>
      </c>
      <c r="F13" s="95" t="s">
        <v>358</v>
      </c>
      <c r="G13" s="46">
        <v>2</v>
      </c>
      <c r="H13" s="47" t="s">
        <v>46</v>
      </c>
      <c r="I13" s="69">
        <f t="shared" si="1"/>
        <v>6000</v>
      </c>
      <c r="J13" s="22"/>
      <c r="K13" s="22"/>
      <c r="L13" s="23"/>
    </row>
    <row r="14" spans="1:13" s="14" customFormat="1" ht="18" customHeight="1">
      <c r="A14" s="117">
        <v>10</v>
      </c>
      <c r="B14" s="43">
        <f t="shared" si="0"/>
        <v>1</v>
      </c>
      <c r="C14" s="44" t="s">
        <v>47</v>
      </c>
      <c r="D14" s="36" t="s">
        <v>48</v>
      </c>
      <c r="E14" s="36" t="s">
        <v>49</v>
      </c>
      <c r="F14" s="23" t="s">
        <v>21</v>
      </c>
      <c r="G14" s="46">
        <v>2</v>
      </c>
      <c r="H14" s="47" t="s">
        <v>50</v>
      </c>
      <c r="I14" s="69">
        <f t="shared" si="1"/>
        <v>6000</v>
      </c>
      <c r="J14" s="36"/>
      <c r="K14" s="36"/>
      <c r="L14" s="23"/>
    </row>
    <row r="15" spans="1:13" s="14" customFormat="1" ht="18" customHeight="1">
      <c r="A15" s="117">
        <v>11</v>
      </c>
      <c r="B15" s="43">
        <f t="shared" si="0"/>
        <v>1</v>
      </c>
      <c r="C15" s="44" t="s">
        <v>51</v>
      </c>
      <c r="D15" s="94" t="s">
        <v>52</v>
      </c>
      <c r="E15" s="36" t="s">
        <v>53</v>
      </c>
      <c r="F15" s="46"/>
      <c r="G15" s="46">
        <v>1</v>
      </c>
      <c r="H15" s="47" t="s">
        <v>54</v>
      </c>
      <c r="I15" s="69">
        <f t="shared" si="1"/>
        <v>3000</v>
      </c>
      <c r="J15" s="22"/>
      <c r="K15" s="22"/>
      <c r="L15" s="23"/>
    </row>
    <row r="16" spans="1:13" s="14" customFormat="1" ht="18" customHeight="1">
      <c r="A16" s="117">
        <v>12</v>
      </c>
      <c r="B16" s="43">
        <f t="shared" si="0"/>
        <v>1</v>
      </c>
      <c r="C16" s="44" t="s">
        <v>55</v>
      </c>
      <c r="D16" s="45" t="s">
        <v>56</v>
      </c>
      <c r="E16" s="45" t="s">
        <v>57</v>
      </c>
      <c r="F16" s="92" t="s">
        <v>58</v>
      </c>
      <c r="G16" s="23">
        <v>2</v>
      </c>
      <c r="H16" s="47" t="s">
        <v>59</v>
      </c>
      <c r="I16" s="69">
        <f t="shared" si="1"/>
        <v>6000</v>
      </c>
      <c r="J16" s="22"/>
      <c r="K16" s="22"/>
      <c r="L16" s="23"/>
    </row>
    <row r="17" spans="1:12" s="14" customFormat="1" ht="18" customHeight="1">
      <c r="A17" s="117">
        <v>13</v>
      </c>
      <c r="B17" s="43">
        <f t="shared" si="0"/>
        <v>1</v>
      </c>
      <c r="C17" s="44" t="s">
        <v>60</v>
      </c>
      <c r="D17" s="94" t="s">
        <v>61</v>
      </c>
      <c r="E17" s="47" t="s">
        <v>62</v>
      </c>
      <c r="F17" s="46" t="s">
        <v>63</v>
      </c>
      <c r="G17" s="46">
        <v>5</v>
      </c>
      <c r="H17" s="47" t="s">
        <v>64</v>
      </c>
      <c r="I17" s="69">
        <f t="shared" si="1"/>
        <v>15000</v>
      </c>
      <c r="J17" s="22"/>
      <c r="K17" s="22"/>
      <c r="L17" s="23"/>
    </row>
    <row r="18" spans="1:12" s="14" customFormat="1" ht="18" customHeight="1">
      <c r="A18" s="117">
        <v>14</v>
      </c>
      <c r="B18" s="43">
        <f t="shared" si="0"/>
        <v>1</v>
      </c>
      <c r="C18" s="44" t="s">
        <v>65</v>
      </c>
      <c r="D18" s="94" t="s">
        <v>66</v>
      </c>
      <c r="E18" s="47" t="s">
        <v>67</v>
      </c>
      <c r="F18" s="46" t="s">
        <v>68</v>
      </c>
      <c r="G18" s="46">
        <v>4</v>
      </c>
      <c r="H18" s="47" t="s">
        <v>69</v>
      </c>
      <c r="I18" s="69">
        <f t="shared" si="1"/>
        <v>12000</v>
      </c>
      <c r="J18" s="36"/>
      <c r="K18" s="36"/>
      <c r="L18" s="23"/>
    </row>
    <row r="19" spans="1:12" s="14" customFormat="1" ht="18" customHeight="1">
      <c r="A19" s="117">
        <v>15</v>
      </c>
      <c r="B19" s="43">
        <f t="shared" si="0"/>
        <v>1</v>
      </c>
      <c r="C19" s="44" t="s">
        <v>70</v>
      </c>
      <c r="D19" s="94" t="s">
        <v>71</v>
      </c>
      <c r="E19" s="47" t="s">
        <v>72</v>
      </c>
      <c r="F19" s="46" t="s">
        <v>68</v>
      </c>
      <c r="G19" s="46">
        <v>4</v>
      </c>
      <c r="H19" s="47" t="s">
        <v>73</v>
      </c>
      <c r="I19" s="69">
        <f t="shared" si="1"/>
        <v>12000</v>
      </c>
      <c r="J19" s="36"/>
      <c r="K19" s="36"/>
      <c r="L19" s="23"/>
    </row>
    <row r="20" spans="1:12" s="14" customFormat="1" ht="18" customHeight="1">
      <c r="A20" s="117">
        <v>16</v>
      </c>
      <c r="B20" s="43">
        <f t="shared" si="0"/>
        <v>1</v>
      </c>
      <c r="C20" s="20" t="s">
        <v>323</v>
      </c>
      <c r="D20" s="19" t="s">
        <v>359</v>
      </c>
      <c r="E20" s="19" t="s">
        <v>360</v>
      </c>
      <c r="F20" s="107" t="s">
        <v>361</v>
      </c>
      <c r="G20" s="46">
        <v>1</v>
      </c>
      <c r="H20" s="47" t="s">
        <v>74</v>
      </c>
      <c r="I20" s="69">
        <f t="shared" si="1"/>
        <v>3000</v>
      </c>
      <c r="J20" s="22"/>
      <c r="K20" s="22"/>
      <c r="L20" s="23"/>
    </row>
    <row r="21" spans="1:12" s="14" customFormat="1" ht="18" customHeight="1">
      <c r="A21" s="117">
        <v>17</v>
      </c>
      <c r="B21" s="43">
        <f t="shared" si="0"/>
        <v>1</v>
      </c>
      <c r="C21" s="44" t="s">
        <v>75</v>
      </c>
      <c r="D21" s="94" t="s">
        <v>76</v>
      </c>
      <c r="E21" s="37" t="s">
        <v>77</v>
      </c>
      <c r="F21" s="96" t="s">
        <v>78</v>
      </c>
      <c r="G21" s="46">
        <v>1</v>
      </c>
      <c r="H21" s="47" t="s">
        <v>79</v>
      </c>
      <c r="I21" s="69">
        <f t="shared" si="1"/>
        <v>3000</v>
      </c>
      <c r="J21" s="36"/>
      <c r="K21" s="36"/>
      <c r="L21" s="23"/>
    </row>
    <row r="22" spans="1:12" s="14" customFormat="1" ht="18" customHeight="1">
      <c r="A22" s="117">
        <v>18</v>
      </c>
      <c r="B22" s="43">
        <f t="shared" si="0"/>
        <v>1</v>
      </c>
      <c r="C22" s="44" t="s">
        <v>80</v>
      </c>
      <c r="D22" s="45" t="s">
        <v>81</v>
      </c>
      <c r="E22" s="45" t="s">
        <v>82</v>
      </c>
      <c r="F22" s="92" t="s">
        <v>83</v>
      </c>
      <c r="G22" s="46">
        <v>1</v>
      </c>
      <c r="H22" s="47" t="s">
        <v>84</v>
      </c>
      <c r="I22" s="69">
        <f t="shared" si="1"/>
        <v>3000</v>
      </c>
      <c r="J22" s="22"/>
      <c r="K22" s="22"/>
      <c r="L22" s="23"/>
    </row>
    <row r="23" spans="1:12" s="14" customFormat="1" ht="18" customHeight="1">
      <c r="A23" s="117">
        <v>19</v>
      </c>
      <c r="B23" s="43">
        <f t="shared" si="0"/>
        <v>1</v>
      </c>
      <c r="C23" s="44" t="s">
        <v>85</v>
      </c>
      <c r="D23" s="45" t="s">
        <v>86</v>
      </c>
      <c r="E23" s="45" t="s">
        <v>87</v>
      </c>
      <c r="F23" s="92" t="s">
        <v>83</v>
      </c>
      <c r="G23" s="46">
        <v>7</v>
      </c>
      <c r="H23" s="47" t="s">
        <v>88</v>
      </c>
      <c r="I23" s="69">
        <f t="shared" si="1"/>
        <v>21000</v>
      </c>
      <c r="J23" s="22"/>
      <c r="K23" s="22"/>
      <c r="L23" s="23"/>
    </row>
    <row r="24" spans="1:12" s="14" customFormat="1" ht="18" customHeight="1">
      <c r="A24" s="117">
        <v>20</v>
      </c>
      <c r="B24" s="43">
        <f t="shared" si="0"/>
        <v>1</v>
      </c>
      <c r="C24" s="44" t="s">
        <v>362</v>
      </c>
      <c r="D24" s="45" t="s">
        <v>363</v>
      </c>
      <c r="E24" s="45" t="s">
        <v>364</v>
      </c>
      <c r="F24" s="92" t="s">
        <v>83</v>
      </c>
      <c r="G24" s="46">
        <v>1</v>
      </c>
      <c r="H24" s="47" t="s">
        <v>89</v>
      </c>
      <c r="I24" s="69">
        <f t="shared" si="1"/>
        <v>3000</v>
      </c>
      <c r="J24" s="36"/>
      <c r="K24" s="36"/>
      <c r="L24" s="23"/>
    </row>
    <row r="25" spans="1:12" s="14" customFormat="1" ht="18" customHeight="1">
      <c r="A25" s="117">
        <v>21</v>
      </c>
      <c r="B25" s="43">
        <f t="shared" si="0"/>
        <v>1</v>
      </c>
      <c r="C25" s="44" t="s">
        <v>90</v>
      </c>
      <c r="D25" s="45" t="s">
        <v>91</v>
      </c>
      <c r="E25" s="49" t="s">
        <v>92</v>
      </c>
      <c r="F25" s="46"/>
      <c r="G25" s="46">
        <v>1</v>
      </c>
      <c r="H25" s="47" t="s">
        <v>93</v>
      </c>
      <c r="I25" s="69">
        <f t="shared" si="1"/>
        <v>3000</v>
      </c>
      <c r="J25" s="22"/>
      <c r="K25" s="22"/>
      <c r="L25" s="23"/>
    </row>
    <row r="26" spans="1:12" s="14" customFormat="1" ht="18" customHeight="1">
      <c r="A26" s="117">
        <v>22</v>
      </c>
      <c r="B26" s="43">
        <f t="shared" si="0"/>
        <v>1</v>
      </c>
      <c r="C26" s="44" t="s">
        <v>94</v>
      </c>
      <c r="D26" s="48">
        <v>15</v>
      </c>
      <c r="E26" s="36" t="s">
        <v>95</v>
      </c>
      <c r="F26" s="46"/>
      <c r="G26" s="46">
        <v>2</v>
      </c>
      <c r="H26" s="47" t="s">
        <v>96</v>
      </c>
      <c r="I26" s="69">
        <f t="shared" si="1"/>
        <v>6000</v>
      </c>
      <c r="J26" s="22"/>
      <c r="K26" s="22"/>
      <c r="L26" s="23"/>
    </row>
    <row r="27" spans="1:12" s="14" customFormat="1" ht="18" customHeight="1">
      <c r="A27" s="117">
        <v>23</v>
      </c>
      <c r="B27" s="43">
        <f t="shared" si="0"/>
        <v>1</v>
      </c>
      <c r="C27" s="44" t="s">
        <v>97</v>
      </c>
      <c r="D27" s="36" t="s">
        <v>98</v>
      </c>
      <c r="E27" s="36" t="s">
        <v>99</v>
      </c>
      <c r="F27" s="46"/>
      <c r="G27" s="46">
        <v>2</v>
      </c>
      <c r="H27" s="47" t="s">
        <v>100</v>
      </c>
      <c r="I27" s="69">
        <f t="shared" si="1"/>
        <v>6000</v>
      </c>
      <c r="J27" s="36"/>
      <c r="K27" s="36"/>
      <c r="L27" s="23"/>
    </row>
    <row r="28" spans="1:12" s="14" customFormat="1" ht="18" customHeight="1">
      <c r="A28" s="117">
        <v>24</v>
      </c>
      <c r="B28" s="43">
        <f t="shared" si="0"/>
        <v>1</v>
      </c>
      <c r="C28" s="44" t="s">
        <v>101</v>
      </c>
      <c r="D28" s="45" t="s">
        <v>102</v>
      </c>
      <c r="E28" s="97" t="s">
        <v>103</v>
      </c>
      <c r="F28" s="87" t="s">
        <v>21</v>
      </c>
      <c r="G28" s="46">
        <v>7</v>
      </c>
      <c r="H28" s="47" t="s">
        <v>104</v>
      </c>
      <c r="I28" s="69">
        <f t="shared" si="1"/>
        <v>21000</v>
      </c>
      <c r="J28" s="36"/>
      <c r="K28" s="36"/>
      <c r="L28" s="23"/>
    </row>
    <row r="29" spans="1:12" s="14" customFormat="1" ht="18" customHeight="1">
      <c r="A29" s="117">
        <v>25</v>
      </c>
      <c r="B29" s="43">
        <f t="shared" si="0"/>
        <v>1</v>
      </c>
      <c r="C29" s="44" t="s">
        <v>105</v>
      </c>
      <c r="D29" s="45" t="s">
        <v>106</v>
      </c>
      <c r="E29" s="49" t="s">
        <v>107</v>
      </c>
      <c r="F29" s="46"/>
      <c r="G29" s="98">
        <v>9</v>
      </c>
      <c r="H29" s="89" t="s">
        <v>321</v>
      </c>
      <c r="I29" s="69">
        <f t="shared" si="1"/>
        <v>27000</v>
      </c>
      <c r="J29" s="22"/>
      <c r="K29" s="22"/>
      <c r="L29" s="23"/>
    </row>
    <row r="30" spans="1:12" s="14" customFormat="1" ht="18" customHeight="1">
      <c r="A30" s="117">
        <v>26</v>
      </c>
      <c r="B30" s="43">
        <f t="shared" si="0"/>
        <v>1</v>
      </c>
      <c r="C30" s="44" t="s">
        <v>109</v>
      </c>
      <c r="D30" s="45" t="s">
        <v>110</v>
      </c>
      <c r="E30" s="49" t="s">
        <v>111</v>
      </c>
      <c r="F30" s="46"/>
      <c r="G30" s="46">
        <v>2</v>
      </c>
      <c r="H30" s="91" t="s">
        <v>365</v>
      </c>
      <c r="I30" s="69">
        <f t="shared" si="1"/>
        <v>6000</v>
      </c>
      <c r="J30" s="22"/>
      <c r="K30" s="22"/>
      <c r="L30" s="23"/>
    </row>
    <row r="31" spans="1:12" s="14" customFormat="1" ht="18" customHeight="1">
      <c r="A31" s="117">
        <v>27</v>
      </c>
      <c r="B31" s="43">
        <f t="shared" si="0"/>
        <v>1</v>
      </c>
      <c r="C31" s="44" t="s">
        <v>112</v>
      </c>
      <c r="D31" s="45">
        <v>200</v>
      </c>
      <c r="E31" s="49" t="s">
        <v>113</v>
      </c>
      <c r="F31" s="23"/>
      <c r="G31" s="46">
        <v>1</v>
      </c>
      <c r="H31" s="47" t="s">
        <v>114</v>
      </c>
      <c r="I31" s="69">
        <f t="shared" si="1"/>
        <v>3000</v>
      </c>
      <c r="J31" s="22"/>
      <c r="K31" s="22"/>
      <c r="L31" s="23"/>
    </row>
    <row r="32" spans="1:12" s="14" customFormat="1" ht="18" customHeight="1">
      <c r="A32" s="117">
        <v>28</v>
      </c>
      <c r="B32" s="43">
        <f t="shared" si="0"/>
        <v>1</v>
      </c>
      <c r="C32" s="44" t="s">
        <v>115</v>
      </c>
      <c r="D32" s="48" t="s">
        <v>116</v>
      </c>
      <c r="E32" s="104" t="s">
        <v>117</v>
      </c>
      <c r="F32" s="46"/>
      <c r="G32" s="46">
        <v>1</v>
      </c>
      <c r="H32" s="47" t="s">
        <v>118</v>
      </c>
      <c r="I32" s="69">
        <f t="shared" si="1"/>
        <v>3000</v>
      </c>
      <c r="J32" s="22"/>
      <c r="K32" s="22"/>
      <c r="L32" s="23"/>
    </row>
    <row r="33" spans="1:12" s="14" customFormat="1" ht="18" customHeight="1">
      <c r="A33" s="117">
        <v>29</v>
      </c>
      <c r="B33" s="43">
        <f t="shared" si="0"/>
        <v>1</v>
      </c>
      <c r="C33" s="44" t="s">
        <v>119</v>
      </c>
      <c r="D33" s="45" t="s">
        <v>120</v>
      </c>
      <c r="E33" s="49" t="s">
        <v>121</v>
      </c>
      <c r="F33" s="46"/>
      <c r="G33" s="46">
        <v>3</v>
      </c>
      <c r="H33" s="91" t="s">
        <v>366</v>
      </c>
      <c r="I33" s="69">
        <f t="shared" si="1"/>
        <v>9000</v>
      </c>
      <c r="J33" s="22"/>
      <c r="K33" s="22"/>
      <c r="L33" s="23"/>
    </row>
    <row r="34" spans="1:12" s="14" customFormat="1" ht="18" customHeight="1">
      <c r="A34" s="117">
        <v>30</v>
      </c>
      <c r="B34" s="43">
        <f t="shared" si="0"/>
        <v>1</v>
      </c>
      <c r="C34" s="44" t="s">
        <v>367</v>
      </c>
      <c r="D34" s="99" t="s">
        <v>368</v>
      </c>
      <c r="E34" s="99" t="s">
        <v>369</v>
      </c>
      <c r="F34" s="46"/>
      <c r="G34" s="46">
        <v>2</v>
      </c>
      <c r="H34" s="91" t="s">
        <v>370</v>
      </c>
      <c r="I34" s="69">
        <f t="shared" si="1"/>
        <v>6000</v>
      </c>
      <c r="J34" s="22" t="s">
        <v>371</v>
      </c>
      <c r="K34" s="22" t="s">
        <v>372</v>
      </c>
      <c r="L34" s="23"/>
    </row>
    <row r="35" spans="1:12" s="14" customFormat="1" ht="18" customHeight="1">
      <c r="A35" s="117">
        <v>31</v>
      </c>
      <c r="B35" s="43">
        <f t="shared" si="0"/>
        <v>1</v>
      </c>
      <c r="C35" s="44" t="s">
        <v>122</v>
      </c>
      <c r="D35" s="48" t="s">
        <v>123</v>
      </c>
      <c r="E35" s="104" t="s">
        <v>124</v>
      </c>
      <c r="F35" s="46"/>
      <c r="G35" s="46">
        <v>2</v>
      </c>
      <c r="H35" s="47" t="s">
        <v>125</v>
      </c>
      <c r="I35" s="69">
        <f t="shared" si="1"/>
        <v>6000</v>
      </c>
      <c r="J35" s="22"/>
      <c r="K35" s="22"/>
      <c r="L35" s="23"/>
    </row>
    <row r="36" spans="1:12" s="14" customFormat="1" ht="18" customHeight="1">
      <c r="A36" s="117">
        <v>32</v>
      </c>
      <c r="B36" s="43">
        <f t="shared" si="0"/>
        <v>1</v>
      </c>
      <c r="C36" s="44" t="s">
        <v>126</v>
      </c>
      <c r="D36" s="48" t="s">
        <v>127</v>
      </c>
      <c r="E36" s="104" t="s">
        <v>128</v>
      </c>
      <c r="F36" s="46"/>
      <c r="G36" s="46">
        <v>2</v>
      </c>
      <c r="H36" s="47" t="s">
        <v>129</v>
      </c>
      <c r="I36" s="69">
        <f t="shared" si="1"/>
        <v>6000</v>
      </c>
      <c r="J36" s="22"/>
      <c r="K36" s="22"/>
      <c r="L36" s="23"/>
    </row>
    <row r="37" spans="1:12" s="14" customFormat="1" ht="15.75" customHeight="1">
      <c r="A37" s="117">
        <v>33</v>
      </c>
      <c r="B37" s="43">
        <f t="shared" si="0"/>
        <v>1</v>
      </c>
      <c r="C37" s="44" t="s">
        <v>130</v>
      </c>
      <c r="D37" s="45" t="s">
        <v>131</v>
      </c>
      <c r="E37" s="45" t="s">
        <v>132</v>
      </c>
      <c r="F37" s="93" t="s">
        <v>38</v>
      </c>
      <c r="G37" s="101">
        <v>8</v>
      </c>
      <c r="H37" s="102" t="s">
        <v>322</v>
      </c>
      <c r="I37" s="69">
        <f t="shared" si="1"/>
        <v>24000</v>
      </c>
      <c r="J37" s="36"/>
      <c r="K37" s="36"/>
      <c r="L37" s="23"/>
    </row>
    <row r="38" spans="1:12" s="14" customFormat="1" ht="18" customHeight="1">
      <c r="A38" s="117">
        <v>34</v>
      </c>
      <c r="B38" s="43">
        <f t="shared" si="0"/>
        <v>1</v>
      </c>
      <c r="C38" s="44" t="s">
        <v>134</v>
      </c>
      <c r="D38" s="100" t="s">
        <v>135</v>
      </c>
      <c r="E38" s="100" t="s">
        <v>136</v>
      </c>
      <c r="F38" s="46" t="s">
        <v>137</v>
      </c>
      <c r="G38" s="46">
        <v>1</v>
      </c>
      <c r="H38" s="47" t="s">
        <v>138</v>
      </c>
      <c r="I38" s="69">
        <f t="shared" si="1"/>
        <v>3000</v>
      </c>
      <c r="J38" s="36"/>
      <c r="K38" s="36"/>
      <c r="L38" s="23"/>
    </row>
    <row r="39" spans="1:12" s="14" customFormat="1" ht="18" customHeight="1">
      <c r="A39" s="117">
        <v>35</v>
      </c>
      <c r="B39" s="43">
        <f t="shared" si="0"/>
        <v>1</v>
      </c>
      <c r="C39" s="44" t="s">
        <v>139</v>
      </c>
      <c r="D39" s="48" t="s">
        <v>140</v>
      </c>
      <c r="E39" s="36" t="s">
        <v>141</v>
      </c>
      <c r="F39" s="23" t="s">
        <v>137</v>
      </c>
      <c r="G39" s="46">
        <v>1</v>
      </c>
      <c r="H39" s="47" t="s">
        <v>142</v>
      </c>
      <c r="I39" s="69">
        <f t="shared" si="1"/>
        <v>3000</v>
      </c>
      <c r="J39" s="36"/>
      <c r="K39" s="36"/>
      <c r="L39" s="23"/>
    </row>
    <row r="40" spans="1:12" s="14" customFormat="1" ht="18" customHeight="1">
      <c r="A40" s="117">
        <v>36</v>
      </c>
      <c r="B40" s="26">
        <f t="shared" si="0"/>
        <v>1</v>
      </c>
      <c r="C40" s="53" t="s">
        <v>311</v>
      </c>
      <c r="D40" s="59" t="s">
        <v>312</v>
      </c>
      <c r="E40" s="59" t="s">
        <v>349</v>
      </c>
      <c r="F40" s="66" t="s">
        <v>350</v>
      </c>
      <c r="G40" s="46">
        <v>1</v>
      </c>
      <c r="H40" s="47" t="s">
        <v>143</v>
      </c>
      <c r="I40" s="69">
        <f t="shared" si="1"/>
        <v>3000</v>
      </c>
      <c r="J40" s="22" t="s">
        <v>493</v>
      </c>
      <c r="K40" s="22" t="s">
        <v>494</v>
      </c>
      <c r="L40" s="23"/>
    </row>
    <row r="41" spans="1:12" s="8" customFormat="1" ht="22.5" customHeight="1">
      <c r="A41" s="117">
        <v>37</v>
      </c>
      <c r="B41" s="43">
        <f t="shared" si="0"/>
        <v>1</v>
      </c>
      <c r="C41" s="44" t="s">
        <v>144</v>
      </c>
      <c r="D41" s="45" t="s">
        <v>145</v>
      </c>
      <c r="E41" s="49" t="s">
        <v>146</v>
      </c>
      <c r="F41" s="90" t="s">
        <v>147</v>
      </c>
      <c r="G41" s="46">
        <v>1</v>
      </c>
      <c r="H41" s="89" t="s">
        <v>148</v>
      </c>
      <c r="I41" s="69">
        <f t="shared" si="1"/>
        <v>3000</v>
      </c>
      <c r="J41" s="22"/>
      <c r="K41" s="22"/>
      <c r="L41" s="23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72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opLeftCell="A10" zoomScale="87" zoomScaleNormal="87" workbookViewId="0">
      <selection activeCell="A19" sqref="A19:XFD19"/>
    </sheetView>
  </sheetViews>
  <sheetFormatPr defaultRowHeight="16.5"/>
  <cols>
    <col min="1" max="1" width="3.875" style="122" customWidth="1"/>
    <col min="2" max="2" width="8.375" style="122" customWidth="1"/>
    <col min="3" max="3" width="15.125" style="122" customWidth="1"/>
    <col min="4" max="4" width="22.75" style="122" customWidth="1"/>
    <col min="5" max="5" width="30.25" style="122" customWidth="1"/>
    <col min="6" max="7" width="9" style="122"/>
    <col min="8" max="8" width="16.125" style="122" customWidth="1"/>
    <col min="9" max="9" width="9" style="122"/>
    <col min="10" max="10" width="16.875" style="122" customWidth="1"/>
    <col min="11" max="11" width="17.5" style="122" customWidth="1"/>
    <col min="12" max="12" width="16.375" style="122" customWidth="1"/>
    <col min="13" max="16384" width="9" style="122"/>
  </cols>
  <sheetData>
    <row r="1" spans="1:12" ht="39">
      <c r="A1" s="153" t="s">
        <v>394</v>
      </c>
      <c r="B1" s="154"/>
      <c r="C1" s="154"/>
      <c r="D1" s="154"/>
      <c r="E1" s="154"/>
      <c r="F1" s="154"/>
      <c r="G1" s="154"/>
      <c r="H1" s="155"/>
      <c r="I1" s="119"/>
      <c r="J1" s="120"/>
      <c r="K1" s="33"/>
      <c r="L1" s="121"/>
    </row>
    <row r="2" spans="1:12" ht="39">
      <c r="A2" s="156"/>
      <c r="B2" s="157"/>
      <c r="C2" s="157"/>
      <c r="D2" s="157"/>
      <c r="E2" s="157"/>
      <c r="F2" s="157"/>
      <c r="G2" s="157"/>
      <c r="H2" s="158"/>
      <c r="I2" s="119"/>
      <c r="J2" s="120"/>
      <c r="K2" s="33"/>
      <c r="L2" s="121"/>
    </row>
    <row r="3" spans="1:12">
      <c r="A3" s="159" t="s">
        <v>395</v>
      </c>
      <c r="B3" s="160"/>
      <c r="C3" s="161"/>
      <c r="D3" s="54"/>
      <c r="E3" s="54" t="s">
        <v>396</v>
      </c>
      <c r="F3" s="123" t="s">
        <v>397</v>
      </c>
      <c r="G3" s="66" t="s">
        <v>398</v>
      </c>
      <c r="H3" s="54" t="s">
        <v>399</v>
      </c>
      <c r="I3" s="40"/>
      <c r="J3" s="120"/>
      <c r="K3" s="124"/>
      <c r="L3" s="121"/>
    </row>
    <row r="4" spans="1:12">
      <c r="A4" s="159" t="s">
        <v>400</v>
      </c>
      <c r="B4" s="160"/>
      <c r="C4" s="161"/>
      <c r="D4" s="125" t="s">
        <v>401</v>
      </c>
      <c r="E4" s="54" t="s">
        <v>402</v>
      </c>
      <c r="F4" s="123" t="s">
        <v>403</v>
      </c>
      <c r="G4" s="126" t="s">
        <v>404</v>
      </c>
      <c r="H4" s="113">
        <v>42852</v>
      </c>
      <c r="I4" s="127" t="s">
        <v>8</v>
      </c>
      <c r="J4" s="128">
        <v>100</v>
      </c>
      <c r="K4" s="124"/>
      <c r="L4" s="121"/>
    </row>
    <row r="5" spans="1:12">
      <c r="A5" s="129" t="s">
        <v>405</v>
      </c>
      <c r="B5" s="129" t="s">
        <v>406</v>
      </c>
      <c r="C5" s="129" t="s">
        <v>407</v>
      </c>
      <c r="D5" s="130" t="s">
        <v>408</v>
      </c>
      <c r="E5" s="130" t="s">
        <v>409</v>
      </c>
      <c r="F5" s="129" t="s">
        <v>410</v>
      </c>
      <c r="G5" s="129" t="s">
        <v>411</v>
      </c>
      <c r="H5" s="112" t="s">
        <v>412</v>
      </c>
      <c r="I5" s="25" t="s">
        <v>413</v>
      </c>
      <c r="J5" s="131" t="s">
        <v>414</v>
      </c>
      <c r="K5" s="131" t="s">
        <v>415</v>
      </c>
      <c r="L5" s="132" t="s">
        <v>416</v>
      </c>
    </row>
    <row r="6" spans="1:12">
      <c r="A6" s="133">
        <v>1</v>
      </c>
      <c r="B6" s="134">
        <f t="shared" ref="B6:B44" si="0">COUNTIF(C:C,C6)</f>
        <v>1</v>
      </c>
      <c r="C6" s="57" t="s">
        <v>35</v>
      </c>
      <c r="D6" s="54" t="s">
        <v>417</v>
      </c>
      <c r="E6" s="54" t="s">
        <v>418</v>
      </c>
      <c r="F6" s="54" t="s">
        <v>419</v>
      </c>
      <c r="G6" s="66">
        <v>21</v>
      </c>
      <c r="H6" s="32" t="s">
        <v>420</v>
      </c>
      <c r="I6" s="69">
        <f>G6*$J$4</f>
        <v>2100</v>
      </c>
      <c r="J6" s="54"/>
      <c r="K6" s="133"/>
      <c r="L6" s="66"/>
    </row>
    <row r="7" spans="1:12">
      <c r="A7" s="133">
        <v>2</v>
      </c>
      <c r="B7" s="134">
        <f t="shared" si="0"/>
        <v>1</v>
      </c>
      <c r="C7" s="57" t="s">
        <v>151</v>
      </c>
      <c r="D7" s="30" t="s">
        <v>421</v>
      </c>
      <c r="E7" s="28" t="s">
        <v>422</v>
      </c>
      <c r="F7" s="32"/>
      <c r="G7" s="135">
        <v>2</v>
      </c>
      <c r="H7" s="32" t="s">
        <v>152</v>
      </c>
      <c r="I7" s="69">
        <f t="shared" ref="I7:I50" si="1">G7*$J$4</f>
        <v>200</v>
      </c>
      <c r="J7" s="54"/>
      <c r="K7" s="133"/>
      <c r="L7" s="66"/>
    </row>
    <row r="8" spans="1:12">
      <c r="A8" s="133">
        <v>3</v>
      </c>
      <c r="B8" s="134">
        <f t="shared" si="0"/>
        <v>1</v>
      </c>
      <c r="C8" s="57" t="s">
        <v>153</v>
      </c>
      <c r="D8" s="30" t="s">
        <v>154</v>
      </c>
      <c r="E8" s="28" t="s">
        <v>155</v>
      </c>
      <c r="F8" s="32"/>
      <c r="G8" s="135">
        <v>1</v>
      </c>
      <c r="H8" s="32" t="s">
        <v>156</v>
      </c>
      <c r="I8" s="69">
        <f t="shared" si="1"/>
        <v>100</v>
      </c>
      <c r="J8" s="54"/>
      <c r="K8" s="133"/>
      <c r="L8" s="66"/>
    </row>
    <row r="9" spans="1:12">
      <c r="A9" s="133">
        <v>4</v>
      </c>
      <c r="B9" s="134">
        <f t="shared" si="0"/>
        <v>1</v>
      </c>
      <c r="C9" s="57" t="s">
        <v>157</v>
      </c>
      <c r="D9" s="30" t="s">
        <v>158</v>
      </c>
      <c r="E9" s="28" t="s">
        <v>159</v>
      </c>
      <c r="F9" s="54" t="s">
        <v>160</v>
      </c>
      <c r="G9" s="135">
        <v>2</v>
      </c>
      <c r="H9" s="32" t="s">
        <v>161</v>
      </c>
      <c r="I9" s="69">
        <f t="shared" si="1"/>
        <v>200</v>
      </c>
      <c r="J9" s="54"/>
      <c r="K9" s="133"/>
      <c r="L9" s="66"/>
    </row>
    <row r="10" spans="1:12">
      <c r="A10" s="133">
        <v>5</v>
      </c>
      <c r="B10" s="134">
        <f t="shared" si="0"/>
        <v>1</v>
      </c>
      <c r="C10" s="57" t="s">
        <v>45</v>
      </c>
      <c r="D10" s="42" t="s">
        <v>423</v>
      </c>
      <c r="E10" s="32" t="s">
        <v>162</v>
      </c>
      <c r="F10" s="59" t="s">
        <v>163</v>
      </c>
      <c r="G10" s="135">
        <v>2</v>
      </c>
      <c r="H10" s="32" t="s">
        <v>164</v>
      </c>
      <c r="I10" s="69">
        <f t="shared" si="1"/>
        <v>200</v>
      </c>
      <c r="J10" s="54"/>
      <c r="K10" s="133"/>
      <c r="L10" s="66"/>
    </row>
    <row r="11" spans="1:12">
      <c r="A11" s="133">
        <v>6</v>
      </c>
      <c r="B11" s="134">
        <f t="shared" si="0"/>
        <v>1</v>
      </c>
      <c r="C11" s="57" t="s">
        <v>165</v>
      </c>
      <c r="D11" s="30" t="s">
        <v>166</v>
      </c>
      <c r="E11" s="28" t="s">
        <v>167</v>
      </c>
      <c r="F11" s="32"/>
      <c r="G11" s="135">
        <v>7</v>
      </c>
      <c r="H11" s="32" t="s">
        <v>168</v>
      </c>
      <c r="I11" s="69">
        <f t="shared" si="1"/>
        <v>700</v>
      </c>
      <c r="J11" s="54"/>
      <c r="K11" s="133"/>
      <c r="L11" s="66" t="s">
        <v>424</v>
      </c>
    </row>
    <row r="12" spans="1:12">
      <c r="A12" s="133">
        <v>7</v>
      </c>
      <c r="B12" s="134">
        <f t="shared" si="0"/>
        <v>1</v>
      </c>
      <c r="C12" s="57" t="s">
        <v>47</v>
      </c>
      <c r="D12" s="54" t="s">
        <v>169</v>
      </c>
      <c r="E12" s="54" t="s">
        <v>170</v>
      </c>
      <c r="F12" s="54" t="s">
        <v>171</v>
      </c>
      <c r="G12" s="135">
        <v>2</v>
      </c>
      <c r="H12" s="32" t="s">
        <v>172</v>
      </c>
      <c r="I12" s="69">
        <f t="shared" si="1"/>
        <v>200</v>
      </c>
      <c r="J12" s="54"/>
      <c r="K12" s="133"/>
      <c r="L12" s="66"/>
    </row>
    <row r="13" spans="1:12">
      <c r="A13" s="133">
        <v>8</v>
      </c>
      <c r="B13" s="134">
        <f t="shared" si="0"/>
        <v>1</v>
      </c>
      <c r="C13" s="57" t="s">
        <v>173</v>
      </c>
      <c r="D13" s="30" t="s">
        <v>174</v>
      </c>
      <c r="E13" s="28" t="s">
        <v>175</v>
      </c>
      <c r="F13" s="54" t="s">
        <v>176</v>
      </c>
      <c r="G13" s="135">
        <v>1</v>
      </c>
      <c r="H13" s="32" t="s">
        <v>177</v>
      </c>
      <c r="I13" s="69">
        <f t="shared" si="1"/>
        <v>100</v>
      </c>
      <c r="J13" s="54"/>
      <c r="K13" s="133"/>
      <c r="L13" s="66"/>
    </row>
    <row r="14" spans="1:12">
      <c r="A14" s="133">
        <v>9</v>
      </c>
      <c r="B14" s="134">
        <f t="shared" si="0"/>
        <v>1</v>
      </c>
      <c r="C14" s="57" t="s">
        <v>178</v>
      </c>
      <c r="D14" s="30" t="s">
        <v>179</v>
      </c>
      <c r="E14" s="28" t="s">
        <v>180</v>
      </c>
      <c r="F14" s="54" t="s">
        <v>181</v>
      </c>
      <c r="G14" s="135">
        <v>6</v>
      </c>
      <c r="H14" s="32" t="s">
        <v>182</v>
      </c>
      <c r="I14" s="69">
        <f t="shared" si="1"/>
        <v>600</v>
      </c>
      <c r="J14" s="54"/>
      <c r="K14" s="133"/>
      <c r="L14" s="66"/>
    </row>
    <row r="15" spans="1:12">
      <c r="A15" s="133">
        <v>10</v>
      </c>
      <c r="B15" s="134">
        <f t="shared" si="0"/>
        <v>1</v>
      </c>
      <c r="C15" s="57" t="s">
        <v>183</v>
      </c>
      <c r="D15" s="30" t="s">
        <v>184</v>
      </c>
      <c r="E15" s="28" t="s">
        <v>185</v>
      </c>
      <c r="F15" s="54" t="s">
        <v>186</v>
      </c>
      <c r="G15" s="135">
        <v>1</v>
      </c>
      <c r="H15" s="32" t="s">
        <v>187</v>
      </c>
      <c r="I15" s="69">
        <f t="shared" si="1"/>
        <v>100</v>
      </c>
      <c r="J15" s="54"/>
      <c r="K15" s="133"/>
      <c r="L15" s="66"/>
    </row>
    <row r="16" spans="1:12">
      <c r="A16" s="133">
        <v>11</v>
      </c>
      <c r="B16" s="134">
        <f t="shared" si="0"/>
        <v>1</v>
      </c>
      <c r="C16" s="57" t="s">
        <v>188</v>
      </c>
      <c r="D16" s="30" t="s">
        <v>189</v>
      </c>
      <c r="E16" s="28" t="s">
        <v>190</v>
      </c>
      <c r="F16" s="30" t="s">
        <v>191</v>
      </c>
      <c r="G16" s="135">
        <v>2</v>
      </c>
      <c r="H16" s="32" t="s">
        <v>192</v>
      </c>
      <c r="I16" s="69">
        <f t="shared" si="1"/>
        <v>200</v>
      </c>
      <c r="J16" s="54"/>
      <c r="K16" s="133"/>
      <c r="L16" s="66"/>
    </row>
    <row r="17" spans="1:12">
      <c r="A17" s="133">
        <v>12</v>
      </c>
      <c r="B17" s="134">
        <f t="shared" si="0"/>
        <v>1</v>
      </c>
      <c r="C17" s="57" t="s">
        <v>193</v>
      </c>
      <c r="D17" s="30" t="s">
        <v>194</v>
      </c>
      <c r="E17" s="28" t="s">
        <v>195</v>
      </c>
      <c r="F17" s="54" t="s">
        <v>191</v>
      </c>
      <c r="G17" s="135">
        <v>4</v>
      </c>
      <c r="H17" s="32" t="s">
        <v>196</v>
      </c>
      <c r="I17" s="69">
        <f t="shared" si="1"/>
        <v>400</v>
      </c>
      <c r="J17" s="54"/>
      <c r="K17" s="133"/>
      <c r="L17" s="66"/>
    </row>
    <row r="18" spans="1:12">
      <c r="A18" s="133">
        <v>13</v>
      </c>
      <c r="B18" s="134">
        <f t="shared" si="0"/>
        <v>1</v>
      </c>
      <c r="C18" s="57" t="s">
        <v>197</v>
      </c>
      <c r="D18" s="30" t="s">
        <v>198</v>
      </c>
      <c r="E18" s="28" t="s">
        <v>199</v>
      </c>
      <c r="F18" s="54" t="s">
        <v>200</v>
      </c>
      <c r="G18" s="135">
        <v>1</v>
      </c>
      <c r="H18" s="32" t="s">
        <v>201</v>
      </c>
      <c r="I18" s="69">
        <f t="shared" si="1"/>
        <v>100</v>
      </c>
      <c r="J18" s="54"/>
      <c r="K18" s="133"/>
      <c r="L18" s="66"/>
    </row>
    <row r="19" spans="1:12">
      <c r="A19" s="133">
        <v>14</v>
      </c>
      <c r="B19" s="134">
        <f t="shared" si="0"/>
        <v>1</v>
      </c>
      <c r="C19" s="57" t="s">
        <v>202</v>
      </c>
      <c r="D19" s="32" t="s">
        <v>203</v>
      </c>
      <c r="E19" s="59" t="s">
        <v>204</v>
      </c>
      <c r="F19" s="59" t="s">
        <v>205</v>
      </c>
      <c r="G19" s="135">
        <v>1</v>
      </c>
      <c r="H19" s="32" t="s">
        <v>74</v>
      </c>
      <c r="I19" s="69">
        <f t="shared" si="1"/>
        <v>100</v>
      </c>
      <c r="J19" s="54"/>
      <c r="K19" s="133"/>
      <c r="L19" s="66"/>
    </row>
    <row r="20" spans="1:12">
      <c r="A20" s="133">
        <v>15</v>
      </c>
      <c r="B20" s="134">
        <f t="shared" si="0"/>
        <v>1</v>
      </c>
      <c r="C20" s="57" t="s">
        <v>319</v>
      </c>
      <c r="D20" s="54" t="s">
        <v>425</v>
      </c>
      <c r="E20" s="59" t="s">
        <v>426</v>
      </c>
      <c r="F20" s="136" t="s">
        <v>427</v>
      </c>
      <c r="G20" s="135">
        <v>2</v>
      </c>
      <c r="H20" s="41" t="s">
        <v>428</v>
      </c>
      <c r="I20" s="69">
        <f t="shared" si="1"/>
        <v>200</v>
      </c>
      <c r="J20" s="54"/>
      <c r="K20" s="54"/>
      <c r="L20" s="66"/>
    </row>
    <row r="21" spans="1:12">
      <c r="A21" s="133">
        <v>16</v>
      </c>
      <c r="B21" s="134">
        <f t="shared" si="0"/>
        <v>1</v>
      </c>
      <c r="C21" s="57" t="s">
        <v>429</v>
      </c>
      <c r="D21" s="30" t="s">
        <v>430</v>
      </c>
      <c r="E21" s="28" t="s">
        <v>431</v>
      </c>
      <c r="F21" s="137" t="s">
        <v>432</v>
      </c>
      <c r="G21" s="135">
        <v>1</v>
      </c>
      <c r="H21" s="41" t="s">
        <v>433</v>
      </c>
      <c r="I21" s="69">
        <f t="shared" si="1"/>
        <v>100</v>
      </c>
      <c r="J21" s="54"/>
      <c r="K21" s="54"/>
      <c r="L21" s="66"/>
    </row>
    <row r="22" spans="1:12">
      <c r="A22" s="133">
        <v>17</v>
      </c>
      <c r="B22" s="134">
        <f t="shared" si="0"/>
        <v>1</v>
      </c>
      <c r="C22" s="57" t="s">
        <v>207</v>
      </c>
      <c r="D22" s="30" t="s">
        <v>208</v>
      </c>
      <c r="E22" s="28" t="s">
        <v>434</v>
      </c>
      <c r="F22" s="54" t="s">
        <v>209</v>
      </c>
      <c r="G22" s="135">
        <v>2</v>
      </c>
      <c r="H22" s="32" t="s">
        <v>210</v>
      </c>
      <c r="I22" s="69">
        <f t="shared" si="1"/>
        <v>200</v>
      </c>
      <c r="J22" s="54"/>
      <c r="K22" s="54"/>
      <c r="L22" s="66"/>
    </row>
    <row r="23" spans="1:12">
      <c r="A23" s="133">
        <v>18</v>
      </c>
      <c r="B23" s="134">
        <f t="shared" si="0"/>
        <v>1</v>
      </c>
      <c r="C23" s="57" t="s">
        <v>211</v>
      </c>
      <c r="D23" s="30" t="s">
        <v>212</v>
      </c>
      <c r="E23" s="28" t="s">
        <v>213</v>
      </c>
      <c r="F23" s="54" t="s">
        <v>214</v>
      </c>
      <c r="G23" s="135">
        <v>1</v>
      </c>
      <c r="H23" s="32" t="s">
        <v>215</v>
      </c>
      <c r="I23" s="69">
        <f t="shared" si="1"/>
        <v>100</v>
      </c>
      <c r="J23" s="54"/>
      <c r="K23" s="54"/>
      <c r="L23" s="66"/>
    </row>
    <row r="24" spans="1:12">
      <c r="A24" s="133">
        <v>19</v>
      </c>
      <c r="B24" s="134">
        <f t="shared" si="0"/>
        <v>1</v>
      </c>
      <c r="C24" s="57" t="s">
        <v>216</v>
      </c>
      <c r="D24" s="30" t="s">
        <v>217</v>
      </c>
      <c r="E24" s="28" t="s">
        <v>218</v>
      </c>
      <c r="F24" s="54" t="s">
        <v>160</v>
      </c>
      <c r="G24" s="135">
        <v>3</v>
      </c>
      <c r="H24" s="32" t="s">
        <v>219</v>
      </c>
      <c r="I24" s="69">
        <f t="shared" si="1"/>
        <v>300</v>
      </c>
      <c r="J24" s="54"/>
      <c r="K24" s="54"/>
      <c r="L24" s="66"/>
    </row>
    <row r="25" spans="1:12">
      <c r="A25" s="133">
        <v>20</v>
      </c>
      <c r="B25" s="134">
        <f t="shared" si="0"/>
        <v>1</v>
      </c>
      <c r="C25" s="57" t="s">
        <v>220</v>
      </c>
      <c r="D25" s="54" t="s">
        <v>221</v>
      </c>
      <c r="E25" s="54" t="s">
        <v>222</v>
      </c>
      <c r="F25" s="54" t="s">
        <v>150</v>
      </c>
      <c r="G25" s="135">
        <v>16</v>
      </c>
      <c r="H25" s="32" t="s">
        <v>223</v>
      </c>
      <c r="I25" s="69">
        <f t="shared" si="1"/>
        <v>1600</v>
      </c>
      <c r="J25" s="54"/>
      <c r="K25" s="67"/>
      <c r="L25" s="66"/>
    </row>
    <row r="26" spans="1:12">
      <c r="A26" s="133">
        <v>21</v>
      </c>
      <c r="B26" s="134">
        <f t="shared" si="0"/>
        <v>1</v>
      </c>
      <c r="C26" s="57" t="s">
        <v>224</v>
      </c>
      <c r="D26" s="30">
        <v>470</v>
      </c>
      <c r="E26" s="28" t="s">
        <v>225</v>
      </c>
      <c r="F26" s="32"/>
      <c r="G26" s="135">
        <v>10</v>
      </c>
      <c r="H26" s="32" t="s">
        <v>226</v>
      </c>
      <c r="I26" s="69">
        <f t="shared" si="1"/>
        <v>1000</v>
      </c>
      <c r="J26" s="54"/>
      <c r="K26" s="54"/>
      <c r="L26" s="66"/>
    </row>
    <row r="27" spans="1:12">
      <c r="A27" s="133">
        <v>22</v>
      </c>
      <c r="B27" s="134">
        <f t="shared" si="0"/>
        <v>1</v>
      </c>
      <c r="C27" s="57" t="s">
        <v>227</v>
      </c>
      <c r="D27" s="30" t="s">
        <v>228</v>
      </c>
      <c r="E27" s="28" t="s">
        <v>229</v>
      </c>
      <c r="F27" s="32"/>
      <c r="G27" s="135">
        <v>1</v>
      </c>
      <c r="H27" s="32" t="s">
        <v>230</v>
      </c>
      <c r="I27" s="69">
        <f t="shared" si="1"/>
        <v>100</v>
      </c>
      <c r="J27" s="54"/>
      <c r="K27" s="54"/>
      <c r="L27" s="66"/>
    </row>
    <row r="28" spans="1:12">
      <c r="A28" s="133">
        <v>23</v>
      </c>
      <c r="B28" s="134">
        <f t="shared" si="0"/>
        <v>1</v>
      </c>
      <c r="C28" s="138" t="s">
        <v>101</v>
      </c>
      <c r="D28" s="108" t="s">
        <v>102</v>
      </c>
      <c r="E28" s="139" t="s">
        <v>103</v>
      </c>
      <c r="F28" s="105" t="s">
        <v>21</v>
      </c>
      <c r="G28" s="135">
        <v>12</v>
      </c>
      <c r="H28" s="32" t="s">
        <v>231</v>
      </c>
      <c r="I28" s="69">
        <f t="shared" si="1"/>
        <v>1200</v>
      </c>
      <c r="J28" s="54"/>
      <c r="K28" s="54"/>
      <c r="L28" s="66"/>
    </row>
    <row r="29" spans="1:12">
      <c r="A29" s="133">
        <v>24</v>
      </c>
      <c r="B29" s="134">
        <f t="shared" si="0"/>
        <v>1</v>
      </c>
      <c r="C29" s="57" t="s">
        <v>232</v>
      </c>
      <c r="D29" s="30">
        <v>120</v>
      </c>
      <c r="E29" s="28" t="s">
        <v>233</v>
      </c>
      <c r="F29" s="32"/>
      <c r="G29" s="135">
        <v>2</v>
      </c>
      <c r="H29" s="32" t="s">
        <v>234</v>
      </c>
      <c r="I29" s="69">
        <f t="shared" si="1"/>
        <v>200</v>
      </c>
      <c r="J29" s="54"/>
      <c r="K29" s="67"/>
      <c r="L29" s="66"/>
    </row>
    <row r="30" spans="1:12">
      <c r="A30" s="133">
        <v>25</v>
      </c>
      <c r="B30" s="134">
        <f t="shared" si="0"/>
        <v>1</v>
      </c>
      <c r="C30" s="57" t="s">
        <v>133</v>
      </c>
      <c r="D30" s="30">
        <v>0</v>
      </c>
      <c r="E30" s="28" t="s">
        <v>235</v>
      </c>
      <c r="F30" s="32"/>
      <c r="G30" s="135">
        <v>4</v>
      </c>
      <c r="H30" s="32" t="s">
        <v>236</v>
      </c>
      <c r="I30" s="69">
        <f t="shared" si="1"/>
        <v>400</v>
      </c>
      <c r="J30" s="54"/>
      <c r="K30" s="67"/>
      <c r="L30" s="66"/>
    </row>
    <row r="31" spans="1:12">
      <c r="A31" s="133">
        <v>26</v>
      </c>
      <c r="B31" s="134">
        <f t="shared" si="0"/>
        <v>1</v>
      </c>
      <c r="C31" s="57" t="s">
        <v>320</v>
      </c>
      <c r="D31" s="54" t="s">
        <v>435</v>
      </c>
      <c r="E31" s="54" t="s">
        <v>436</v>
      </c>
      <c r="F31" s="32"/>
      <c r="G31" s="135">
        <v>3</v>
      </c>
      <c r="H31" s="32" t="s">
        <v>237</v>
      </c>
      <c r="I31" s="69">
        <f t="shared" si="1"/>
        <v>300</v>
      </c>
      <c r="J31" s="54"/>
      <c r="K31" s="54"/>
      <c r="L31" s="66"/>
    </row>
    <row r="32" spans="1:12">
      <c r="A32" s="133">
        <v>27</v>
      </c>
      <c r="B32" s="134">
        <f t="shared" si="0"/>
        <v>1</v>
      </c>
      <c r="C32" s="57" t="s">
        <v>238</v>
      </c>
      <c r="D32" s="30" t="s">
        <v>239</v>
      </c>
      <c r="E32" s="28" t="s">
        <v>240</v>
      </c>
      <c r="F32" s="32"/>
      <c r="G32" s="135">
        <v>1</v>
      </c>
      <c r="H32" s="32" t="s">
        <v>241</v>
      </c>
      <c r="I32" s="69">
        <f t="shared" si="1"/>
        <v>100</v>
      </c>
      <c r="J32" s="54"/>
      <c r="K32" s="67"/>
      <c r="L32" s="66"/>
    </row>
    <row r="33" spans="1:12">
      <c r="A33" s="133">
        <v>28</v>
      </c>
      <c r="B33" s="134">
        <f t="shared" si="0"/>
        <v>1</v>
      </c>
      <c r="C33" s="57" t="s">
        <v>105</v>
      </c>
      <c r="D33" s="30" t="s">
        <v>149</v>
      </c>
      <c r="E33" s="28" t="s">
        <v>242</v>
      </c>
      <c r="F33" s="32"/>
      <c r="G33" s="135">
        <v>1</v>
      </c>
      <c r="H33" s="32" t="s">
        <v>243</v>
      </c>
      <c r="I33" s="69">
        <f t="shared" si="1"/>
        <v>100</v>
      </c>
      <c r="J33" s="54"/>
      <c r="K33" s="67"/>
      <c r="L33" s="66"/>
    </row>
    <row r="34" spans="1:12">
      <c r="A34" s="133">
        <v>29</v>
      </c>
      <c r="B34" s="134">
        <f t="shared" si="0"/>
        <v>1</v>
      </c>
      <c r="C34" s="57" t="s">
        <v>97</v>
      </c>
      <c r="D34" s="54" t="s">
        <v>244</v>
      </c>
      <c r="E34" s="54" t="s">
        <v>245</v>
      </c>
      <c r="F34" s="54" t="s">
        <v>171</v>
      </c>
      <c r="G34" s="135">
        <v>1</v>
      </c>
      <c r="H34" s="32" t="s">
        <v>246</v>
      </c>
      <c r="I34" s="69">
        <f t="shared" si="1"/>
        <v>100</v>
      </c>
      <c r="J34" s="54"/>
      <c r="K34" s="67"/>
      <c r="L34" s="66"/>
    </row>
    <row r="35" spans="1:12">
      <c r="A35" s="133">
        <v>30</v>
      </c>
      <c r="B35" s="134">
        <f t="shared" si="0"/>
        <v>1</v>
      </c>
      <c r="C35" s="57" t="s">
        <v>112</v>
      </c>
      <c r="D35" s="30">
        <v>200</v>
      </c>
      <c r="E35" s="28" t="s">
        <v>247</v>
      </c>
      <c r="F35" s="32"/>
      <c r="G35" s="135">
        <v>1</v>
      </c>
      <c r="H35" s="32" t="s">
        <v>248</v>
      </c>
      <c r="I35" s="69">
        <f t="shared" si="1"/>
        <v>100</v>
      </c>
      <c r="J35" s="54"/>
      <c r="K35" s="67"/>
      <c r="L35" s="66"/>
    </row>
    <row r="36" spans="1:12">
      <c r="A36" s="133">
        <v>31</v>
      </c>
      <c r="B36" s="134">
        <f t="shared" si="0"/>
        <v>1</v>
      </c>
      <c r="C36" s="57" t="s">
        <v>249</v>
      </c>
      <c r="D36" s="30" t="s">
        <v>250</v>
      </c>
      <c r="E36" s="28" t="s">
        <v>251</v>
      </c>
      <c r="F36" s="54" t="s">
        <v>252</v>
      </c>
      <c r="G36" s="135">
        <v>3</v>
      </c>
      <c r="H36" s="32" t="s">
        <v>253</v>
      </c>
      <c r="I36" s="69">
        <f t="shared" si="1"/>
        <v>300</v>
      </c>
      <c r="J36" s="54"/>
      <c r="K36" s="54"/>
      <c r="L36" s="66"/>
    </row>
    <row r="37" spans="1:12">
      <c r="A37" s="133">
        <v>32</v>
      </c>
      <c r="B37" s="134">
        <f t="shared" si="0"/>
        <v>1</v>
      </c>
      <c r="C37" s="57" t="s">
        <v>254</v>
      </c>
      <c r="D37" s="30" t="s">
        <v>255</v>
      </c>
      <c r="E37" s="28" t="s">
        <v>256</v>
      </c>
      <c r="F37" s="54" t="s">
        <v>257</v>
      </c>
      <c r="G37" s="135">
        <v>1</v>
      </c>
      <c r="H37" s="32" t="s">
        <v>258</v>
      </c>
      <c r="I37" s="69">
        <f t="shared" si="1"/>
        <v>100</v>
      </c>
      <c r="J37" s="54"/>
      <c r="K37" s="67"/>
      <c r="L37" s="66"/>
    </row>
    <row r="38" spans="1:12">
      <c r="A38" s="133">
        <v>33</v>
      </c>
      <c r="B38" s="134">
        <f t="shared" si="0"/>
        <v>1</v>
      </c>
      <c r="C38" s="57" t="s">
        <v>259</v>
      </c>
      <c r="D38" s="30" t="s">
        <v>260</v>
      </c>
      <c r="E38" s="28" t="s">
        <v>261</v>
      </c>
      <c r="F38" s="54" t="s">
        <v>262</v>
      </c>
      <c r="G38" s="135">
        <v>2</v>
      </c>
      <c r="H38" s="32" t="s">
        <v>263</v>
      </c>
      <c r="I38" s="69">
        <f t="shared" si="1"/>
        <v>200</v>
      </c>
      <c r="J38" s="54"/>
      <c r="K38" s="133"/>
      <c r="L38" s="66"/>
    </row>
    <row r="39" spans="1:12">
      <c r="A39" s="133">
        <v>34</v>
      </c>
      <c r="B39" s="134">
        <f t="shared" si="0"/>
        <v>1</v>
      </c>
      <c r="C39" s="57" t="s">
        <v>264</v>
      </c>
      <c r="D39" s="30" t="s">
        <v>265</v>
      </c>
      <c r="E39" s="28" t="s">
        <v>266</v>
      </c>
      <c r="F39" s="54" t="s">
        <v>262</v>
      </c>
      <c r="G39" s="135">
        <v>2</v>
      </c>
      <c r="H39" s="32" t="s">
        <v>267</v>
      </c>
      <c r="I39" s="69">
        <f t="shared" si="1"/>
        <v>200</v>
      </c>
      <c r="J39" s="54"/>
      <c r="K39" s="133"/>
      <c r="L39" s="66"/>
    </row>
    <row r="40" spans="1:12">
      <c r="A40" s="133">
        <v>35</v>
      </c>
      <c r="B40" s="134">
        <f t="shared" si="0"/>
        <v>1</v>
      </c>
      <c r="C40" s="57" t="s">
        <v>268</v>
      </c>
      <c r="D40" s="30" t="s">
        <v>269</v>
      </c>
      <c r="E40" s="28" t="s">
        <v>270</v>
      </c>
      <c r="F40" s="54" t="s">
        <v>271</v>
      </c>
      <c r="G40" s="135">
        <v>1</v>
      </c>
      <c r="H40" s="32" t="s">
        <v>272</v>
      </c>
      <c r="I40" s="69">
        <f t="shared" si="1"/>
        <v>100</v>
      </c>
      <c r="J40" s="54"/>
      <c r="K40" s="133"/>
      <c r="L40" s="66"/>
    </row>
    <row r="41" spans="1:12">
      <c r="A41" s="133">
        <v>36</v>
      </c>
      <c r="B41" s="134">
        <f t="shared" si="0"/>
        <v>1</v>
      </c>
      <c r="C41" s="57" t="s">
        <v>273</v>
      </c>
      <c r="D41" s="30" t="s">
        <v>274</v>
      </c>
      <c r="E41" s="28" t="s">
        <v>275</v>
      </c>
      <c r="F41" s="54" t="s">
        <v>437</v>
      </c>
      <c r="G41" s="135">
        <v>3</v>
      </c>
      <c r="H41" s="32" t="s">
        <v>276</v>
      </c>
      <c r="I41" s="69">
        <f t="shared" si="1"/>
        <v>300</v>
      </c>
      <c r="J41" s="54"/>
      <c r="K41" s="133"/>
      <c r="L41" s="66"/>
    </row>
    <row r="42" spans="1:12">
      <c r="A42" s="133">
        <v>37</v>
      </c>
      <c r="B42" s="134">
        <f t="shared" si="0"/>
        <v>1</v>
      </c>
      <c r="C42" s="57" t="s">
        <v>277</v>
      </c>
      <c r="D42" s="30" t="s">
        <v>438</v>
      </c>
      <c r="E42" s="28"/>
      <c r="F42" s="54" t="s">
        <v>271</v>
      </c>
      <c r="G42" s="135">
        <v>3</v>
      </c>
      <c r="H42" s="32" t="s">
        <v>278</v>
      </c>
      <c r="I42" s="69">
        <f t="shared" si="1"/>
        <v>300</v>
      </c>
      <c r="J42" s="54"/>
      <c r="K42" s="133"/>
      <c r="L42" s="66"/>
    </row>
    <row r="43" spans="1:12">
      <c r="A43" s="133">
        <v>38</v>
      </c>
      <c r="B43" s="134">
        <f t="shared" si="0"/>
        <v>1</v>
      </c>
      <c r="C43" s="57" t="s">
        <v>279</v>
      </c>
      <c r="D43" s="30" t="s">
        <v>439</v>
      </c>
      <c r="E43" s="28" t="s">
        <v>440</v>
      </c>
      <c r="F43" s="54" t="s">
        <v>350</v>
      </c>
      <c r="G43" s="135">
        <v>1</v>
      </c>
      <c r="H43" s="32" t="s">
        <v>280</v>
      </c>
      <c r="I43" s="69">
        <f t="shared" si="1"/>
        <v>100</v>
      </c>
      <c r="J43" s="54"/>
      <c r="K43" s="133"/>
      <c r="L43" s="66"/>
    </row>
    <row r="44" spans="1:12">
      <c r="A44" s="133">
        <v>39</v>
      </c>
      <c r="B44" s="134">
        <f t="shared" si="0"/>
        <v>1</v>
      </c>
      <c r="C44" s="57" t="s">
        <v>281</v>
      </c>
      <c r="D44" s="30" t="s">
        <v>441</v>
      </c>
      <c r="E44" s="28" t="s">
        <v>442</v>
      </c>
      <c r="F44" s="54" t="s">
        <v>271</v>
      </c>
      <c r="G44" s="135">
        <v>1</v>
      </c>
      <c r="H44" s="32" t="s">
        <v>282</v>
      </c>
      <c r="I44" s="69">
        <f t="shared" si="1"/>
        <v>100</v>
      </c>
      <c r="J44" s="54"/>
      <c r="K44" s="133"/>
      <c r="L44" s="66"/>
    </row>
    <row r="45" spans="1:12">
      <c r="A45" s="133">
        <v>40</v>
      </c>
      <c r="B45" s="134">
        <f>COUNTIF(C:C,D45)</f>
        <v>0</v>
      </c>
      <c r="C45" s="57" t="s">
        <v>283</v>
      </c>
      <c r="D45" s="30" t="s">
        <v>443</v>
      </c>
      <c r="E45" s="28" t="s">
        <v>444</v>
      </c>
      <c r="F45" s="54" t="s">
        <v>445</v>
      </c>
      <c r="G45" s="135">
        <v>1</v>
      </c>
      <c r="H45" s="32" t="s">
        <v>284</v>
      </c>
      <c r="I45" s="69">
        <f t="shared" si="1"/>
        <v>100</v>
      </c>
      <c r="J45" s="54"/>
      <c r="K45" s="133"/>
      <c r="L45" s="66"/>
    </row>
    <row r="46" spans="1:12">
      <c r="A46" s="133">
        <v>41</v>
      </c>
      <c r="B46" s="134">
        <f>COUNTIF(C:C,C46)</f>
        <v>1</v>
      </c>
      <c r="C46" s="57" t="s">
        <v>285</v>
      </c>
      <c r="D46" s="30" t="s">
        <v>446</v>
      </c>
      <c r="E46" s="28" t="s">
        <v>447</v>
      </c>
      <c r="F46" s="54" t="s">
        <v>181</v>
      </c>
      <c r="G46" s="135">
        <v>6</v>
      </c>
      <c r="H46" s="32" t="s">
        <v>286</v>
      </c>
      <c r="I46" s="69">
        <f t="shared" si="1"/>
        <v>600</v>
      </c>
      <c r="J46" s="54"/>
      <c r="K46" s="67"/>
      <c r="L46" s="66"/>
    </row>
    <row r="47" spans="1:12">
      <c r="A47" s="133">
        <v>42</v>
      </c>
      <c r="B47" s="134">
        <f>COUNTIF(C:C,C47)</f>
        <v>1</v>
      </c>
      <c r="C47" s="57" t="s">
        <v>287</v>
      </c>
      <c r="D47" s="30" t="s">
        <v>448</v>
      </c>
      <c r="E47" s="28" t="s">
        <v>449</v>
      </c>
      <c r="F47" s="54" t="s">
        <v>271</v>
      </c>
      <c r="G47" s="135">
        <v>2</v>
      </c>
      <c r="H47" s="32" t="s">
        <v>288</v>
      </c>
      <c r="I47" s="69">
        <f t="shared" si="1"/>
        <v>200</v>
      </c>
      <c r="J47" s="54"/>
      <c r="K47" s="133"/>
      <c r="L47" s="66"/>
    </row>
    <row r="48" spans="1:12">
      <c r="A48" s="133">
        <v>43</v>
      </c>
      <c r="B48" s="134">
        <f>COUNTIF(C:C,C48)</f>
        <v>1</v>
      </c>
      <c r="C48" s="57" t="s">
        <v>289</v>
      </c>
      <c r="D48" s="30" t="s">
        <v>450</v>
      </c>
      <c r="E48" s="28" t="s">
        <v>451</v>
      </c>
      <c r="F48" s="54" t="s">
        <v>452</v>
      </c>
      <c r="G48" s="135">
        <v>2</v>
      </c>
      <c r="H48" s="32" t="s">
        <v>290</v>
      </c>
      <c r="I48" s="69">
        <f t="shared" si="1"/>
        <v>200</v>
      </c>
      <c r="J48" s="54"/>
      <c r="K48" s="67"/>
      <c r="L48" s="66"/>
    </row>
    <row r="49" spans="1:12">
      <c r="A49" s="133">
        <v>44</v>
      </c>
      <c r="B49" s="134">
        <f>COUNTIF(C:C,C49)</f>
        <v>1</v>
      </c>
      <c r="C49" s="57" t="s">
        <v>291</v>
      </c>
      <c r="D49" s="30" t="s">
        <v>453</v>
      </c>
      <c r="E49" s="28" t="s">
        <v>454</v>
      </c>
      <c r="F49" s="54" t="s">
        <v>271</v>
      </c>
      <c r="G49" s="135">
        <v>1</v>
      </c>
      <c r="H49" s="32" t="s">
        <v>292</v>
      </c>
      <c r="I49" s="69">
        <f t="shared" si="1"/>
        <v>100</v>
      </c>
      <c r="J49" s="54"/>
      <c r="K49" s="67"/>
      <c r="L49" s="66"/>
    </row>
    <row r="50" spans="1:12">
      <c r="A50" s="133">
        <v>45</v>
      </c>
      <c r="B50" s="134">
        <f>COUNTIF(C:C,C50)</f>
        <v>1</v>
      </c>
      <c r="C50" s="57" t="s">
        <v>144</v>
      </c>
      <c r="D50" s="30" t="s">
        <v>352</v>
      </c>
      <c r="E50" s="28" t="s">
        <v>353</v>
      </c>
      <c r="F50" s="54" t="s">
        <v>354</v>
      </c>
      <c r="G50" s="135">
        <v>1</v>
      </c>
      <c r="H50" s="32" t="s">
        <v>293</v>
      </c>
      <c r="I50" s="69">
        <f t="shared" si="1"/>
        <v>100</v>
      </c>
      <c r="J50" s="54"/>
      <c r="K50" s="54"/>
      <c r="L50" s="66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77" fitToWidth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91" zoomScaleNormal="91" workbookViewId="0">
      <selection activeCell="B23" sqref="B23:F23"/>
    </sheetView>
  </sheetViews>
  <sheetFormatPr defaultRowHeight="13.5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45.75" style="1" customWidth="1"/>
    <col min="6" max="6" width="23.25" style="3" customWidth="1"/>
    <col min="7" max="7" width="12" style="3" customWidth="1"/>
    <col min="8" max="8" width="40" style="6" customWidth="1"/>
    <col min="9" max="9" width="21.875" style="4" customWidth="1"/>
    <col min="10" max="10" width="19.75" style="1" customWidth="1"/>
    <col min="11" max="11" width="20.875" style="1" customWidth="1"/>
    <col min="12" max="12" width="22.75" style="1" customWidth="1"/>
    <col min="13" max="13" width="33.125" style="8" customWidth="1"/>
    <col min="14" max="14" width="9" style="1" customWidth="1"/>
    <col min="15" max="16384" width="9" style="1"/>
  </cols>
  <sheetData>
    <row r="1" spans="1:13">
      <c r="A1" s="144" t="s">
        <v>0</v>
      </c>
      <c r="B1" s="145"/>
      <c r="C1" s="145"/>
      <c r="D1" s="145"/>
      <c r="E1" s="145"/>
      <c r="F1" s="145"/>
      <c r="G1" s="145"/>
      <c r="H1" s="146"/>
      <c r="I1" s="5"/>
      <c r="J1" s="21"/>
      <c r="K1" s="21"/>
    </row>
    <row r="2" spans="1:13" ht="43.5" customHeight="1">
      <c r="A2" s="147"/>
      <c r="B2" s="148"/>
      <c r="C2" s="148"/>
      <c r="D2" s="148"/>
      <c r="E2" s="148"/>
      <c r="F2" s="148"/>
      <c r="G2" s="148"/>
      <c r="H2" s="149"/>
      <c r="I2" s="5"/>
      <c r="J2" s="21"/>
      <c r="K2" s="21"/>
    </row>
    <row r="3" spans="1:13" s="2" customFormat="1" ht="18" customHeight="1">
      <c r="A3" s="150" t="s">
        <v>1</v>
      </c>
      <c r="B3" s="151"/>
      <c r="C3" s="152"/>
      <c r="D3" s="36"/>
      <c r="E3" s="36" t="s">
        <v>2</v>
      </c>
      <c r="F3" s="52" t="s">
        <v>373</v>
      </c>
      <c r="G3" s="23" t="s">
        <v>3</v>
      </c>
      <c r="H3" s="100" t="s">
        <v>4</v>
      </c>
      <c r="I3" s="5"/>
      <c r="J3" s="21"/>
      <c r="K3" s="21"/>
      <c r="M3" s="8"/>
    </row>
    <row r="4" spans="1:13" s="2" customFormat="1" ht="16.5">
      <c r="A4" s="150" t="s">
        <v>5</v>
      </c>
      <c r="B4" s="151"/>
      <c r="C4" s="152"/>
      <c r="D4" s="109" t="s">
        <v>374</v>
      </c>
      <c r="E4" s="36" t="s">
        <v>6</v>
      </c>
      <c r="F4" s="52" t="s">
        <v>373</v>
      </c>
      <c r="G4" s="116" t="s">
        <v>7</v>
      </c>
      <c r="H4" s="110">
        <v>42852</v>
      </c>
      <c r="I4" s="114" t="s">
        <v>375</v>
      </c>
      <c r="J4" s="68">
        <v>1000</v>
      </c>
      <c r="K4" s="34"/>
      <c r="M4" s="8"/>
    </row>
    <row r="5" spans="1:13" s="2" customFormat="1" ht="16.5">
      <c r="A5" s="9" t="s">
        <v>9</v>
      </c>
      <c r="B5" s="9" t="s">
        <v>10</v>
      </c>
      <c r="C5" s="9" t="s">
        <v>11</v>
      </c>
      <c r="D5" s="88" t="s">
        <v>12</v>
      </c>
      <c r="E5" s="88" t="s">
        <v>13</v>
      </c>
      <c r="F5" s="9" t="s">
        <v>14</v>
      </c>
      <c r="G5" s="9" t="s">
        <v>15</v>
      </c>
      <c r="H5" s="115" t="s">
        <v>16</v>
      </c>
      <c r="I5" s="13" t="s">
        <v>376</v>
      </c>
      <c r="J5" s="38" t="s">
        <v>377</v>
      </c>
      <c r="K5" s="39" t="s">
        <v>378</v>
      </c>
      <c r="L5" s="13" t="s">
        <v>17</v>
      </c>
    </row>
    <row r="6" spans="1:13" s="14" customFormat="1" ht="18" customHeight="1">
      <c r="A6" s="17">
        <v>1</v>
      </c>
      <c r="B6" s="26">
        <f t="shared" ref="B6:B25" si="0">COUNTIF(C:C,C6)</f>
        <v>1</v>
      </c>
      <c r="C6" s="53" t="s">
        <v>47</v>
      </c>
      <c r="D6" s="54" t="s">
        <v>379</v>
      </c>
      <c r="E6" s="54" t="s">
        <v>380</v>
      </c>
      <c r="F6" s="54" t="s">
        <v>381</v>
      </c>
      <c r="G6" s="55">
        <v>2</v>
      </c>
      <c r="H6" s="56" t="s">
        <v>295</v>
      </c>
      <c r="I6" s="69">
        <f>G6*$J$4</f>
        <v>2000</v>
      </c>
      <c r="J6" s="22"/>
      <c r="K6" s="22"/>
      <c r="L6" s="23"/>
    </row>
    <row r="7" spans="1:13" s="14" customFormat="1" ht="18" customHeight="1">
      <c r="A7" s="17">
        <v>2</v>
      </c>
      <c r="B7" s="26">
        <f t="shared" si="0"/>
        <v>1</v>
      </c>
      <c r="C7" s="57" t="s">
        <v>35</v>
      </c>
      <c r="D7" s="54" t="s">
        <v>382</v>
      </c>
      <c r="E7" s="54" t="s">
        <v>383</v>
      </c>
      <c r="F7" s="54" t="s">
        <v>384</v>
      </c>
      <c r="G7" s="55">
        <v>1</v>
      </c>
      <c r="H7" s="103" t="s">
        <v>385</v>
      </c>
      <c r="I7" s="69">
        <f t="shared" ref="I7:I25" si="1">G7*$J$4</f>
        <v>1000</v>
      </c>
      <c r="J7" s="35"/>
      <c r="K7" s="35"/>
      <c r="L7" s="15"/>
    </row>
    <row r="8" spans="1:13" s="14" customFormat="1" ht="18" customHeight="1">
      <c r="A8" s="17">
        <v>3</v>
      </c>
      <c r="B8" s="26">
        <f t="shared" si="0"/>
        <v>1</v>
      </c>
      <c r="C8" s="53" t="s">
        <v>45</v>
      </c>
      <c r="D8" s="58" t="s">
        <v>386</v>
      </c>
      <c r="E8" s="27" t="s">
        <v>387</v>
      </c>
      <c r="F8" s="59" t="s">
        <v>388</v>
      </c>
      <c r="G8" s="55">
        <v>1</v>
      </c>
      <c r="H8" s="56" t="s">
        <v>296</v>
      </c>
      <c r="I8" s="69">
        <f t="shared" si="1"/>
        <v>1000</v>
      </c>
      <c r="J8" s="22"/>
      <c r="K8" s="22"/>
      <c r="L8" s="23"/>
    </row>
    <row r="9" spans="1:13" s="14" customFormat="1" ht="18" customHeight="1">
      <c r="A9" s="17">
        <v>4</v>
      </c>
      <c r="B9" s="26">
        <f t="shared" si="0"/>
        <v>1</v>
      </c>
      <c r="C9" s="53" t="s">
        <v>41</v>
      </c>
      <c r="D9" s="54" t="s">
        <v>389</v>
      </c>
      <c r="E9" s="54" t="s">
        <v>390</v>
      </c>
      <c r="F9" s="54" t="s">
        <v>381</v>
      </c>
      <c r="G9" s="55">
        <v>1</v>
      </c>
      <c r="H9" s="56" t="s">
        <v>297</v>
      </c>
      <c r="I9" s="69">
        <f t="shared" si="1"/>
        <v>1000</v>
      </c>
      <c r="J9" s="22"/>
      <c r="K9" s="22"/>
      <c r="L9" s="23"/>
    </row>
    <row r="10" spans="1:13" s="14" customFormat="1" ht="18" customHeight="1">
      <c r="A10" s="17">
        <v>5</v>
      </c>
      <c r="B10" s="26">
        <f t="shared" si="0"/>
        <v>1</v>
      </c>
      <c r="C10" s="53" t="s">
        <v>51</v>
      </c>
      <c r="D10" s="58" t="s">
        <v>52</v>
      </c>
      <c r="E10" s="54" t="s">
        <v>391</v>
      </c>
      <c r="F10" s="59"/>
      <c r="G10" s="55">
        <v>1</v>
      </c>
      <c r="H10" s="56" t="s">
        <v>22</v>
      </c>
      <c r="I10" s="69">
        <f t="shared" si="1"/>
        <v>1000</v>
      </c>
      <c r="J10" s="36"/>
      <c r="K10" s="36"/>
      <c r="L10" s="23"/>
    </row>
    <row r="11" spans="1:13" s="14" customFormat="1" ht="21" customHeight="1">
      <c r="A11" s="17">
        <v>6</v>
      </c>
      <c r="B11" s="26">
        <f t="shared" si="0"/>
        <v>1</v>
      </c>
      <c r="C11" s="18" t="s">
        <v>298</v>
      </c>
      <c r="D11" s="70" t="s">
        <v>299</v>
      </c>
      <c r="E11" s="31" t="s">
        <v>392</v>
      </c>
      <c r="F11" s="71" t="s">
        <v>393</v>
      </c>
      <c r="G11" s="55">
        <v>6</v>
      </c>
      <c r="H11" s="56" t="s">
        <v>300</v>
      </c>
      <c r="I11" s="69">
        <f t="shared" si="1"/>
        <v>6000</v>
      </c>
      <c r="J11" s="22"/>
      <c r="K11" s="22"/>
      <c r="L11" s="23"/>
    </row>
    <row r="12" spans="1:13" s="14" customFormat="1" ht="18" customHeight="1">
      <c r="A12" s="17">
        <v>7</v>
      </c>
      <c r="B12" s="26">
        <f t="shared" si="0"/>
        <v>1</v>
      </c>
      <c r="C12" s="18" t="s">
        <v>301</v>
      </c>
      <c r="D12" s="70" t="s">
        <v>302</v>
      </c>
      <c r="E12" s="31" t="s">
        <v>334</v>
      </c>
      <c r="F12" s="71" t="s">
        <v>333</v>
      </c>
      <c r="G12" s="55">
        <v>6</v>
      </c>
      <c r="H12" s="56" t="s">
        <v>303</v>
      </c>
      <c r="I12" s="69">
        <f t="shared" si="1"/>
        <v>6000</v>
      </c>
      <c r="J12" s="36"/>
      <c r="K12" s="36"/>
      <c r="L12" s="23"/>
    </row>
    <row r="13" spans="1:13" s="14" customFormat="1" ht="18" customHeight="1">
      <c r="A13" s="17">
        <v>8</v>
      </c>
      <c r="B13" s="26">
        <f t="shared" si="0"/>
        <v>1</v>
      </c>
      <c r="C13" s="53" t="s">
        <v>60</v>
      </c>
      <c r="D13" s="58" t="s">
        <v>335</v>
      </c>
      <c r="E13" s="27" t="s">
        <v>336</v>
      </c>
      <c r="F13" s="27" t="s">
        <v>186</v>
      </c>
      <c r="G13" s="55">
        <v>5</v>
      </c>
      <c r="H13" s="56" t="s">
        <v>304</v>
      </c>
      <c r="I13" s="69">
        <f t="shared" si="1"/>
        <v>5000</v>
      </c>
      <c r="J13" s="36"/>
      <c r="K13" s="36"/>
      <c r="L13" s="23"/>
    </row>
    <row r="14" spans="1:13" s="14" customFormat="1" ht="18" customHeight="1">
      <c r="A14" s="17">
        <v>9</v>
      </c>
      <c r="B14" s="26">
        <f t="shared" si="0"/>
        <v>1</v>
      </c>
      <c r="C14" s="20" t="s">
        <v>323</v>
      </c>
      <c r="D14" s="19" t="s">
        <v>337</v>
      </c>
      <c r="E14" s="56"/>
      <c r="F14" s="55"/>
      <c r="G14" s="55">
        <v>1</v>
      </c>
      <c r="H14" s="56" t="s">
        <v>74</v>
      </c>
      <c r="I14" s="69">
        <f t="shared" si="1"/>
        <v>1000</v>
      </c>
      <c r="J14" s="22"/>
      <c r="K14" s="22"/>
      <c r="L14" s="23"/>
    </row>
    <row r="15" spans="1:13" s="14" customFormat="1" ht="18" customHeight="1">
      <c r="A15" s="17">
        <v>10</v>
      </c>
      <c r="B15" s="26">
        <f t="shared" si="0"/>
        <v>1</v>
      </c>
      <c r="C15" s="53" t="s">
        <v>85</v>
      </c>
      <c r="D15" s="30" t="s">
        <v>338</v>
      </c>
      <c r="E15" s="30" t="s">
        <v>339</v>
      </c>
      <c r="F15" s="30" t="s">
        <v>262</v>
      </c>
      <c r="G15" s="55">
        <v>5</v>
      </c>
      <c r="H15" s="103" t="s">
        <v>340</v>
      </c>
      <c r="I15" s="69">
        <f t="shared" si="1"/>
        <v>5000</v>
      </c>
      <c r="J15" s="36"/>
      <c r="K15" s="36"/>
      <c r="L15" s="23"/>
    </row>
    <row r="16" spans="1:13" s="14" customFormat="1" ht="18" customHeight="1">
      <c r="A16" s="17">
        <v>11</v>
      </c>
      <c r="B16" s="26">
        <f t="shared" si="0"/>
        <v>1</v>
      </c>
      <c r="C16" s="53" t="s">
        <v>341</v>
      </c>
      <c r="D16" s="54">
        <v>360</v>
      </c>
      <c r="E16" s="54" t="s">
        <v>342</v>
      </c>
      <c r="F16" s="55"/>
      <c r="G16" s="55">
        <v>2</v>
      </c>
      <c r="H16" s="56" t="s">
        <v>305</v>
      </c>
      <c r="I16" s="69">
        <f t="shared" si="1"/>
        <v>2000</v>
      </c>
      <c r="J16" s="22"/>
      <c r="K16" s="22"/>
      <c r="L16" s="23"/>
    </row>
    <row r="17" spans="1:12" s="14" customFormat="1" ht="18" customHeight="1">
      <c r="A17" s="17">
        <v>12</v>
      </c>
      <c r="B17" s="26">
        <f t="shared" si="0"/>
        <v>1</v>
      </c>
      <c r="C17" s="53" t="s">
        <v>122</v>
      </c>
      <c r="D17" s="60" t="s">
        <v>123</v>
      </c>
      <c r="E17" s="61" t="s">
        <v>343</v>
      </c>
      <c r="F17" s="55"/>
      <c r="G17" s="55">
        <v>2</v>
      </c>
      <c r="H17" s="56" t="s">
        <v>306</v>
      </c>
      <c r="I17" s="69">
        <f t="shared" si="1"/>
        <v>2000</v>
      </c>
      <c r="J17" s="22"/>
      <c r="K17" s="22"/>
      <c r="L17" s="23"/>
    </row>
    <row r="18" spans="1:12" s="14" customFormat="1" ht="18" customHeight="1">
      <c r="A18" s="17">
        <v>13</v>
      </c>
      <c r="B18" s="26">
        <f t="shared" si="0"/>
        <v>1</v>
      </c>
      <c r="C18" s="53" t="s">
        <v>101</v>
      </c>
      <c r="D18" s="30" t="s">
        <v>102</v>
      </c>
      <c r="E18" s="62" t="s">
        <v>344</v>
      </c>
      <c r="F18" s="30" t="s">
        <v>21</v>
      </c>
      <c r="G18" s="55">
        <v>1</v>
      </c>
      <c r="H18" s="56" t="s">
        <v>307</v>
      </c>
      <c r="I18" s="69">
        <f t="shared" si="1"/>
        <v>1000</v>
      </c>
      <c r="J18" s="22"/>
      <c r="K18" s="22"/>
      <c r="L18" s="23"/>
    </row>
    <row r="19" spans="1:12" s="14" customFormat="1" ht="18" customHeight="1">
      <c r="A19" s="17">
        <v>14</v>
      </c>
      <c r="B19" s="26">
        <f t="shared" si="0"/>
        <v>1</v>
      </c>
      <c r="C19" s="53" t="s">
        <v>126</v>
      </c>
      <c r="D19" s="60" t="s">
        <v>127</v>
      </c>
      <c r="E19" s="61" t="s">
        <v>345</v>
      </c>
      <c r="F19" s="54"/>
      <c r="G19" s="63">
        <v>2</v>
      </c>
      <c r="H19" s="56" t="s">
        <v>308</v>
      </c>
      <c r="I19" s="69">
        <f t="shared" si="1"/>
        <v>2000</v>
      </c>
      <c r="J19" s="36"/>
      <c r="K19" s="36"/>
      <c r="L19" s="23"/>
    </row>
    <row r="20" spans="1:12" s="14" customFormat="1" ht="18" customHeight="1">
      <c r="A20" s="17">
        <v>15</v>
      </c>
      <c r="B20" s="26">
        <f t="shared" si="0"/>
        <v>1</v>
      </c>
      <c r="C20" s="53" t="s">
        <v>97</v>
      </c>
      <c r="D20" s="54" t="s">
        <v>244</v>
      </c>
      <c r="E20" s="54" t="s">
        <v>245</v>
      </c>
      <c r="F20" s="54" t="s">
        <v>171</v>
      </c>
      <c r="G20" s="55">
        <v>1</v>
      </c>
      <c r="H20" s="56" t="s">
        <v>309</v>
      </c>
      <c r="I20" s="69">
        <f t="shared" si="1"/>
        <v>1000</v>
      </c>
      <c r="J20" s="36"/>
      <c r="K20" s="36"/>
      <c r="L20" s="23"/>
    </row>
    <row r="21" spans="1:12" s="14" customFormat="1" ht="18" customHeight="1">
      <c r="A21" s="17">
        <v>16</v>
      </c>
      <c r="B21" s="26">
        <f t="shared" si="0"/>
        <v>1</v>
      </c>
      <c r="C21" s="53" t="s">
        <v>119</v>
      </c>
      <c r="D21" s="64" t="s">
        <v>346</v>
      </c>
      <c r="E21" s="65" t="s">
        <v>347</v>
      </c>
      <c r="F21" s="55"/>
      <c r="G21" s="55">
        <v>2</v>
      </c>
      <c r="H21" s="56" t="s">
        <v>310</v>
      </c>
      <c r="I21" s="69">
        <f t="shared" si="1"/>
        <v>2000</v>
      </c>
      <c r="J21" s="22"/>
      <c r="K21" s="22"/>
      <c r="L21" s="23"/>
    </row>
    <row r="22" spans="1:12" s="14" customFormat="1" ht="18" customHeight="1">
      <c r="A22" s="17">
        <v>17</v>
      </c>
      <c r="B22" s="26">
        <f t="shared" si="0"/>
        <v>1</v>
      </c>
      <c r="C22" s="53" t="s">
        <v>115</v>
      </c>
      <c r="D22" s="60" t="s">
        <v>116</v>
      </c>
      <c r="E22" s="61" t="s">
        <v>348</v>
      </c>
      <c r="F22" s="54"/>
      <c r="G22" s="55">
        <v>1</v>
      </c>
      <c r="H22" s="56" t="s">
        <v>108</v>
      </c>
      <c r="I22" s="69">
        <f t="shared" si="1"/>
        <v>1000</v>
      </c>
      <c r="J22" s="22"/>
      <c r="K22" s="22"/>
      <c r="L22" s="23"/>
    </row>
    <row r="23" spans="1:12" s="14" customFormat="1" ht="18" customHeight="1">
      <c r="A23" s="17">
        <v>18</v>
      </c>
      <c r="B23" s="26">
        <f t="shared" si="0"/>
        <v>1</v>
      </c>
      <c r="C23" s="53" t="s">
        <v>311</v>
      </c>
      <c r="D23" s="59" t="s">
        <v>312</v>
      </c>
      <c r="E23" s="59" t="s">
        <v>349</v>
      </c>
      <c r="F23" s="54" t="s">
        <v>350</v>
      </c>
      <c r="G23" s="55">
        <v>1</v>
      </c>
      <c r="H23" s="56" t="s">
        <v>258</v>
      </c>
      <c r="I23" s="69">
        <f t="shared" si="1"/>
        <v>1000</v>
      </c>
      <c r="J23" s="22"/>
      <c r="K23" s="22"/>
      <c r="L23" s="23"/>
    </row>
    <row r="24" spans="1:12" s="14" customFormat="1" ht="18" customHeight="1">
      <c r="A24" s="17">
        <v>19</v>
      </c>
      <c r="B24" s="26">
        <f t="shared" si="0"/>
        <v>1</v>
      </c>
      <c r="C24" s="53" t="s">
        <v>139</v>
      </c>
      <c r="D24" s="60" t="s">
        <v>140</v>
      </c>
      <c r="E24" s="54" t="s">
        <v>351</v>
      </c>
      <c r="F24" s="54" t="s">
        <v>271</v>
      </c>
      <c r="G24" s="55">
        <v>1</v>
      </c>
      <c r="H24" s="56" t="s">
        <v>138</v>
      </c>
      <c r="I24" s="69">
        <f t="shared" si="1"/>
        <v>1000</v>
      </c>
      <c r="J24" s="22"/>
      <c r="K24" s="22"/>
      <c r="L24" s="23"/>
    </row>
    <row r="25" spans="1:12" s="14" customFormat="1" ht="18" customHeight="1">
      <c r="A25" s="17">
        <v>20</v>
      </c>
      <c r="B25" s="26">
        <f t="shared" si="0"/>
        <v>1</v>
      </c>
      <c r="C25" s="53" t="s">
        <v>144</v>
      </c>
      <c r="D25" s="64" t="s">
        <v>352</v>
      </c>
      <c r="E25" s="65" t="s">
        <v>353</v>
      </c>
      <c r="F25" s="54" t="s">
        <v>354</v>
      </c>
      <c r="G25" s="55">
        <v>1</v>
      </c>
      <c r="H25" s="56" t="s">
        <v>293</v>
      </c>
      <c r="I25" s="69">
        <f t="shared" si="1"/>
        <v>1000</v>
      </c>
      <c r="J25" s="36"/>
      <c r="K25" s="36"/>
      <c r="L25" s="23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6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29"/>
  <sheetViews>
    <sheetView tabSelected="1" topLeftCell="A4" workbookViewId="0">
      <selection activeCell="A23" sqref="A23:H24"/>
    </sheetView>
  </sheetViews>
  <sheetFormatPr defaultRowHeight="13.5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45.75" style="1" customWidth="1"/>
    <col min="6" max="6" width="23.25" style="3" customWidth="1"/>
    <col min="7" max="7" width="12" style="3" customWidth="1"/>
    <col min="8" max="8" width="40" style="6" customWidth="1"/>
    <col min="9" max="9" width="21.875" style="4" customWidth="1"/>
    <col min="10" max="10" width="19.75" style="1" customWidth="1"/>
    <col min="11" max="11" width="20.875" style="1" customWidth="1"/>
    <col min="12" max="12" width="22.75" style="1" customWidth="1"/>
    <col min="13" max="13" width="33.125" style="8" customWidth="1"/>
    <col min="14" max="14" width="9" style="1" customWidth="1"/>
    <col min="15" max="16384" width="9" style="1"/>
  </cols>
  <sheetData>
    <row r="3" spans="1:13">
      <c r="A3" s="163" t="s">
        <v>455</v>
      </c>
      <c r="B3" s="163"/>
      <c r="C3" s="163"/>
      <c r="D3" s="163"/>
      <c r="E3" s="163"/>
      <c r="F3" s="163"/>
      <c r="G3" s="163"/>
      <c r="H3" s="163"/>
      <c r="I3" s="5"/>
      <c r="J3" s="21"/>
      <c r="K3" s="21"/>
    </row>
    <row r="4" spans="1:13" ht="43.5" customHeight="1">
      <c r="A4" s="163"/>
      <c r="B4" s="163"/>
      <c r="C4" s="163"/>
      <c r="D4" s="163"/>
      <c r="E4" s="163"/>
      <c r="F4" s="163"/>
      <c r="G4" s="163"/>
      <c r="H4" s="163"/>
      <c r="I4" s="5"/>
      <c r="J4" s="21"/>
      <c r="K4" s="21"/>
    </row>
    <row r="5" spans="1:13" s="2" customFormat="1" ht="18" customHeight="1">
      <c r="A5" s="162" t="s">
        <v>1</v>
      </c>
      <c r="B5" s="162"/>
      <c r="C5" s="162"/>
      <c r="D5" s="36"/>
      <c r="E5" s="36" t="s">
        <v>2</v>
      </c>
      <c r="F5" s="52" t="s">
        <v>456</v>
      </c>
      <c r="G5" s="23" t="s">
        <v>3</v>
      </c>
      <c r="H5" s="100" t="s">
        <v>4</v>
      </c>
      <c r="I5" s="5"/>
      <c r="J5" s="21"/>
      <c r="K5" s="21"/>
      <c r="M5" s="8"/>
    </row>
    <row r="6" spans="1:13" s="2" customFormat="1" ht="16.5">
      <c r="A6" s="162" t="s">
        <v>5</v>
      </c>
      <c r="B6" s="162"/>
      <c r="C6" s="162"/>
      <c r="D6" s="23" t="s">
        <v>457</v>
      </c>
      <c r="E6" s="36" t="s">
        <v>6</v>
      </c>
      <c r="F6" s="52" t="s">
        <v>456</v>
      </c>
      <c r="G6" s="116" t="s">
        <v>7</v>
      </c>
      <c r="H6" s="110">
        <v>42852</v>
      </c>
      <c r="I6" s="114" t="s">
        <v>458</v>
      </c>
      <c r="J6" s="68">
        <v>100</v>
      </c>
      <c r="K6" s="34"/>
      <c r="M6" s="8"/>
    </row>
    <row r="7" spans="1:13" s="2" customFormat="1" ht="16.5">
      <c r="A7" s="9" t="s">
        <v>9</v>
      </c>
      <c r="B7" s="9" t="s">
        <v>10</v>
      </c>
      <c r="C7" s="9" t="s">
        <v>11</v>
      </c>
      <c r="D7" s="88" t="s">
        <v>12</v>
      </c>
      <c r="E7" s="88" t="s">
        <v>13</v>
      </c>
      <c r="F7" s="9" t="s">
        <v>14</v>
      </c>
      <c r="G7" s="9" t="s">
        <v>15</v>
      </c>
      <c r="H7" s="115" t="s">
        <v>16</v>
      </c>
      <c r="I7" s="13" t="s">
        <v>459</v>
      </c>
      <c r="J7" s="76" t="s">
        <v>460</v>
      </c>
      <c r="K7" s="77" t="s">
        <v>461</v>
      </c>
      <c r="L7" s="13" t="s">
        <v>17</v>
      </c>
    </row>
    <row r="8" spans="1:13" s="14" customFormat="1" ht="18" customHeight="1">
      <c r="A8" s="17">
        <v>1</v>
      </c>
      <c r="B8" s="26">
        <f>COUNTIF(C:C,C8)</f>
        <v>1</v>
      </c>
      <c r="C8" s="18" t="s">
        <v>318</v>
      </c>
      <c r="D8" s="19" t="s">
        <v>313</v>
      </c>
      <c r="E8" s="19" t="s">
        <v>462</v>
      </c>
      <c r="F8" s="80" t="s">
        <v>181</v>
      </c>
      <c r="G8" s="86">
        <v>4</v>
      </c>
      <c r="H8" s="78" t="s">
        <v>314</v>
      </c>
      <c r="I8" s="29">
        <f>$J$6*G8</f>
        <v>400</v>
      </c>
      <c r="J8" s="79"/>
      <c r="K8" s="79"/>
      <c r="L8" s="51"/>
    </row>
    <row r="9" spans="1:13" s="14" customFormat="1" ht="18" customHeight="1">
      <c r="A9" s="17">
        <v>2</v>
      </c>
      <c r="B9" s="26">
        <f>COUNTIF(C:C,C9)</f>
        <v>1</v>
      </c>
      <c r="C9" s="18" t="s">
        <v>206</v>
      </c>
      <c r="D9" s="64" t="s">
        <v>463</v>
      </c>
      <c r="E9" s="65" t="s">
        <v>464</v>
      </c>
      <c r="F9" s="80" t="s">
        <v>465</v>
      </c>
      <c r="G9" s="86">
        <v>2</v>
      </c>
      <c r="H9" s="78" t="s">
        <v>315</v>
      </c>
      <c r="I9" s="29">
        <f t="shared" ref="I9:I12" si="0">$J$6*G9</f>
        <v>200</v>
      </c>
      <c r="J9" s="79"/>
      <c r="K9" s="79"/>
      <c r="L9" s="51"/>
    </row>
    <row r="10" spans="1:13" s="14" customFormat="1" ht="18" customHeight="1">
      <c r="A10" s="17">
        <v>3</v>
      </c>
      <c r="B10" s="26">
        <f>COUNTIF(C:C,C10)</f>
        <v>1</v>
      </c>
      <c r="C10" s="18" t="s">
        <v>105</v>
      </c>
      <c r="D10" s="64" t="s">
        <v>466</v>
      </c>
      <c r="E10" s="65" t="s">
        <v>467</v>
      </c>
      <c r="F10" s="78"/>
      <c r="G10" s="86">
        <v>7</v>
      </c>
      <c r="H10" s="78" t="s">
        <v>316</v>
      </c>
      <c r="I10" s="29">
        <f t="shared" si="0"/>
        <v>700</v>
      </c>
      <c r="J10" s="79"/>
      <c r="K10" s="79"/>
      <c r="L10" s="51"/>
    </row>
    <row r="11" spans="1:13" s="14" customFormat="1" ht="18" customHeight="1">
      <c r="A11" s="17">
        <v>4</v>
      </c>
      <c r="B11" s="26">
        <f>COUNTIF(C:C,C11)</f>
        <v>1</v>
      </c>
      <c r="C11" s="57" t="s">
        <v>35</v>
      </c>
      <c r="D11" s="140">
        <v>330</v>
      </c>
      <c r="E11" s="141" t="s">
        <v>468</v>
      </c>
      <c r="F11" s="78"/>
      <c r="G11" s="86">
        <v>4</v>
      </c>
      <c r="H11" s="78" t="s">
        <v>317</v>
      </c>
      <c r="I11" s="29">
        <f t="shared" si="0"/>
        <v>400</v>
      </c>
      <c r="J11" s="79"/>
      <c r="K11" s="79"/>
      <c r="L11" s="51"/>
    </row>
    <row r="12" spans="1:13" s="14" customFormat="1" ht="18" customHeight="1">
      <c r="A12" s="17">
        <v>5</v>
      </c>
      <c r="B12" s="26">
        <f>COUNTIF(C:C,C12)</f>
        <v>1</v>
      </c>
      <c r="C12" s="18" t="s">
        <v>469</v>
      </c>
      <c r="D12" s="60" t="s">
        <v>470</v>
      </c>
      <c r="E12" s="19" t="s">
        <v>471</v>
      </c>
      <c r="F12" s="80" t="s">
        <v>472</v>
      </c>
      <c r="G12" s="86">
        <v>1</v>
      </c>
      <c r="H12" s="78" t="s">
        <v>294</v>
      </c>
      <c r="I12" s="29">
        <f t="shared" si="0"/>
        <v>100</v>
      </c>
      <c r="J12" s="79"/>
      <c r="K12" s="79"/>
      <c r="L12" s="51"/>
    </row>
    <row r="13" spans="1:13" s="14" customFormat="1" ht="18" customHeight="1">
      <c r="A13" s="72"/>
      <c r="B13" s="73"/>
      <c r="C13" s="85"/>
      <c r="D13" s="84"/>
      <c r="E13" s="24"/>
      <c r="F13" s="83"/>
      <c r="G13" s="82"/>
      <c r="H13" s="81"/>
      <c r="I13" s="74"/>
      <c r="J13" s="75"/>
      <c r="K13" s="75"/>
      <c r="L13" s="7"/>
    </row>
    <row r="14" spans="1:13" ht="13.5" customHeight="1"/>
    <row r="15" spans="1:13">
      <c r="A15" s="163" t="s">
        <v>473</v>
      </c>
      <c r="B15" s="163"/>
      <c r="C15" s="163"/>
      <c r="D15" s="163"/>
      <c r="E15" s="163"/>
      <c r="F15" s="163"/>
      <c r="G15" s="163"/>
      <c r="H15" s="163"/>
      <c r="I15" s="5"/>
      <c r="J15" s="21"/>
      <c r="K15" s="21"/>
    </row>
    <row r="16" spans="1:13" ht="43.5" customHeight="1">
      <c r="A16" s="163"/>
      <c r="B16" s="163"/>
      <c r="C16" s="163"/>
      <c r="D16" s="163"/>
      <c r="E16" s="163"/>
      <c r="F16" s="163"/>
      <c r="G16" s="163"/>
      <c r="H16" s="163"/>
      <c r="I16" s="5"/>
      <c r="J16" s="21"/>
      <c r="K16" s="21"/>
    </row>
    <row r="17" spans="1:13" s="2" customFormat="1" ht="18" customHeight="1">
      <c r="A17" s="162" t="s">
        <v>1</v>
      </c>
      <c r="B17" s="162"/>
      <c r="C17" s="162"/>
      <c r="D17" s="36"/>
      <c r="E17" s="36" t="s">
        <v>2</v>
      </c>
      <c r="F17" s="52" t="s">
        <v>456</v>
      </c>
      <c r="G17" s="23" t="s">
        <v>3</v>
      </c>
      <c r="H17" s="100" t="s">
        <v>4</v>
      </c>
      <c r="I17" s="5"/>
      <c r="J17" s="21"/>
      <c r="K17" s="21"/>
      <c r="M17" s="8"/>
    </row>
    <row r="18" spans="1:13" s="2" customFormat="1" ht="16.5">
      <c r="A18" s="162" t="s">
        <v>5</v>
      </c>
      <c r="B18" s="162"/>
      <c r="C18" s="162"/>
      <c r="D18" s="23" t="s">
        <v>474</v>
      </c>
      <c r="E18" s="36" t="s">
        <v>6</v>
      </c>
      <c r="F18" s="52" t="s">
        <v>456</v>
      </c>
      <c r="G18" s="116" t="s">
        <v>7</v>
      </c>
      <c r="H18" s="110">
        <v>42852</v>
      </c>
      <c r="I18" s="114" t="s">
        <v>458</v>
      </c>
      <c r="J18" s="68">
        <v>100</v>
      </c>
      <c r="K18" s="34"/>
      <c r="M18" s="8"/>
    </row>
    <row r="19" spans="1:13" s="2" customFormat="1" ht="16.5">
      <c r="A19" s="9" t="s">
        <v>9</v>
      </c>
      <c r="B19" s="9" t="s">
        <v>10</v>
      </c>
      <c r="C19" s="9" t="s">
        <v>11</v>
      </c>
      <c r="D19" s="88" t="s">
        <v>12</v>
      </c>
      <c r="E19" s="88" t="s">
        <v>13</v>
      </c>
      <c r="F19" s="9" t="s">
        <v>14</v>
      </c>
      <c r="G19" s="9" t="s">
        <v>15</v>
      </c>
      <c r="H19" s="115" t="s">
        <v>16</v>
      </c>
      <c r="I19" s="13" t="s">
        <v>459</v>
      </c>
      <c r="J19" s="76" t="s">
        <v>460</v>
      </c>
      <c r="K19" s="77" t="s">
        <v>461</v>
      </c>
      <c r="L19" s="13" t="s">
        <v>17</v>
      </c>
    </row>
    <row r="20" spans="1:13" s="14" customFormat="1" ht="18" customHeight="1">
      <c r="A20" s="17">
        <v>1</v>
      </c>
      <c r="B20" s="26">
        <f>COUNTIF(C:C,C20)</f>
        <v>1</v>
      </c>
      <c r="C20" s="18" t="s">
        <v>207</v>
      </c>
      <c r="D20" s="64" t="s">
        <v>475</v>
      </c>
      <c r="E20" s="65" t="s">
        <v>476</v>
      </c>
      <c r="F20" s="80" t="s">
        <v>477</v>
      </c>
      <c r="G20" s="86">
        <v>1</v>
      </c>
      <c r="H20" s="78" t="s">
        <v>74</v>
      </c>
      <c r="I20" s="29">
        <f>$J$18*G20</f>
        <v>100</v>
      </c>
      <c r="J20" s="79"/>
      <c r="K20" s="79"/>
      <c r="L20" s="51"/>
    </row>
    <row r="21" spans="1:13" ht="16.5">
      <c r="A21" s="17">
        <v>2</v>
      </c>
      <c r="B21" s="26">
        <f>COUNTIF(C:C,C21)</f>
        <v>1</v>
      </c>
      <c r="C21" s="18" t="s">
        <v>478</v>
      </c>
      <c r="D21" s="19" t="s">
        <v>479</v>
      </c>
      <c r="E21" s="19" t="s">
        <v>480</v>
      </c>
      <c r="F21" s="80" t="s">
        <v>481</v>
      </c>
      <c r="G21" s="86">
        <v>3</v>
      </c>
      <c r="H21" s="78" t="s">
        <v>219</v>
      </c>
      <c r="I21" s="29">
        <f>$J$18*G21</f>
        <v>300</v>
      </c>
      <c r="J21" s="50"/>
      <c r="K21" s="50"/>
      <c r="L21" s="50"/>
    </row>
    <row r="23" spans="1:13">
      <c r="A23" s="163" t="s">
        <v>482</v>
      </c>
      <c r="B23" s="163"/>
      <c r="C23" s="163"/>
      <c r="D23" s="163"/>
      <c r="E23" s="163"/>
      <c r="F23" s="163"/>
      <c r="G23" s="163"/>
      <c r="H23" s="163"/>
      <c r="I23" s="5"/>
      <c r="J23" s="21"/>
      <c r="K23" s="21"/>
    </row>
    <row r="24" spans="1:13" ht="43.5" customHeight="1">
      <c r="A24" s="163"/>
      <c r="B24" s="163"/>
      <c r="C24" s="163"/>
      <c r="D24" s="163"/>
      <c r="E24" s="163"/>
      <c r="F24" s="163"/>
      <c r="G24" s="163"/>
      <c r="H24" s="163"/>
      <c r="I24" s="5"/>
      <c r="J24" s="21"/>
      <c r="K24" s="21"/>
    </row>
    <row r="25" spans="1:13" s="2" customFormat="1" ht="18" customHeight="1">
      <c r="A25" s="162" t="s">
        <v>1</v>
      </c>
      <c r="B25" s="162"/>
      <c r="C25" s="162"/>
      <c r="D25" s="36"/>
      <c r="E25" s="36" t="s">
        <v>2</v>
      </c>
      <c r="F25" s="52" t="s">
        <v>483</v>
      </c>
      <c r="G25" s="23" t="s">
        <v>3</v>
      </c>
      <c r="H25" s="100" t="s">
        <v>4</v>
      </c>
      <c r="I25" s="5"/>
      <c r="J25" s="21"/>
      <c r="K25" s="21"/>
      <c r="M25" s="8"/>
    </row>
    <row r="26" spans="1:13" s="2" customFormat="1" ht="16.5">
      <c r="A26" s="162" t="s">
        <v>5</v>
      </c>
      <c r="B26" s="162"/>
      <c r="C26" s="162"/>
      <c r="D26" s="23" t="s">
        <v>474</v>
      </c>
      <c r="E26" s="36" t="s">
        <v>6</v>
      </c>
      <c r="F26" s="52" t="s">
        <v>483</v>
      </c>
      <c r="G26" s="116" t="s">
        <v>7</v>
      </c>
      <c r="H26" s="110">
        <v>42852</v>
      </c>
      <c r="I26" s="114" t="s">
        <v>458</v>
      </c>
      <c r="J26" s="68">
        <v>3000</v>
      </c>
      <c r="K26" s="34"/>
      <c r="M26" s="8"/>
    </row>
    <row r="27" spans="1:13" s="2" customFormat="1" ht="16.5">
      <c r="A27" s="9" t="s">
        <v>9</v>
      </c>
      <c r="B27" s="9" t="s">
        <v>10</v>
      </c>
      <c r="C27" s="9" t="s">
        <v>11</v>
      </c>
      <c r="D27" s="88" t="s">
        <v>12</v>
      </c>
      <c r="E27" s="88" t="s">
        <v>13</v>
      </c>
      <c r="F27" s="9" t="s">
        <v>14</v>
      </c>
      <c r="G27" s="9" t="s">
        <v>15</v>
      </c>
      <c r="H27" s="115" t="s">
        <v>16</v>
      </c>
      <c r="I27" s="13" t="s">
        <v>459</v>
      </c>
      <c r="J27" s="76" t="s">
        <v>460</v>
      </c>
      <c r="K27" s="77" t="s">
        <v>461</v>
      </c>
      <c r="L27" s="13" t="s">
        <v>17</v>
      </c>
    </row>
    <row r="28" spans="1:13" s="14" customFormat="1" ht="18" customHeight="1">
      <c r="A28" s="17">
        <v>1</v>
      </c>
      <c r="B28" s="43">
        <v>1</v>
      </c>
      <c r="C28" s="20" t="s">
        <v>484</v>
      </c>
      <c r="D28" s="54" t="s">
        <v>485</v>
      </c>
      <c r="E28" s="54" t="s">
        <v>486</v>
      </c>
      <c r="F28" s="106" t="s">
        <v>487</v>
      </c>
      <c r="G28" s="142">
        <v>1</v>
      </c>
      <c r="H28" s="143" t="s">
        <v>488</v>
      </c>
      <c r="I28" s="29">
        <v>3000</v>
      </c>
      <c r="J28" s="79"/>
      <c r="K28" s="79"/>
      <c r="L28" s="51"/>
    </row>
    <row r="29" spans="1:13">
      <c r="A29" s="17">
        <v>2</v>
      </c>
      <c r="B29" s="43">
        <v>1</v>
      </c>
      <c r="C29" s="20" t="s">
        <v>324</v>
      </c>
      <c r="D29" s="54" t="s">
        <v>489</v>
      </c>
      <c r="E29" s="54" t="s">
        <v>490</v>
      </c>
      <c r="F29" s="106" t="s">
        <v>487</v>
      </c>
      <c r="G29" s="142">
        <v>1</v>
      </c>
      <c r="H29" s="143" t="s">
        <v>491</v>
      </c>
      <c r="I29" s="29">
        <v>3000</v>
      </c>
      <c r="J29" s="50"/>
      <c r="K29" s="50"/>
      <c r="L29" s="50"/>
    </row>
  </sheetData>
  <mergeCells count="9">
    <mergeCell ref="A26:C26"/>
    <mergeCell ref="A15:H16"/>
    <mergeCell ref="A17:C17"/>
    <mergeCell ref="A18:C18"/>
    <mergeCell ref="A3:H4"/>
    <mergeCell ref="A5:C5"/>
    <mergeCell ref="A6:C6"/>
    <mergeCell ref="A23:H24"/>
    <mergeCell ref="A25:C25"/>
  </mergeCells>
  <phoneticPr fontId="3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USM_DNI</vt:lpstr>
      <vt:lpstr>SCM</vt:lpstr>
      <vt:lpstr>LGM</vt:lpstr>
      <vt:lpstr>DSB, Status, Power Board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2017-04-26T06:32:32Z</cp:lastPrinted>
  <dcterms:created xsi:type="dcterms:W3CDTF">2017-01-02T01:58:16Z</dcterms:created>
  <dcterms:modified xsi:type="dcterms:W3CDTF">2017-05-17T08:36:42Z</dcterms:modified>
</cp:coreProperties>
</file>