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Feuille 2" sheetId="2" r:id="rId5"/>
    <sheet state="visible" name="Feuille 3" sheetId="3" r:id="rId6"/>
    <sheet state="visible" name="Feuille 4" sheetId="4" r:id="rId7"/>
    <sheet state="visible" name="Feuille 5" sheetId="5" r:id="rId8"/>
    <sheet state="visible" name="Copie de Feuille 5" sheetId="6" r:id="rId9"/>
  </sheets>
  <definedNames>
    <definedName name="Localisation">'Feuille 1'!$C:$C</definedName>
    <definedName name="TypeRequête">'Feuille 1'!$A:$A</definedName>
    <definedName name="RemarqueComplexite">'Feuille 1'!$D:$D</definedName>
  </definedNames>
  <calcPr/>
</workbook>
</file>

<file path=xl/sharedStrings.xml><?xml version="1.0" encoding="utf-8"?>
<sst xmlns="http://schemas.openxmlformats.org/spreadsheetml/2006/main" count="937" uniqueCount="348">
  <si>
    <t>Type de requête</t>
  </si>
  <si>
    <t>Classe</t>
  </si>
  <si>
    <t>Localisation</t>
  </si>
  <si>
    <t>Complexité</t>
  </si>
  <si>
    <t>Mesure de complexité "Cognitive"</t>
  </si>
  <si>
    <t>Requête finale</t>
  </si>
  <si>
    <t>S</t>
  </si>
  <si>
    <t>CrCastDeck</t>
  </si>
  <si>
    <t>CrCastDeck, parse, 122</t>
  </si>
  <si>
    <t>Appel à getCrCastDeckLastUsed avec comme argument deckCode=deckCode, db.rawQuery("SELECT lastUsed FROM cr_cast_decks WHERE watermark=?", new String[]{deckCode}) donc "SELECT lastUsed FROM cr_cast_decks WHERE watermark=&lt;deckCode&gt;"</t>
  </si>
  <si>
    <t>"SELECT lastUsed FROM cr_cast_decks WHERE watermark=&lt;deckCode&gt;"</t>
  </si>
  <si>
    <t>U</t>
  </si>
  <si>
    <t>CrCastDeck, parse, 125</t>
  </si>
  <si>
    <t>Appel à updateCrCastDeckLastUsed avec en paramètres deckCode=&lt;deckCode&gt; et lastUsed=&lt;lastUsed&gt;, values.put("lastUsed", lastUsed);            db.update("cr_cast_decks", values, "watermark=?", new String[]{deckCode});</t>
  </si>
  <si>
    <t>"UPDATE cr_cast_decks SET lastUsed=&lt;lastUsed&gt; WHERE watermark=&lt;deckCode&gt;"</t>
  </si>
  <si>
    <t>C</t>
  </si>
  <si>
    <t>CustomDecksDatabase</t>
  </si>
  <si>
    <t>CustomDecksDatabase, onCreate, 77</t>
  </si>
  <si>
    <t>db.execSQL("CREATE TABLE IF NOT EXISTS decks (id INTEGER PRIMARY KEY UNIQUE, name TEXT NOT NULL UNIQUE, watermark TEXT NOT NULL, description TEXT NOT NULL, revision INTEGER NOT NULL DEFAULT 0, remoteId INTEGER UNIQUE, lastUsed INTEGER NOT NULL DEFAULT 0)");</t>
  </si>
  <si>
    <t>"CREATE TABLE IF NOT EXISTS decks (id INTEGER PRIMARY KEY UNIQUE, name TEXT NOT NULL UNIQUE, watermark TEXT NOT NULL, description TEXT NOT NULL, revision INTEGER NOT NULL DEFAULT 0, remoteId INTEGER UNIQUE, lastUsed INTEGER NOT NULL DEFAULT 0)"</t>
  </si>
  <si>
    <t>CustomDecksDatabase, onCreate, 78</t>
  </si>
  <si>
    <t>db.execSQL("CREATE TABLE IF NOT EXISTS cards (id INTEGER PRIMARY KEY UNIQUE, deck_id INTEGER NOT NULL, type INTEGER NOT NULL, text TEXT NOT NULL, creator TEXT DEFAULT NULL, remoteId INTEGER UNIQUE)");</t>
  </si>
  <si>
    <t>"CREATE TABLE IF NOT EXISTS cards (id INTEGER PRIMARY KEY UNIQUE, deck_id INTEGER NOT NULL, type INTEGER NOT NULL, text TEXT NOT NULL, creator TEXT DEFAULT NULL, remoteId INTEGER UNIQUE)"</t>
  </si>
  <si>
    <t>CustomDecksDatabase, onCreate, 79</t>
  </si>
  <si>
    <t>db.execSQL("CREATE TABLE IF NOT EXISTS starred_decks (id INTEGER PRIMARY KEY UNIQUE, shareCode TEXT NOT NULL UNIQUE, name TEXT NOT NULL, watermark TEXT NOT NULL, owner TEXT NOT NULL, cards_count INTEGER NOT NULL, remoteId INTEGER UNIQUE, lastUsed INTEGER NOT NULL DEFAULT 0)");</t>
  </si>
  <si>
    <t>"CREATE TABLE IF NOT EXISTS starred_decks (id INTEGER PRIMARY KEY UNIQUE, shareCode TEXT NOT NULL UNIQUE, name TEXT NOT NULL, watermark TEXT NOT NULL, owner TEXT NOT NULL, cards_count INTEGER NOT NULL, remoteId INTEGER UNIQUE, lastUsed INTEGER NOT NULL DEFAULT 0)"</t>
  </si>
  <si>
    <t>CustomDecksDatabase, onCreate, 80</t>
  </si>
  <si>
    <t>db.execSQL("CREATE TABLE IF NOT EXISTS cr_cast_decks (name TEXT NOT NULL, watermark TEXT NOT NULL UNIQUE, description TEXT NOT NULL, lang TEXT NOT NULL, private INTEGER NOT NULL, state INTEGER DEFAULT NULL, created INTEGER DEFAULT NULL, whites_count INTEGER NOT NULL, blacks_count INTEGER NOT NULL, lastUsed INTEGER NOT NULL, favorite INTEGER NOT NULL DEFAULT 0)");</t>
  </si>
  <si>
    <t>"CREATE TABLE IF NOT EXISTS cr_cast_decks (name TEXT NOT NULL, watermark TEXT NOT NULL UNIQUE, description TEXT NOT NULL, lang TEXT NOT NULL, private INTEGER NOT NULL, state INTEGER DEFAULT NULL, created INTEGER DEFAULT NULL, whites_count INTEGER NOT NULL, blacks_count INTEGER NOT NULL, lastUsed INTEGER NOT NULL, favorite INTEGER NOT NULL DEFAULT 0)"</t>
  </si>
  <si>
    <t>CustomDecksDatabase, onUpgrade, 88</t>
  </si>
  <si>
    <t>db.execSQL("CREATE TABLE IF NOT EXISTS cr_cast_decks (name TEXT NOT NULL, watermark TEXT NOT NULL UNIQUE, description TEXT NOT NULL, lang TEXT NOT NULL, private INTEGER NOT NULL, state INTEGER DEFAULT NULL, created INTEGER DEFAULT NULL, whites_count INTEGER NOT NULL, blacks_count INTEGER NOT NULL, lastUsed INTEGER NOT NULL)");</t>
  </si>
  <si>
    <t>"CREATE TABLE IF NOT EXISTS cr_cast_decks (name TEXT NOT NULL, watermark TEXT NOT NULL UNIQUE, description TEXT NOT NULL, lang TEXT NOT NULL, private INTEGER NOT NULL, state INTEGER DEFAULT NULL, created INTEGER DEFAULT NULL, whites_count INTEGER NOT NULL, blacks_count INTEGER NOT NULL, lastUsed INTEGER NOT NULL)"</t>
  </si>
  <si>
    <t>CustomDecksDatabase, onUpgrade, 91</t>
  </si>
  <si>
    <t>db.execSQL("CREATE TABLE cr_cast_decks_tmp (name TEXT NOT NULL, watermark TEXT NOT NULL UNIQUE, description TEXT NOT NULL, lang TEXT NOT NULL, private INTEGER NOT NULL, state INTEGER DEFAULT NULL, created INTEGER DEFAULT NULL, whites_count INTEGER NOT NULL, blacks_count INTEGER NOT NULL, lastUsed INTEGER NOT NULL)");</t>
  </si>
  <si>
    <t>CREATE TABLE cr_cast_decks_tmp (name TEXT NOT NULL, watermark TEXT NOT NULL UNIQUE, description TEXT NOT NULL, lang TEXT NOT NULL, private INTEGER NOT NULL, state INTEGER DEFAULT NULL, created INTEGER DEFAULT NULL, whites_count INTEGER NOT NULL, blacks_count INTEGER NOT NULL, lastUsed INTEGER NOT NULL)</t>
  </si>
  <si>
    <t>I</t>
  </si>
  <si>
    <t>CustomDecksDatabase, onUpgrade, 92</t>
  </si>
  <si>
    <t>db.execSQL("INSERT INTO cr_cast_decks_tmp SELECT * FROM cr_cast_decks");</t>
  </si>
  <si>
    <t>"INSERT INTO cr_cast_decks_tmp SELECT * FROM cr_cast_decks"</t>
  </si>
  <si>
    <t>D</t>
  </si>
  <si>
    <t>CustomDecksDatabase, onUpgrade, 93</t>
  </si>
  <si>
    <t>db.execSQL("DROP TABLE cr_cast_decks");</t>
  </si>
  <si>
    <t>"DROP TABLE cr_cast_decks"</t>
  </si>
  <si>
    <t>A</t>
  </si>
  <si>
    <t>CustomDecksDatabase, onUpgrade, 94</t>
  </si>
  <si>
    <t>db.execSQL("ALTER TABLE cr_cast_decks_tmp RENAME TO cr_cast_decks");</t>
  </si>
  <si>
    <t>"ALTER TABLE cr_cast_decks_tmp RENAME TO cr_cast_decks"</t>
  </si>
  <si>
    <t>CustomDecksDatabase, onUpgrade, 95</t>
  </si>
  <si>
    <t>db.execSQL("ALTER TABLE cr_cast_decks ADD favorite INTEGER NOT NULL DEFAULT 0");</t>
  </si>
  <si>
    <t>"ALTER TABLE cr_cast_decks ADD favorite INTEGER NOT NULL DEFAULT 0"</t>
  </si>
  <si>
    <t>CustomDecksDatabase, onUpgrade, 97</t>
  </si>
  <si>
    <t>db.execSQL("CREATE TABLE starred_decks_tmp (id INTEGER PRIMARY KEY UNIQUE, shareCode TEXT NOT NULL UNIQUE, name TEXT NOT NULL, watermark TEXT NOT NULL, owner TEXT NOT NULL, cards_count INTEGER NOT NULL, remoteId INTEGER UNIQUE, lastUsed INTEGER NOT NULL DEFAULT 0)");</t>
  </si>
  <si>
    <t>"CREATE TABLE starred_decks_tmp (id INTEGER PRIMARY KEY UNIQUE, shareCode TEXT NOT NULL UNIQUE, name TEXT NOT NULL, watermark TEXT NOT NULL, owner TEXT NOT NULL, cards_count INTEGER NOT NULL, remoteId INTEGER UNIQUE, lastUsed INTEGER NOT NULL DEFAULT 0)"</t>
  </si>
  <si>
    <t>CustomDecksDatabase, onUpgrade, 98</t>
  </si>
  <si>
    <t>db.execSQL("INSERT INTO starred_decks_tmp SELECT * FROM starred_decks");</t>
  </si>
  <si>
    <t>"INSERT INTO starred_decks_tmp SELECT * FROM starred_decks"</t>
  </si>
  <si>
    <t>CustomDecksDatabase, onUpgrade, 99</t>
  </si>
  <si>
    <t>db.execSQL("DROP TABLE starred_decks");</t>
  </si>
  <si>
    <t>"DROP TABLE starred_decks"</t>
  </si>
  <si>
    <t>CustomDecksDatabase, onUpgrade, 100</t>
  </si>
  <si>
    <t>db.execSQL("ALTER TABLE starred_decks_tmp RENAME TO starred_decks");</t>
  </si>
  <si>
    <t>"ALTER TABLE starred_decks_tmp RENAME TO starred_decks"</t>
  </si>
  <si>
    <t>CustomDecksDatabase, onUpgrade, 102</t>
  </si>
  <si>
    <t>db.execSQL("ALTER TABLE cards ADD creator TEXT DEFAULT NULL");</t>
  </si>
  <si>
    <t>"ALTER TABLE cards ADD creator TEXT DEFAULT NULL"</t>
  </si>
  <si>
    <t>CustomDecksDatabase, onUpgrade, 104</t>
  </si>
  <si>
    <t>CustomDecksDatabase, isNameUnique, 187</t>
  </si>
  <si>
    <t>try (Cursor cursor = db.rawQuery("SELECT COUNT(*) FROM decks WHERE name=?", new String[]{name})) {</t>
  </si>
  <si>
    <t>"SELECT COUNT(*) FROM decks WHERE name=&lt;name&gt;"</t>
  </si>
  <si>
    <t>CustomDecksDatabase, deleteDeckAndCards, 202</t>
  </si>
  <si>
    <t>db.delete("decks", "id=?", new String[]{String.valueOf(deckId)});</t>
  </si>
  <si>
    <t>"DELETE FROM decks WHERE id=&lt;deckId&gt;"</t>
  </si>
  <si>
    <t>CustomDecksDatabase, deleteDeckAndCards, 210</t>
  </si>
  <si>
    <t>db.delete("cards", "deck_id=?", new String[]{String.valueOf(deckId)});</t>
  </si>
  <si>
    <t>"DELETE FROM cards WHERE deck_id=&lt;deckId&gt;"</t>
  </si>
  <si>
    <t>CustomDecksDatabase, getCachedCrCastDecks, 240</t>
  </si>
  <si>
    <t>try (Cursor cursor = db.rawQuery("SELECT * FROM cr_cast_decks", null)) {</t>
  </si>
  <si>
    <t>"SELECT * FROM cr_cast_decks"</t>
  </si>
  <si>
    <t>CustomDecksDatabase, getCachedCrCastDecks, 254</t>
  </si>
  <si>
    <t>db.delete("cr_cast_decks", "watermark=?", new String[]{deckCode})</t>
  </si>
  <si>
    <t>"DELETE FROM cr_cast_decks WHERE watermark=&lt;deckId&gt;"</t>
  </si>
  <si>
    <t>CustomDecksDatabase, updateCrCastDecks, 276</t>
  </si>
  <si>
    <t>values.put("name", deck.name); values.put("watermark", deck.watermark); values.put("description", deck.desc); values.put("lang", deck.lang); values.put("private", deck.privateDeck ? 1 : 0); if (deck.state != null) values.put("state", deck.state.val); if (deck.created != null) values.put("created", deck.created); values.put("whites_count", deck.whiteCardsCount()); values.put("blacks_count", deck.blackCardsCount()); values.put("favorite", deck.favorite ? 1 : 0); values.put("lastUsed", System.currentTimeMillis()); db.insertWithOnConflict("cr_cast_decks", null, values, SQLiteDatabase.CONFLICT_REPLACE); donc "INSERT INTO cr_cast_decks (name, watermark, description, lang, private, state, created, whites_count, blacks_count, favorite, lastUsed) VALUES (&lt;name&gt;, &lt;watermark&gt;, &lt;description&gt;, &lt;lang&gt;, &lt;private&gt;, &lt;state&gt;, &lt;created&gt;, &lt;whites_count&gt;, &lt;blacks_count&gt;, &lt;favorite&gt;, &lt;lastUsed&gt;) ON CONFLICT REPLACE"</t>
  </si>
  <si>
    <t>"INSERT INTO cr_cast_decks (name, watermark, description, lang, private, state, created, whites_count, blacks_count, favorite, lastUsed) VALUES (&lt;name&gt;, &lt;watermark&gt;, &lt;description&gt;, &lt;lang&gt;, &lt;private&gt;, &lt;state&gt;, &lt;created&gt;, &lt;whites_count&gt;, &lt;blacks_count&gt;, &lt;favorite&gt;, &lt;lastUsed&gt;) ON CONFLICT REPLACE"</t>
  </si>
  <si>
    <t>CustomDecksDatabase, clearCrCastDecks, 288</t>
  </si>
  <si>
    <t>db.execSQL("DELETE FROM cr_cast_decks");</t>
  </si>
  <si>
    <t>"DELETE FROM cr_cast_decks"</t>
  </si>
  <si>
    <t>CustomDecksDatabase, getCrCastDeckLastUsed, 299</t>
  </si>
  <si>
    <t>try (Cursor cursor = db.rawQuery("SELECT lastUsed FROM cr_cast_decks WHERE watermark=?", new String[]{deckCode})) {</t>
  </si>
  <si>
    <t>CusomDecksDatabase, updateCrCastDeckLastUsed, 312</t>
  </si>
  <si>
    <t>values.put("lastUsed", lastUsed); db.update("cr_cast_decks", values, "watermark=?", new String[]{deckCode}); donc  "UPDATE cr_cast_decks SET lastUsed=&lt;lastUsed&gt; WHERE watermark=&lt;deckCode&gt;"</t>
  </si>
  <si>
    <t>CustomDecksDatabase, getStarredDecks, 326</t>
  </si>
  <si>
    <t>try (Cursor cursor = db.rawQuery(leftoverOnly ? "SELECT * FROM starred_decks WHERE remoteId IS NULL" : "SELECT * FROM starred_decks", null)) {</t>
  </si>
  <si>
    <t>"SELECT * FROM starred_decks WHERE remoteId IS NULL" || "SELECT * FROM starred_decks"</t>
  </si>
  <si>
    <t>CustomDecksDatabase, clearStarredDecks, 339</t>
  </si>
  <si>
    <t>db.execSQL("DELETE FROM starred_decks");</t>
  </si>
  <si>
    <t>"DELETE FROM starred_decks"</t>
  </si>
  <si>
    <t>CustomDecksDatabase, isStarred, 350</t>
  </si>
  <si>
    <t>try (Cursor cursor = db.rawQuery("SELECT COUNT(*) FROM starred_decks WHERE shareCode=?", new String[]{shareCode})) {</t>
  </si>
  <si>
    <t>"SELECT COUNT(*) FROM starred_decks WHERE shareCode=&lt;shareCode&gt;"</t>
  </si>
  <si>
    <t>CustomDecksDatabase, updateStarredDeck, 366</t>
  </si>
  <si>
    <t>values.put("name", name); values.put("watermark", watermark); values.put("cards_count", cardsCount); db.update("starred_decks", values, "shareCode=?", new String[]{shareCode}); donc "UPDATE starred_decks SET name=&lt;name&gt;, watermark=&lt;watermark&gt;, cards_count=&lt;cards_count&gt; WHERE shareCode=&lt;shareCode&gt;"</t>
  </si>
  <si>
    <t>"UPDATE starred_decks SET name=&lt;name&gt;, watermark=&lt;watermark&gt;, cards_count=&lt;cards_count&gt; WHERE shareCode=&lt;shareCode&gt;"</t>
  </si>
  <si>
    <t>CustomDecksDatabase, updateStarredDeckLastUsed, 379</t>
  </si>
  <si>
    <t>values.put("lastUsed", System.currentTimeMillis()); db.update("starred_decks", values, "id=?", new String[]{String.valueOf(id)}); donc "UPDATE starred_decks SET lastUsed=&lt;System.currentTimeMillis()&gt; WHERE id=&lt;id&gt;"</t>
  </si>
  <si>
    <t>"UPDATE starred_decks SET lastUsed=&lt;System.currentTimeMillis()&gt; WHERE id=&lt;id&gt;"</t>
  </si>
  <si>
    <t>CustomDecksDatabase, addStaredDeck, 399</t>
  </si>
  <si>
    <t>values.put("name", name); values.put("shareCode", shareCode); values.put("watermark", watermark); values.put("owner", owner); values.put("cards_count", cardsCount); values.put("lastUsed", System.currentTimeMillis()); id = (int) db.insert("starred_decks", null, values); donc "INSERT INTO starred_decks (name, shareCode, watermark, owner, cards_count, lastUsed) VALUES (&lt;name&gt;, &lt;shareCode&gt;, &lt;watermark&gt;, &lt;owner&gt;, &lt;cards_count&gt;, &lt;lastUsed&gt;)"</t>
  </si>
  <si>
    <t>"INSERT INTO starred_decks (name, shareCode, watermark, owner, cards_count, lastUsed) VALUES (&lt;name&gt;, &lt;shareCode&gt;, &lt;watermark&gt;, &lt;owner&gt;, &lt;cards_count&gt;, &lt;lastUsed&gt;)"</t>
  </si>
  <si>
    <t>CustomDecksDatabase, removeStarredDeck, 415</t>
  </si>
  <si>
    <t>db.delete("starred_decks", "shareCode=?", new String[]{shareCode});</t>
  </si>
  <si>
    <t>"DELETE FROM starred_decks WHERE shareCode=&lt;shareCode&gt;"</t>
  </si>
  <si>
    <t>CustomDecksDatabase, loadStarredDecksUpdate, 429</t>
  </si>
  <si>
    <t>if (delete) db.execSQL("DELETE FROM starred_decks WHERE remoteId IS NOT NULL");</t>
  </si>
  <si>
    <t>"DELETE FROM starred_decks WHERE remoteId IS NOT NULL"</t>
  </si>
  <si>
    <t>CustomDecksDatabase, loadStarredDecksUpdate, 443</t>
  </si>
  <si>
    <t>values.put("shareCode", deckObj.getString("shareCode")); values.put("name", deckObj.getString("name")); values.put("watermark", deckObj.getString("watermark")); values.put("owner", obj.getString("owner")); values.put("cards_count", deckObj.getInt("count")); values.put("remoteId", obj.getLong("remoteId")); values.put("lastUsed", System.currentTimeMillis(); db.insert("starred_decks", null, values); donc "INSERT INTO starred_decks (shareCode, name, watermark, owner, cards_count, remoteId, lastUsed) VALUES (&lt;shareCode&gt;, &lt;name&gt;, &lt;watermark&gt;, &lt;owner&gt;, &lt;cards_count&gt;, &lt;remoteId&gt;, &lt;lastUsed&gt;)"</t>
  </si>
  <si>
    <t>"INSERT INTO starred_decks (shareCode, name, watermark, owner, cards_count, remoteId, lastUsed) VALUES (&lt;shareCode&gt;, &lt;name&gt;, &lt;watermark&gt;, &lt;owner&gt;, &lt;cards_count&gt;, &lt;remoteId&gt;, &lt;lastUsed&gt;)"</t>
  </si>
  <si>
    <t>CustomDecksDatabase, getDecks, 482</t>
  </si>
  <si>
    <t>try (Cursor cursor = db.rawQuery("SELECT * FROM decks", null)) {</t>
  </si>
  <si>
    <t>"SELECT * FROM decks"</t>
  </si>
  <si>
    <t>CustomDecksDatabase, getDeck, 495</t>
  </si>
  <si>
    <t>try (Cursor cursor = db.rawQuery("SELECT * FROM decks WHERE id=?", new String[]{String.valueOf(id)})) {</t>
  </si>
  <si>
    <t>"SELECT * FROM decks WHERE id=&lt;id&gt;"</t>
  </si>
  <si>
    <t>CustomDecksDatabase, getDeckByRemoteId, 507</t>
  </si>
  <si>
    <t>try (Cursor cursor = db.rawQuery("SELECT * FROM decks WHERE remoteId=?", new String[]{String.valueOf(remoteId)})) {</t>
  </si>
  <si>
    <t>"SELECT * FROM decks WHERE remoteId=&lt;remoteId&gt;"</t>
  </si>
  <si>
    <t>CustomDecksDatabase, putDeckInfo, 528</t>
  </si>
  <si>
    <t>values.put("name", name); values.put("watermark", watermark); values.put("description", desc); values.put("revision", 0); values.put("lastUsed", lastUsed); int id = (int) db.insert("decks", null, values); donc "INSERT INTO decks (name, watermark, description, revision, lastUsed) VALUES (&lt;name&gt;, &lt;watermark&gt;, &lt;description&gt;, 0, &lt;lastUsed&gt;)"</t>
  </si>
  <si>
    <t>"INSERT INTO decks (name, watermark, description, revision, lastUsed) VALUES (&lt;name&gt;, &lt;watermark&gt;, &lt;description&gt;, 0, &lt;lastUsed&gt;)"</t>
  </si>
  <si>
    <t>CustomDecksDatabase, updateDeckLastUsed, 546</t>
  </si>
  <si>
    <t>values.put("lastUsed", System.currentTimeMillis()); db.update("decks", values, "id=?", new String[]{String.valueOf(id)}); donc "UPDATE decks SET lastUsed=&lt;System.currentTimeMillis()&gt; WHERE id=&lt;id&gt;"</t>
  </si>
  <si>
    <t>"UPDATE decks SET lastUsed=&lt;System.currentTimeMillis()&gt; WHERE id=&lt;id&gt;"</t>
  </si>
  <si>
    <t>CustomDecksDatabase, updateDeckInfo, 562</t>
  </si>
  <si>
    <t>values.put("name", name); values.put("watermark", watermark); values.put("description", desc); values.put("lastUsed", System.currentTimeMillis()); db.update("decks", values, "id=?", new String[]{String.valueOf(id)}); donc "UPDATE decks SET name = &lt;name&gt;, watermark = &lt;watermark&gt;, description = &lt;description&gt;, lastUsed = &lt;lastUsed&gt; WHERE id = &lt;id&gt;"</t>
  </si>
  <si>
    <t>"UPDATE decks SET name = &lt;name&gt;, watermark = &lt;watermark&gt;, description = &lt;description&gt;, lastUsed = &lt;lastUsed&gt; WHERE id = &lt;id&gt;"</t>
  </si>
  <si>
    <t>CustomDecksDatabase, updateDeckRevision, 581</t>
  </si>
  <si>
    <t xml:space="preserve">values.put("revision", revision); values.put("lastUsed", System.currentTimeMillis()); db.update("decks", values, "id=?", new String[]{String.valueOf(id)}); donc "UPDATE decks SET revision=&lt;revision&gt;, lastUsed=&lt;System.currentTimeMillis() WHERE id=&lt;id&gt;" </t>
  </si>
  <si>
    <t>"UPDATE decks SET revision=&lt;revision&gt;, lastUsed=&lt;System.currentTimeMillis() WHERE id=&lt;id&gt;"</t>
  </si>
  <si>
    <t>I/R</t>
  </si>
  <si>
    <t>CustomDecksDatabase, loadDeckUpdate, 607</t>
  </si>
  <si>
    <t>values.put("name", deck.getString("name")); values.put("description", deck.getString("desc")); values.put("watermark", deck.getString("watermark")); values.put("revision", deck.getLong("rev")); values.put("remoteId", remoteId); values.put("lastUsed", System.currentTimeMillis()); deckId = (int) db.insertWithOnConflict("decks", null, values, SQLiteDatabase.CONFLICT_REPLACE); donc "INSERT OR REPLACE INTO decks (name, description, watermark, revision, remoteId, lastUsed) VALUES (&lt;name&gt;,&lt;description&gt;, &lt;watermark&gt;, &lt;revision&gt;, &lt;remoteId&gt;, &lt;lastUsed&gt;)"</t>
  </si>
  <si>
    <t>"INSERT OR REPLACE INTO decks (name, description, watermark, revision, remoteId, lastUsed) VALUES (&lt;name&gt;,&lt;description&gt;, &lt;watermark&gt;, &lt;revision&gt;, &lt;remoteId&gt;, &lt;lastUsed&gt;)"</t>
  </si>
  <si>
    <t>CustomDecksDatabase, loadDeckUpdate, 628</t>
  </si>
  <si>
    <t>values.put("name", deck.getString("name")); values.put("description", deck.getString("desc")); values.put("watermark", deck.getString("watermark")); values.put("revision", deck.getLong("rev")); values.put("lastUsed", System.currentTimeMillis()); values.put("remoteId", remoteId); db.update("decks", values, "id=?", new String[]{String.valueOf(deckId)}); donc "UPDATE decks SET name = &lt;name&gt;, description = &lt;description&gt;, watermark = &lt;watermark&gt;, revision = &lt;revision&gt;, lastUsed = &lt;lastUsed&gt;, remoteId = &lt;remoteId&gt; WHERE id = &lt;deckId&gt;"</t>
  </si>
  <si>
    <t>"UPDATE decks SET name = &lt;name&gt;, description = &lt;description&gt;, watermark = &lt;watermark&gt;, revision = &lt;revision&gt;, lastUsed = &lt;lastUsed&gt;, remoteId = &lt;remoteId&gt; WHERE id = &lt;deckId&gt;"</t>
  </si>
  <si>
    <t>CustomDecksDatabase, loadDeckUpdate, 652</t>
  </si>
  <si>
    <t>values.put("deck_id", deckId);  values.put("text", card.getString("text")); values.put("type", card.getLong("type")); values.put("creator", CommonUtils.optString(card, "creator")); if (card.has("id")) values.put("remoteId", card.getLong("id"));  db.insertWithOnConflict("cards", null, values, SQLiteDatabase.CONFLICT_REPLACE); donc "INSERT OR REPLACE INTO cards (deck_id, text, type, creator, remoteId) VALUES (&lt;deckId&gt;, &lt;text&gt;, &lt;type&gt;, &lt;creator&gt;, &lt;remoteId&gt;)"</t>
  </si>
  <si>
    <t>"INSERT OR REPLACE INTO cards (deck_id, text, type, creator, remoteId) VALUES (&lt;deckId&gt;, &lt;text&gt;, &lt;type&gt;, &lt;creator&gt;, &lt;remoteId&gt;)"</t>
  </si>
  <si>
    <t>CustomDecksDatabase, getCards, 672</t>
  </si>
  <si>
    <t>try (Cursor cursor = db.rawQuery("SELECT * FROM cards WHERE deck_id=?", new String[]{String.valueOf(deckId)})) {</t>
  </si>
  <si>
    <t>"SELECT * FROM cards WHERE deck_id=&lt;deckId&gt;"</t>
  </si>
  <si>
    <t>CustomDecksDatabase, getCards, 690</t>
  </si>
  <si>
    <t>try (Cursor cursor = db.rawQuery("SELECT * FROM cards WHERE type=? AND deck_id=?", new String[]{String.valueOf(type), String.valueOf(deckId)})) {</t>
  </si>
  <si>
    <t>"SELECT * FROM cards WHERE type=&lt;type&gt; AND deck_id=&lt;deckId&gt;"</t>
  </si>
  <si>
    <t>CustomDecksDatabase, countCards, 704</t>
  </si>
  <si>
    <t>try (Cursor cursor = db.rawQuery("SELECT COUNT(*) FROM cards WHERE deck_id=?", new String[]{String.valueOf(deckId)})) {</t>
  </si>
  <si>
    <t>"SELECT COUNT(*) FROM cards WHERE deck_id=&lt;deckId&gt;"</t>
  </si>
  <si>
    <t>CustomDecksDatabase, countCards, 715</t>
  </si>
  <si>
    <t>try (Cursor cursor = db.rawQuery("SELECT COUNT(*) FROM cards WHERE type=? AND deck_id=?", new String[]{String.valueOf(type), String.valueOf(deckId)})) {</t>
  </si>
  <si>
    <t>"SELECT COUNT(*) FROM cards WHERE type=&lt;type&gt; AND deck_id=&lt;deckId&gt;"</t>
  </si>
  <si>
    <t>CustomDecksDatabase, putCards, 760</t>
  </si>
  <si>
    <t>values.put("deck_id", deckId); values.put("type", type); values.put("text", CommonUtils.join(text, "____")); long id = db.insert("cards", null, values); donc "INSERT INTO cards (deck_id, type, text, cards) VALUES (&lt;deckId&gt;, &lt;type&gt;, &lt;Common.Utils.join(text, "____")&gt;"</t>
  </si>
  <si>
    <t>"INSERT INTO cards (deck_id, type, text) VALUES (&lt;deckId&gt;, &lt;type&gt;, &lt;Common.Utils.join(text, "____")&gt;"</t>
  </si>
  <si>
    <t>CustomDecksDatabase, putCard, 791</t>
  </si>
  <si>
    <t>values.put("deck_id", deckId); values.put("type", type); values.put("text", CommonUtils.join(text, "____")); long id = db.insert("cards", null, values); donc "INSERT INTO cards (deck_id, type, text) VALUES (&lt;deckId&gt;, &lt;type&gt;, &lt;Common.Utils.join(text, "____")&gt;"</t>
  </si>
  <si>
    <t>CustomDecksDatabase, removeCard, 815</t>
  </si>
  <si>
    <t>db.delete("cards", "id=? AND deck_id=?", new String[]{String.valueOf(cardId), String.valueOf(deckId)});</t>
  </si>
  <si>
    <t>"DELETE cards WHERE id=&lt;cardID&gt; AND deck_id=&lt;deckID&gt;"</t>
  </si>
  <si>
    <t>CustomDecksDatabase, updateCard, 839</t>
  </si>
  <si>
    <t>values.put("text", CommonUtils.join(text, "____")); db.update("cards", values, "id=?", new String[]{String.valueOf(old.id)}); donc "UPDATE cards SET text=&lt;CommonUtils.join(text, "____")&gt; WHERE id=&lt;old.id&gt;"</t>
  </si>
  <si>
    <t>"UPDATE cards SET text=&lt;CommonUtils.join(text, "____")&gt; WHERE id=&lt;old.id&gt;"</t>
  </si>
  <si>
    <t>CustomDecksDatabase, resetRemoteIds, 857</t>
  </si>
  <si>
    <t>values.putNull("remoteId"); db.update("decks", values, "id=?", new String[]{String.valueOf(deckId)}); donc "UPDATE decks SET remoteId=NULL WHERE id=&lt;deckId&gt;"</t>
  </si>
  <si>
    <t>"UPDATE decks SET remoteId=NULL WHERE id=&lt;deckId&gt;"</t>
  </si>
  <si>
    <t>CustomDecksDatabase, resetRemoteIds, 867</t>
  </si>
  <si>
    <t>values.putNull("remoteId"); db.update("cards", values, "deck_id=?", new String[]{String.valueOf(deckId)}); donc "UPDATE cards SET remoteId=NULL WHERE id=&lt;deckId&gt;"</t>
  </si>
  <si>
    <t>"UPDATE cards SET remoteId=NULL WHERE id=&lt;deckId&gt;"</t>
  </si>
  <si>
    <t>CustomDecksDatabase, setDeckRemoteId, 880</t>
  </si>
  <si>
    <t>values.put("remoteId", remoteId); db.update("decks", values, "id=?", new String[]{String.valueOf(deckId)}); donc "UPDATE decks SET remoteId=&lt;remoteId&gt; WHERE id=&lt;deckId&gt;"</t>
  </si>
  <si>
    <t>"UPDATE decks SET remoteId=&lt;remoteId&gt; WHERE id=&lt;deckId&gt;"</t>
  </si>
  <si>
    <t>CustomDecksDatabase, setCardRemoteId, 894</t>
  </si>
  <si>
    <t>values.put("remoteId", remoteId); db.update("cards", values, "id=?", new String[]{String.valueOf(cardId)}); donc "UPDATE cards SET remoteId=&lt;remoteId&gt; WHERE id=&lt;cardId&gt;"</t>
  </si>
  <si>
    <t>"UPDATE cards SET remoteId=&lt;remoteId&gt; WHERE id=&lt;cardId&gt;"</t>
  </si>
  <si>
    <t>CustomDecksDatabase, getCardRemoteId, 904</t>
  </si>
  <si>
    <t>try (Cursor cursor = db.rawQuery("SELECT remoteId FROM cards WHERE id=?", new String[]{String.valueOf(cardId)})) {</t>
  </si>
  <si>
    <t>"SELECT remoteId FROM cards WHERE id=&lt;cardId&gt;"</t>
  </si>
  <si>
    <t>CustomDecksDatabase, getDeckIdByRemoteId, 916</t>
  </si>
  <si>
    <t>try (Cursor cursor = db.rawQuery("SELECT id FROM decks WHERE remoteId=?", new String[]{String.valueOf(remoteId)})) {</t>
  </si>
  <si>
    <t>"SELECT id FROM decks WHERE remoteId=&lt;remoteId&gt;"</t>
  </si>
  <si>
    <t>CustomDecksDatabase, setStarredDeckRemoteId, 930</t>
  </si>
  <si>
    <t>values.put("remoteId", remoteId); db.update("starred_decks", values, "id=?", new String[]{String.valueOf(id)}); donc "UPDATE starred_decks SET remoteId=&lt;remoteId&gt; WHERE id=&lt;id&gt;"</t>
  </si>
  <si>
    <t>"UPDATE starred_decks SET remoteId=&lt;remoteId&gt; WHERE id=&lt;id&gt;"</t>
  </si>
  <si>
    <t>CustomDecksDatabase, getStarredDeckRemoteId, 941</t>
  </si>
  <si>
    <t>try (Cursor cursor = db.rawQuery("SELECT remoteId FROM starred_decks WHERE shareCode=?", new String[]{shareCode})) {</t>
  </si>
  <si>
    <t>"SELECT remoteId FROM starred_decks WHERE shareCode=&lt;shareCode&gt;"</t>
  </si>
  <si>
    <t>CustomDecksDatabase, craftPyxJson, 1197</t>
  </si>
  <si>
    <t>Appel à la méthode getBlackCards avec en paramètre deckId=&lt;id&gt; qui appelle getCards avec en paramètres deckId=&lt;deckId&gt; et type=&lt;CARD_TYPE_BLACK&gt;, db.rawQuery("SELECT * FROM cards WHERE type=? AND deck_id=?", new String[]{String.valueOf(type), String.valueOf(deckId)}) donc "SELECT * FROM cards WHERE type=&lt;type&gt; AND deck_id=&lt;deckID&gt;"</t>
  </si>
  <si>
    <t>"SELECT * FROM cards WHERE type=&lt;type&gt; AND deck_id=&lt;deckID&gt;"</t>
  </si>
  <si>
    <t>CustomDecksDatabase, craftPyxJson, 1202</t>
  </si>
  <si>
    <t>Appel à la méthode getWhiteCards avec en paramètre deckId=&lt;id&gt; qui appelle getCards avec en paramètres deckId=&lt;deckId&gt; et type=&lt;CARD_TYPE_WHITE&gt;, db.rawQuery("SELECT * FROM cards WHERE type=? AND deck_id=?", new String[]{String.valueOf(type), String.valueOf(deckId)}) donc "SELECT * FROM cards WHERE type=&lt;type&gt; AND deck_id=&lt;deckID&gt;"</t>
  </si>
  <si>
    <t>CustomDecksHandler</t>
  </si>
  <si>
    <t>CustomDecksHandler, removeCard, 24</t>
  </si>
  <si>
    <t>Appel à la méthode removeCard avec en paramètre deckId=&lt;id&gt; et cardId=&lt;(CurtomCard) oldCard).id)&gt;, db.delete("cards", "id=? AND deck_id=?", new String[]{String.valueOf(cardId), String.valueOf(deckId)}) donc "DELETE FROM cards WHERE id=&lt;cardId&gt; AND deck_id=&lt;deckId&gt;"</t>
  </si>
  <si>
    <t>"DELETE FROM cards WHERE id=&lt;cardId&gt; AND deck_id=&lt;deckId&gt;"</t>
  </si>
  <si>
    <t>CustomDecksHandler, updateCard, 31</t>
  </si>
  <si>
    <t>Appel à la méthode updateCard avec en paramètres deckId=&lt;id&gt;, old=&lt;(CustomCard) oldCard&gt; et text=&lt;text&gt;, values.put("text", CommonUtils.join(text, "____"));db.update("cards", values, "id=?", new String[]{String.valueOf(old.id)}); db.setTransactionSuccessful(); donc "UPDATE cards SET text=&lt;CommonUtils.join(text, "____")&gt; WHERE id=&lt;old.id&gt;"</t>
  </si>
  <si>
    <t>CustomDecksHandler, addCard, 38</t>
  </si>
  <si>
    <t>Appel à la méthode putCard avec en paramètres deckId=&lt;id&gt;, black=&lt;black&gt;, text=&lt;text&gt;, values.put("deck_id", deckId); values.put("type", type); values.put("text", CommonUtils.join(text, "____")); long id = db.insert("cards", null, values); donc "INSERT INTO cards (deck_id, type, text) VALUES (&lt;deckId&gt;, &lt;type&gt;, &lt;Common.Utils.join(text, "____")&gt;"</t>
  </si>
  <si>
    <t>CustomDecksHandler, addCards, 45</t>
  </si>
  <si>
    <t xml:space="preserve">Appel à la méthode putCards avec en paramètres deckId=&lt;id&gt;, blacks=&lt;blacks&gt;, texts=&lt;texts&gt;, values.put("deck_id", deckId); values.put("type", type); values.put("text", CommonUtils.join(text, "____")); long id = db.insert("cards", null, values); donc </t>
  </si>
  <si>
    <t>NewEditCustomDeckActivity</t>
  </si>
  <si>
    <t>NewEditCustomDeckActivity, exportCustomDeckJson, 300</t>
  </si>
  <si>
    <t>Appel à la méthode getDeck avec en paramètre id=&lt;deckId&gt;, db.rawQuery("SELECT * FROM decks WHERE id=?", new String[]{String.valueOf(id)}))</t>
  </si>
  <si>
    <t>NewEditCustomDeckActivity, infoFragments, save, 643</t>
  </si>
  <si>
    <t xml:space="preserve">Appel à la méthode avec en paramètres inf=&lt;info&gt;, watermark=&lt;watermark&gt; et desc=&lt;description&gt;, values.put("name", name); values.put("watermark", watermark); values.put("description", desc); values.put("revision", 0); values.put("lastUsed", lastUsed); int id = (int) db.insert("decks", null, values); donc </t>
  </si>
  <si>
    <t>NewEditCustomDeckActivity, infoFragments, save, 646</t>
  </si>
  <si>
    <t>Appel à la méthode updateDeckInfo avec en paramètres id=&lt;deckId&gt;, name=&lt;name&gt;, watermark=&lt;watermark&gt;, desc=&lt;description&gt;, values.put("name", name); values.put("watermark", watermark); values.put("description", desc); values.put("lastUsed", System.currentTimeMillis());db.update("decks", values, "id=?", new String[]{String.valueOf(id)}); donc "UPDATE decks SET name = &lt;name&gt;, watermark = &lt;watermark&gt;, description = &lt;description&gt;, lastUsed = &lt;lastUsed&gt; WHERE id = &lt;id&gt;"</t>
  </si>
  <si>
    <t>NewEditCustomDeckActivity, infoFragments, onCreateView, afterTextChanged, 702</t>
  </si>
  <si>
    <t>Appel à la méthode isNameUnique avec en paramètre name=&lt;str&gt;, db.rawQuery("SELECT COUNT(*) FROM decks WHERE name=?", new String[]{name})</t>
  </si>
  <si>
    <t>NewEditCustomDeckActivity, infoFragments, onCreateView, afterTextChanged, 760</t>
  </si>
  <si>
    <t>NewEditCustomDeckActivity, CardsFragment, onCreate, 943</t>
  </si>
  <si>
    <t>NewEditCustomDeckActivity, CardsFragment, getCards, 959</t>
  </si>
  <si>
    <t>Appel à la méthode getWhiteCards avec en paramètre deckId=&lt;deckId&gt; qui appelle getCards avec en paramètres deckId=&lt;deckId&gt; et type=&lt;CARD_TYPE_WHITE&gt;, db.rawQuery("SELECT * FROM cards WHERE type=? AND deck_id=?", new String[]{String.valueOf(type), String.valueOf(deckId)}) donc "SELECT * FROM cards WHERE type=&lt;type&gt; AND deck_id=&lt;deckID&gt;"</t>
  </si>
  <si>
    <t>NewViewCustomDeckActivity</t>
  </si>
  <si>
    <t>NewViewCustomDeckActivity, onCreate, 156</t>
  </si>
  <si>
    <t>Appel à la méthode updateStarredDeck avec en paramètres shareCode=&lt;result.shareCode&gt;, name=&lt;result.name&gt;, watermark=&lt;result.watermark&gt;, cardCount=&lt;result.count&gt; result venant du retour de l'applel à l'API, values.put("name", name);values.put("watermark", watermark);values.put("cards_count", cardsCount);db.update("starred_decks", values, "shareCode=?", new String[]{shareCode}); donc "UPDATE starred_decks SET name=&lt;name&gt;, watermark=&lt;watermark&gt;, cards_count=&lt;cards_count&gt; WHERE shareCode=&lt;shareCode&gt;"</t>
  </si>
  <si>
    <t>NewViewCustomDeckActivity, onCreate, 163</t>
  </si>
  <si>
    <t>Appel à la méthode removeStarredCard avec en paramètre shareCode=&lt;shareCode&gt;, db.delete("starred_decks", "shareCode=?", new String[]{shareCode});</t>
  </si>
  <si>
    <t>NewViewCustomDeckActivity, updateStar, 282</t>
  </si>
  <si>
    <t>Appel à isStarred avec shareCode=&lt;shareCode&gt;, db.rawQuery("SELECT COUNT(*) FROM starred_decks WHERE shareCode=?", new String[]{shareCode})</t>
  </si>
  <si>
    <t>NewViewCustomDeckActivity, updateStar, 285</t>
  </si>
  <si>
    <t>NewViewCustomDeckActivity, updateStar, 298</t>
  </si>
  <si>
    <t>Appel à addStarredDeck avec en paramètres shareCode=&lt;shareCode&gt;, name=&lt;name&gt;, watermark=&lt;watermark&gt;, owner=&lt;owner&gt;, cardsCount=&lt;cardsCount&gt;), values.put("name", name); values.put("shareCode", shareCode); values.put("watermark", watermark); values.put("owner", owner); values.put("cards_count", cardsCount); values.put("lastUsed", System.currentTimeMillis()); id = (int) db.insert("starred_decks", null, values); donc "INSERT INTO starred_decks (name, shareCode, watermark, owner, cards_count, lastUsed) VALUES (&lt;name&gt;, &lt;shareCode&gt;, &lt;watermark&gt;, &lt;owner&gt;, &lt;cards_count&gt;, &lt;lastUsed&gt;)"</t>
  </si>
  <si>
    <t>NewEditGameOptionsDialog</t>
  </si>
  <si>
    <t>NewEditGameOptionsDialog, getAddableCustomDecks, 249</t>
  </si>
  <si>
    <t>Appel à getAllDecks, 2 cas : 1. OverloadedUtils.isSignedIn() -&gt; Appel à getStarredDecks avec comme argument leftoverOnly=false, leftoverOnly ? "SELECT * FROM starred_decks WHERE remoteId IS NULL" : "SELECT * FROM starred_decks" donc "SELECT * FROM starred_decks"  et 2. CrCastApi.hasCredentials() -&gt; Appel à getCachedCrCastDecks, donc "SELECT * FROM cr_cast_decks"</t>
  </si>
  <si>
    <t>"SELECT * FROM starred_decks" || "SELECT * FROM cr_cast_decks"</t>
  </si>
  <si>
    <t>NewEditGameOptionsDialog, customDecksDiffTasks, 430</t>
  </si>
  <si>
    <t>Appel à updateDeckLastUsed avec en paramètres id=&lt;(CustomDecksDatabase.CustomDeck) deck).id&gt;, values.put("lastUsed", System.currentTimeMillis()); db.update("decks", values, "id=?", new String[]{String.valueOf(id)}); donc "UPDATE decks SET lastUsed=&lt;System.currentTimeMillis()&gt; WHERE id=&lt;id&gt;"</t>
  </si>
  <si>
    <t>NewEditGameOptionsDialog, customDecksDiffTasks, 439</t>
  </si>
  <si>
    <t>Appel à updateStarredDeckLastUsed avec en paramètres id=&lt;(CustomDecksDatabase.StarredDeck) deck).id&gt;, values.put("lastUsed", System.currentTimeMillis()); db.update("starred_decks", values, "id=?", new String[]{String.valueOf(id)}); donc "UPDATE starred_decks SET lastUsed=&lt;System.currentTimeMillis()&gt; WHERE id=&lt;id&gt;"</t>
  </si>
  <si>
    <t>NewEditGameOptionsDialog, customDecksDiffTasks, 443</t>
  </si>
  <si>
    <t>Appel à updateCrCastDeckLastUsed avec en paramètres deckCode=&lt;deck.watermark&gt;, lastUsed=&lt;System.currentTimeMillis()&gt;, values.put("lastUsed", lastUsed); db.update("cr_cast_decks", values, "watermark=?", new String[]{deckCode}); donc  "UPDATE cr_cast_decks SET lastUsed=&lt;lastUsed&gt; WHERE watermark=&lt;deckCode&gt;"</t>
  </si>
  <si>
    <t>NewEditGameOptionsDialog, customDecksDiffTasks, 466</t>
  </si>
  <si>
    <t>NewUserInfoDialog</t>
  </si>
  <si>
    <t>NewUserInfoDialog, onCreateView, 200</t>
  </si>
  <si>
    <t>Appel à putCard avec en paramètre card=&lt;(StarredCard) card)&gt;, values.put("blackCard", blackCard.toJson().toString()); values.put("whiteCards", ContentCard.toJson(whiteCards).toString()); int id = (int) db.insert("cards", null, values); donc "INSERT INTO cards (blackCard, whiteCards) VALUES (&lt;blackCardJson&gt;,&lt;whiteCardsJson&gt;)"</t>
  </si>
  <si>
    <t>"INSERT INTO cards (blackCard, whiteCards) VALUES (&lt;blackCardJson&gt;,&lt;whiteCardsJson&gt;)"</t>
  </si>
  <si>
    <t>NewViewGameOptionsDialog</t>
  </si>
  <si>
    <t>NewViewGameOptionsDialog, viewDeck, 139</t>
  </si>
  <si>
    <t>Appel à getDecks, "SELECT * FROM decks"</t>
  </si>
  <si>
    <t>NewViewGameOptionsDialog, viewDeck, 148</t>
  </si>
  <si>
    <t>Appel à getCachedCrCastDecks, donc "SELECT * FROM cr_cast_decks"</t>
  </si>
  <si>
    <t>NewViewGameOptionsDialog, viewDeck, 158</t>
  </si>
  <si>
    <t>Appel à getStarredDecksUpdate qui appelle getStarredDecks avec en paramètre leftoverOnly=false, leftoverOnly ? "SELECT * FROM starred_decks WHERE remoteId IS NULL" : "SELECT * FROM starred_decks" donc "SELECT * FROM starred_decks"</t>
  </si>
  <si>
    <t>"SELECT * FROM starred_decks"</t>
  </si>
  <si>
    <t>NewProfileFragment</t>
  </si>
  <si>
    <t>NewProfileFragment, refreshStarredCards, 799</t>
  </si>
  <si>
    <t xml:space="preserve">Appel à getCards avec comme argument leftover=false, leftover ? "SELECT * FROM cards WHERE remoteId IS NULL" : "SELECT * FROM cards ORDER BY remoteId ASC", donc requête = "SELECT * FROM cards ORDER BY remoteId ASC" </t>
  </si>
  <si>
    <t>"SELECT * FROM cards ORDER BY remoteId ASC"</t>
  </si>
  <si>
    <t>NewProfileFragment, refreshStarredCards, onCardAction, 814</t>
  </si>
  <si>
    <t>Appel à remove avec comme arguments card (casté), db.delete("cards", "id=?", new String[]{String.valueOf(card.id)}); donc requête "DELETE * FROM cards WHERE id=&lt;cardId&gt;"</t>
  </si>
  <si>
    <t>"DELETE * FROM cards WHERE id=&lt;cardId&gt;"</t>
  </si>
  <si>
    <t>NewProfileFragment, refreshCustomDecks, 822</t>
  </si>
  <si>
    <t>NewProfileFragment, refreshCrCastDecks, 841</t>
  </si>
  <si>
    <t>SyncUtils</t>
  </si>
  <si>
    <t>SyncUtils, syncStarredCards, onResult, 132</t>
  </si>
  <si>
    <t>Appel à getUpdate qui fait appel à getCards avec comme argument leftover=false, leftover ? "SELECT * FROM cards WHERE remoteId IS NULL" : "SELECT * FROM cards ORDER BY remoteId ASC" donc "SELECT * FROM cards ORDER BY remoteId ASC"</t>
  </si>
  <si>
    <t>SyncUtils, syncStarredCards, onResult, 141</t>
  </si>
  <si>
    <t>Appel à setRemoteId avec comme argument localId=update.localIds[i] et un autre remoteId=result.remoteIds[i] avec update qui est le résultat la requète ligne 132 et remote qui est le retour de l'API à la ligne 128,values.put("remoteId", remoteId); et db.update("cards", values, "id=?", new String[]{String.valueOf(localId)}); donc "UPDATE cards SET remoteId=&lt;remoteId&gt; WHERE id=&lt;localId&gt;"</t>
  </si>
  <si>
    <t>"UPDATE cards SET remoteId=&lt;remoteId&gt; WHERE id=&lt;localId&gt;"</t>
  </si>
  <si>
    <t>SyncUtils, syncStarredCards, onResult, 146</t>
  </si>
  <si>
    <t xml:space="preserve">Appel à loadUpdate avec comme arguments update=result.leftover,  delete=false et revision=null, revision ne sert pas pour la BD et Plusieurs choses : 1. Requete delete non faite, 2. values.put("blackCard", obj.getJSONObject("bc").toString()); values.put("whiteCards", obj.getJSONArray("wc").toString()); values.put("remoteId", obj.getLong("remoteId")); db.insert("cards", null, values); donc "INSERT INTO cards (blackCard, whiteCards, remoteId) VALUES ("&lt;blackCardValue&gt;", "&lt;WhiteCardValue&gt;", &lt;remoteIdValue&gt;)" </t>
  </si>
  <si>
    <t>"INSERT INTO cards (blackCard, whiteCards, remoteId) VALUES ("&lt;blackCardValue&gt;", "&lt;WhiteCardValue&gt;", &lt;remoteIdValue&gt;)"</t>
  </si>
  <si>
    <t>D/I</t>
  </si>
  <si>
    <t>SyncUtils, syncStarredCards, onResult, 164</t>
  </si>
  <si>
    <t xml:space="preserve">Appel à loadUpdate avec comme arguments update=result.leftover,  delete=true et revision=null, revision ne sert pas pour la BD et Plusieurs choses : 1. "DELETE FROM cards WHERE remoteId IS NOT NULL", 2. values.put("blackCard", obj.getJSONObject("bc").toString()); values.put("whiteCards", obj.getJSONArray("wc").toString()); values.put("remoteId", obj.getLong("remoteId")); db.insert("cards", null, values); donc "INSERT INTO cards (blackCard, whiteCards, remoteId) VALUES ("&lt;blackCardValue&gt;", "&lt;WhiteCardValue&gt;", &lt;remoteIdValue&gt;)" </t>
  </si>
  <si>
    <t>"DELETE FROM cards WHERE remoteId IS NOT NULL" &amp;&amp; "INSERT INTO cards (blackCard, whiteCards, remoteId) VALUES (&lt;blackCardValue&gt;,&lt;WhiteCardValue&gt;, &lt;remoteIdValue&gt;)"</t>
  </si>
  <si>
    <t>SyncUtils, syncStarredCards, onResult, 167</t>
  </si>
  <si>
    <t>Appel à getCards avec comme argument leftover=true, leftover ? "SELECT * FROM cards WHERE remoteId IS NULL" : "SELECT * FROM cards ORDER BY remoteId ASC", donc requête = "SELECT * FROM cards WHERE remoteId IS NULL"</t>
  </si>
  <si>
    <t>"SELECT * FROM cards WHERE remoteId IS NULL"</t>
  </si>
  <si>
    <t>SyncUtils, syncStarredCards, onResult, onResult, 183</t>
  </si>
  <si>
    <t>Appel à setRemoteId avec comme argument localId=card.id et un autre remoteId=result.remoteId avec card qui est le résultat la requète ligne 167 plus une boucle sur la liste retournée et remote qui est le retour de l'API à la ligne 179,values.put("remoteId", remoteId); et db.update("cards", values, "id=?", new String[]{String.valueOf(localId)}); donc "UPDATE cards SET remoteId=&lt;remoteId&gt; WHERE id=&lt;localId&gt;"</t>
  </si>
  <si>
    <t>SyncUtils, syncCustomDecks, 222</t>
  </si>
  <si>
    <t>SyncUtils, syncCustomDecks, onResult, 245</t>
  </si>
  <si>
    <t>Appel à getDeckByRemoteId avec comme paramètre remoteId=resp.remoteId avec resp provenant du résultat de l'appel à l'API suivi d'une boucle sur les éléments du résultat, db.rawQuery("SELECT * FROM decks WHERE remoteId=?", new String[]{String.valueOf(remoteId)}) donc SELECT * FROM decks WHERE remoteId=&lt;valeur de remoteId&gt;;</t>
  </si>
  <si>
    <t>"SELECT * FROM decks WHERE remoteId=&lt;remoteIdValue&gt;"</t>
  </si>
  <si>
    <t>S/I/R</t>
  </si>
  <si>
    <t>SyncUtils, syncCustomDecks, onResult, 248</t>
  </si>
  <si>
    <t>Appel à loadDeckUpdate avec les paramètre update=resp.update et isNew=resp.isNew calculés à partir du retour de l'appel à l'API suivi d'une boucle sur les éléments de retour, Ensuite plusieurs choses : 1. Appel à getDeckByRemoteId avec en paramètre remoteId=l'attribut deck de la classe CustomDeckDatabase, "SELECT id FROM decks WHERE remoteId=?",new String[] { String.valueOf(remoteId) }), donc "SELECT * FROM decks WHERE remoteId=&lt;remoteIdValue&gt;". 2. Appel à deleteDeckAndCards si  une double condition est respectée avec comme paramètre id=deckId de la classe CustomDeckDatabase et remote=false. Ici plusieurs choses 2.1. Appel à getDeck avec en paramètre le deckId, db.rawQuery("SELECT * FROM decks WHERE id=?", new String[] { String.valueOf(id) }), donc "SELECT * FROM decks WHERE id=&lt;deck_id&gt;". 2.2. values.put("name", deck.getString("name"));values.put("description", deck.getString("desc"));values.put("watermark", deck.getString("watermark")); values.put("revision", deck.getLong("rev"));values.put("remoteId", remoteId);values.put("lastUsed", System.currentTimeMillis());deckId = (int) db.insertWithOnConflict("decks", null, values, SQLiteDatabase.CONFLICT_REPLACE); donc "INSERT INTO decks (name, description, watermark, revision, remoteId, lastUsed) VALUES ('&lt;nameValue&gt;', '&lt;descriptionValue&gt;', '&lt;watermarkValue&gt;', &lt;revisionValue&gt;, &lt;remoteIdValue&gt;, &lt;lastUsedValue&gt;)" mais aussi values.put("name", deck.getString("name"));values.put("description", deck.getString("desc"));values.put("watermark", deck.getString("watermark"));values.put("revision", deck.getLong("rev"));values.put("lastUsed", System.currentTimeMillis());values.put("remoteId", remoteId);db.update("decks", values, "id=?", new String[] { String.valueOf(deckId) });donc "UPDATE decks SET name = '&lt;valeur de name&gt;', description = '&lt;valeur de description&gt;', watermark = '&lt;valeur de watermark&gt;', revision = &lt;valeur de revision&gt;, lastUsed = &lt;valeur de lastUsed&gt;, remoteId = &lt;valeur de remoteId&gt; WHERE id = &lt;valeur de deckId&gt;" et enfin values.put("deck_id", deckId); values.put("text", card.getString("text"));values.put("type", card.getLong("type"));values.put("creator", CommonUtils.optString(card, "creator"));if (card.has("id"))values.put("remoteId", card.getLong("id"));db.insertWithOnConflict("cards", null, values, SQLiteDatabase.CONFLICT_REPLACE); donc "INSERT OR REPLACE INTO cards (deck_id, text, type, creator, remoteId) VALUES (&lt;deckIdValue&gt;, '&lt;textValue&gt;', &lt;typeValue&gt;, '&lt;creatorValue&gt;', &lt;remoteIdValue&gt;)"</t>
  </si>
  <si>
    <t>"SELECT * FROM decks WHERE remoteId=&lt;remoteIdValue&gt;" &amp;&amp; "SELECT * FROM decks WHERE id=&lt;deck_id&gt;" &amp;&amp; "INSERT INTO decks (name, description, watermark, revision, remoteId, lastUsed) VALUES ('&lt;nameValue&gt;', '&lt;descriptionValue&gt;', '&lt;watermarkValue&gt;', &lt;revisionValue&gt;, &lt;remoteIdValue&gt;, &lt;lastUsedValue&gt;)" &amp;&amp; "UPDATE decks SET name = '&lt;valeur de name&gt;', description = '&lt;valeur de description&gt;', watermark = '&lt;valeur de watermark&gt;', revision = &lt;valeur de revision&gt;, lastUsed = &lt;valeur de lastUsed&gt;, remoteId = &lt;valeur de remoteId&gt; WHERE id = &lt;valeur de deckId&gt;" &amp;&amp; "INSERT OR REPLACE INTO cards (deck_id, text, type, creator, remoteId) VALUES (&lt;deckIdValue&gt;, '&lt;textValue&gt;', &lt;typeValue&gt;, '&lt;creatorValue&gt;', &lt;remoteIdValue&gt;)"</t>
  </si>
  <si>
    <t>SyncUtils, sendCustomDeckUpdate, 276</t>
  </si>
  <si>
    <t>Appel à getCards avec comme argument deckId = deck.id, ensuite plusieurs choses. Appel à getDeck avec comme argument id=deckId, db.rawQuery("SELECT * FROM decks WHERE id=?", new String[] { String.valueOf(id) }) donc "SELECT * FROM decks WHERE id=&lt;id&gt;" ensuite "SELECT * FROM cards WHERE deck_id=?" donc "SELECT * FROM cards WHERE deck_id=&lt;deckId&gt;"</t>
  </si>
  <si>
    <t>"SELECT * FROM decks WHERE id=&lt;id&gt;" &amp;&amp;  "SELECT * FROM cards WHERE deck_id=&lt;deckId&gt;"</t>
  </si>
  <si>
    <t>SyncUtils, sendCustomDeckUpdate, onResult, 296</t>
  </si>
  <si>
    <t>Appel à setDeckRemoteId avec comme argument deckId=deck.id et remoteId=result.deckId, values.put("remoteId", remoteId); db.update("decks", values, "id=?", new String[] { String.valueOf(deckId) }); donc "UPDATE decks SET remoteId=&lt;remoteId&gt; WHERE id=&lt;deckId&gt;"</t>
  </si>
  <si>
    <t>SyncUtils, sendCustomDeckUpdate, onResult, 304</t>
  </si>
  <si>
    <t>Appel à setCardRemoteId avec en parametre cardId=cardsIds[i] et remodeId=result.cardsIds[i] avec cardId qui vient de la requète ligne 276 avec ensuite boucle pour la modifier puis une seconde boucle pour la parcourir. remoteId vient du retour à l'appel à l'API. values.put("remoteId", remoteId); db.update("cards", values, "id=?", new String[] { String.valueOf(cardId) }); donc "UPDATE cards SET &lt;remoteId&gt; WHERE id=&lt;cardId&gt;"</t>
  </si>
  <si>
    <t>SyncUtils, sendCustomDeckUpdate, onFailed, 312</t>
  </si>
  <si>
    <t>Appel de resetRemoteIds avec en paramètre deck_id=deck.id puis values.putNull("remoteId"); db.update("decks", values, "id=?", new String[] { String.valueOf(deckId) }); donc "UPDATE decks SET remoteId=Null WHERE id=&lt;deckId&gt; values.putNull("remoteId"); db.update("cards", values, "deck_id=?", new String[] { String.valueOf(deckId) }); donc "UPDATE cards SET remoteId=NULL WHERE id=&lt;deckId&gt;"</t>
  </si>
  <si>
    <t>"UPDATE decks SET remoteId=NULL WHERE id=&lt;deckId&gt;" &amp;&amp; "UPDATE cards SET remoteId=NULL WHERE id=&lt;deckId&gt;"</t>
  </si>
  <si>
    <t>SyncUtils, syncStarredCustomDecks, onResult, 331</t>
  </si>
  <si>
    <t>SyncUtils, syncStarredCustomDecks, onResult, onResult 340</t>
  </si>
  <si>
    <t>Appel à setStarredDeckRemoteId avec en paramètres id=update.localIds[i], remoteId=result.remoteIds[i], update venant de la requète ligne 331 et result du retour de l'appel à l'API. values.put("remoteId", remoteId); db.update("starred_decks", values, "id=?", new String[] { String.valueOf(id) }); donc "UPDATE starred_decks SET remoteId=&lt;remoteId&gt; WHERE id=&lt;id&gt;"</t>
  </si>
  <si>
    <t>SyncUtils, syncStarredCustomDecks, onResult, onResult 345</t>
  </si>
  <si>
    <t>Appel à loadStarredDeckUpdate avec en paramètres update=result.leftover, delete=false, revision=null, revision ne sert pas pour la BD et Plusieurs choses : 1. Requete delete non faite, 2. values.put("shareCode", deckObj.getString("shareCode")); values.put("name", deckObj.getString("name")); values.put("watermark", deckObj.getString("watermark")); values.put("owner", obj.getString("owner")); values.put("cards_count", deckObj.getInt("count")); values.put("remoteId", obj.getLong("remoteId")); values.put("lastUsed", System.currentTimeMillis()); db.insert("starred_decks", null, values); donc INSERT INTO starred_decks (shareCode, name, watermark, owner, cards_count, remoteId, lastUsed) VALUES ('&lt;shareCode&gt;', '&lt;name&gt;', '&lt;watermark&gt;', '&lt;owner&gt;', &lt;cards_count&gt;, &lt;remoteId&gt;, &lt;timestamp&gt;);</t>
  </si>
  <si>
    <t>"INSERT INTO starred_decks (shareCode, name, watermark, owner, cards_count, remoteId, lastUsed) VALUES (&lt;shareCode&gt;, &lt;name&gt;, &lt;watermark&gt;, &lt;owner&gt;, &lt;cards_count&gt;, &lt;remoteId&gt;, &lt;timestamp&gt;)"</t>
  </si>
  <si>
    <t>SyncUtils, syncStarredCustomDecks, onResult, 363</t>
  </si>
  <si>
    <t xml:space="preserve">Appel à loadStarredDecksUpdate avec comme arguments update=result.update,  delete=true et revision=result.revision, revision ne sert pas pour la BD et Plusieurs choses : 1. "DELETE FROM cards WHERE remoteId IS NOT NULL", 2. values.put("blackCard", obj.getJSONObject("bc").toString()); values.put("whiteCards", obj.getJSONArray("wc").toString()); values.put("remoteId", obj.getLong("remoteId")); db.insert("cards", null, values); donc "INSERT INTO cards (blackCard, whiteCards, remoteId) VALUES ("&lt;blackCardValue&gt;", "&lt;WhiteCardValue&gt;", &lt;remoteIdValue&gt;)" </t>
  </si>
  <si>
    <t>"DELETE FROM cards WHERE remoteId IS NOT NULL" &amp;&amp; "INSERT INTO starred_decks (shareCode, name, watermark, owner, cards_count, remoteId, lastUsed) VALUES (&lt;shareCode&gt;, &lt;name&gt;, &lt;watermark&gt;, &lt;owner&gt;, &lt;cards_count&gt;, &lt;remoteId&gt;, &lt;timestamp&gt;)"</t>
  </si>
  <si>
    <t>SyncUtils, syncStarredCustomDecks, onResult, 366</t>
  </si>
  <si>
    <t>Appel à getStarredDecks avec en paramètre leftoverOnly=true, leftoverOnly ? "SELECT * FROM starred_decks WHERE remoteId IS NULL" : "SELECT * FROM starred_decks" donc  "SELECT * FROM starred_decks WHERE remoteId IS NULL"</t>
  </si>
  <si>
    <t>"SELECT * FROM starred_decks WHERE remoteId IS NULL"</t>
  </si>
  <si>
    <t>SyncUtils, syncStarredCustomDecks, onResult, 372</t>
  </si>
  <si>
    <t>Appel à setStarredDeckRemoteId avec en paramètres id=deck.id, remoteId=result.remoteId, result venant du retour de l'appel à l'API. values.put("remoteId", remoteId); db.update("starred_decks", values, "id=?", new String[] { String.valueOf(id) }); donc "UPDATE starred_decks SET remoteId=&lt;remoteId&gt; WHERE id=&lt;id&gt;"</t>
  </si>
  <si>
    <t>StarredCardsDatabase</t>
  </si>
  <si>
    <t>StarredCardsDatabase, onCreate, 122</t>
  </si>
  <si>
    <t>db.execSQL("CREATE TABLE IF NOT EXISTS cards (id INTEGER UNIQUE PRIMARY KEY NOT NULL, blackCard TEXT NOT NULL, whiteCards TEXT NOT NULL, remoteId INTEGER UNIQUE)");</t>
  </si>
  <si>
    <t>"CREATE TABLE IF NOT EXISTS cards (id INTEGER UNIQUE PRIMARY KEY NOT NULL, blackCard TEXT NOT NULL, whiteCards TEXT NOT NULL, remoteId INTEGER UNIQUE)"</t>
  </si>
  <si>
    <t>StarredCardsDatabase, setRemoteId, 176</t>
  </si>
  <si>
    <t>values.put("remoteId", remoteId); db.update("cards", values, "id=?", new String[]{String.valueOf(localId)}); donc "UPDATE cards SET remoteId=&lt;remoteId&gt; WHERE id=&lt;id&gt;"</t>
  </si>
  <si>
    <t>"UPDATE cards SET remoteId=&lt;remoteId&gt; WHERE id=&lt;id&gt;"</t>
  </si>
  <si>
    <t>StarredCardsDatabase, putCard, 190</t>
  </si>
  <si>
    <t>values.put("blackCard", blackCard.toJson().toString()); values.put("whiteCards", ContentCard.toJson(whiteCards).toString()); int id = (int) db.insert("cards", null, values); donc "INSERT INTO cards (blackCard, whiteCards) VALUES (&lt;blackCardJson&gt;,&lt;whiteCardsJson&gt;)"</t>
  </si>
  <si>
    <t>StarredCardsDatabase, remove, 217</t>
  </si>
  <si>
    <t>db.delete("cards", "id=?", new String[]{String.valueOf(card.id)});</t>
  </si>
  <si>
    <t>"DELETE FROM cards WHERE id=&lt;cardId&gt;</t>
  </si>
  <si>
    <t>StarredCardsDatabase, getCards, 232</t>
  </si>
  <si>
    <t>leftover ? "SELECT * FROM cards WHERE remoteId IS NULL" : "SELECT * FROM cards ORDER BY remoteId ASC"</t>
  </si>
  <si>
    <t>"SELECT * FROM cards WHERE remoteId IS NULL" || "SELECT * FROM cards ORDER BY remoteId ASC"</t>
  </si>
  <si>
    <t>StarredCardsDatabase, loadUpdate, 275</t>
  </si>
  <si>
    <t>if (delete) db.execSQL("DELETE FROM cards WHERE remoteId IS NOT NULL");</t>
  </si>
  <si>
    <t>"DELETE FROM cards WHERE remoteId IS NOT NULL"</t>
  </si>
  <si>
    <t>StarredCardsDatabase, loadUpdate, 283</t>
  </si>
  <si>
    <t>values.put("blackCard", obj.getJSONObject("bc").toString());values.put("whiteCards", obj.getJSONArray("wc").toString());values.put("remoteId", obj.getLong("remoteId"));db.insert("cards", null, values); donc "INSERT INTO cards (blackCard, whiteCards, remoteId) VALUES (&lt;blackCardJson&gt;,&lt;whiteCardsJson&gt;,&lt;remoteId&gt;)"</t>
  </si>
  <si>
    <t>"INSERT INTO cards (blackCard, whiteCards, remoteId) VALUES (&lt;blackCardJson&gt;,&lt;whiteCardsJson&gt;,&lt;remoteId&gt;)"</t>
  </si>
  <si>
    <t>CREATE</t>
  </si>
  <si>
    <t>DELETE</t>
  </si>
  <si>
    <t>UPDATE</t>
  </si>
  <si>
    <t>SELECT</t>
  </si>
  <si>
    <t>INSERT</t>
  </si>
  <si>
    <t>REPLACE</t>
  </si>
  <si>
    <t>ALTER</t>
  </si>
  <si>
    <t>StarredDecksDatabase</t>
  </si>
  <si>
    <t>Complexité "Cognitive"</t>
  </si>
  <si>
    <t>Nombre de requête</t>
  </si>
  <si>
    <t>Moyenne de complexité</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</si>
</sst>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color rgb="FF000000"/>
      <name val="&quot;Arial&quot;"/>
    </font>
    <font>
      <color rgb="FF000000"/>
      <name val="Arial"/>
    </font>
    <font>
      <color rgb="FFD9D9D9"/>
      <name val="Arial"/>
      <scheme val="minor"/>
    </font>
    <font>
      <color rgb="FF000000"/>
      <name val="&quot;Monospace&quot;"/>
    </font>
    <font>
      <sz val="9.0"/>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2" fontId="1"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4" fontId="2" numFmtId="0" xfId="0" applyAlignment="1" applyFont="1">
      <alignment readingOrder="0" vertical="bottom"/>
    </xf>
    <xf borderId="0" fillId="4" fontId="2" numFmtId="0" xfId="0" applyAlignment="1" applyFont="1">
      <alignment shrinkToFit="0" vertical="bottom" wrapText="0"/>
    </xf>
    <xf borderId="0" fillId="4" fontId="2" numFmtId="0" xfId="0" applyAlignment="1" applyFont="1">
      <alignment vertical="bottom"/>
    </xf>
    <xf borderId="0" fillId="4" fontId="2" numFmtId="0" xfId="0" applyAlignment="1" applyFont="1">
      <alignment readingOrder="0" shrinkToFit="0" vertical="bottom" wrapText="0"/>
    </xf>
    <xf borderId="0" fillId="4" fontId="3" numFmtId="0" xfId="0" applyAlignment="1" applyFont="1">
      <alignment readingOrder="0"/>
    </xf>
    <xf borderId="0" fillId="0" fontId="2" numFmtId="0" xfId="0" applyAlignment="1" applyFont="1">
      <alignment readingOrder="0" vertical="bottom"/>
    </xf>
    <xf borderId="0" fillId="3" fontId="4" numFmtId="0" xfId="0" applyAlignment="1" applyFont="1">
      <alignment readingOrder="0"/>
    </xf>
    <xf borderId="0" fillId="3" fontId="4" numFmtId="0" xfId="0" applyAlignment="1" applyFont="1">
      <alignment readingOrder="0"/>
    </xf>
    <xf borderId="0" fillId="0" fontId="3" numFmtId="0" xfId="0" applyAlignment="1" applyFont="1">
      <alignment readingOrder="0"/>
    </xf>
    <xf borderId="0" fillId="3" fontId="2" numFmtId="0" xfId="0" applyAlignment="1" applyFont="1">
      <alignment readingOrder="0" vertical="bottom"/>
    </xf>
    <xf borderId="0" fillId="2" fontId="5" numFmtId="0" xfId="0" applyFont="1"/>
    <xf borderId="0" fillId="2" fontId="5" numFmtId="0" xfId="0" applyAlignment="1" applyFont="1">
      <alignment readingOrder="0"/>
    </xf>
    <xf borderId="0" fillId="3" fontId="6" numFmtId="0" xfId="0" applyAlignment="1" applyFont="1">
      <alignment readingOrder="0"/>
    </xf>
    <xf borderId="0" fillId="0" fontId="1" numFmtId="0" xfId="0" applyFont="1"/>
    <xf borderId="0" fillId="0" fontId="7" numFmtId="0" xfId="0" applyFont="1"/>
    <xf borderId="0" fillId="4" fontId="4" numFmtId="0" xfId="0" applyAlignment="1" applyFont="1">
      <alignment readingOrder="0"/>
    </xf>
    <xf borderId="0" fillId="4" fontId="1" numFmtId="0" xfId="0" applyFont="1"/>
    <xf borderId="0" fillId="0" fontId="2" numFmtId="0" xfId="0" applyAlignment="1" applyFont="1">
      <alignment vertical="bottom"/>
    </xf>
    <xf borderId="0" fillId="0" fontId="2" numFmtId="0" xfId="0" applyAlignment="1" applyFont="1">
      <alignment shrinkToFit="0" vertical="bottom" wrapText="0"/>
    </xf>
    <xf borderId="0" fillId="3" fontId="2" numFmtId="0" xfId="0" applyAlignment="1" applyFont="1">
      <alignment vertical="bottom"/>
    </xf>
    <xf borderId="0" fillId="3" fontId="2" numFmtId="0" xfId="0" applyAlignment="1" applyFont="1">
      <alignment vertical="bottom"/>
    </xf>
    <xf borderId="0" fillId="3" fontId="1" numFmtId="0" xfId="0" applyFont="1"/>
    <xf borderId="0" fillId="2" fontId="4" numFmtId="0" xfId="0" applyAlignment="1" applyFont="1">
      <alignment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Répartition des requêtes SQL à travers les classes</a:t>
            </a:r>
          </a:p>
        </c:rich>
      </c:tx>
      <c:overlay val="0"/>
    </c:title>
    <c:plotArea>
      <c:layout/>
      <c:barChart>
        <c:barDir val="col"/>
        <c:grouping val="stacked"/>
        <c:ser>
          <c:idx val="0"/>
          <c:order val="0"/>
          <c:tx>
            <c:strRef>
              <c:f>'Feuille 2'!$B$1</c:f>
            </c:strRef>
          </c:tx>
          <c:spPr>
            <a:solidFill>
              <a:schemeClr val="accent1"/>
            </a:solidFill>
            <a:ln cmpd="sng">
              <a:solidFill>
                <a:srgbClr val="000000"/>
              </a:solidFill>
            </a:ln>
          </c:spPr>
          <c:cat>
            <c:strRef>
              <c:f>'Feuille 2'!$A$2:$A$3</c:f>
            </c:strRef>
          </c:cat>
          <c:val>
            <c:numRef>
              <c:f>'Feuille 2'!$B$2:$B$3</c:f>
              <c:numCache/>
            </c:numRef>
          </c:val>
        </c:ser>
        <c:ser>
          <c:idx val="1"/>
          <c:order val="1"/>
          <c:tx>
            <c:strRef>
              <c:f>'Feuille 2'!$C$1</c:f>
            </c:strRef>
          </c:tx>
          <c:spPr>
            <a:solidFill>
              <a:schemeClr val="accent2"/>
            </a:solidFill>
            <a:ln cmpd="sng">
              <a:solidFill>
                <a:srgbClr val="000000"/>
              </a:solidFill>
            </a:ln>
          </c:spPr>
          <c:cat>
            <c:strRef>
              <c:f>'Feuille 2'!$A$2:$A$3</c:f>
            </c:strRef>
          </c:cat>
          <c:val>
            <c:numRef>
              <c:f>'Feuille 2'!$C$2:$C$3</c:f>
              <c:numCache/>
            </c:numRef>
          </c:val>
        </c:ser>
        <c:ser>
          <c:idx val="2"/>
          <c:order val="2"/>
          <c:tx>
            <c:strRef>
              <c:f>'Feuille 2'!$D$1</c:f>
            </c:strRef>
          </c:tx>
          <c:spPr>
            <a:solidFill>
              <a:schemeClr val="accent3"/>
            </a:solidFill>
            <a:ln cmpd="sng">
              <a:solidFill>
                <a:srgbClr val="000000"/>
              </a:solidFill>
            </a:ln>
          </c:spPr>
          <c:cat>
            <c:strRef>
              <c:f>'Feuille 2'!$A$2:$A$3</c:f>
            </c:strRef>
          </c:cat>
          <c:val>
            <c:numRef>
              <c:f>'Feuille 2'!$D$2:$D$3</c:f>
              <c:numCache/>
            </c:numRef>
          </c:val>
        </c:ser>
        <c:ser>
          <c:idx val="3"/>
          <c:order val="3"/>
          <c:tx>
            <c:strRef>
              <c:f>'Feuille 2'!$E$1</c:f>
            </c:strRef>
          </c:tx>
          <c:spPr>
            <a:solidFill>
              <a:schemeClr val="accent4"/>
            </a:solidFill>
            <a:ln cmpd="sng">
              <a:solidFill>
                <a:srgbClr val="000000"/>
              </a:solidFill>
            </a:ln>
          </c:spPr>
          <c:cat>
            <c:strRef>
              <c:f>'Feuille 2'!$A$2:$A$3</c:f>
            </c:strRef>
          </c:cat>
          <c:val>
            <c:numRef>
              <c:f>'Feuille 2'!$E$2:$E$3</c:f>
              <c:numCache/>
            </c:numRef>
          </c:val>
        </c:ser>
        <c:ser>
          <c:idx val="4"/>
          <c:order val="4"/>
          <c:tx>
            <c:strRef>
              <c:f>'Feuille 2'!$F$1</c:f>
            </c:strRef>
          </c:tx>
          <c:spPr>
            <a:solidFill>
              <a:schemeClr val="accent5"/>
            </a:solidFill>
            <a:ln cmpd="sng">
              <a:solidFill>
                <a:srgbClr val="000000"/>
              </a:solidFill>
            </a:ln>
          </c:spPr>
          <c:cat>
            <c:strRef>
              <c:f>'Feuille 2'!$A$2:$A$3</c:f>
            </c:strRef>
          </c:cat>
          <c:val>
            <c:numRef>
              <c:f>'Feuille 2'!$F$2:$F$3</c:f>
              <c:numCache/>
            </c:numRef>
          </c:val>
        </c:ser>
        <c:ser>
          <c:idx val="5"/>
          <c:order val="5"/>
          <c:tx>
            <c:strRef>
              <c:f>'Feuille 2'!$G$1</c:f>
            </c:strRef>
          </c:tx>
          <c:spPr>
            <a:solidFill>
              <a:schemeClr val="accent6"/>
            </a:solidFill>
            <a:ln cmpd="sng">
              <a:solidFill>
                <a:srgbClr val="000000"/>
              </a:solidFill>
            </a:ln>
          </c:spPr>
          <c:cat>
            <c:strRef>
              <c:f>'Feuille 2'!$A$2:$A$3</c:f>
            </c:strRef>
          </c:cat>
          <c:val>
            <c:numRef>
              <c:f>'Feuille 2'!$G$2:$G$3</c:f>
              <c:numCache/>
            </c:numRef>
          </c:val>
        </c:ser>
        <c:ser>
          <c:idx val="6"/>
          <c:order val="6"/>
          <c:tx>
            <c:strRef>
              <c:f>'Feuille 2'!$H$1</c:f>
            </c:strRef>
          </c:tx>
          <c:spPr>
            <a:solidFill>
              <a:schemeClr val="accent1">
                <a:lumOff val="30000"/>
              </a:schemeClr>
            </a:solidFill>
            <a:ln cmpd="sng">
              <a:solidFill>
                <a:srgbClr val="000000"/>
              </a:solidFill>
            </a:ln>
          </c:spPr>
          <c:cat>
            <c:strRef>
              <c:f>'Feuille 2'!$A$2:$A$3</c:f>
            </c:strRef>
          </c:cat>
          <c:val>
            <c:numRef>
              <c:f>'Feuille 2'!$H$2:$H$3</c:f>
              <c:numCache/>
            </c:numRef>
          </c:val>
        </c:ser>
        <c:overlap val="100"/>
        <c:axId val="1578738381"/>
        <c:axId val="756865609"/>
      </c:barChart>
      <c:catAx>
        <c:axId val="1578738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6865609"/>
      </c:catAx>
      <c:valAx>
        <c:axId val="756865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873838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Répartition à travers le code de la complexité</a:t>
            </a:r>
          </a:p>
        </c:rich>
      </c:tx>
      <c:overlay val="0"/>
    </c:title>
    <c:plotArea>
      <c:layout/>
      <c:barChart>
        <c:barDir val="col"/>
        <c:grouping val="stacked"/>
        <c:ser>
          <c:idx val="0"/>
          <c:order val="0"/>
          <c:tx>
            <c:strRef>
              <c:f>'Feuille 5'!$B$1</c:f>
            </c:strRef>
          </c:tx>
          <c:spPr>
            <a:solidFill>
              <a:schemeClr val="accent1"/>
            </a:solidFill>
            <a:ln cmpd="sng">
              <a:solidFill>
                <a:srgbClr val="000000"/>
              </a:solidFill>
            </a:ln>
          </c:spPr>
          <c:cat>
            <c:strRef>
              <c:f>'Feuille 5'!$A$2:$A$993</c:f>
            </c:strRef>
          </c:cat>
          <c:val>
            <c:numRef>
              <c:f>'Feuille 5'!$B$2:$B$993</c:f>
              <c:numCache/>
            </c:numRef>
          </c:val>
        </c:ser>
        <c:overlap val="100"/>
        <c:axId val="1981175114"/>
        <c:axId val="1977472187"/>
      </c:barChart>
      <c:lineChart>
        <c:varyColors val="0"/>
        <c:ser>
          <c:idx val="1"/>
          <c:order val="1"/>
          <c:tx>
            <c:strRef>
              <c:f>'Feuille 5'!$C$1</c:f>
            </c:strRef>
          </c:tx>
          <c:spPr>
            <a:ln cmpd="sng">
              <a:solidFill>
                <a:srgbClr val="EA4335"/>
              </a:solidFill>
            </a:ln>
          </c:spPr>
          <c:marker>
            <c:symbol val="none"/>
          </c:marker>
          <c:cat>
            <c:strRef>
              <c:f>'Feuille 5'!$A$2:$A$993</c:f>
            </c:strRef>
          </c:cat>
          <c:val>
            <c:numRef>
              <c:f>'Feuille 5'!$C$2:$C$993</c:f>
              <c:numCache/>
            </c:numRef>
          </c:val>
          <c:smooth val="0"/>
        </c:ser>
        <c:axId val="1981175114"/>
        <c:axId val="1977472187"/>
      </c:lineChart>
      <c:catAx>
        <c:axId val="1981175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7472187"/>
      </c:catAx>
      <c:valAx>
        <c:axId val="1977472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117511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'Feuille 5'!$A$1</c:f>
            </c:strRef>
          </c:tx>
          <c:spPr>
            <a:solidFill>
              <a:schemeClr val="accent1"/>
            </a:solidFill>
            <a:ln cmpd="sng">
              <a:solidFill>
                <a:srgbClr val="000000"/>
              </a:solidFill>
            </a:ln>
          </c:spPr>
          <c:cat>
            <c:strRef>
              <c:f>'Feuille 5'!$B$2:$B$993</c:f>
            </c:strRef>
          </c:cat>
          <c:val>
            <c:numRef>
              <c:f>'Feuille 5'!$A$2:$A$993</c:f>
              <c:numCache/>
            </c:numRef>
          </c:val>
        </c:ser>
        <c:overlap val="100"/>
        <c:axId val="959353568"/>
        <c:axId val="1758619221"/>
      </c:barChart>
      <c:lineChart>
        <c:varyColors val="0"/>
        <c:ser>
          <c:idx val="1"/>
          <c:order val="1"/>
          <c:tx>
            <c:strRef>
              <c:f>'Feuille 5'!$D$1</c:f>
            </c:strRef>
          </c:tx>
          <c:spPr>
            <a:ln cmpd="sng">
              <a:solidFill>
                <a:srgbClr val="EA4335"/>
              </a:solidFill>
            </a:ln>
          </c:spPr>
          <c:marker>
            <c:symbol val="none"/>
          </c:marker>
          <c:cat>
            <c:strRef>
              <c:f>'Feuille 5'!$B$2:$B$993</c:f>
            </c:strRef>
          </c:cat>
          <c:val>
            <c:numRef>
              <c:f>'Feuille 5'!$D$2:$D$993</c:f>
              <c:numCache/>
            </c:numRef>
          </c:val>
          <c:smooth val="0"/>
        </c:ser>
        <c:axId val="959353568"/>
        <c:axId val="1758619221"/>
      </c:lineChart>
      <c:catAx>
        <c:axId val="9593535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8619221"/>
      </c:catAx>
      <c:valAx>
        <c:axId val="17586192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9353568"/>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Répartition de la complexité à travers la codebase</a:t>
            </a:r>
          </a:p>
        </c:rich>
      </c:tx>
      <c:overlay val="0"/>
    </c:title>
    <c:plotArea>
      <c:layout/>
      <c:barChart>
        <c:barDir val="col"/>
        <c:grouping val="stacked"/>
        <c:ser>
          <c:idx val="0"/>
          <c:order val="0"/>
          <c:tx>
            <c:strRef>
              <c:f>'Feuille 5'!$A$1</c:f>
            </c:strRef>
          </c:tx>
          <c:spPr>
            <a:solidFill>
              <a:schemeClr val="accent1"/>
            </a:solidFill>
            <a:ln cmpd="sng">
              <a:solidFill>
                <a:srgbClr val="000000"/>
              </a:solidFill>
            </a:ln>
          </c:spPr>
          <c:cat>
            <c:strRef>
              <c:f>'Feuille 5'!$B$2:$B$993</c:f>
            </c:strRef>
          </c:cat>
          <c:val>
            <c:numRef>
              <c:f>'Feuille 5'!$A$2:$A$993</c:f>
              <c:numCache/>
            </c:numRef>
          </c:val>
        </c:ser>
        <c:overlap val="100"/>
        <c:axId val="208230734"/>
        <c:axId val="1247594758"/>
      </c:barChart>
      <c:lineChart>
        <c:varyColors val="0"/>
        <c:ser>
          <c:idx val="1"/>
          <c:order val="1"/>
          <c:tx>
            <c:strRef>
              <c:f>'Feuille 5'!$C$1</c:f>
            </c:strRef>
          </c:tx>
          <c:spPr>
            <a:ln cmpd="sng">
              <a:solidFill>
                <a:srgbClr val="EA4335"/>
              </a:solidFill>
            </a:ln>
          </c:spPr>
          <c:marker>
            <c:symbol val="none"/>
          </c:marker>
          <c:cat>
            <c:strRef>
              <c:f>'Feuille 5'!$B$2:$B$993</c:f>
            </c:strRef>
          </c:cat>
          <c:val>
            <c:numRef>
              <c:f>'Feuille 5'!$C$2:$C$993</c:f>
              <c:numCache/>
            </c:numRef>
          </c:val>
          <c:smooth val="0"/>
        </c:ser>
        <c:axId val="208230734"/>
        <c:axId val="1247594758"/>
      </c:lineChart>
      <c:catAx>
        <c:axId val="208230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7594758"/>
      </c:catAx>
      <c:valAx>
        <c:axId val="12475947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230734"/>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Moyenne de complexité et Complexité "Cognitive"</a:t>
            </a:r>
          </a:p>
        </c:rich>
      </c:tx>
      <c:overlay val="0"/>
    </c:title>
    <c:plotArea>
      <c:layout/>
      <c:barChart>
        <c:barDir val="col"/>
        <c:ser>
          <c:idx val="0"/>
          <c:order val="0"/>
          <c:tx>
            <c:strRef>
              <c:f>'Copie de Feuille 5'!$I$1</c:f>
            </c:strRef>
          </c:tx>
          <c:spPr>
            <a:solidFill>
              <a:schemeClr val="accent1"/>
            </a:solidFill>
            <a:ln cmpd="sng">
              <a:solidFill>
                <a:srgbClr val="000000"/>
              </a:solidFill>
            </a:ln>
          </c:spPr>
          <c:cat>
            <c:strRef>
              <c:f>'Copie de Feuille 5'!$G$2:$G$10</c:f>
            </c:strRef>
          </c:cat>
          <c:val>
            <c:numRef>
              <c:f>'Copie de Feuille 5'!$I$2:$I$10</c:f>
              <c:numCache/>
            </c:numRef>
          </c:val>
        </c:ser>
        <c:axId val="675812180"/>
        <c:axId val="11071778"/>
      </c:barChart>
      <c:lineChart>
        <c:varyColors val="0"/>
        <c:ser>
          <c:idx val="1"/>
          <c:order val="1"/>
          <c:tx>
            <c:strRef>
              <c:f>'Copie de Feuille 5'!$H$1</c:f>
            </c:strRef>
          </c:tx>
          <c:spPr>
            <a:ln cmpd="sng">
              <a:solidFill>
                <a:srgbClr val="EA4335"/>
              </a:solidFill>
            </a:ln>
          </c:spPr>
          <c:marker>
            <c:symbol val="none"/>
          </c:marker>
          <c:cat>
            <c:strRef>
              <c:f>'Copie de Feuille 5'!$G$2:$G$10</c:f>
            </c:strRef>
          </c:cat>
          <c:val>
            <c:numRef>
              <c:f>'Copie de Feuille 5'!$H$2:$H$10</c:f>
              <c:numCache/>
            </c:numRef>
          </c:val>
          <c:smooth val="0"/>
        </c:ser>
        <c:axId val="675812180"/>
        <c:axId val="11071778"/>
      </c:lineChart>
      <c:catAx>
        <c:axId val="6758121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Classe</a:t>
                </a:r>
              </a:p>
            </c:rich>
          </c:tx>
          <c:overlay val="0"/>
        </c:title>
        <c:numFmt formatCode="General" sourceLinked="1"/>
        <c:majorTickMark val="none"/>
        <c:minorTickMark val="none"/>
        <c:spPr/>
        <c:txPr>
          <a:bodyPr/>
          <a:lstStyle/>
          <a:p>
            <a:pPr lvl="0">
              <a:defRPr b="0">
                <a:solidFill>
                  <a:srgbClr val="000000"/>
                </a:solidFill>
                <a:latin typeface="+mn-lt"/>
              </a:defRPr>
            </a:pPr>
          </a:p>
        </c:txPr>
        <c:crossAx val="11071778"/>
      </c:catAx>
      <c:valAx>
        <c:axId val="110717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8121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Interaction avec la BD (1er et 2nd ordre)</a:t>
            </a:r>
          </a:p>
        </c:rich>
      </c:tx>
      <c:overlay val="0"/>
    </c:title>
    <c:plotArea>
      <c:layout/>
      <c:barChart>
        <c:barDir val="col"/>
        <c:grouping val="stacked"/>
        <c:ser>
          <c:idx val="0"/>
          <c:order val="0"/>
          <c:tx>
            <c:strRef>
              <c:f>'Feuille 3'!$B$1</c:f>
            </c:strRef>
          </c:tx>
          <c:spPr>
            <a:solidFill>
              <a:schemeClr val="accent1"/>
            </a:solidFill>
            <a:ln cmpd="sng">
              <a:solidFill>
                <a:srgbClr val="000000"/>
              </a:solidFill>
            </a:ln>
          </c:spPr>
          <c:cat>
            <c:strRef>
              <c:f>'Feuille 3'!$A$2:$A$12</c:f>
            </c:strRef>
          </c:cat>
          <c:val>
            <c:numRef>
              <c:f>'Feuille 3'!$B$2:$B$12</c:f>
              <c:numCache/>
            </c:numRef>
          </c:val>
        </c:ser>
        <c:ser>
          <c:idx val="1"/>
          <c:order val="1"/>
          <c:tx>
            <c:strRef>
              <c:f>'Feuille 3'!$C$1</c:f>
            </c:strRef>
          </c:tx>
          <c:spPr>
            <a:solidFill>
              <a:schemeClr val="accent2"/>
            </a:solidFill>
            <a:ln cmpd="sng">
              <a:solidFill>
                <a:srgbClr val="000000"/>
              </a:solidFill>
            </a:ln>
          </c:spPr>
          <c:cat>
            <c:strRef>
              <c:f>'Feuille 3'!$A$2:$A$12</c:f>
            </c:strRef>
          </c:cat>
          <c:val>
            <c:numRef>
              <c:f>'Feuille 3'!$C$2:$C$12</c:f>
              <c:numCache/>
            </c:numRef>
          </c:val>
        </c:ser>
        <c:ser>
          <c:idx val="2"/>
          <c:order val="2"/>
          <c:tx>
            <c:strRef>
              <c:f>'Feuille 3'!$D$1</c:f>
            </c:strRef>
          </c:tx>
          <c:spPr>
            <a:solidFill>
              <a:schemeClr val="accent3"/>
            </a:solidFill>
            <a:ln cmpd="sng">
              <a:solidFill>
                <a:srgbClr val="000000"/>
              </a:solidFill>
            </a:ln>
          </c:spPr>
          <c:cat>
            <c:strRef>
              <c:f>'Feuille 3'!$A$2:$A$12</c:f>
            </c:strRef>
          </c:cat>
          <c:val>
            <c:numRef>
              <c:f>'Feuille 3'!$D$2:$D$12</c:f>
              <c:numCache/>
            </c:numRef>
          </c:val>
        </c:ser>
        <c:ser>
          <c:idx val="3"/>
          <c:order val="3"/>
          <c:tx>
            <c:strRef>
              <c:f>'Feuille 3'!$E$1</c:f>
            </c:strRef>
          </c:tx>
          <c:spPr>
            <a:solidFill>
              <a:schemeClr val="accent4"/>
            </a:solidFill>
            <a:ln cmpd="sng">
              <a:solidFill>
                <a:srgbClr val="000000"/>
              </a:solidFill>
            </a:ln>
          </c:spPr>
          <c:cat>
            <c:strRef>
              <c:f>'Feuille 3'!$A$2:$A$12</c:f>
            </c:strRef>
          </c:cat>
          <c:val>
            <c:numRef>
              <c:f>'Feuille 3'!$E$2:$E$12</c:f>
              <c:numCache/>
            </c:numRef>
          </c:val>
        </c:ser>
        <c:ser>
          <c:idx val="4"/>
          <c:order val="4"/>
          <c:tx>
            <c:strRef>
              <c:f>'Feuille 3'!$F$1</c:f>
            </c:strRef>
          </c:tx>
          <c:spPr>
            <a:solidFill>
              <a:schemeClr val="accent5"/>
            </a:solidFill>
            <a:ln cmpd="sng">
              <a:solidFill>
                <a:srgbClr val="000000"/>
              </a:solidFill>
            </a:ln>
          </c:spPr>
          <c:cat>
            <c:strRef>
              <c:f>'Feuille 3'!$A$2:$A$12</c:f>
            </c:strRef>
          </c:cat>
          <c:val>
            <c:numRef>
              <c:f>'Feuille 3'!$F$2:$F$12</c:f>
              <c:numCache/>
            </c:numRef>
          </c:val>
        </c:ser>
        <c:ser>
          <c:idx val="5"/>
          <c:order val="5"/>
          <c:tx>
            <c:strRef>
              <c:f>'Feuille 3'!$G$1</c:f>
            </c:strRef>
          </c:tx>
          <c:spPr>
            <a:solidFill>
              <a:schemeClr val="accent6"/>
            </a:solidFill>
            <a:ln cmpd="sng">
              <a:solidFill>
                <a:srgbClr val="000000"/>
              </a:solidFill>
            </a:ln>
          </c:spPr>
          <c:cat>
            <c:strRef>
              <c:f>'Feuille 3'!$A$2:$A$12</c:f>
            </c:strRef>
          </c:cat>
          <c:val>
            <c:numRef>
              <c:f>'Feuille 3'!$G$2:$G$12</c:f>
              <c:numCache/>
            </c:numRef>
          </c:val>
        </c:ser>
        <c:ser>
          <c:idx val="6"/>
          <c:order val="6"/>
          <c:tx>
            <c:strRef>
              <c:f>'Feuille 3'!$H$1</c:f>
            </c:strRef>
          </c:tx>
          <c:spPr>
            <a:solidFill>
              <a:schemeClr val="accent1">
                <a:lumOff val="30000"/>
              </a:schemeClr>
            </a:solidFill>
            <a:ln cmpd="sng">
              <a:solidFill>
                <a:srgbClr val="000000"/>
              </a:solidFill>
            </a:ln>
          </c:spPr>
          <c:cat>
            <c:strRef>
              <c:f>'Feuille 3'!$A$2:$A$12</c:f>
            </c:strRef>
          </c:cat>
          <c:val>
            <c:numRef>
              <c:f>'Feuille 3'!$H$2:$H$12</c:f>
              <c:numCache/>
            </c:numRef>
          </c:val>
        </c:ser>
        <c:overlap val="100"/>
        <c:axId val="1617225253"/>
        <c:axId val="1205279351"/>
      </c:barChart>
      <c:catAx>
        <c:axId val="1617225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5279351"/>
      </c:catAx>
      <c:valAx>
        <c:axId val="1205279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2252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Interaction avec la BD (1er et 2nd ordre)</a:t>
            </a:r>
          </a:p>
        </c:rich>
      </c:tx>
      <c:overlay val="0"/>
    </c:title>
    <c:plotArea>
      <c:layout/>
      <c:barChart>
        <c:barDir val="col"/>
        <c:grouping val="stacked"/>
        <c:ser>
          <c:idx val="0"/>
          <c:order val="0"/>
          <c:tx>
            <c:strRef>
              <c:f>'Feuille 3'!$K$1</c:f>
            </c:strRef>
          </c:tx>
          <c:spPr>
            <a:solidFill>
              <a:schemeClr val="accent1"/>
            </a:solidFill>
            <a:ln cmpd="sng">
              <a:solidFill>
                <a:srgbClr val="000000"/>
              </a:solidFill>
            </a:ln>
          </c:spPr>
          <c:cat>
            <c:strRef>
              <c:f>'Feuille 3'!$J$2:$J$1000</c:f>
            </c:strRef>
          </c:cat>
          <c:val>
            <c:numRef>
              <c:f>'Feuille 3'!$K$2:$K$1000</c:f>
              <c:numCache/>
            </c:numRef>
          </c:val>
        </c:ser>
        <c:ser>
          <c:idx val="1"/>
          <c:order val="1"/>
          <c:tx>
            <c:strRef>
              <c:f>'Feuille 3'!$L$1</c:f>
            </c:strRef>
          </c:tx>
          <c:spPr>
            <a:solidFill>
              <a:schemeClr val="accent2"/>
            </a:solidFill>
            <a:ln cmpd="sng">
              <a:solidFill>
                <a:srgbClr val="000000"/>
              </a:solidFill>
            </a:ln>
          </c:spPr>
          <c:cat>
            <c:strRef>
              <c:f>'Feuille 3'!$J$2:$J$1000</c:f>
            </c:strRef>
          </c:cat>
          <c:val>
            <c:numRef>
              <c:f>'Feuille 3'!$L$2:$L$1000</c:f>
              <c:numCache/>
            </c:numRef>
          </c:val>
        </c:ser>
        <c:ser>
          <c:idx val="2"/>
          <c:order val="2"/>
          <c:tx>
            <c:strRef>
              <c:f>'Feuille 3'!$M$1</c:f>
            </c:strRef>
          </c:tx>
          <c:spPr>
            <a:solidFill>
              <a:schemeClr val="accent3"/>
            </a:solidFill>
            <a:ln cmpd="sng">
              <a:solidFill>
                <a:srgbClr val="000000"/>
              </a:solidFill>
            </a:ln>
          </c:spPr>
          <c:cat>
            <c:strRef>
              <c:f>'Feuille 3'!$J$2:$J$1000</c:f>
            </c:strRef>
          </c:cat>
          <c:val>
            <c:numRef>
              <c:f>'Feuille 3'!$M$2:$M$1000</c:f>
              <c:numCache/>
            </c:numRef>
          </c:val>
        </c:ser>
        <c:ser>
          <c:idx val="3"/>
          <c:order val="3"/>
          <c:tx>
            <c:strRef>
              <c:f>'Feuille 3'!$N$1</c:f>
            </c:strRef>
          </c:tx>
          <c:spPr>
            <a:solidFill>
              <a:schemeClr val="accent4"/>
            </a:solidFill>
            <a:ln cmpd="sng">
              <a:solidFill>
                <a:srgbClr val="000000"/>
              </a:solidFill>
            </a:ln>
          </c:spPr>
          <c:cat>
            <c:strRef>
              <c:f>'Feuille 3'!$J$2:$J$1000</c:f>
            </c:strRef>
          </c:cat>
          <c:val>
            <c:numRef>
              <c:f>'Feuille 3'!$N$2:$N$1000</c:f>
              <c:numCache/>
            </c:numRef>
          </c:val>
        </c:ser>
        <c:ser>
          <c:idx val="4"/>
          <c:order val="4"/>
          <c:tx>
            <c:strRef>
              <c:f>'Feuille 3'!$O$1</c:f>
            </c:strRef>
          </c:tx>
          <c:spPr>
            <a:solidFill>
              <a:schemeClr val="accent5"/>
            </a:solidFill>
            <a:ln cmpd="sng">
              <a:solidFill>
                <a:srgbClr val="000000"/>
              </a:solidFill>
            </a:ln>
          </c:spPr>
          <c:cat>
            <c:strRef>
              <c:f>'Feuille 3'!$J$2:$J$1000</c:f>
            </c:strRef>
          </c:cat>
          <c:val>
            <c:numRef>
              <c:f>'Feuille 3'!$O$2:$O$1000</c:f>
              <c:numCache/>
            </c:numRef>
          </c:val>
        </c:ser>
        <c:ser>
          <c:idx val="5"/>
          <c:order val="5"/>
          <c:tx>
            <c:strRef>
              <c:f>'Feuille 3'!$P$1</c:f>
            </c:strRef>
          </c:tx>
          <c:spPr>
            <a:solidFill>
              <a:schemeClr val="accent6"/>
            </a:solidFill>
            <a:ln cmpd="sng">
              <a:solidFill>
                <a:srgbClr val="000000"/>
              </a:solidFill>
            </a:ln>
          </c:spPr>
          <c:cat>
            <c:strRef>
              <c:f>'Feuille 3'!$J$2:$J$1000</c:f>
            </c:strRef>
          </c:cat>
          <c:val>
            <c:numRef>
              <c:f>'Feuille 3'!$P$2:$P$1000</c:f>
              <c:numCache/>
            </c:numRef>
          </c:val>
        </c:ser>
        <c:ser>
          <c:idx val="6"/>
          <c:order val="6"/>
          <c:tx>
            <c:strRef>
              <c:f>'Feuille 3'!$Q$1</c:f>
            </c:strRef>
          </c:tx>
          <c:spPr>
            <a:solidFill>
              <a:schemeClr val="accent1">
                <a:lumOff val="30000"/>
              </a:schemeClr>
            </a:solidFill>
            <a:ln cmpd="sng">
              <a:solidFill>
                <a:srgbClr val="000000"/>
              </a:solidFill>
            </a:ln>
          </c:spPr>
          <c:cat>
            <c:strRef>
              <c:f>'Feuille 3'!$J$2:$J$1000</c:f>
            </c:strRef>
          </c:cat>
          <c:val>
            <c:numRef>
              <c:f>'Feuille 3'!$Q$2:$Q$1000</c:f>
              <c:numCache/>
            </c:numRef>
          </c:val>
        </c:ser>
        <c:ser>
          <c:idx val="7"/>
          <c:order val="7"/>
          <c:tx>
            <c:strRef>
              <c:f>'Feuille 3'!$R$1</c:f>
            </c:strRef>
          </c:tx>
          <c:spPr>
            <a:solidFill>
              <a:schemeClr val="accent2">
                <a:lumOff val="30000"/>
              </a:schemeClr>
            </a:solidFill>
            <a:ln cmpd="sng">
              <a:solidFill>
                <a:srgbClr val="000000"/>
              </a:solidFill>
            </a:ln>
          </c:spPr>
          <c:cat>
            <c:strRef>
              <c:f>'Feuille 3'!$J$2:$J$1000</c:f>
            </c:strRef>
          </c:cat>
          <c:val>
            <c:numRef>
              <c:f>'Feuille 3'!$R$2:$R$1000</c:f>
              <c:numCache/>
            </c:numRef>
          </c:val>
        </c:ser>
        <c:ser>
          <c:idx val="8"/>
          <c:order val="8"/>
          <c:tx>
            <c:strRef>
              <c:f>'Feuille 3'!$S$1</c:f>
            </c:strRef>
          </c:tx>
          <c:spPr>
            <a:solidFill>
              <a:schemeClr val="accent3">
                <a:lumOff val="30000"/>
              </a:schemeClr>
            </a:solidFill>
            <a:ln cmpd="sng">
              <a:solidFill>
                <a:srgbClr val="000000"/>
              </a:solidFill>
            </a:ln>
          </c:spPr>
          <c:cat>
            <c:strRef>
              <c:f>'Feuille 3'!$J$2:$J$1000</c:f>
            </c:strRef>
          </c:cat>
          <c:val>
            <c:numRef>
              <c:f>'Feuille 3'!$S$2:$S$1000</c:f>
              <c:numCache/>
            </c:numRef>
          </c:val>
        </c:ser>
        <c:ser>
          <c:idx val="9"/>
          <c:order val="9"/>
          <c:tx>
            <c:strRef>
              <c:f>'Feuille 3'!$T$1</c:f>
            </c:strRef>
          </c:tx>
          <c:spPr>
            <a:solidFill>
              <a:schemeClr val="accent4">
                <a:lumOff val="30000"/>
              </a:schemeClr>
            </a:solidFill>
            <a:ln cmpd="sng">
              <a:solidFill>
                <a:srgbClr val="000000"/>
              </a:solidFill>
            </a:ln>
          </c:spPr>
          <c:cat>
            <c:strRef>
              <c:f>'Feuille 3'!$J$2:$J$1000</c:f>
            </c:strRef>
          </c:cat>
          <c:val>
            <c:numRef>
              <c:f>'Feuille 3'!$T$2:$T$1000</c:f>
              <c:numCache/>
            </c:numRef>
          </c:val>
        </c:ser>
        <c:ser>
          <c:idx val="10"/>
          <c:order val="10"/>
          <c:tx>
            <c:strRef>
              <c:f>'Feuille 3'!$U$1</c:f>
            </c:strRef>
          </c:tx>
          <c:spPr>
            <a:solidFill>
              <a:schemeClr val="accent5">
                <a:lumOff val="30000"/>
              </a:schemeClr>
            </a:solidFill>
            <a:ln cmpd="sng">
              <a:solidFill>
                <a:srgbClr val="000000"/>
              </a:solidFill>
            </a:ln>
          </c:spPr>
          <c:cat>
            <c:strRef>
              <c:f>'Feuille 3'!$J$2:$J$1000</c:f>
            </c:strRef>
          </c:cat>
          <c:val>
            <c:numRef>
              <c:f>'Feuille 3'!$U$2:$U$1000</c:f>
              <c:numCache/>
            </c:numRef>
          </c:val>
        </c:ser>
        <c:overlap val="100"/>
        <c:axId val="306871483"/>
        <c:axId val="1697448593"/>
      </c:barChart>
      <c:catAx>
        <c:axId val="306871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7448593"/>
      </c:catAx>
      <c:valAx>
        <c:axId val="1697448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87148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Répartition de la complexité à travers la codebase</a:t>
            </a:r>
          </a:p>
        </c:rich>
      </c:tx>
      <c:overlay val="0"/>
    </c:title>
    <c:plotArea>
      <c:layout/>
      <c:barChart>
        <c:barDir val="col"/>
        <c:grouping val="stacked"/>
        <c:ser>
          <c:idx val="0"/>
          <c:order val="0"/>
          <c:tx>
            <c:strRef>
              <c:f>'Feuille 5'!$A$1</c:f>
            </c:strRef>
          </c:tx>
          <c:spPr>
            <a:solidFill>
              <a:schemeClr val="accent1"/>
            </a:solidFill>
            <a:ln cmpd="sng">
              <a:solidFill>
                <a:srgbClr val="000000"/>
              </a:solidFill>
            </a:ln>
          </c:spPr>
          <c:cat>
            <c:strRef>
              <c:f>'Feuille 5'!$B$2:$B$993</c:f>
            </c:strRef>
          </c:cat>
          <c:val>
            <c:numRef>
              <c:f>'Feuille 5'!$A$2:$A$993</c:f>
              <c:numCache/>
            </c:numRef>
          </c:val>
        </c:ser>
        <c:overlap val="100"/>
        <c:axId val="232315404"/>
        <c:axId val="899009093"/>
      </c:barChart>
      <c:lineChart>
        <c:varyColors val="0"/>
        <c:ser>
          <c:idx val="1"/>
          <c:order val="1"/>
          <c:tx>
            <c:strRef>
              <c:f>'Feuille 5'!$D$1</c:f>
            </c:strRef>
          </c:tx>
          <c:spPr>
            <a:ln cmpd="sng">
              <a:solidFill>
                <a:srgbClr val="EA4335"/>
              </a:solidFill>
            </a:ln>
          </c:spPr>
          <c:marker>
            <c:symbol val="none"/>
          </c:marker>
          <c:cat>
            <c:strRef>
              <c:f>'Feuille 5'!$B$2:$B$993</c:f>
            </c:strRef>
          </c:cat>
          <c:val>
            <c:numRef>
              <c:f>'Feuille 5'!$D$2:$D$993</c:f>
              <c:numCache/>
            </c:numRef>
          </c:val>
          <c:smooth val="0"/>
        </c:ser>
        <c:axId val="232315404"/>
        <c:axId val="899009093"/>
      </c:lineChart>
      <c:catAx>
        <c:axId val="232315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9009093"/>
      </c:catAx>
      <c:valAx>
        <c:axId val="899009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231540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Moyenne de complexité et Complexité "Cognitive"</a:t>
            </a:r>
          </a:p>
        </c:rich>
      </c:tx>
      <c:overlay val="0"/>
    </c:title>
    <c:plotArea>
      <c:layout/>
      <c:barChart>
        <c:barDir val="col"/>
        <c:ser>
          <c:idx val="0"/>
          <c:order val="0"/>
          <c:tx>
            <c:strRef>
              <c:f>'Copie de Feuille 5'!$I$1</c:f>
            </c:strRef>
          </c:tx>
          <c:spPr>
            <a:solidFill>
              <a:schemeClr val="accent1"/>
            </a:solidFill>
            <a:ln cmpd="sng">
              <a:solidFill>
                <a:srgbClr val="000000"/>
              </a:solidFill>
            </a:ln>
          </c:spPr>
          <c:cat>
            <c:strRef>
              <c:f>'Copie de Feuille 5'!$G$2:$G$10</c:f>
            </c:strRef>
          </c:cat>
          <c:val>
            <c:numRef>
              <c:f>'Copie de Feuille 5'!$I$2:$I$10</c:f>
              <c:numCache/>
            </c:numRef>
          </c:val>
        </c:ser>
        <c:axId val="910915344"/>
        <c:axId val="1884234434"/>
      </c:barChart>
      <c:lineChart>
        <c:varyColors val="0"/>
        <c:ser>
          <c:idx val="1"/>
          <c:order val="1"/>
          <c:tx>
            <c:strRef>
              <c:f>'Copie de Feuille 5'!$H$1</c:f>
            </c:strRef>
          </c:tx>
          <c:spPr>
            <a:ln cmpd="sng">
              <a:solidFill>
                <a:srgbClr val="EA4335"/>
              </a:solidFill>
            </a:ln>
          </c:spPr>
          <c:marker>
            <c:symbol val="none"/>
          </c:marker>
          <c:cat>
            <c:strRef>
              <c:f>'Copie de Feuille 5'!$G$2:$G$10</c:f>
            </c:strRef>
          </c:cat>
          <c:val>
            <c:numRef>
              <c:f>'Copie de Feuille 5'!$H$2:$H$10</c:f>
              <c:numCache/>
            </c:numRef>
          </c:val>
          <c:smooth val="0"/>
        </c:ser>
        <c:axId val="910915344"/>
        <c:axId val="1884234434"/>
      </c:lineChart>
      <c:catAx>
        <c:axId val="910915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Classe</a:t>
                </a:r>
              </a:p>
            </c:rich>
          </c:tx>
          <c:overlay val="0"/>
        </c:title>
        <c:numFmt formatCode="General" sourceLinked="1"/>
        <c:majorTickMark val="none"/>
        <c:minorTickMark val="none"/>
        <c:spPr/>
        <c:txPr>
          <a:bodyPr/>
          <a:lstStyle/>
          <a:p>
            <a:pPr lvl="0">
              <a:defRPr b="0">
                <a:solidFill>
                  <a:srgbClr val="000000"/>
                </a:solidFill>
                <a:latin typeface="+mn-lt"/>
              </a:defRPr>
            </a:pPr>
          </a:p>
        </c:txPr>
        <c:crossAx val="1884234434"/>
      </c:catAx>
      <c:valAx>
        <c:axId val="1884234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091534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Répartition des requêtes SQL à travers les classes</a:t>
            </a:r>
          </a:p>
        </c:rich>
      </c:tx>
      <c:overlay val="0"/>
    </c:title>
    <c:plotArea>
      <c:layout/>
      <c:barChart>
        <c:barDir val="col"/>
        <c:grouping val="stacked"/>
        <c:ser>
          <c:idx val="0"/>
          <c:order val="0"/>
          <c:tx>
            <c:strRef>
              <c:f>'Feuille 2'!$B$1</c:f>
            </c:strRef>
          </c:tx>
          <c:spPr>
            <a:solidFill>
              <a:schemeClr val="accent1"/>
            </a:solidFill>
            <a:ln cmpd="sng">
              <a:solidFill>
                <a:srgbClr val="000000"/>
              </a:solidFill>
            </a:ln>
          </c:spPr>
          <c:cat>
            <c:strRef>
              <c:f>'Feuille 2'!$A$2:$A$3</c:f>
            </c:strRef>
          </c:cat>
          <c:val>
            <c:numRef>
              <c:f>'Feuille 2'!$B$2:$B$3</c:f>
              <c:numCache/>
            </c:numRef>
          </c:val>
        </c:ser>
        <c:ser>
          <c:idx val="1"/>
          <c:order val="1"/>
          <c:tx>
            <c:strRef>
              <c:f>'Feuille 2'!$C$1</c:f>
            </c:strRef>
          </c:tx>
          <c:spPr>
            <a:solidFill>
              <a:schemeClr val="accent2"/>
            </a:solidFill>
            <a:ln cmpd="sng">
              <a:solidFill>
                <a:srgbClr val="000000"/>
              </a:solidFill>
            </a:ln>
          </c:spPr>
          <c:cat>
            <c:strRef>
              <c:f>'Feuille 2'!$A$2:$A$3</c:f>
            </c:strRef>
          </c:cat>
          <c:val>
            <c:numRef>
              <c:f>'Feuille 2'!$C$2:$C$3</c:f>
              <c:numCache/>
            </c:numRef>
          </c:val>
        </c:ser>
        <c:ser>
          <c:idx val="2"/>
          <c:order val="2"/>
          <c:tx>
            <c:strRef>
              <c:f>'Feuille 2'!$D$1</c:f>
            </c:strRef>
          </c:tx>
          <c:spPr>
            <a:solidFill>
              <a:schemeClr val="accent3"/>
            </a:solidFill>
            <a:ln cmpd="sng">
              <a:solidFill>
                <a:srgbClr val="000000"/>
              </a:solidFill>
            </a:ln>
          </c:spPr>
          <c:cat>
            <c:strRef>
              <c:f>'Feuille 2'!$A$2:$A$3</c:f>
            </c:strRef>
          </c:cat>
          <c:val>
            <c:numRef>
              <c:f>'Feuille 2'!$D$2:$D$3</c:f>
              <c:numCache/>
            </c:numRef>
          </c:val>
        </c:ser>
        <c:ser>
          <c:idx val="3"/>
          <c:order val="3"/>
          <c:tx>
            <c:strRef>
              <c:f>'Feuille 2'!$E$1</c:f>
            </c:strRef>
          </c:tx>
          <c:spPr>
            <a:solidFill>
              <a:schemeClr val="accent4"/>
            </a:solidFill>
            <a:ln cmpd="sng">
              <a:solidFill>
                <a:srgbClr val="000000"/>
              </a:solidFill>
            </a:ln>
          </c:spPr>
          <c:cat>
            <c:strRef>
              <c:f>'Feuille 2'!$A$2:$A$3</c:f>
            </c:strRef>
          </c:cat>
          <c:val>
            <c:numRef>
              <c:f>'Feuille 2'!$E$2:$E$3</c:f>
              <c:numCache/>
            </c:numRef>
          </c:val>
        </c:ser>
        <c:ser>
          <c:idx val="4"/>
          <c:order val="4"/>
          <c:tx>
            <c:strRef>
              <c:f>'Feuille 2'!$F$1</c:f>
            </c:strRef>
          </c:tx>
          <c:spPr>
            <a:solidFill>
              <a:schemeClr val="accent5"/>
            </a:solidFill>
            <a:ln cmpd="sng">
              <a:solidFill>
                <a:srgbClr val="000000"/>
              </a:solidFill>
            </a:ln>
          </c:spPr>
          <c:cat>
            <c:strRef>
              <c:f>'Feuille 2'!$A$2:$A$3</c:f>
            </c:strRef>
          </c:cat>
          <c:val>
            <c:numRef>
              <c:f>'Feuille 2'!$F$2:$F$3</c:f>
              <c:numCache/>
            </c:numRef>
          </c:val>
        </c:ser>
        <c:ser>
          <c:idx val="5"/>
          <c:order val="5"/>
          <c:tx>
            <c:strRef>
              <c:f>'Feuille 2'!$G$1</c:f>
            </c:strRef>
          </c:tx>
          <c:spPr>
            <a:solidFill>
              <a:schemeClr val="accent6"/>
            </a:solidFill>
            <a:ln cmpd="sng">
              <a:solidFill>
                <a:srgbClr val="000000"/>
              </a:solidFill>
            </a:ln>
          </c:spPr>
          <c:cat>
            <c:strRef>
              <c:f>'Feuille 2'!$A$2:$A$3</c:f>
            </c:strRef>
          </c:cat>
          <c:val>
            <c:numRef>
              <c:f>'Feuille 2'!$G$2:$G$3</c:f>
              <c:numCache/>
            </c:numRef>
          </c:val>
        </c:ser>
        <c:ser>
          <c:idx val="6"/>
          <c:order val="6"/>
          <c:tx>
            <c:strRef>
              <c:f>'Feuille 2'!$H$1</c:f>
            </c:strRef>
          </c:tx>
          <c:spPr>
            <a:solidFill>
              <a:schemeClr val="accent1">
                <a:lumOff val="30000"/>
              </a:schemeClr>
            </a:solidFill>
            <a:ln cmpd="sng">
              <a:solidFill>
                <a:srgbClr val="000000"/>
              </a:solidFill>
            </a:ln>
          </c:spPr>
          <c:cat>
            <c:strRef>
              <c:f>'Feuille 2'!$A$2:$A$3</c:f>
            </c:strRef>
          </c:cat>
          <c:val>
            <c:numRef>
              <c:f>'Feuille 2'!$H$2:$H$3</c:f>
              <c:numCache/>
            </c:numRef>
          </c:val>
        </c:ser>
        <c:overlap val="100"/>
        <c:axId val="1765502767"/>
        <c:axId val="1434715079"/>
      </c:barChart>
      <c:catAx>
        <c:axId val="1765502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4715079"/>
      </c:catAx>
      <c:valAx>
        <c:axId val="14347150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50276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Interaction avec la BD (1er et 2nd ordre)</a:t>
            </a:r>
          </a:p>
        </c:rich>
      </c:tx>
      <c:overlay val="0"/>
    </c:title>
    <c:plotArea>
      <c:layout/>
      <c:barChart>
        <c:barDir val="col"/>
        <c:grouping val="stacked"/>
        <c:ser>
          <c:idx val="0"/>
          <c:order val="0"/>
          <c:tx>
            <c:strRef>
              <c:f>'Feuille 3'!$B$1</c:f>
            </c:strRef>
          </c:tx>
          <c:spPr>
            <a:solidFill>
              <a:schemeClr val="accent1"/>
            </a:solidFill>
            <a:ln cmpd="sng">
              <a:solidFill>
                <a:srgbClr val="000000"/>
              </a:solidFill>
            </a:ln>
          </c:spPr>
          <c:cat>
            <c:strRef>
              <c:f>'Feuille 3'!$A$2:$A$12</c:f>
            </c:strRef>
          </c:cat>
          <c:val>
            <c:numRef>
              <c:f>'Feuille 3'!$B$2:$B$12</c:f>
              <c:numCache/>
            </c:numRef>
          </c:val>
        </c:ser>
        <c:ser>
          <c:idx val="1"/>
          <c:order val="1"/>
          <c:tx>
            <c:strRef>
              <c:f>'Feuille 3'!$C$1</c:f>
            </c:strRef>
          </c:tx>
          <c:spPr>
            <a:solidFill>
              <a:schemeClr val="accent2"/>
            </a:solidFill>
            <a:ln cmpd="sng">
              <a:solidFill>
                <a:srgbClr val="000000"/>
              </a:solidFill>
            </a:ln>
          </c:spPr>
          <c:cat>
            <c:strRef>
              <c:f>'Feuille 3'!$A$2:$A$12</c:f>
            </c:strRef>
          </c:cat>
          <c:val>
            <c:numRef>
              <c:f>'Feuille 3'!$C$2:$C$12</c:f>
              <c:numCache/>
            </c:numRef>
          </c:val>
        </c:ser>
        <c:ser>
          <c:idx val="2"/>
          <c:order val="2"/>
          <c:tx>
            <c:strRef>
              <c:f>'Feuille 3'!$D$1</c:f>
            </c:strRef>
          </c:tx>
          <c:spPr>
            <a:solidFill>
              <a:schemeClr val="accent3"/>
            </a:solidFill>
            <a:ln cmpd="sng">
              <a:solidFill>
                <a:srgbClr val="000000"/>
              </a:solidFill>
            </a:ln>
          </c:spPr>
          <c:cat>
            <c:strRef>
              <c:f>'Feuille 3'!$A$2:$A$12</c:f>
            </c:strRef>
          </c:cat>
          <c:val>
            <c:numRef>
              <c:f>'Feuille 3'!$D$2:$D$12</c:f>
              <c:numCache/>
            </c:numRef>
          </c:val>
        </c:ser>
        <c:ser>
          <c:idx val="3"/>
          <c:order val="3"/>
          <c:tx>
            <c:strRef>
              <c:f>'Feuille 3'!$E$1</c:f>
            </c:strRef>
          </c:tx>
          <c:spPr>
            <a:solidFill>
              <a:schemeClr val="accent4"/>
            </a:solidFill>
            <a:ln cmpd="sng">
              <a:solidFill>
                <a:srgbClr val="000000"/>
              </a:solidFill>
            </a:ln>
          </c:spPr>
          <c:cat>
            <c:strRef>
              <c:f>'Feuille 3'!$A$2:$A$12</c:f>
            </c:strRef>
          </c:cat>
          <c:val>
            <c:numRef>
              <c:f>'Feuille 3'!$E$2:$E$12</c:f>
              <c:numCache/>
            </c:numRef>
          </c:val>
        </c:ser>
        <c:ser>
          <c:idx val="4"/>
          <c:order val="4"/>
          <c:tx>
            <c:strRef>
              <c:f>'Feuille 3'!$F$1</c:f>
            </c:strRef>
          </c:tx>
          <c:spPr>
            <a:solidFill>
              <a:schemeClr val="accent5"/>
            </a:solidFill>
            <a:ln cmpd="sng">
              <a:solidFill>
                <a:srgbClr val="000000"/>
              </a:solidFill>
            </a:ln>
          </c:spPr>
          <c:cat>
            <c:strRef>
              <c:f>'Feuille 3'!$A$2:$A$12</c:f>
            </c:strRef>
          </c:cat>
          <c:val>
            <c:numRef>
              <c:f>'Feuille 3'!$F$2:$F$12</c:f>
              <c:numCache/>
            </c:numRef>
          </c:val>
        </c:ser>
        <c:ser>
          <c:idx val="5"/>
          <c:order val="5"/>
          <c:tx>
            <c:strRef>
              <c:f>'Feuille 3'!$G$1</c:f>
            </c:strRef>
          </c:tx>
          <c:spPr>
            <a:solidFill>
              <a:schemeClr val="accent6"/>
            </a:solidFill>
            <a:ln cmpd="sng">
              <a:solidFill>
                <a:srgbClr val="000000"/>
              </a:solidFill>
            </a:ln>
          </c:spPr>
          <c:cat>
            <c:strRef>
              <c:f>'Feuille 3'!$A$2:$A$12</c:f>
            </c:strRef>
          </c:cat>
          <c:val>
            <c:numRef>
              <c:f>'Feuille 3'!$G$2:$G$12</c:f>
              <c:numCache/>
            </c:numRef>
          </c:val>
        </c:ser>
        <c:ser>
          <c:idx val="6"/>
          <c:order val="6"/>
          <c:tx>
            <c:strRef>
              <c:f>'Feuille 3'!$H$1</c:f>
            </c:strRef>
          </c:tx>
          <c:spPr>
            <a:solidFill>
              <a:schemeClr val="accent1">
                <a:lumOff val="30000"/>
              </a:schemeClr>
            </a:solidFill>
            <a:ln cmpd="sng">
              <a:solidFill>
                <a:srgbClr val="000000"/>
              </a:solidFill>
            </a:ln>
          </c:spPr>
          <c:cat>
            <c:strRef>
              <c:f>'Feuille 3'!$A$2:$A$12</c:f>
            </c:strRef>
          </c:cat>
          <c:val>
            <c:numRef>
              <c:f>'Feuille 3'!$H$2:$H$12</c:f>
              <c:numCache/>
            </c:numRef>
          </c:val>
        </c:ser>
        <c:overlap val="100"/>
        <c:axId val="1245746627"/>
        <c:axId val="1805527810"/>
      </c:barChart>
      <c:catAx>
        <c:axId val="1245746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5527810"/>
      </c:catAx>
      <c:valAx>
        <c:axId val="1805527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574662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Interaction avec la BD (er et 2nd ordre)</a:t>
            </a:r>
          </a:p>
        </c:rich>
      </c:tx>
      <c:overlay val="0"/>
    </c:title>
    <c:plotArea>
      <c:layout/>
      <c:barChart>
        <c:barDir val="col"/>
        <c:grouping val="stacked"/>
        <c:ser>
          <c:idx val="0"/>
          <c:order val="0"/>
          <c:tx>
            <c:strRef>
              <c:f>'Feuille 3'!$K$1</c:f>
            </c:strRef>
          </c:tx>
          <c:spPr>
            <a:solidFill>
              <a:schemeClr val="accent1"/>
            </a:solidFill>
            <a:ln cmpd="sng">
              <a:solidFill>
                <a:srgbClr val="000000"/>
              </a:solidFill>
            </a:ln>
          </c:spPr>
          <c:cat>
            <c:strRef>
              <c:f>'Feuille 3'!$J$2:$J$1000</c:f>
            </c:strRef>
          </c:cat>
          <c:val>
            <c:numRef>
              <c:f>'Feuille 3'!$K$2:$K$1000</c:f>
              <c:numCache/>
            </c:numRef>
          </c:val>
        </c:ser>
        <c:ser>
          <c:idx val="1"/>
          <c:order val="1"/>
          <c:tx>
            <c:strRef>
              <c:f>'Feuille 3'!$L$1</c:f>
            </c:strRef>
          </c:tx>
          <c:spPr>
            <a:solidFill>
              <a:schemeClr val="accent2"/>
            </a:solidFill>
            <a:ln cmpd="sng">
              <a:solidFill>
                <a:srgbClr val="000000"/>
              </a:solidFill>
            </a:ln>
          </c:spPr>
          <c:cat>
            <c:strRef>
              <c:f>'Feuille 3'!$J$2:$J$1000</c:f>
            </c:strRef>
          </c:cat>
          <c:val>
            <c:numRef>
              <c:f>'Feuille 3'!$L$2:$L$1000</c:f>
              <c:numCache/>
            </c:numRef>
          </c:val>
        </c:ser>
        <c:ser>
          <c:idx val="2"/>
          <c:order val="2"/>
          <c:tx>
            <c:strRef>
              <c:f>'Feuille 3'!$M$1</c:f>
            </c:strRef>
          </c:tx>
          <c:spPr>
            <a:solidFill>
              <a:schemeClr val="accent3"/>
            </a:solidFill>
            <a:ln cmpd="sng">
              <a:solidFill>
                <a:srgbClr val="000000"/>
              </a:solidFill>
            </a:ln>
          </c:spPr>
          <c:cat>
            <c:strRef>
              <c:f>'Feuille 3'!$J$2:$J$1000</c:f>
            </c:strRef>
          </c:cat>
          <c:val>
            <c:numRef>
              <c:f>'Feuille 3'!$M$2:$M$1000</c:f>
              <c:numCache/>
            </c:numRef>
          </c:val>
        </c:ser>
        <c:ser>
          <c:idx val="3"/>
          <c:order val="3"/>
          <c:tx>
            <c:strRef>
              <c:f>'Feuille 3'!$N$1</c:f>
            </c:strRef>
          </c:tx>
          <c:spPr>
            <a:solidFill>
              <a:schemeClr val="accent4"/>
            </a:solidFill>
            <a:ln cmpd="sng">
              <a:solidFill>
                <a:srgbClr val="000000"/>
              </a:solidFill>
            </a:ln>
          </c:spPr>
          <c:cat>
            <c:strRef>
              <c:f>'Feuille 3'!$J$2:$J$1000</c:f>
            </c:strRef>
          </c:cat>
          <c:val>
            <c:numRef>
              <c:f>'Feuille 3'!$N$2:$N$1000</c:f>
              <c:numCache/>
            </c:numRef>
          </c:val>
        </c:ser>
        <c:ser>
          <c:idx val="4"/>
          <c:order val="4"/>
          <c:tx>
            <c:strRef>
              <c:f>'Feuille 3'!$O$1</c:f>
            </c:strRef>
          </c:tx>
          <c:spPr>
            <a:solidFill>
              <a:schemeClr val="accent5"/>
            </a:solidFill>
            <a:ln cmpd="sng">
              <a:solidFill>
                <a:srgbClr val="000000"/>
              </a:solidFill>
            </a:ln>
          </c:spPr>
          <c:cat>
            <c:strRef>
              <c:f>'Feuille 3'!$J$2:$J$1000</c:f>
            </c:strRef>
          </c:cat>
          <c:val>
            <c:numRef>
              <c:f>'Feuille 3'!$O$2:$O$1000</c:f>
              <c:numCache/>
            </c:numRef>
          </c:val>
        </c:ser>
        <c:ser>
          <c:idx val="5"/>
          <c:order val="5"/>
          <c:tx>
            <c:strRef>
              <c:f>'Feuille 3'!$P$1</c:f>
            </c:strRef>
          </c:tx>
          <c:spPr>
            <a:solidFill>
              <a:schemeClr val="accent6"/>
            </a:solidFill>
            <a:ln cmpd="sng">
              <a:solidFill>
                <a:srgbClr val="000000"/>
              </a:solidFill>
            </a:ln>
          </c:spPr>
          <c:cat>
            <c:strRef>
              <c:f>'Feuille 3'!$J$2:$J$1000</c:f>
            </c:strRef>
          </c:cat>
          <c:val>
            <c:numRef>
              <c:f>'Feuille 3'!$P$2:$P$1000</c:f>
              <c:numCache/>
            </c:numRef>
          </c:val>
        </c:ser>
        <c:ser>
          <c:idx val="6"/>
          <c:order val="6"/>
          <c:tx>
            <c:strRef>
              <c:f>'Feuille 3'!$Q$1</c:f>
            </c:strRef>
          </c:tx>
          <c:spPr>
            <a:solidFill>
              <a:schemeClr val="accent1">
                <a:lumOff val="30000"/>
              </a:schemeClr>
            </a:solidFill>
            <a:ln cmpd="sng">
              <a:solidFill>
                <a:srgbClr val="000000"/>
              </a:solidFill>
            </a:ln>
          </c:spPr>
          <c:cat>
            <c:strRef>
              <c:f>'Feuille 3'!$J$2:$J$1000</c:f>
            </c:strRef>
          </c:cat>
          <c:val>
            <c:numRef>
              <c:f>'Feuille 3'!$Q$2:$Q$1000</c:f>
              <c:numCache/>
            </c:numRef>
          </c:val>
        </c:ser>
        <c:ser>
          <c:idx val="7"/>
          <c:order val="7"/>
          <c:tx>
            <c:strRef>
              <c:f>'Feuille 3'!$R$1</c:f>
            </c:strRef>
          </c:tx>
          <c:spPr>
            <a:solidFill>
              <a:schemeClr val="accent2">
                <a:lumOff val="30000"/>
              </a:schemeClr>
            </a:solidFill>
            <a:ln cmpd="sng">
              <a:solidFill>
                <a:srgbClr val="000000"/>
              </a:solidFill>
            </a:ln>
          </c:spPr>
          <c:cat>
            <c:strRef>
              <c:f>'Feuille 3'!$J$2:$J$1000</c:f>
            </c:strRef>
          </c:cat>
          <c:val>
            <c:numRef>
              <c:f>'Feuille 3'!$R$2:$R$1000</c:f>
              <c:numCache/>
            </c:numRef>
          </c:val>
        </c:ser>
        <c:ser>
          <c:idx val="8"/>
          <c:order val="8"/>
          <c:tx>
            <c:strRef>
              <c:f>'Feuille 3'!$S$1</c:f>
            </c:strRef>
          </c:tx>
          <c:spPr>
            <a:solidFill>
              <a:schemeClr val="accent3">
                <a:lumOff val="30000"/>
              </a:schemeClr>
            </a:solidFill>
            <a:ln cmpd="sng">
              <a:solidFill>
                <a:srgbClr val="000000"/>
              </a:solidFill>
            </a:ln>
          </c:spPr>
          <c:cat>
            <c:strRef>
              <c:f>'Feuille 3'!$J$2:$J$1000</c:f>
            </c:strRef>
          </c:cat>
          <c:val>
            <c:numRef>
              <c:f>'Feuille 3'!$S$2:$S$1000</c:f>
              <c:numCache/>
            </c:numRef>
          </c:val>
        </c:ser>
        <c:ser>
          <c:idx val="9"/>
          <c:order val="9"/>
          <c:tx>
            <c:strRef>
              <c:f>'Feuille 3'!$T$1</c:f>
            </c:strRef>
          </c:tx>
          <c:spPr>
            <a:solidFill>
              <a:schemeClr val="accent4">
                <a:lumOff val="30000"/>
              </a:schemeClr>
            </a:solidFill>
            <a:ln cmpd="sng">
              <a:solidFill>
                <a:srgbClr val="000000"/>
              </a:solidFill>
            </a:ln>
          </c:spPr>
          <c:cat>
            <c:strRef>
              <c:f>'Feuille 3'!$J$2:$J$1000</c:f>
            </c:strRef>
          </c:cat>
          <c:val>
            <c:numRef>
              <c:f>'Feuille 3'!$T$2:$T$1000</c:f>
              <c:numCache/>
            </c:numRef>
          </c:val>
        </c:ser>
        <c:ser>
          <c:idx val="10"/>
          <c:order val="10"/>
          <c:tx>
            <c:strRef>
              <c:f>'Feuille 3'!$U$1</c:f>
            </c:strRef>
          </c:tx>
          <c:spPr>
            <a:solidFill>
              <a:schemeClr val="accent5">
                <a:lumOff val="30000"/>
              </a:schemeClr>
            </a:solidFill>
            <a:ln cmpd="sng">
              <a:solidFill>
                <a:srgbClr val="000000"/>
              </a:solidFill>
            </a:ln>
          </c:spPr>
          <c:cat>
            <c:strRef>
              <c:f>'Feuille 3'!$J$2:$J$1000</c:f>
            </c:strRef>
          </c:cat>
          <c:val>
            <c:numRef>
              <c:f>'Feuille 3'!$U$2:$U$1000</c:f>
              <c:numCache/>
            </c:numRef>
          </c:val>
        </c:ser>
        <c:overlap val="100"/>
        <c:axId val="1627567069"/>
        <c:axId val="138234581"/>
      </c:barChart>
      <c:catAx>
        <c:axId val="1627567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234581"/>
      </c:catAx>
      <c:valAx>
        <c:axId val="1382345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756706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CrCastDeck</a:t>
            </a:r>
          </a:p>
        </c:rich>
      </c:tx>
      <c:overlay val="0"/>
    </c:title>
    <c:plotArea>
      <c:layout/>
      <c:barChart>
        <c:barDir val="col"/>
        <c:ser>
          <c:idx val="0"/>
          <c:order val="0"/>
          <c:tx>
            <c:strRef>
              <c:f>'Feuille 4'!$C$1</c:f>
            </c:strRef>
          </c:tx>
          <c:spPr>
            <a:solidFill>
              <a:schemeClr val="accent1"/>
            </a:solidFill>
            <a:ln cmpd="sng">
              <a:solidFill>
                <a:srgbClr val="000000"/>
              </a:solidFill>
            </a:ln>
          </c:spPr>
          <c:cat>
            <c:strRef>
              <c:f>'Feuille 4'!$A$2:$A$9</c:f>
            </c:strRef>
          </c:cat>
          <c:val>
            <c:numRef>
              <c:f>'Feuille 4'!$C$2:$C$9</c:f>
              <c:numCache/>
            </c:numRef>
          </c:val>
        </c:ser>
        <c:ser>
          <c:idx val="1"/>
          <c:order val="1"/>
          <c:tx>
            <c:strRef>
              <c:f>'Feuille 4'!$E$1</c:f>
            </c:strRef>
          </c:tx>
          <c:spPr>
            <a:solidFill>
              <a:schemeClr val="accent2"/>
            </a:solidFill>
            <a:ln cmpd="sng">
              <a:solidFill>
                <a:srgbClr val="000000"/>
              </a:solidFill>
            </a:ln>
          </c:spPr>
          <c:cat>
            <c:strRef>
              <c:f>'Feuille 4'!$A$2:$A$9</c:f>
            </c:strRef>
          </c:cat>
          <c:val>
            <c:numRef>
              <c:f>'Feuille 4'!$E$2:$E$9</c:f>
              <c:numCache/>
            </c:numRef>
          </c:val>
        </c:ser>
        <c:axId val="1662870459"/>
        <c:axId val="263826662"/>
      </c:barChart>
      <c:catAx>
        <c:axId val="1662870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Type de requête</a:t>
                </a:r>
              </a:p>
            </c:rich>
          </c:tx>
          <c:overlay val="0"/>
        </c:title>
        <c:numFmt formatCode="General" sourceLinked="1"/>
        <c:majorTickMark val="none"/>
        <c:minorTickMark val="none"/>
        <c:spPr/>
        <c:txPr>
          <a:bodyPr/>
          <a:lstStyle/>
          <a:p>
            <a:pPr lvl="0">
              <a:defRPr b="0">
                <a:solidFill>
                  <a:srgbClr val="000000"/>
                </a:solidFill>
                <a:latin typeface="+mn-lt"/>
              </a:defRPr>
            </a:pPr>
          </a:p>
        </c:txPr>
        <c:crossAx val="263826662"/>
      </c:catAx>
      <c:valAx>
        <c:axId val="263826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287045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135</xdr:row>
      <xdr:rowOff>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3571875</xdr:colOff>
      <xdr:row>135</xdr:row>
      <xdr:rowOff>0</xdr:rowOff>
    </xdr:from>
    <xdr:ext cx="5715000" cy="3533775"/>
    <xdr:graphicFrame>
      <xdr:nvGraphicFramePr>
        <xdr:cNvPr id="2"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154</xdr:row>
      <xdr:rowOff>19050</xdr:rowOff>
    </xdr:from>
    <xdr:ext cx="5715000" cy="3533775"/>
    <xdr:graphicFrame>
      <xdr:nvGraphicFramePr>
        <xdr:cNvPr id="3" name="Chart 3"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3571875</xdr:colOff>
      <xdr:row>154</xdr:row>
      <xdr:rowOff>19050</xdr:rowOff>
    </xdr:from>
    <xdr:ext cx="7934325" cy="3533775"/>
    <xdr:graphicFrame>
      <xdr:nvGraphicFramePr>
        <xdr:cNvPr id="4" name="Chart 4"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172</xdr:row>
      <xdr:rowOff>190500</xdr:rowOff>
    </xdr:from>
    <xdr:ext cx="5715000" cy="3533775"/>
    <xdr:graphicFrame>
      <xdr:nvGraphicFramePr>
        <xdr:cNvPr id="5" name="Chart 5" title="Graphique"/>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190500</xdr:rowOff>
    </xdr:from>
    <xdr:ext cx="5715000" cy="3533775"/>
    <xdr:graphicFrame>
      <xdr:nvGraphicFramePr>
        <xdr:cNvPr id="6" name="Chart 6"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190500</xdr:rowOff>
    </xdr:from>
    <xdr:ext cx="5715000" cy="3533775"/>
    <xdr:graphicFrame>
      <xdr:nvGraphicFramePr>
        <xdr:cNvPr id="7" name="Chart 7"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xdr:colOff>
      <xdr:row>12</xdr:row>
      <xdr:rowOff>190500</xdr:rowOff>
    </xdr:from>
    <xdr:ext cx="5715000" cy="3533775"/>
    <xdr:graphicFrame>
      <xdr:nvGraphicFramePr>
        <xdr:cNvPr id="8" name="Chart 8"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0</xdr:row>
      <xdr:rowOff>171450</xdr:rowOff>
    </xdr:from>
    <xdr:ext cx="5715000" cy="3533775"/>
    <xdr:graphicFrame>
      <xdr:nvGraphicFramePr>
        <xdr:cNvPr id="9" name="Chart 9"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0</xdr:row>
      <xdr:rowOff>180975</xdr:rowOff>
    </xdr:from>
    <xdr:ext cx="5715000" cy="3533775"/>
    <xdr:graphicFrame>
      <xdr:nvGraphicFramePr>
        <xdr:cNvPr id="10" name="Chart 10"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19</xdr:row>
      <xdr:rowOff>190500</xdr:rowOff>
    </xdr:from>
    <xdr:ext cx="7934325" cy="3533775"/>
    <xdr:graphicFrame>
      <xdr:nvGraphicFramePr>
        <xdr:cNvPr id="11" name="Chart 11"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952500</xdr:colOff>
      <xdr:row>39</xdr:row>
      <xdr:rowOff>0</xdr:rowOff>
    </xdr:from>
    <xdr:ext cx="7934325" cy="3533775"/>
    <xdr:graphicFrame>
      <xdr:nvGraphicFramePr>
        <xdr:cNvPr id="12" name="Chart 12"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504825</xdr:colOff>
      <xdr:row>11</xdr:row>
      <xdr:rowOff>0</xdr:rowOff>
    </xdr:from>
    <xdr:ext cx="5715000" cy="3533775"/>
    <xdr:graphicFrame>
      <xdr:nvGraphicFramePr>
        <xdr:cNvPr id="13" name="Chart 13"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0"/>
    <col customWidth="1" min="3" max="3" width="47.13"/>
    <col customWidth="1" min="4" max="4" width="16.75"/>
    <col customWidth="1" min="6" max="6" width="53.38"/>
  </cols>
  <sheetData>
    <row r="2">
      <c r="A2" s="1" t="s">
        <v>0</v>
      </c>
      <c r="B2" s="1" t="s">
        <v>1</v>
      </c>
      <c r="C2" s="1" t="s">
        <v>2</v>
      </c>
      <c r="D2" s="1" t="s">
        <v>3</v>
      </c>
      <c r="E2" s="1" t="s">
        <v>4</v>
      </c>
      <c r="F2" s="1" t="s">
        <v>5</v>
      </c>
    </row>
    <row r="3">
      <c r="A3" s="2"/>
      <c r="B3" s="3"/>
      <c r="C3" s="3"/>
      <c r="D3" s="3"/>
      <c r="E3" s="3"/>
      <c r="F3" s="2"/>
    </row>
    <row r="4">
      <c r="A4" s="4" t="s">
        <v>6</v>
      </c>
      <c r="B4" s="4" t="s">
        <v>7</v>
      </c>
      <c r="C4" s="4" t="s">
        <v>8</v>
      </c>
      <c r="D4" s="4" t="s">
        <v>9</v>
      </c>
      <c r="E4" s="4">
        <f>SUM(1+1+1)</f>
        <v>3</v>
      </c>
      <c r="F4" s="1" t="s">
        <v>10</v>
      </c>
    </row>
    <row r="5">
      <c r="A5" s="4" t="s">
        <v>11</v>
      </c>
      <c r="B5" s="4" t="s">
        <v>7</v>
      </c>
      <c r="C5" s="4" t="s">
        <v>12</v>
      </c>
      <c r="D5" s="4" t="s">
        <v>13</v>
      </c>
      <c r="E5" s="4">
        <f>SUM(1+1+1+1)</f>
        <v>4</v>
      </c>
      <c r="F5" s="1" t="s">
        <v>14</v>
      </c>
    </row>
    <row r="6">
      <c r="A6" s="2"/>
      <c r="B6" s="3"/>
      <c r="C6" s="3"/>
      <c r="D6" s="3"/>
      <c r="E6" s="3"/>
      <c r="F6" s="2"/>
    </row>
    <row r="7">
      <c r="A7" s="5" t="s">
        <v>15</v>
      </c>
      <c r="B7" s="6" t="s">
        <v>16</v>
      </c>
      <c r="C7" s="6" t="s">
        <v>17</v>
      </c>
      <c r="D7" s="7" t="s">
        <v>18</v>
      </c>
      <c r="E7" s="8">
        <f t="shared" ref="E7:E22" si="1">SUM(1)</f>
        <v>1</v>
      </c>
      <c r="F7" s="9" t="s">
        <v>19</v>
      </c>
    </row>
    <row r="8">
      <c r="A8" s="5" t="s">
        <v>15</v>
      </c>
      <c r="B8" s="6" t="s">
        <v>16</v>
      </c>
      <c r="C8" s="6" t="s">
        <v>20</v>
      </c>
      <c r="D8" s="7" t="s">
        <v>21</v>
      </c>
      <c r="E8" s="8">
        <f t="shared" si="1"/>
        <v>1</v>
      </c>
      <c r="F8" s="9" t="s">
        <v>22</v>
      </c>
    </row>
    <row r="9">
      <c r="A9" s="5" t="s">
        <v>15</v>
      </c>
      <c r="B9" s="6" t="s">
        <v>16</v>
      </c>
      <c r="C9" s="6" t="s">
        <v>23</v>
      </c>
      <c r="D9" s="7" t="s">
        <v>24</v>
      </c>
      <c r="E9" s="8">
        <f t="shared" si="1"/>
        <v>1</v>
      </c>
      <c r="F9" s="9" t="s">
        <v>25</v>
      </c>
    </row>
    <row r="10">
      <c r="A10" s="5" t="s">
        <v>15</v>
      </c>
      <c r="B10" s="6" t="s">
        <v>16</v>
      </c>
      <c r="C10" s="6" t="s">
        <v>26</v>
      </c>
      <c r="D10" s="7" t="s">
        <v>27</v>
      </c>
      <c r="E10" s="8">
        <f t="shared" si="1"/>
        <v>1</v>
      </c>
      <c r="F10" s="9" t="s">
        <v>28</v>
      </c>
    </row>
    <row r="11">
      <c r="A11" s="5" t="s">
        <v>15</v>
      </c>
      <c r="B11" s="6" t="s">
        <v>16</v>
      </c>
      <c r="C11" s="6" t="s">
        <v>29</v>
      </c>
      <c r="D11" s="7" t="s">
        <v>30</v>
      </c>
      <c r="E11" s="8">
        <f t="shared" si="1"/>
        <v>1</v>
      </c>
      <c r="F11" s="9" t="s">
        <v>31</v>
      </c>
    </row>
    <row r="12">
      <c r="A12" s="5" t="s">
        <v>15</v>
      </c>
      <c r="B12" s="6" t="s">
        <v>16</v>
      </c>
      <c r="C12" s="6" t="s">
        <v>32</v>
      </c>
      <c r="D12" s="7" t="s">
        <v>33</v>
      </c>
      <c r="E12" s="8">
        <f t="shared" si="1"/>
        <v>1</v>
      </c>
      <c r="F12" s="7" t="s">
        <v>34</v>
      </c>
    </row>
    <row r="13">
      <c r="A13" s="5" t="s">
        <v>35</v>
      </c>
      <c r="B13" s="6" t="s">
        <v>16</v>
      </c>
      <c r="C13" s="6" t="s">
        <v>36</v>
      </c>
      <c r="D13" s="7" t="s">
        <v>37</v>
      </c>
      <c r="E13" s="8">
        <f t="shared" si="1"/>
        <v>1</v>
      </c>
      <c r="F13" s="6" t="s">
        <v>38</v>
      </c>
    </row>
    <row r="14">
      <c r="A14" s="5" t="s">
        <v>39</v>
      </c>
      <c r="B14" s="6" t="s">
        <v>16</v>
      </c>
      <c r="C14" s="6" t="s">
        <v>40</v>
      </c>
      <c r="D14" s="7" t="s">
        <v>41</v>
      </c>
      <c r="E14" s="8">
        <f t="shared" si="1"/>
        <v>1</v>
      </c>
      <c r="F14" s="6" t="s">
        <v>42</v>
      </c>
    </row>
    <row r="15">
      <c r="A15" s="5" t="s">
        <v>43</v>
      </c>
      <c r="B15" s="6" t="s">
        <v>16</v>
      </c>
      <c r="C15" s="6" t="s">
        <v>44</v>
      </c>
      <c r="D15" s="7" t="s">
        <v>45</v>
      </c>
      <c r="E15" s="8">
        <f t="shared" si="1"/>
        <v>1</v>
      </c>
      <c r="F15" s="6" t="s">
        <v>46</v>
      </c>
    </row>
    <row r="16">
      <c r="A16" s="5" t="s">
        <v>43</v>
      </c>
      <c r="B16" s="6" t="s">
        <v>16</v>
      </c>
      <c r="C16" s="6" t="s">
        <v>47</v>
      </c>
      <c r="D16" s="7" t="s">
        <v>48</v>
      </c>
      <c r="E16" s="8">
        <f t="shared" si="1"/>
        <v>1</v>
      </c>
      <c r="F16" s="9" t="s">
        <v>49</v>
      </c>
    </row>
    <row r="17">
      <c r="A17" s="5" t="s">
        <v>15</v>
      </c>
      <c r="B17" s="6" t="s">
        <v>16</v>
      </c>
      <c r="C17" s="6" t="s">
        <v>50</v>
      </c>
      <c r="D17" s="7" t="s">
        <v>51</v>
      </c>
      <c r="E17" s="8">
        <f t="shared" si="1"/>
        <v>1</v>
      </c>
      <c r="F17" s="9" t="s">
        <v>52</v>
      </c>
    </row>
    <row r="18">
      <c r="A18" s="5" t="s">
        <v>35</v>
      </c>
      <c r="B18" s="6" t="s">
        <v>16</v>
      </c>
      <c r="C18" s="6" t="s">
        <v>53</v>
      </c>
      <c r="D18" s="7" t="s">
        <v>54</v>
      </c>
      <c r="E18" s="8">
        <f t="shared" si="1"/>
        <v>1</v>
      </c>
      <c r="F18" s="6" t="s">
        <v>55</v>
      </c>
    </row>
    <row r="19">
      <c r="A19" s="5" t="s">
        <v>39</v>
      </c>
      <c r="B19" s="6" t="s">
        <v>16</v>
      </c>
      <c r="C19" s="6" t="s">
        <v>56</v>
      </c>
      <c r="D19" s="7" t="s">
        <v>57</v>
      </c>
      <c r="E19" s="8">
        <f t="shared" si="1"/>
        <v>1</v>
      </c>
      <c r="F19" s="6" t="s">
        <v>58</v>
      </c>
    </row>
    <row r="20">
      <c r="A20" s="5" t="s">
        <v>43</v>
      </c>
      <c r="B20" s="6" t="s">
        <v>16</v>
      </c>
      <c r="C20" s="6" t="s">
        <v>59</v>
      </c>
      <c r="D20" s="7" t="s">
        <v>60</v>
      </c>
      <c r="E20" s="8">
        <f t="shared" si="1"/>
        <v>1</v>
      </c>
      <c r="F20" s="6" t="s">
        <v>61</v>
      </c>
    </row>
    <row r="21">
      <c r="A21" s="5" t="s">
        <v>43</v>
      </c>
      <c r="B21" s="6" t="s">
        <v>16</v>
      </c>
      <c r="C21" s="6" t="s">
        <v>62</v>
      </c>
      <c r="D21" s="7" t="s">
        <v>63</v>
      </c>
      <c r="E21" s="8">
        <f t="shared" si="1"/>
        <v>1</v>
      </c>
      <c r="F21" s="6" t="s">
        <v>64</v>
      </c>
    </row>
    <row r="22">
      <c r="A22" s="5" t="s">
        <v>15</v>
      </c>
      <c r="B22" s="6" t="s">
        <v>16</v>
      </c>
      <c r="C22" s="6" t="s">
        <v>65</v>
      </c>
      <c r="D22" s="7" t="s">
        <v>27</v>
      </c>
      <c r="E22" s="8">
        <f t="shared" si="1"/>
        <v>1</v>
      </c>
      <c r="F22" s="9" t="s">
        <v>28</v>
      </c>
    </row>
    <row r="23">
      <c r="A23" s="5" t="s">
        <v>6</v>
      </c>
      <c r="B23" s="6" t="s">
        <v>16</v>
      </c>
      <c r="C23" s="6" t="s">
        <v>66</v>
      </c>
      <c r="D23" s="7" t="s">
        <v>67</v>
      </c>
      <c r="E23" s="8">
        <f t="shared" ref="E23:E25" si="2">SUM(1+1)</f>
        <v>2</v>
      </c>
      <c r="F23" s="6" t="s">
        <v>68</v>
      </c>
    </row>
    <row r="24">
      <c r="A24" s="5" t="s">
        <v>39</v>
      </c>
      <c r="B24" s="6" t="s">
        <v>16</v>
      </c>
      <c r="C24" s="6" t="s">
        <v>69</v>
      </c>
      <c r="D24" s="9" t="s">
        <v>70</v>
      </c>
      <c r="E24" s="8">
        <f t="shared" si="2"/>
        <v>2</v>
      </c>
      <c r="F24" s="6" t="s">
        <v>71</v>
      </c>
    </row>
    <row r="25">
      <c r="A25" s="5" t="s">
        <v>39</v>
      </c>
      <c r="B25" s="6" t="s">
        <v>16</v>
      </c>
      <c r="C25" s="6" t="s">
        <v>72</v>
      </c>
      <c r="D25" s="9" t="s">
        <v>73</v>
      </c>
      <c r="E25" s="8">
        <f t="shared" si="2"/>
        <v>2</v>
      </c>
      <c r="F25" s="6" t="s">
        <v>74</v>
      </c>
    </row>
    <row r="26">
      <c r="A26" s="5" t="s">
        <v>6</v>
      </c>
      <c r="B26" s="6" t="s">
        <v>16</v>
      </c>
      <c r="C26" s="6" t="s">
        <v>75</v>
      </c>
      <c r="D26" s="7" t="s">
        <v>76</v>
      </c>
      <c r="E26" s="8">
        <f>SUM(1)</f>
        <v>1</v>
      </c>
      <c r="F26" s="6" t="s">
        <v>77</v>
      </c>
    </row>
    <row r="27">
      <c r="A27" s="5" t="s">
        <v>39</v>
      </c>
      <c r="B27" s="6" t="s">
        <v>16</v>
      </c>
      <c r="C27" s="6" t="s">
        <v>78</v>
      </c>
      <c r="D27" s="9" t="s">
        <v>79</v>
      </c>
      <c r="E27" s="8">
        <f>SUM(1+1)</f>
        <v>2</v>
      </c>
      <c r="F27" s="6" t="s">
        <v>80</v>
      </c>
    </row>
    <row r="28">
      <c r="A28" s="5" t="s">
        <v>35</v>
      </c>
      <c r="B28" s="6" t="s">
        <v>16</v>
      </c>
      <c r="C28" s="6" t="s">
        <v>81</v>
      </c>
      <c r="D28" s="9" t="s">
        <v>82</v>
      </c>
      <c r="E28" s="8">
        <f>SUM(1+1+1+1+1)</f>
        <v>5</v>
      </c>
      <c r="F28" s="6" t="s">
        <v>83</v>
      </c>
    </row>
    <row r="29">
      <c r="A29" s="5" t="s">
        <v>39</v>
      </c>
      <c r="B29" s="6" t="s">
        <v>16</v>
      </c>
      <c r="C29" s="6" t="s">
        <v>84</v>
      </c>
      <c r="D29" s="7" t="s">
        <v>85</v>
      </c>
      <c r="E29" s="8">
        <f>SUM(1)</f>
        <v>1</v>
      </c>
      <c r="F29" s="6" t="s">
        <v>86</v>
      </c>
    </row>
    <row r="30">
      <c r="A30" s="5" t="s">
        <v>6</v>
      </c>
      <c r="B30" s="6" t="s">
        <v>16</v>
      </c>
      <c r="C30" s="6" t="s">
        <v>87</v>
      </c>
      <c r="D30" s="7" t="s">
        <v>88</v>
      </c>
      <c r="E30" s="8">
        <f t="shared" ref="E30:E32" si="3">SUM(1+1)</f>
        <v>2</v>
      </c>
      <c r="F30" s="6" t="s">
        <v>10</v>
      </c>
    </row>
    <row r="31">
      <c r="A31" s="5" t="s">
        <v>11</v>
      </c>
      <c r="B31" s="6" t="s">
        <v>16</v>
      </c>
      <c r="C31" s="6" t="s">
        <v>89</v>
      </c>
      <c r="D31" s="9" t="s">
        <v>90</v>
      </c>
      <c r="E31" s="8">
        <f t="shared" si="3"/>
        <v>2</v>
      </c>
      <c r="F31" s="5" t="s">
        <v>14</v>
      </c>
    </row>
    <row r="32">
      <c r="A32" s="5" t="s">
        <v>6</v>
      </c>
      <c r="B32" s="6" t="s">
        <v>16</v>
      </c>
      <c r="C32" s="6" t="s">
        <v>91</v>
      </c>
      <c r="D32" s="7" t="s">
        <v>92</v>
      </c>
      <c r="E32" s="8">
        <f t="shared" si="3"/>
        <v>2</v>
      </c>
      <c r="F32" s="9" t="s">
        <v>93</v>
      </c>
    </row>
    <row r="33">
      <c r="A33" s="5" t="s">
        <v>39</v>
      </c>
      <c r="B33" s="6" t="s">
        <v>16</v>
      </c>
      <c r="C33" s="6" t="s">
        <v>94</v>
      </c>
      <c r="D33" s="7" t="s">
        <v>95</v>
      </c>
      <c r="E33" s="8">
        <f>SUM(1)</f>
        <v>1</v>
      </c>
      <c r="F33" s="6" t="s">
        <v>96</v>
      </c>
    </row>
    <row r="34">
      <c r="A34" s="5" t="s">
        <v>6</v>
      </c>
      <c r="B34" s="6" t="s">
        <v>16</v>
      </c>
      <c r="C34" s="6" t="s">
        <v>97</v>
      </c>
      <c r="D34" s="7" t="s">
        <v>98</v>
      </c>
      <c r="E34" s="8">
        <f t="shared" ref="E34:E38" si="4">SUM(1+1)</f>
        <v>2</v>
      </c>
      <c r="F34" s="6" t="s">
        <v>99</v>
      </c>
    </row>
    <row r="35">
      <c r="A35" s="5" t="s">
        <v>11</v>
      </c>
      <c r="B35" s="6" t="s">
        <v>16</v>
      </c>
      <c r="C35" s="6" t="s">
        <v>100</v>
      </c>
      <c r="D35" s="9" t="s">
        <v>101</v>
      </c>
      <c r="E35" s="8">
        <f t="shared" si="4"/>
        <v>2</v>
      </c>
      <c r="F35" s="10" t="s">
        <v>102</v>
      </c>
    </row>
    <row r="36">
      <c r="A36" s="5" t="s">
        <v>11</v>
      </c>
      <c r="B36" s="6" t="s">
        <v>16</v>
      </c>
      <c r="C36" s="6" t="s">
        <v>103</v>
      </c>
      <c r="D36" s="9" t="s">
        <v>104</v>
      </c>
      <c r="E36" s="8">
        <f t="shared" si="4"/>
        <v>2</v>
      </c>
      <c r="F36" s="5" t="s">
        <v>105</v>
      </c>
    </row>
    <row r="37">
      <c r="A37" s="5" t="s">
        <v>11</v>
      </c>
      <c r="B37" s="6" t="s">
        <v>16</v>
      </c>
      <c r="C37" s="6" t="s">
        <v>106</v>
      </c>
      <c r="D37" s="9" t="s">
        <v>107</v>
      </c>
      <c r="E37" s="8">
        <f t="shared" si="4"/>
        <v>2</v>
      </c>
      <c r="F37" s="6" t="s">
        <v>108</v>
      </c>
    </row>
    <row r="38">
      <c r="A38" s="5" t="s">
        <v>39</v>
      </c>
      <c r="B38" s="6" t="s">
        <v>16</v>
      </c>
      <c r="C38" s="6" t="s">
        <v>109</v>
      </c>
      <c r="D38" s="9" t="s">
        <v>110</v>
      </c>
      <c r="E38" s="8">
        <f t="shared" si="4"/>
        <v>2</v>
      </c>
      <c r="F38" s="5" t="s">
        <v>111</v>
      </c>
    </row>
    <row r="39">
      <c r="A39" s="5" t="s">
        <v>39</v>
      </c>
      <c r="B39" s="6" t="s">
        <v>16</v>
      </c>
      <c r="C39" s="6" t="s">
        <v>112</v>
      </c>
      <c r="D39" s="7" t="s">
        <v>113</v>
      </c>
      <c r="E39" s="8">
        <f>SUM(1)</f>
        <v>1</v>
      </c>
      <c r="F39" s="6" t="s">
        <v>114</v>
      </c>
    </row>
    <row r="40">
      <c r="A40" s="5" t="s">
        <v>35</v>
      </c>
      <c r="B40" s="6" t="s">
        <v>16</v>
      </c>
      <c r="C40" s="6" t="s">
        <v>115</v>
      </c>
      <c r="D40" s="9" t="s">
        <v>116</v>
      </c>
      <c r="E40" s="8">
        <f>SUM(1+1)</f>
        <v>2</v>
      </c>
      <c r="F40" s="5" t="s">
        <v>117</v>
      </c>
    </row>
    <row r="41">
      <c r="A41" s="5" t="s">
        <v>6</v>
      </c>
      <c r="B41" s="6" t="s">
        <v>16</v>
      </c>
      <c r="C41" s="6" t="s">
        <v>118</v>
      </c>
      <c r="D41" s="7" t="s">
        <v>119</v>
      </c>
      <c r="E41" s="8">
        <f>SUM(1)</f>
        <v>1</v>
      </c>
      <c r="F41" s="6" t="s">
        <v>120</v>
      </c>
    </row>
    <row r="42">
      <c r="A42" s="5" t="s">
        <v>6</v>
      </c>
      <c r="B42" s="6" t="s">
        <v>16</v>
      </c>
      <c r="C42" s="6" t="s">
        <v>121</v>
      </c>
      <c r="D42" s="7" t="s">
        <v>122</v>
      </c>
      <c r="E42" s="8">
        <f t="shared" ref="E42:E54" si="5">SUM(1+1)</f>
        <v>2</v>
      </c>
      <c r="F42" s="6" t="s">
        <v>123</v>
      </c>
    </row>
    <row r="43">
      <c r="A43" s="5" t="s">
        <v>6</v>
      </c>
      <c r="B43" s="6" t="s">
        <v>16</v>
      </c>
      <c r="C43" s="6" t="s">
        <v>124</v>
      </c>
      <c r="D43" s="7" t="s">
        <v>125</v>
      </c>
      <c r="E43" s="8">
        <f t="shared" si="5"/>
        <v>2</v>
      </c>
      <c r="F43" s="6" t="s">
        <v>126</v>
      </c>
    </row>
    <row r="44">
      <c r="A44" s="5" t="s">
        <v>35</v>
      </c>
      <c r="B44" s="6" t="s">
        <v>16</v>
      </c>
      <c r="C44" s="6" t="s">
        <v>127</v>
      </c>
      <c r="D44" s="9" t="s">
        <v>128</v>
      </c>
      <c r="E44" s="8">
        <f t="shared" si="5"/>
        <v>2</v>
      </c>
      <c r="F44" s="5" t="s">
        <v>129</v>
      </c>
    </row>
    <row r="45">
      <c r="A45" s="5" t="s">
        <v>11</v>
      </c>
      <c r="B45" s="6" t="s">
        <v>16</v>
      </c>
      <c r="C45" s="6" t="s">
        <v>130</v>
      </c>
      <c r="D45" s="9" t="s">
        <v>131</v>
      </c>
      <c r="E45" s="8">
        <f t="shared" si="5"/>
        <v>2</v>
      </c>
      <c r="F45" s="5" t="s">
        <v>132</v>
      </c>
    </row>
    <row r="46">
      <c r="A46" s="5" t="s">
        <v>11</v>
      </c>
      <c r="B46" s="6" t="s">
        <v>16</v>
      </c>
      <c r="C46" s="6" t="s">
        <v>133</v>
      </c>
      <c r="D46" s="9" t="s">
        <v>134</v>
      </c>
      <c r="E46" s="8">
        <f t="shared" si="5"/>
        <v>2</v>
      </c>
      <c r="F46" s="6" t="s">
        <v>135</v>
      </c>
    </row>
    <row r="47">
      <c r="A47" s="5" t="s">
        <v>11</v>
      </c>
      <c r="B47" s="6" t="s">
        <v>16</v>
      </c>
      <c r="C47" s="6" t="s">
        <v>136</v>
      </c>
      <c r="D47" s="9" t="s">
        <v>137</v>
      </c>
      <c r="E47" s="8">
        <f t="shared" si="5"/>
        <v>2</v>
      </c>
      <c r="F47" s="5" t="s">
        <v>138</v>
      </c>
    </row>
    <row r="48">
      <c r="A48" s="5" t="s">
        <v>139</v>
      </c>
      <c r="B48" s="6" t="s">
        <v>16</v>
      </c>
      <c r="C48" s="6" t="s">
        <v>140</v>
      </c>
      <c r="D48" s="9" t="s">
        <v>141</v>
      </c>
      <c r="E48" s="8">
        <f t="shared" si="5"/>
        <v>2</v>
      </c>
      <c r="F48" s="6" t="s">
        <v>142</v>
      </c>
    </row>
    <row r="49">
      <c r="A49" s="5" t="s">
        <v>11</v>
      </c>
      <c r="B49" s="6" t="s">
        <v>16</v>
      </c>
      <c r="C49" s="6" t="s">
        <v>143</v>
      </c>
      <c r="D49" s="9" t="s">
        <v>144</v>
      </c>
      <c r="E49" s="8">
        <f t="shared" si="5"/>
        <v>2</v>
      </c>
      <c r="F49" s="5" t="s">
        <v>145</v>
      </c>
    </row>
    <row r="50">
      <c r="A50" s="5" t="s">
        <v>139</v>
      </c>
      <c r="B50" s="6" t="s">
        <v>16</v>
      </c>
      <c r="C50" s="6" t="s">
        <v>146</v>
      </c>
      <c r="D50" s="9" t="s">
        <v>147</v>
      </c>
      <c r="E50" s="8">
        <f t="shared" si="5"/>
        <v>2</v>
      </c>
      <c r="F50" s="5" t="s">
        <v>148</v>
      </c>
    </row>
    <row r="51">
      <c r="A51" s="5" t="s">
        <v>6</v>
      </c>
      <c r="B51" s="6" t="s">
        <v>16</v>
      </c>
      <c r="C51" s="6" t="s">
        <v>149</v>
      </c>
      <c r="D51" s="7" t="s">
        <v>150</v>
      </c>
      <c r="E51" s="8">
        <f t="shared" si="5"/>
        <v>2</v>
      </c>
      <c r="F51" s="6" t="s">
        <v>151</v>
      </c>
    </row>
    <row r="52">
      <c r="A52" s="5" t="s">
        <v>6</v>
      </c>
      <c r="B52" s="6" t="s">
        <v>16</v>
      </c>
      <c r="C52" s="6" t="s">
        <v>152</v>
      </c>
      <c r="D52" s="7" t="s">
        <v>153</v>
      </c>
      <c r="E52" s="8">
        <f t="shared" si="5"/>
        <v>2</v>
      </c>
      <c r="F52" s="6" t="s">
        <v>154</v>
      </c>
    </row>
    <row r="53">
      <c r="A53" s="5" t="s">
        <v>6</v>
      </c>
      <c r="B53" s="6" t="s">
        <v>16</v>
      </c>
      <c r="C53" s="6" t="s">
        <v>155</v>
      </c>
      <c r="D53" s="7" t="s">
        <v>156</v>
      </c>
      <c r="E53" s="8">
        <f t="shared" si="5"/>
        <v>2</v>
      </c>
      <c r="F53" s="6" t="s">
        <v>157</v>
      </c>
    </row>
    <row r="54">
      <c r="A54" s="5" t="s">
        <v>6</v>
      </c>
      <c r="B54" s="6" t="s">
        <v>16</v>
      </c>
      <c r="C54" s="6" t="s">
        <v>158</v>
      </c>
      <c r="D54" s="7" t="s">
        <v>159</v>
      </c>
      <c r="E54" s="8">
        <f t="shared" si="5"/>
        <v>2</v>
      </c>
      <c r="F54" s="6" t="s">
        <v>160</v>
      </c>
    </row>
    <row r="55">
      <c r="A55" s="5" t="s">
        <v>35</v>
      </c>
      <c r="B55" s="6" t="s">
        <v>16</v>
      </c>
      <c r="C55" s="6" t="s">
        <v>161</v>
      </c>
      <c r="D55" s="9" t="s">
        <v>162</v>
      </c>
      <c r="E55" s="8">
        <f t="shared" ref="E55:E57" si="6">SUM(1+1+1)</f>
        <v>3</v>
      </c>
      <c r="F55" s="5" t="s">
        <v>163</v>
      </c>
    </row>
    <row r="56">
      <c r="A56" s="5" t="s">
        <v>35</v>
      </c>
      <c r="B56" s="6" t="s">
        <v>16</v>
      </c>
      <c r="C56" s="6" t="s">
        <v>164</v>
      </c>
      <c r="D56" s="9" t="s">
        <v>165</v>
      </c>
      <c r="E56" s="8">
        <f t="shared" si="6"/>
        <v>3</v>
      </c>
      <c r="F56" s="5" t="s">
        <v>163</v>
      </c>
    </row>
    <row r="57">
      <c r="A57" s="5" t="s">
        <v>39</v>
      </c>
      <c r="B57" s="6" t="s">
        <v>16</v>
      </c>
      <c r="C57" s="6" t="s">
        <v>166</v>
      </c>
      <c r="D57" s="9" t="s">
        <v>167</v>
      </c>
      <c r="E57" s="8">
        <f t="shared" si="6"/>
        <v>3</v>
      </c>
      <c r="F57" s="5" t="s">
        <v>168</v>
      </c>
    </row>
    <row r="58">
      <c r="A58" s="5" t="s">
        <v>11</v>
      </c>
      <c r="B58" s="6" t="s">
        <v>16</v>
      </c>
      <c r="C58" s="6" t="s">
        <v>169</v>
      </c>
      <c r="D58" s="9" t="s">
        <v>170</v>
      </c>
      <c r="E58" s="8">
        <f>SUM(1+1+1+1)</f>
        <v>4</v>
      </c>
      <c r="F58" s="5" t="s">
        <v>171</v>
      </c>
    </row>
    <row r="59">
      <c r="A59" s="5" t="s">
        <v>11</v>
      </c>
      <c r="B59" s="6" t="s">
        <v>16</v>
      </c>
      <c r="C59" s="6" t="s">
        <v>172</v>
      </c>
      <c r="D59" s="9" t="s">
        <v>173</v>
      </c>
      <c r="E59" s="8">
        <f t="shared" ref="E59:E66" si="7">SUM(1+1)</f>
        <v>2</v>
      </c>
      <c r="F59" s="5" t="s">
        <v>174</v>
      </c>
    </row>
    <row r="60">
      <c r="A60" s="5" t="s">
        <v>11</v>
      </c>
      <c r="B60" s="6" t="s">
        <v>16</v>
      </c>
      <c r="C60" s="6" t="s">
        <v>175</v>
      </c>
      <c r="D60" s="9" t="s">
        <v>176</v>
      </c>
      <c r="E60" s="8">
        <f t="shared" si="7"/>
        <v>2</v>
      </c>
      <c r="F60" s="5" t="s">
        <v>177</v>
      </c>
    </row>
    <row r="61">
      <c r="A61" s="5" t="s">
        <v>11</v>
      </c>
      <c r="B61" s="6" t="s">
        <v>16</v>
      </c>
      <c r="C61" s="6" t="s">
        <v>178</v>
      </c>
      <c r="D61" s="9" t="s">
        <v>179</v>
      </c>
      <c r="E61" s="8">
        <f t="shared" si="7"/>
        <v>2</v>
      </c>
      <c r="F61" s="5" t="s">
        <v>180</v>
      </c>
    </row>
    <row r="62">
      <c r="A62" s="5" t="s">
        <v>11</v>
      </c>
      <c r="B62" s="6" t="s">
        <v>16</v>
      </c>
      <c r="C62" s="6" t="s">
        <v>181</v>
      </c>
      <c r="D62" s="9" t="s">
        <v>182</v>
      </c>
      <c r="E62" s="8">
        <f t="shared" si="7"/>
        <v>2</v>
      </c>
      <c r="F62" s="5" t="s">
        <v>183</v>
      </c>
    </row>
    <row r="63">
      <c r="A63" s="5" t="s">
        <v>6</v>
      </c>
      <c r="B63" s="6" t="s">
        <v>16</v>
      </c>
      <c r="C63" s="6" t="s">
        <v>184</v>
      </c>
      <c r="D63" s="7" t="s">
        <v>185</v>
      </c>
      <c r="E63" s="8">
        <f t="shared" si="7"/>
        <v>2</v>
      </c>
      <c r="F63" s="6" t="s">
        <v>186</v>
      </c>
    </row>
    <row r="64">
      <c r="A64" s="5" t="s">
        <v>6</v>
      </c>
      <c r="B64" s="6" t="s">
        <v>16</v>
      </c>
      <c r="C64" s="6" t="s">
        <v>187</v>
      </c>
      <c r="D64" s="7" t="s">
        <v>188</v>
      </c>
      <c r="E64" s="8">
        <f t="shared" si="7"/>
        <v>2</v>
      </c>
      <c r="F64" s="6" t="s">
        <v>189</v>
      </c>
    </row>
    <row r="65">
      <c r="A65" s="5" t="s">
        <v>11</v>
      </c>
      <c r="B65" s="6" t="s">
        <v>16</v>
      </c>
      <c r="C65" s="6" t="s">
        <v>190</v>
      </c>
      <c r="D65" s="9" t="s">
        <v>191</v>
      </c>
      <c r="E65" s="8">
        <f t="shared" si="7"/>
        <v>2</v>
      </c>
      <c r="F65" s="5" t="s">
        <v>192</v>
      </c>
    </row>
    <row r="66">
      <c r="A66" s="5" t="s">
        <v>6</v>
      </c>
      <c r="B66" s="6" t="s">
        <v>16</v>
      </c>
      <c r="C66" s="6" t="s">
        <v>193</v>
      </c>
      <c r="D66" s="7" t="s">
        <v>194</v>
      </c>
      <c r="E66" s="8">
        <f t="shared" si="7"/>
        <v>2</v>
      </c>
      <c r="F66" s="6" t="s">
        <v>195</v>
      </c>
    </row>
    <row r="67">
      <c r="A67" s="4" t="s">
        <v>6</v>
      </c>
      <c r="B67" s="4" t="s">
        <v>16</v>
      </c>
      <c r="C67" s="4" t="s">
        <v>196</v>
      </c>
      <c r="D67" s="4" t="s">
        <v>197</v>
      </c>
      <c r="E67" s="4">
        <f t="shared" ref="E67:E68" si="8">SUM(1+1+1+1+1+1+1)</f>
        <v>7</v>
      </c>
      <c r="F67" s="1" t="s">
        <v>198</v>
      </c>
    </row>
    <row r="68">
      <c r="A68" s="4" t="s">
        <v>6</v>
      </c>
      <c r="B68" s="1" t="s">
        <v>16</v>
      </c>
      <c r="C68" s="1" t="s">
        <v>199</v>
      </c>
      <c r="D68" s="4" t="s">
        <v>200</v>
      </c>
      <c r="E68" s="4">
        <f t="shared" si="8"/>
        <v>7</v>
      </c>
      <c r="F68" s="1" t="s">
        <v>198</v>
      </c>
    </row>
    <row r="69">
      <c r="A69" s="2"/>
      <c r="B69" s="3"/>
      <c r="C69" s="3"/>
      <c r="D69" s="3"/>
      <c r="E69" s="3"/>
      <c r="F69" s="2"/>
    </row>
    <row r="70">
      <c r="A70" s="4" t="s">
        <v>39</v>
      </c>
      <c r="B70" s="4" t="s">
        <v>201</v>
      </c>
      <c r="C70" s="4" t="s">
        <v>202</v>
      </c>
      <c r="D70" s="4" t="s">
        <v>203</v>
      </c>
      <c r="E70" s="4">
        <f>SUM(1+1+1+1)</f>
        <v>4</v>
      </c>
      <c r="F70" s="1" t="s">
        <v>204</v>
      </c>
    </row>
    <row r="71">
      <c r="A71" s="4" t="s">
        <v>11</v>
      </c>
      <c r="B71" s="4" t="s">
        <v>201</v>
      </c>
      <c r="C71" s="4" t="s">
        <v>205</v>
      </c>
      <c r="D71" s="4" t="s">
        <v>206</v>
      </c>
      <c r="E71" s="4">
        <f>(1+1+1+1+1+1)</f>
        <v>6</v>
      </c>
      <c r="F71" s="1" t="s">
        <v>171</v>
      </c>
    </row>
    <row r="72">
      <c r="A72" s="4" t="s">
        <v>35</v>
      </c>
      <c r="B72" s="4" t="s">
        <v>201</v>
      </c>
      <c r="C72" s="4" t="s">
        <v>207</v>
      </c>
      <c r="D72" s="4" t="s">
        <v>208</v>
      </c>
      <c r="E72" s="4">
        <f>SUM(1+1+1+1+1+1+1+1)</f>
        <v>8</v>
      </c>
      <c r="F72" s="1" t="s">
        <v>163</v>
      </c>
    </row>
    <row r="73">
      <c r="A73" s="4" t="s">
        <v>35</v>
      </c>
      <c r="B73" s="4" t="s">
        <v>201</v>
      </c>
      <c r="C73" s="4" t="s">
        <v>209</v>
      </c>
      <c r="D73" s="1" t="s">
        <v>210</v>
      </c>
      <c r="E73" s="4">
        <f>(1+1+1+1+1+1+1)</f>
        <v>7</v>
      </c>
      <c r="F73" s="1" t="s">
        <v>163</v>
      </c>
    </row>
    <row r="74">
      <c r="A74" s="2"/>
      <c r="B74" s="3"/>
      <c r="C74" s="3"/>
      <c r="D74" s="3"/>
      <c r="E74" s="3"/>
      <c r="F74" s="2"/>
    </row>
    <row r="75">
      <c r="A75" s="4" t="s">
        <v>6</v>
      </c>
      <c r="B75" s="4" t="s">
        <v>211</v>
      </c>
      <c r="C75" s="4" t="s">
        <v>212</v>
      </c>
      <c r="D75" s="4" t="s">
        <v>213</v>
      </c>
      <c r="E75" s="4">
        <f>SUM(1+1+1)</f>
        <v>3</v>
      </c>
      <c r="F75" s="11" t="s">
        <v>123</v>
      </c>
    </row>
    <row r="76">
      <c r="A76" s="4" t="s">
        <v>35</v>
      </c>
      <c r="B76" s="4" t="s">
        <v>211</v>
      </c>
      <c r="C76" s="12" t="s">
        <v>214</v>
      </c>
      <c r="D76" s="4" t="s">
        <v>215</v>
      </c>
      <c r="E76" s="4">
        <f t="shared" ref="E76:E77" si="9">SUM(1+1+1+1+1)</f>
        <v>5</v>
      </c>
      <c r="F76" s="1" t="s">
        <v>129</v>
      </c>
    </row>
    <row r="77">
      <c r="A77" s="4" t="s">
        <v>11</v>
      </c>
      <c r="B77" s="4" t="s">
        <v>211</v>
      </c>
      <c r="C77" s="4" t="s">
        <v>216</v>
      </c>
      <c r="D77" s="4" t="s">
        <v>217</v>
      </c>
      <c r="E77" s="4">
        <f t="shared" si="9"/>
        <v>5</v>
      </c>
      <c r="F77" s="11" t="s">
        <v>135</v>
      </c>
    </row>
    <row r="78">
      <c r="A78" s="4" t="s">
        <v>6</v>
      </c>
      <c r="B78" s="4" t="s">
        <v>211</v>
      </c>
      <c r="C78" s="4" t="s">
        <v>218</v>
      </c>
      <c r="D78" s="4" t="s">
        <v>219</v>
      </c>
      <c r="E78" s="4">
        <f>SUM(1+1+1+1)</f>
        <v>4</v>
      </c>
      <c r="F78" s="11" t="s">
        <v>68</v>
      </c>
    </row>
    <row r="79">
      <c r="A79" s="4" t="s">
        <v>6</v>
      </c>
      <c r="B79" s="4" t="s">
        <v>211</v>
      </c>
      <c r="C79" s="4" t="s">
        <v>220</v>
      </c>
      <c r="D79" s="1" t="s">
        <v>213</v>
      </c>
      <c r="E79" s="4">
        <f t="shared" ref="E79:E80" si="10">SUM(1+1+1)</f>
        <v>3</v>
      </c>
      <c r="F79" s="11" t="s">
        <v>123</v>
      </c>
    </row>
    <row r="80">
      <c r="A80" s="4" t="s">
        <v>6</v>
      </c>
      <c r="B80" s="4" t="s">
        <v>211</v>
      </c>
      <c r="C80" s="4" t="s">
        <v>221</v>
      </c>
      <c r="D80" s="1" t="s">
        <v>213</v>
      </c>
      <c r="E80" s="4">
        <f t="shared" si="10"/>
        <v>3</v>
      </c>
      <c r="F80" s="11" t="s">
        <v>123</v>
      </c>
    </row>
    <row r="81">
      <c r="A81" s="4" t="s">
        <v>6</v>
      </c>
      <c r="B81" s="4" t="s">
        <v>211</v>
      </c>
      <c r="C81" s="4" t="s">
        <v>222</v>
      </c>
      <c r="D81" s="1" t="s">
        <v>223</v>
      </c>
      <c r="E81" s="4">
        <f>SUM(1+1+1+1+1+1+1)</f>
        <v>7</v>
      </c>
      <c r="F81" s="1" t="s">
        <v>198</v>
      </c>
    </row>
    <row r="82">
      <c r="A82" s="2"/>
      <c r="B82" s="3"/>
      <c r="C82" s="3"/>
      <c r="D82" s="3"/>
      <c r="E82" s="3"/>
      <c r="F82" s="2"/>
    </row>
    <row r="83">
      <c r="A83" s="4" t="s">
        <v>11</v>
      </c>
      <c r="B83" s="13" t="s">
        <v>224</v>
      </c>
      <c r="C83" s="13" t="s">
        <v>225</v>
      </c>
      <c r="D83" s="4" t="s">
        <v>226</v>
      </c>
      <c r="E83" s="4">
        <f>SUM(1+10+1+1+1+1)</f>
        <v>15</v>
      </c>
      <c r="F83" s="14" t="s">
        <v>102</v>
      </c>
    </row>
    <row r="84">
      <c r="A84" s="4" t="s">
        <v>39</v>
      </c>
      <c r="B84" s="13" t="s">
        <v>224</v>
      </c>
      <c r="C84" s="13" t="s">
        <v>227</v>
      </c>
      <c r="D84" s="4" t="s">
        <v>228</v>
      </c>
      <c r="E84" s="4">
        <f t="shared" ref="E84:E86" si="11">SUM(1+1+1+1)</f>
        <v>4</v>
      </c>
      <c r="F84" s="1" t="s">
        <v>111</v>
      </c>
    </row>
    <row r="85">
      <c r="A85" s="4" t="s">
        <v>6</v>
      </c>
      <c r="B85" s="13" t="s">
        <v>224</v>
      </c>
      <c r="C85" s="13" t="s">
        <v>229</v>
      </c>
      <c r="D85" s="4" t="s">
        <v>230</v>
      </c>
      <c r="E85" s="4">
        <f t="shared" si="11"/>
        <v>4</v>
      </c>
      <c r="F85" s="15" t="s">
        <v>99</v>
      </c>
    </row>
    <row r="86">
      <c r="A86" s="4" t="s">
        <v>39</v>
      </c>
      <c r="B86" s="13" t="s">
        <v>224</v>
      </c>
      <c r="C86" s="13" t="s">
        <v>231</v>
      </c>
      <c r="D86" s="4" t="s">
        <v>228</v>
      </c>
      <c r="E86" s="4">
        <f t="shared" si="11"/>
        <v>4</v>
      </c>
      <c r="F86" s="1" t="s">
        <v>111</v>
      </c>
    </row>
    <row r="87">
      <c r="A87" s="4" t="s">
        <v>35</v>
      </c>
      <c r="B87" s="13" t="s">
        <v>224</v>
      </c>
      <c r="C87" s="13" t="s">
        <v>232</v>
      </c>
      <c r="D87" s="4" t="s">
        <v>233</v>
      </c>
      <c r="E87" s="4">
        <f>SUM(1+1+1+1+1+1+1)</f>
        <v>7</v>
      </c>
      <c r="F87" s="15" t="s">
        <v>108</v>
      </c>
    </row>
    <row r="88">
      <c r="A88" s="2"/>
      <c r="B88" s="3"/>
      <c r="C88" s="3"/>
      <c r="D88" s="3"/>
      <c r="E88" s="3"/>
      <c r="F88" s="2"/>
    </row>
    <row r="89">
      <c r="A89" s="4" t="s">
        <v>6</v>
      </c>
      <c r="B89" s="4" t="s">
        <v>234</v>
      </c>
      <c r="C89" s="4" t="s">
        <v>235</v>
      </c>
      <c r="D89" s="1" t="s">
        <v>236</v>
      </c>
      <c r="E89" s="4">
        <f>SUM(1+1+1+1+1+1+1)</f>
        <v>7</v>
      </c>
      <c r="F89" s="4" t="s">
        <v>237</v>
      </c>
    </row>
    <row r="90">
      <c r="A90" s="4" t="s">
        <v>11</v>
      </c>
      <c r="B90" s="4" t="s">
        <v>234</v>
      </c>
      <c r="C90" s="4" t="s">
        <v>238</v>
      </c>
      <c r="D90" s="4" t="s">
        <v>239</v>
      </c>
      <c r="E90" s="4">
        <f t="shared" ref="E90:E93" si="12">SUM(1+1+1+1)</f>
        <v>4</v>
      </c>
      <c r="F90" s="4" t="s">
        <v>132</v>
      </c>
    </row>
    <row r="91">
      <c r="A91" s="4" t="s">
        <v>11</v>
      </c>
      <c r="B91" s="4" t="s">
        <v>234</v>
      </c>
      <c r="C91" s="4" t="s">
        <v>240</v>
      </c>
      <c r="D91" s="4" t="s">
        <v>241</v>
      </c>
      <c r="E91" s="4">
        <f t="shared" si="12"/>
        <v>4</v>
      </c>
      <c r="F91" s="4" t="s">
        <v>105</v>
      </c>
    </row>
    <row r="92">
      <c r="A92" s="1" t="s">
        <v>11</v>
      </c>
      <c r="B92" s="4" t="s">
        <v>234</v>
      </c>
      <c r="C92" s="4" t="s">
        <v>242</v>
      </c>
      <c r="D92" s="4" t="s">
        <v>243</v>
      </c>
      <c r="E92" s="4">
        <f t="shared" si="12"/>
        <v>4</v>
      </c>
      <c r="F92" s="4" t="s">
        <v>14</v>
      </c>
    </row>
    <row r="93">
      <c r="A93" s="4" t="s">
        <v>11</v>
      </c>
      <c r="B93" s="4" t="s">
        <v>234</v>
      </c>
      <c r="C93" s="4" t="s">
        <v>244</v>
      </c>
      <c r="D93" s="4" t="s">
        <v>243</v>
      </c>
      <c r="E93" s="4">
        <f t="shared" si="12"/>
        <v>4</v>
      </c>
      <c r="F93" s="4" t="s">
        <v>14</v>
      </c>
    </row>
    <row r="94">
      <c r="A94" s="16"/>
      <c r="B94" s="17"/>
      <c r="C94" s="17"/>
      <c r="D94" s="17"/>
      <c r="E94" s="17"/>
      <c r="F94" s="16"/>
    </row>
    <row r="95">
      <c r="A95" s="4" t="s">
        <v>35</v>
      </c>
      <c r="B95" s="12" t="s">
        <v>245</v>
      </c>
      <c r="C95" s="12" t="s">
        <v>246</v>
      </c>
      <c r="D95" s="4" t="s">
        <v>247</v>
      </c>
      <c r="E95" s="4">
        <f>SUM(1+1+1+1)</f>
        <v>4</v>
      </c>
      <c r="F95" s="4" t="s">
        <v>248</v>
      </c>
    </row>
    <row r="96">
      <c r="A96" s="2"/>
      <c r="B96" s="3"/>
      <c r="C96" s="3"/>
      <c r="D96" s="3"/>
      <c r="E96" s="3"/>
      <c r="F96" s="2"/>
    </row>
    <row r="97">
      <c r="A97" s="4" t="s">
        <v>6</v>
      </c>
      <c r="B97" s="12" t="s">
        <v>249</v>
      </c>
      <c r="C97" s="12" t="s">
        <v>250</v>
      </c>
      <c r="D97" s="1" t="s">
        <v>251</v>
      </c>
      <c r="E97" s="4">
        <f>SUM(1+1+1)</f>
        <v>3</v>
      </c>
      <c r="F97" s="18" t="s">
        <v>120</v>
      </c>
    </row>
    <row r="98">
      <c r="A98" s="4" t="s">
        <v>6</v>
      </c>
      <c r="B98" s="12" t="s">
        <v>249</v>
      </c>
      <c r="C98" s="12" t="s">
        <v>252</v>
      </c>
      <c r="D98" s="1" t="s">
        <v>253</v>
      </c>
      <c r="E98" s="4">
        <f>SUM(1+1)</f>
        <v>2</v>
      </c>
      <c r="F98" s="1" t="s">
        <v>77</v>
      </c>
    </row>
    <row r="99">
      <c r="A99" s="4" t="s">
        <v>6</v>
      </c>
      <c r="B99" s="12" t="s">
        <v>249</v>
      </c>
      <c r="C99" s="12" t="s">
        <v>254</v>
      </c>
      <c r="D99" s="1" t="s">
        <v>255</v>
      </c>
      <c r="E99" s="4">
        <f>SUM(1+1+1+1)</f>
        <v>4</v>
      </c>
      <c r="F99" s="1" t="s">
        <v>256</v>
      </c>
    </row>
    <row r="100">
      <c r="A100" s="2"/>
      <c r="B100" s="3"/>
      <c r="C100" s="3"/>
      <c r="D100" s="3"/>
      <c r="E100" s="3"/>
      <c r="F100" s="2"/>
    </row>
    <row r="101">
      <c r="A101" s="1" t="s">
        <v>6</v>
      </c>
      <c r="B101" s="1" t="s">
        <v>257</v>
      </c>
      <c r="C101" s="1" t="s">
        <v>258</v>
      </c>
      <c r="D101" s="1" t="s">
        <v>259</v>
      </c>
      <c r="E101" s="1">
        <f>SUM(1+1+1)</f>
        <v>3</v>
      </c>
      <c r="F101" s="1" t="s">
        <v>260</v>
      </c>
    </row>
    <row r="102">
      <c r="A102" s="1" t="s">
        <v>39</v>
      </c>
      <c r="B102" s="1" t="s">
        <v>257</v>
      </c>
      <c r="C102" s="1" t="s">
        <v>261</v>
      </c>
      <c r="D102" s="1" t="s">
        <v>262</v>
      </c>
      <c r="E102" s="1">
        <f>SUM(1+2+1+1)</f>
        <v>5</v>
      </c>
      <c r="F102" s="1" t="s">
        <v>263</v>
      </c>
    </row>
    <row r="103">
      <c r="A103" s="1" t="s">
        <v>6</v>
      </c>
      <c r="B103" s="1" t="s">
        <v>257</v>
      </c>
      <c r="C103" s="1" t="s">
        <v>264</v>
      </c>
      <c r="D103" s="1" t="s">
        <v>236</v>
      </c>
      <c r="E103" s="19">
        <f>SUM(1+1+1+1+1+1+1)</f>
        <v>7</v>
      </c>
      <c r="F103" s="1" t="s">
        <v>237</v>
      </c>
    </row>
    <row r="104">
      <c r="A104" s="1" t="s">
        <v>6</v>
      </c>
      <c r="B104" s="1" t="s">
        <v>257</v>
      </c>
      <c r="C104" s="1" t="s">
        <v>265</v>
      </c>
      <c r="D104" s="1" t="s">
        <v>253</v>
      </c>
      <c r="E104" s="19">
        <f>SUM(1+1)</f>
        <v>2</v>
      </c>
      <c r="F104" s="1" t="s">
        <v>77</v>
      </c>
    </row>
    <row r="105">
      <c r="A105" s="2"/>
      <c r="B105" s="2"/>
      <c r="C105" s="2"/>
      <c r="D105" s="2"/>
      <c r="E105" s="2"/>
      <c r="F105" s="2"/>
    </row>
    <row r="106">
      <c r="A106" s="1" t="s">
        <v>6</v>
      </c>
      <c r="B106" s="1" t="s">
        <v>266</v>
      </c>
      <c r="C106" s="1" t="s">
        <v>267</v>
      </c>
      <c r="D106" s="1" t="s">
        <v>268</v>
      </c>
      <c r="E106" s="19">
        <f>SUM(1+1+1+1)</f>
        <v>4</v>
      </c>
      <c r="F106" s="1" t="s">
        <v>260</v>
      </c>
    </row>
    <row r="107">
      <c r="A107" s="1" t="s">
        <v>11</v>
      </c>
      <c r="B107" s="1" t="s">
        <v>266</v>
      </c>
      <c r="C107" s="1" t="s">
        <v>269</v>
      </c>
      <c r="D107" s="1" t="s">
        <v>270</v>
      </c>
      <c r="E107" s="19">
        <f>SUM(1+4+10+1+2)</f>
        <v>18</v>
      </c>
      <c r="F107" s="1" t="s">
        <v>271</v>
      </c>
    </row>
    <row r="108">
      <c r="A108" s="1" t="s">
        <v>35</v>
      </c>
      <c r="B108" s="1" t="s">
        <v>266</v>
      </c>
      <c r="C108" s="1" t="s">
        <v>272</v>
      </c>
      <c r="D108" s="1" t="s">
        <v>273</v>
      </c>
      <c r="E108" s="19">
        <f>SUM(1+4+1+1+2+1)</f>
        <v>10</v>
      </c>
      <c r="F108" s="1" t="s">
        <v>274</v>
      </c>
    </row>
    <row r="109">
      <c r="A109" s="1" t="s">
        <v>275</v>
      </c>
      <c r="B109" s="1" t="s">
        <v>266</v>
      </c>
      <c r="C109" s="1" t="s">
        <v>276</v>
      </c>
      <c r="D109" s="1" t="s">
        <v>277</v>
      </c>
      <c r="E109" s="1">
        <f>SUM(1+4+1+1+1+2+1)</f>
        <v>11</v>
      </c>
      <c r="F109" s="12" t="s">
        <v>278</v>
      </c>
    </row>
    <row r="110">
      <c r="A110" s="1" t="s">
        <v>6</v>
      </c>
      <c r="B110" s="1" t="s">
        <v>266</v>
      </c>
      <c r="C110" s="1" t="s">
        <v>279</v>
      </c>
      <c r="D110" s="1" t="s">
        <v>280</v>
      </c>
      <c r="E110" s="1">
        <f>SUM(1+1+1)</f>
        <v>3</v>
      </c>
      <c r="F110" s="1" t="s">
        <v>281</v>
      </c>
    </row>
    <row r="111">
      <c r="A111" s="1" t="s">
        <v>11</v>
      </c>
      <c r="B111" s="1" t="s">
        <v>266</v>
      </c>
      <c r="C111" s="1" t="s">
        <v>282</v>
      </c>
      <c r="D111" s="1" t="s">
        <v>283</v>
      </c>
      <c r="E111" s="19">
        <f>SUM(1+4+1+10+1+2)</f>
        <v>19</v>
      </c>
      <c r="F111" s="1" t="s">
        <v>271</v>
      </c>
    </row>
    <row r="112">
      <c r="A112" s="1" t="s">
        <v>6</v>
      </c>
      <c r="B112" s="1" t="s">
        <v>266</v>
      </c>
      <c r="C112" s="1" t="s">
        <v>284</v>
      </c>
      <c r="D112" s="1" t="s">
        <v>251</v>
      </c>
      <c r="E112" s="19">
        <f>SUM(1+1)</f>
        <v>2</v>
      </c>
      <c r="F112" s="18" t="s">
        <v>120</v>
      </c>
    </row>
    <row r="113">
      <c r="A113" s="1" t="s">
        <v>6</v>
      </c>
      <c r="B113" s="1" t="s">
        <v>266</v>
      </c>
      <c r="C113" s="1" t="s">
        <v>285</v>
      </c>
      <c r="D113" s="1" t="s">
        <v>286</v>
      </c>
      <c r="E113" s="19">
        <f>SUM(1+10+1+1+1)</f>
        <v>14</v>
      </c>
      <c r="F113" s="1" t="s">
        <v>287</v>
      </c>
    </row>
    <row r="114">
      <c r="A114" s="1" t="s">
        <v>288</v>
      </c>
      <c r="B114" s="1" t="s">
        <v>266</v>
      </c>
      <c r="C114" s="1" t="s">
        <v>289</v>
      </c>
      <c r="D114" s="1" t="s">
        <v>290</v>
      </c>
      <c r="E114" s="19">
        <f>SUM(1+10+1+1+1+1+10+1+1+1+1+2+1+1+1+1+1+1+1+1+1+1+1+1+1+1+1+1+1)</f>
        <v>48</v>
      </c>
      <c r="F114" s="1" t="s">
        <v>291</v>
      </c>
    </row>
    <row r="115">
      <c r="A115" s="1" t="s">
        <v>6</v>
      </c>
      <c r="B115" s="1" t="s">
        <v>266</v>
      </c>
      <c r="C115" s="1" t="s">
        <v>292</v>
      </c>
      <c r="D115" s="1" t="s">
        <v>293</v>
      </c>
      <c r="E115" s="19">
        <f>SUM(1+1+1+1+1+1+1)</f>
        <v>7</v>
      </c>
      <c r="F115" s="1" t="s">
        <v>294</v>
      </c>
    </row>
    <row r="116">
      <c r="A116" s="1" t="s">
        <v>11</v>
      </c>
      <c r="B116" s="1" t="s">
        <v>266</v>
      </c>
      <c r="C116" s="1" t="s">
        <v>295</v>
      </c>
      <c r="D116" s="1" t="s">
        <v>296</v>
      </c>
      <c r="E116" s="19">
        <f>SUM(1+1+10+1+1)</f>
        <v>14</v>
      </c>
      <c r="F116" s="1" t="s">
        <v>180</v>
      </c>
    </row>
    <row r="117">
      <c r="A117" s="1" t="s">
        <v>11</v>
      </c>
      <c r="B117" s="1" t="s">
        <v>266</v>
      </c>
      <c r="C117" s="1" t="s">
        <v>297</v>
      </c>
      <c r="D117" s="1" t="s">
        <v>298</v>
      </c>
      <c r="E117" s="19">
        <f>SUM(1+3+2+1+10+1+1)</f>
        <v>19</v>
      </c>
      <c r="F117" s="1" t="s">
        <v>183</v>
      </c>
    </row>
    <row r="118">
      <c r="A118" s="1" t="s">
        <v>11</v>
      </c>
      <c r="B118" s="1" t="s">
        <v>266</v>
      </c>
      <c r="C118" s="1" t="s">
        <v>299</v>
      </c>
      <c r="D118" s="1" t="s">
        <v>300</v>
      </c>
      <c r="E118" s="19">
        <f>SUM(1+1+1+1+1+1)</f>
        <v>6</v>
      </c>
      <c r="F118" s="1" t="s">
        <v>301</v>
      </c>
    </row>
    <row r="119">
      <c r="A119" s="1" t="s">
        <v>6</v>
      </c>
      <c r="B119" s="1" t="s">
        <v>266</v>
      </c>
      <c r="C119" s="1" t="s">
        <v>302</v>
      </c>
      <c r="D119" s="1" t="s">
        <v>255</v>
      </c>
      <c r="E119" s="19">
        <f>SUM(1+1+1+1)</f>
        <v>4</v>
      </c>
      <c r="F119" s="1" t="s">
        <v>256</v>
      </c>
    </row>
    <row r="120">
      <c r="A120" s="1" t="s">
        <v>11</v>
      </c>
      <c r="B120" s="1" t="s">
        <v>266</v>
      </c>
      <c r="C120" s="1" t="s">
        <v>303</v>
      </c>
      <c r="D120" s="1" t="s">
        <v>304</v>
      </c>
      <c r="E120" s="19">
        <f>SUM(1+4+10+1+1)</f>
        <v>17</v>
      </c>
      <c r="F120" s="1" t="s">
        <v>192</v>
      </c>
    </row>
    <row r="121">
      <c r="A121" s="1" t="s">
        <v>35</v>
      </c>
      <c r="B121" s="1" t="s">
        <v>266</v>
      </c>
      <c r="C121" s="1" t="s">
        <v>305</v>
      </c>
      <c r="D121" s="1" t="s">
        <v>306</v>
      </c>
      <c r="E121" s="19">
        <f>SUM(1+4+1+1+2+1)</f>
        <v>10</v>
      </c>
      <c r="F121" s="1" t="s">
        <v>307</v>
      </c>
    </row>
    <row r="122">
      <c r="A122" s="1" t="s">
        <v>275</v>
      </c>
      <c r="B122" s="1" t="s">
        <v>266</v>
      </c>
      <c r="C122" s="1" t="s">
        <v>308</v>
      </c>
      <c r="D122" s="1" t="s">
        <v>309</v>
      </c>
      <c r="E122" s="1">
        <f>SUM(1+4+1+1+1+2+1)</f>
        <v>11</v>
      </c>
      <c r="F122" s="14" t="s">
        <v>310</v>
      </c>
    </row>
    <row r="123">
      <c r="A123" s="1" t="s">
        <v>6</v>
      </c>
      <c r="B123" s="1" t="s">
        <v>266</v>
      </c>
      <c r="C123" s="1" t="s">
        <v>311</v>
      </c>
      <c r="D123" s="1" t="s">
        <v>312</v>
      </c>
      <c r="E123" s="19">
        <f>SUM(1+1+1+1)</f>
        <v>4</v>
      </c>
      <c r="F123" s="1" t="s">
        <v>313</v>
      </c>
    </row>
    <row r="124">
      <c r="A124" s="1" t="s">
        <v>11</v>
      </c>
      <c r="B124" s="1" t="s">
        <v>266</v>
      </c>
      <c r="C124" s="1" t="s">
        <v>314</v>
      </c>
      <c r="D124" s="1" t="s">
        <v>315</v>
      </c>
      <c r="E124" s="20">
        <f>SUM(1+1+10+1+1)</f>
        <v>14</v>
      </c>
      <c r="F124" s="14" t="s">
        <v>192</v>
      </c>
    </row>
    <row r="125">
      <c r="A125" s="2"/>
      <c r="B125" s="2"/>
      <c r="C125" s="2"/>
      <c r="D125" s="2"/>
      <c r="E125" s="2"/>
      <c r="F125" s="2"/>
    </row>
    <row r="126">
      <c r="A126" s="5" t="s">
        <v>15</v>
      </c>
      <c r="B126" s="5" t="s">
        <v>316</v>
      </c>
      <c r="C126" s="5" t="s">
        <v>317</v>
      </c>
      <c r="D126" s="21" t="s">
        <v>318</v>
      </c>
      <c r="E126" s="22">
        <f>SUM(1)</f>
        <v>1</v>
      </c>
      <c r="F126" s="5" t="s">
        <v>319</v>
      </c>
    </row>
    <row r="127">
      <c r="A127" s="5" t="s">
        <v>11</v>
      </c>
      <c r="B127" s="5" t="s">
        <v>316</v>
      </c>
      <c r="C127" s="5" t="s">
        <v>320</v>
      </c>
      <c r="D127" s="5" t="s">
        <v>321</v>
      </c>
      <c r="E127" s="22">
        <f t="shared" ref="E127:E132" si="13">SUM(1+1)</f>
        <v>2</v>
      </c>
      <c r="F127" s="5" t="s">
        <v>322</v>
      </c>
    </row>
    <row r="128">
      <c r="A128" s="5" t="s">
        <v>35</v>
      </c>
      <c r="B128" s="5" t="s">
        <v>316</v>
      </c>
      <c r="C128" s="5" t="s">
        <v>323</v>
      </c>
      <c r="D128" s="5" t="s">
        <v>324</v>
      </c>
      <c r="E128" s="22">
        <f t="shared" si="13"/>
        <v>2</v>
      </c>
      <c r="F128" s="5" t="s">
        <v>248</v>
      </c>
    </row>
    <row r="129">
      <c r="A129" s="5" t="s">
        <v>39</v>
      </c>
      <c r="B129" s="5" t="s">
        <v>316</v>
      </c>
      <c r="C129" s="5" t="s">
        <v>325</v>
      </c>
      <c r="D129" s="5" t="s">
        <v>326</v>
      </c>
      <c r="E129" s="22">
        <f t="shared" si="13"/>
        <v>2</v>
      </c>
      <c r="F129" s="5" t="s">
        <v>327</v>
      </c>
    </row>
    <row r="130">
      <c r="A130" s="5" t="s">
        <v>6</v>
      </c>
      <c r="B130" s="5" t="s">
        <v>316</v>
      </c>
      <c r="C130" s="5" t="s">
        <v>328</v>
      </c>
      <c r="D130" s="5" t="s">
        <v>329</v>
      </c>
      <c r="E130" s="22">
        <f t="shared" si="13"/>
        <v>2</v>
      </c>
      <c r="F130" s="5" t="s">
        <v>330</v>
      </c>
    </row>
    <row r="131">
      <c r="A131" s="5" t="s">
        <v>39</v>
      </c>
      <c r="B131" s="5" t="s">
        <v>316</v>
      </c>
      <c r="C131" s="21" t="s">
        <v>331</v>
      </c>
      <c r="D131" s="5" t="s">
        <v>332</v>
      </c>
      <c r="E131" s="22">
        <f t="shared" si="13"/>
        <v>2</v>
      </c>
      <c r="F131" s="5" t="s">
        <v>333</v>
      </c>
    </row>
    <row r="132">
      <c r="A132" s="5" t="s">
        <v>35</v>
      </c>
      <c r="B132" s="5" t="s">
        <v>316</v>
      </c>
      <c r="C132" s="21" t="s">
        <v>334</v>
      </c>
      <c r="D132" s="5" t="s">
        <v>335</v>
      </c>
      <c r="E132" s="22">
        <f t="shared" si="13"/>
        <v>2</v>
      </c>
      <c r="F132" s="5" t="s">
        <v>336</v>
      </c>
    </row>
    <row r="133">
      <c r="A133" s="2"/>
      <c r="B133" s="2"/>
      <c r="C133" s="2"/>
      <c r="D133" s="2"/>
      <c r="E133" s="2"/>
      <c r="F133" s="2"/>
    </row>
    <row r="134">
      <c r="A134" s="23"/>
      <c r="B134" s="23"/>
      <c r="C134" s="23"/>
      <c r="D134" s="24"/>
      <c r="E134" s="23"/>
      <c r="F134" s="24"/>
    </row>
    <row r="135">
      <c r="A135" s="23"/>
      <c r="B135" s="23"/>
      <c r="C135" s="23"/>
      <c r="D135" s="24"/>
      <c r="E135" s="23"/>
      <c r="F135" s="24"/>
    </row>
    <row r="136">
      <c r="A136" s="23"/>
      <c r="B136" s="23"/>
      <c r="C136" s="23"/>
      <c r="D136" s="24"/>
      <c r="E136" s="23"/>
      <c r="F136" s="24"/>
    </row>
    <row r="137">
      <c r="A137" s="23"/>
      <c r="B137" s="23"/>
      <c r="C137" s="23"/>
      <c r="D137" s="24"/>
      <c r="E137" s="23"/>
      <c r="F137" s="24"/>
    </row>
    <row r="138">
      <c r="A138" s="23"/>
      <c r="B138" s="23"/>
      <c r="C138" s="23"/>
      <c r="D138" s="24"/>
      <c r="E138" s="23"/>
      <c r="F138" s="24"/>
    </row>
    <row r="139">
      <c r="A139" s="23"/>
      <c r="B139" s="23"/>
      <c r="C139" s="23"/>
      <c r="D139" s="24"/>
      <c r="E139" s="23"/>
      <c r="F139" s="24"/>
    </row>
    <row r="140">
      <c r="A140" s="23"/>
      <c r="B140" s="23"/>
      <c r="C140" s="23"/>
      <c r="D140" s="24"/>
      <c r="E140" s="23"/>
      <c r="F140" s="23"/>
    </row>
    <row r="141">
      <c r="A141" s="23"/>
      <c r="B141" s="23"/>
      <c r="C141" s="23"/>
      <c r="D141" s="24"/>
      <c r="E141" s="23"/>
      <c r="F141" s="23"/>
    </row>
    <row r="142">
      <c r="A142" s="23"/>
      <c r="B142" s="23"/>
      <c r="C142" s="23"/>
      <c r="D142" s="24"/>
      <c r="E142" s="23"/>
      <c r="F142" s="25"/>
    </row>
    <row r="143">
      <c r="A143" s="23"/>
      <c r="B143" s="23"/>
      <c r="C143" s="23"/>
      <c r="D143" s="24"/>
      <c r="E143" s="23"/>
      <c r="F143" s="24"/>
    </row>
    <row r="144">
      <c r="A144" s="23"/>
      <c r="B144" s="23"/>
      <c r="C144" s="23"/>
      <c r="D144" s="24"/>
      <c r="E144" s="23"/>
      <c r="F144" s="24"/>
    </row>
    <row r="145">
      <c r="A145" s="23"/>
      <c r="B145" s="23"/>
      <c r="C145" s="23"/>
      <c r="D145" s="24"/>
      <c r="E145" s="23"/>
      <c r="F145" s="25"/>
    </row>
    <row r="146">
      <c r="A146" s="23"/>
      <c r="B146" s="23"/>
      <c r="C146" s="23"/>
      <c r="D146" s="24"/>
      <c r="E146" s="23"/>
      <c r="F146" s="23"/>
    </row>
    <row r="147">
      <c r="A147" s="23"/>
      <c r="B147" s="23"/>
      <c r="C147" s="23"/>
      <c r="D147" s="24"/>
      <c r="E147" s="23"/>
      <c r="F147" s="23"/>
    </row>
    <row r="148">
      <c r="A148" s="23"/>
      <c r="B148" s="23"/>
      <c r="C148" s="23"/>
      <c r="D148" s="24"/>
      <c r="E148" s="23"/>
      <c r="F148" s="23"/>
    </row>
    <row r="149">
      <c r="A149" s="23"/>
      <c r="B149" s="23"/>
      <c r="C149" s="23"/>
      <c r="D149" s="24"/>
      <c r="E149" s="23"/>
      <c r="F149" s="24"/>
    </row>
    <row r="150">
      <c r="A150" s="23"/>
      <c r="B150" s="23"/>
      <c r="C150" s="23"/>
      <c r="D150" s="24"/>
      <c r="E150" s="23"/>
      <c r="F150" s="23"/>
    </row>
    <row r="151">
      <c r="A151" s="23"/>
      <c r="B151" s="23"/>
      <c r="C151" s="23"/>
      <c r="D151" s="24"/>
      <c r="E151" s="23"/>
      <c r="F151" s="23"/>
    </row>
    <row r="152">
      <c r="A152" s="23"/>
      <c r="B152" s="23"/>
      <c r="C152" s="23"/>
      <c r="D152" s="24"/>
      <c r="E152" s="23"/>
      <c r="F152" s="23"/>
    </row>
    <row r="153">
      <c r="A153" s="23"/>
      <c r="B153" s="23"/>
      <c r="C153" s="23"/>
      <c r="D153" s="24"/>
      <c r="E153" s="23"/>
      <c r="F153" s="23"/>
    </row>
    <row r="154">
      <c r="A154" s="23"/>
      <c r="B154" s="23"/>
      <c r="C154" s="23"/>
      <c r="D154" s="24"/>
      <c r="E154" s="23"/>
      <c r="F154" s="24"/>
    </row>
    <row r="155">
      <c r="A155" s="23"/>
      <c r="B155" s="23"/>
      <c r="C155" s="23"/>
      <c r="D155" s="24"/>
      <c r="E155" s="23"/>
      <c r="F155" s="23"/>
    </row>
    <row r="156">
      <c r="A156" s="23"/>
      <c r="B156" s="23"/>
      <c r="C156" s="23"/>
      <c r="D156" s="24"/>
      <c r="E156" s="23"/>
      <c r="F156" s="23"/>
    </row>
    <row r="157">
      <c r="A157" s="23"/>
      <c r="B157" s="23"/>
      <c r="C157" s="23"/>
      <c r="D157" s="24"/>
      <c r="E157" s="23"/>
      <c r="F157" s="23"/>
    </row>
    <row r="158">
      <c r="A158" s="23"/>
      <c r="B158" s="23"/>
      <c r="C158" s="23"/>
      <c r="D158" s="24"/>
      <c r="F158" s="23"/>
    </row>
    <row r="159">
      <c r="A159" s="23"/>
      <c r="B159" s="23"/>
      <c r="C159" s="23"/>
      <c r="D159" s="24"/>
      <c r="E159" s="23"/>
      <c r="F159" s="23"/>
    </row>
    <row r="160">
      <c r="A160" s="23"/>
      <c r="B160" s="23"/>
      <c r="C160" s="23"/>
      <c r="D160" s="24"/>
      <c r="E160" s="23"/>
      <c r="F160" s="23"/>
    </row>
    <row r="161">
      <c r="A161" s="23"/>
      <c r="B161" s="23"/>
      <c r="C161" s="23"/>
      <c r="D161" s="24"/>
      <c r="E161" s="23"/>
      <c r="F161" s="23"/>
    </row>
    <row r="162">
      <c r="A162" s="23"/>
      <c r="B162" s="23"/>
      <c r="C162" s="23"/>
      <c r="D162" s="24"/>
      <c r="E162" s="23"/>
      <c r="F162" s="23"/>
    </row>
    <row r="163">
      <c r="A163" s="23"/>
      <c r="B163" s="23"/>
      <c r="C163" s="23"/>
      <c r="D163" s="24"/>
      <c r="E163" s="23"/>
      <c r="F163" s="23"/>
    </row>
    <row r="164">
      <c r="A164" s="23"/>
      <c r="B164" s="23"/>
      <c r="C164" s="23"/>
      <c r="D164" s="24"/>
      <c r="E164" s="23"/>
      <c r="F164" s="23"/>
    </row>
    <row r="165">
      <c r="A165" s="23"/>
      <c r="B165" s="23"/>
      <c r="C165" s="23"/>
      <c r="D165" s="24"/>
      <c r="E165" s="23"/>
      <c r="F165" s="23"/>
    </row>
    <row r="166">
      <c r="A166" s="23"/>
      <c r="B166" s="23"/>
      <c r="C166" s="23"/>
      <c r="D166" s="24"/>
      <c r="E166" s="23"/>
      <c r="F166" s="23"/>
    </row>
    <row r="167">
      <c r="A167" s="23"/>
      <c r="B167" s="23"/>
      <c r="C167" s="23"/>
      <c r="D167" s="24"/>
      <c r="E167" s="23"/>
      <c r="F167"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7.63"/>
    <col customWidth="1" min="3" max="3" width="7.5"/>
    <col customWidth="1" min="4" max="4" width="7.63"/>
    <col customWidth="1" min="5" max="5" width="7.5"/>
    <col customWidth="1" min="6" max="6" width="7.13"/>
    <col customWidth="1" min="7" max="7" width="8.88"/>
    <col customWidth="1" min="8" max="8" width="6.25"/>
    <col customWidth="1" min="10" max="10" width="8.88"/>
    <col customWidth="1" min="11" max="11" width="6.13"/>
    <col customWidth="1" min="12" max="12" width="18.63"/>
  </cols>
  <sheetData>
    <row r="1">
      <c r="A1" s="26"/>
      <c r="B1" s="15" t="s">
        <v>337</v>
      </c>
      <c r="C1" s="1" t="s">
        <v>338</v>
      </c>
      <c r="D1" s="1" t="s">
        <v>339</v>
      </c>
      <c r="E1" s="1" t="s">
        <v>340</v>
      </c>
      <c r="F1" s="1" t="s">
        <v>341</v>
      </c>
      <c r="G1" s="1" t="s">
        <v>342</v>
      </c>
      <c r="H1" s="1" t="s">
        <v>343</v>
      </c>
      <c r="K1" s="1" t="s">
        <v>1</v>
      </c>
      <c r="L1" s="1" t="s">
        <v>16</v>
      </c>
    </row>
    <row r="2">
      <c r="A2" s="15" t="s">
        <v>16</v>
      </c>
      <c r="B2" s="15">
        <v>8.0</v>
      </c>
      <c r="C2" s="1">
        <v>10.0</v>
      </c>
      <c r="D2" s="1">
        <v>14.0</v>
      </c>
      <c r="E2" s="1">
        <v>15.0</v>
      </c>
      <c r="F2" s="1">
        <v>9.0</v>
      </c>
      <c r="G2" s="1">
        <v>2.0</v>
      </c>
      <c r="H2" s="1">
        <v>4.0</v>
      </c>
      <c r="J2" s="1" t="s">
        <v>337</v>
      </c>
      <c r="K2" s="1">
        <v>1.0</v>
      </c>
      <c r="L2" s="1">
        <v>8.0</v>
      </c>
    </row>
    <row r="3">
      <c r="A3" s="15" t="s">
        <v>344</v>
      </c>
      <c r="B3" s="15">
        <v>1.0</v>
      </c>
      <c r="C3" s="1">
        <v>2.0</v>
      </c>
      <c r="D3" s="1">
        <v>1.0</v>
      </c>
      <c r="E3" s="1">
        <v>1.0</v>
      </c>
      <c r="F3" s="1">
        <v>2.0</v>
      </c>
      <c r="G3" s="1">
        <v>0.0</v>
      </c>
      <c r="H3" s="1">
        <v>0.0</v>
      </c>
      <c r="J3" s="1" t="s">
        <v>338</v>
      </c>
      <c r="K3" s="1">
        <v>2.0</v>
      </c>
      <c r="L3" s="1">
        <v>10.0</v>
      </c>
    </row>
    <row r="4">
      <c r="J4" s="1" t="s">
        <v>339</v>
      </c>
      <c r="K4" s="1">
        <v>1.0</v>
      </c>
      <c r="L4" s="1">
        <v>14.0</v>
      </c>
    </row>
    <row r="5">
      <c r="J5" s="1" t="s">
        <v>340</v>
      </c>
      <c r="K5" s="1">
        <v>1.0</v>
      </c>
      <c r="L5" s="1">
        <v>15.0</v>
      </c>
    </row>
    <row r="6">
      <c r="J6" s="1" t="s">
        <v>341</v>
      </c>
      <c r="K6" s="1">
        <v>2.0</v>
      </c>
      <c r="L6" s="1">
        <v>9.0</v>
      </c>
    </row>
    <row r="7">
      <c r="J7" s="1" t="s">
        <v>342</v>
      </c>
      <c r="K7" s="1">
        <v>0.0</v>
      </c>
      <c r="L7" s="1">
        <v>2.0</v>
      </c>
    </row>
    <row r="8">
      <c r="J8" s="1" t="s">
        <v>343</v>
      </c>
      <c r="K8" s="1">
        <v>0.0</v>
      </c>
      <c r="L8" s="1">
        <v>4.0</v>
      </c>
    </row>
    <row r="9">
      <c r="A9" s="26"/>
      <c r="B9" s="26"/>
    </row>
    <row r="13">
      <c r="B13" s="26"/>
    </row>
    <row r="14">
      <c r="A14" s="26"/>
      <c r="B14" s="26"/>
    </row>
    <row r="15">
      <c r="A15" s="26"/>
      <c r="B15" s="26"/>
    </row>
    <row r="16">
      <c r="A16" s="26"/>
      <c r="B16" s="26"/>
    </row>
    <row r="17">
      <c r="A17" s="26"/>
      <c r="B17" s="26"/>
    </row>
    <row r="18">
      <c r="A18" s="26"/>
      <c r="B18" s="26"/>
    </row>
    <row r="19">
      <c r="A19" s="26"/>
      <c r="B19" s="26"/>
    </row>
    <row r="20">
      <c r="A20" s="26"/>
      <c r="B20" s="26"/>
    </row>
    <row r="21">
      <c r="A21" s="26"/>
      <c r="B21" s="26"/>
    </row>
    <row r="22">
      <c r="A22" s="26"/>
      <c r="B22" s="26"/>
    </row>
    <row r="23">
      <c r="A23" s="26"/>
      <c r="B23" s="26"/>
    </row>
    <row r="24">
      <c r="A24" s="26"/>
      <c r="B24" s="26"/>
    </row>
    <row r="25">
      <c r="A25" s="26"/>
      <c r="B25" s="26"/>
    </row>
    <row r="26">
      <c r="A26" s="26"/>
      <c r="B26" s="26"/>
    </row>
    <row r="27">
      <c r="A27" s="26"/>
      <c r="B27" s="26"/>
    </row>
    <row r="28">
      <c r="A28" s="26"/>
      <c r="B28" s="26"/>
    </row>
    <row r="29">
      <c r="A29" s="26"/>
      <c r="B29" s="26"/>
    </row>
    <row r="30">
      <c r="A30" s="26"/>
      <c r="B30" s="26"/>
    </row>
    <row r="31">
      <c r="A31" s="26"/>
      <c r="B31" s="26"/>
    </row>
    <row r="32">
      <c r="A32" s="26"/>
      <c r="B32" s="26"/>
    </row>
    <row r="33">
      <c r="A33" s="26"/>
      <c r="B33" s="26"/>
    </row>
    <row r="34">
      <c r="A34" s="26"/>
      <c r="B34" s="26"/>
    </row>
    <row r="35">
      <c r="A35" s="27"/>
      <c r="B35" s="27"/>
    </row>
    <row r="36">
      <c r="A36" s="27"/>
      <c r="B36" s="27"/>
    </row>
    <row r="37">
      <c r="A37" s="27"/>
      <c r="B37" s="27"/>
    </row>
    <row r="38">
      <c r="A38" s="27"/>
      <c r="B38" s="27"/>
    </row>
    <row r="39">
      <c r="A39" s="27"/>
      <c r="B39" s="27"/>
    </row>
    <row r="40">
      <c r="A40" s="27"/>
      <c r="B40" s="27"/>
    </row>
    <row r="41">
      <c r="A41" s="27"/>
      <c r="B41" s="27"/>
    </row>
    <row r="42">
      <c r="A42" s="27"/>
      <c r="B42" s="27"/>
    </row>
    <row r="43">
      <c r="A43" s="27"/>
      <c r="B43" s="27"/>
    </row>
    <row r="44">
      <c r="A44" s="27"/>
      <c r="B44" s="27"/>
    </row>
    <row r="45">
      <c r="A45" s="27"/>
      <c r="B45" s="27"/>
    </row>
    <row r="46">
      <c r="A46" s="27"/>
      <c r="B46" s="27"/>
    </row>
    <row r="47">
      <c r="A47" s="27"/>
      <c r="B47" s="27"/>
    </row>
    <row r="48">
      <c r="A48" s="27"/>
      <c r="B48" s="27"/>
    </row>
    <row r="49">
      <c r="A49" s="27"/>
      <c r="B49" s="27"/>
    </row>
    <row r="50">
      <c r="A50" s="27"/>
      <c r="B50" s="27"/>
    </row>
    <row r="51">
      <c r="A51" s="27"/>
      <c r="B51" s="27"/>
    </row>
    <row r="52">
      <c r="A52" s="27"/>
      <c r="B52" s="27"/>
    </row>
    <row r="53">
      <c r="A53" s="27"/>
      <c r="B53" s="27"/>
    </row>
    <row r="54">
      <c r="A54" s="27"/>
      <c r="B54" s="27"/>
    </row>
    <row r="55">
      <c r="A55" s="27"/>
      <c r="B55" s="27"/>
    </row>
    <row r="56">
      <c r="A56" s="27"/>
      <c r="B56" s="27"/>
    </row>
    <row r="57">
      <c r="A57" s="27"/>
      <c r="B57" s="27"/>
    </row>
    <row r="58">
      <c r="A58" s="27"/>
      <c r="B58" s="27"/>
    </row>
    <row r="59">
      <c r="A59" s="27"/>
      <c r="B59" s="27"/>
    </row>
    <row r="60">
      <c r="A60" s="27"/>
      <c r="B60" s="27"/>
    </row>
    <row r="61">
      <c r="A61" s="27"/>
      <c r="B61" s="27"/>
    </row>
    <row r="62">
      <c r="A62" s="27"/>
      <c r="B62" s="27"/>
    </row>
    <row r="63">
      <c r="A63" s="27"/>
      <c r="B63" s="27"/>
    </row>
    <row r="64">
      <c r="A64" s="27"/>
      <c r="B64" s="27"/>
    </row>
    <row r="65">
      <c r="A65" s="27"/>
      <c r="B65" s="27"/>
    </row>
    <row r="66">
      <c r="A66" s="27"/>
      <c r="B66" s="27"/>
    </row>
    <row r="67">
      <c r="A67" s="27"/>
      <c r="B67" s="27"/>
    </row>
    <row r="68">
      <c r="A68" s="27"/>
      <c r="B68" s="27"/>
    </row>
    <row r="69">
      <c r="A69" s="27"/>
      <c r="B69" s="27"/>
    </row>
    <row r="70">
      <c r="A70" s="27"/>
      <c r="B70" s="27"/>
    </row>
    <row r="71">
      <c r="A71" s="27"/>
      <c r="B71" s="27"/>
    </row>
    <row r="72">
      <c r="A72" s="27"/>
      <c r="B72" s="27"/>
    </row>
    <row r="73">
      <c r="A73" s="27"/>
      <c r="B73" s="27"/>
    </row>
    <row r="74">
      <c r="A74" s="27"/>
      <c r="B74" s="27"/>
    </row>
    <row r="75">
      <c r="A75" s="27"/>
      <c r="B75" s="27"/>
    </row>
    <row r="76">
      <c r="A76" s="27"/>
      <c r="B76" s="27"/>
    </row>
    <row r="77">
      <c r="A77" s="27"/>
      <c r="B77" s="27"/>
    </row>
    <row r="78">
      <c r="A78" s="27"/>
      <c r="B78" s="27"/>
    </row>
    <row r="79">
      <c r="A79" s="27"/>
      <c r="B79" s="27"/>
    </row>
    <row r="80">
      <c r="A80" s="27"/>
      <c r="B80" s="27"/>
    </row>
    <row r="81">
      <c r="A81" s="27"/>
      <c r="B81" s="27"/>
    </row>
    <row r="82">
      <c r="A82" s="27"/>
      <c r="B82" s="27"/>
    </row>
    <row r="83">
      <c r="A83" s="27"/>
      <c r="B83" s="27"/>
    </row>
    <row r="84">
      <c r="A84" s="27"/>
      <c r="B84" s="27"/>
    </row>
    <row r="85">
      <c r="A85" s="27"/>
      <c r="B85" s="27"/>
    </row>
    <row r="86">
      <c r="A86" s="27"/>
      <c r="B86" s="27"/>
    </row>
    <row r="87">
      <c r="A87" s="27"/>
      <c r="B87" s="27"/>
    </row>
    <row r="88">
      <c r="A88" s="27"/>
      <c r="B88" s="27"/>
    </row>
    <row r="89">
      <c r="A89" s="27"/>
      <c r="B89" s="27"/>
    </row>
    <row r="90">
      <c r="A90" s="27"/>
      <c r="B90" s="27"/>
    </row>
    <row r="91">
      <c r="A91" s="27"/>
      <c r="B91" s="27"/>
    </row>
    <row r="92">
      <c r="A92" s="27"/>
      <c r="B92" s="27"/>
    </row>
    <row r="93">
      <c r="A93" s="27"/>
      <c r="B93" s="27"/>
    </row>
    <row r="94">
      <c r="A94" s="27"/>
      <c r="B94" s="27"/>
    </row>
    <row r="95">
      <c r="A95" s="27"/>
      <c r="B95" s="27"/>
    </row>
    <row r="96">
      <c r="A96" s="27"/>
      <c r="B96" s="27"/>
    </row>
    <row r="97">
      <c r="A97" s="27"/>
      <c r="B97" s="27"/>
    </row>
    <row r="98">
      <c r="A98" s="27"/>
      <c r="B98" s="27"/>
    </row>
    <row r="99">
      <c r="A99" s="27"/>
      <c r="B99" s="27"/>
    </row>
    <row r="100">
      <c r="A100" s="27"/>
      <c r="B100" s="27"/>
    </row>
    <row r="101">
      <c r="A101" s="27"/>
      <c r="B101" s="27"/>
    </row>
    <row r="102">
      <c r="A102" s="27"/>
      <c r="B102" s="27"/>
    </row>
    <row r="103">
      <c r="A103" s="27"/>
      <c r="B103" s="27"/>
    </row>
    <row r="104">
      <c r="A104" s="27"/>
      <c r="B104" s="27"/>
    </row>
    <row r="105">
      <c r="A105" s="27"/>
      <c r="B105" s="27"/>
    </row>
    <row r="106">
      <c r="A106" s="27"/>
      <c r="B106" s="27"/>
    </row>
    <row r="107">
      <c r="A107" s="27"/>
      <c r="B107" s="27"/>
    </row>
    <row r="108">
      <c r="A108" s="27"/>
      <c r="B108" s="27"/>
    </row>
    <row r="109">
      <c r="A109" s="27"/>
      <c r="B109" s="27"/>
    </row>
    <row r="110">
      <c r="A110" s="27"/>
      <c r="B110" s="27"/>
    </row>
    <row r="111">
      <c r="A111" s="27"/>
      <c r="B111" s="27"/>
    </row>
    <row r="112">
      <c r="A112" s="27"/>
      <c r="B112" s="27"/>
    </row>
    <row r="113">
      <c r="A113" s="27"/>
      <c r="B113" s="27"/>
    </row>
    <row r="114">
      <c r="A114" s="27"/>
      <c r="B114" s="27"/>
    </row>
    <row r="115">
      <c r="A115" s="27"/>
      <c r="B115" s="27"/>
    </row>
    <row r="116">
      <c r="A116" s="27"/>
      <c r="B116" s="27"/>
    </row>
    <row r="117">
      <c r="A117" s="27"/>
      <c r="B117" s="27"/>
    </row>
    <row r="118">
      <c r="A118" s="27"/>
      <c r="B118" s="27"/>
    </row>
    <row r="119">
      <c r="A119" s="27"/>
      <c r="B119" s="27"/>
    </row>
    <row r="120">
      <c r="A120" s="27"/>
      <c r="B120" s="27"/>
    </row>
    <row r="121">
      <c r="A121" s="27"/>
      <c r="B121" s="27"/>
    </row>
    <row r="122">
      <c r="A122" s="27"/>
      <c r="B122" s="27"/>
    </row>
    <row r="123">
      <c r="A123" s="27"/>
      <c r="B123" s="27"/>
    </row>
    <row r="124">
      <c r="A124" s="27"/>
      <c r="B124" s="27"/>
    </row>
    <row r="125">
      <c r="A125" s="27"/>
      <c r="B125" s="27"/>
    </row>
    <row r="126">
      <c r="A126" s="27"/>
      <c r="B126" s="27"/>
    </row>
    <row r="127">
      <c r="A127" s="27"/>
      <c r="B127" s="27"/>
    </row>
    <row r="128">
      <c r="A128" s="27"/>
      <c r="B128" s="27"/>
    </row>
    <row r="129">
      <c r="A129" s="27"/>
      <c r="B129" s="27"/>
    </row>
    <row r="130">
      <c r="A130" s="27"/>
      <c r="B130" s="27"/>
    </row>
    <row r="131">
      <c r="A131" s="27"/>
      <c r="B131" s="27"/>
    </row>
    <row r="132">
      <c r="A132" s="27"/>
      <c r="B132" s="27"/>
    </row>
    <row r="133">
      <c r="A133" s="27"/>
      <c r="B133" s="27"/>
    </row>
    <row r="134">
      <c r="A134" s="27"/>
      <c r="B134" s="27"/>
    </row>
    <row r="135">
      <c r="A135" s="27"/>
      <c r="B135" s="27"/>
    </row>
    <row r="136">
      <c r="A136" s="27"/>
      <c r="B136" s="27"/>
    </row>
    <row r="137">
      <c r="A137" s="27"/>
      <c r="B137" s="27"/>
    </row>
    <row r="138">
      <c r="A138" s="27"/>
      <c r="B138" s="27"/>
    </row>
    <row r="139">
      <c r="A139" s="27"/>
      <c r="B139" s="27"/>
    </row>
    <row r="140">
      <c r="A140" s="27"/>
      <c r="B140" s="27"/>
    </row>
    <row r="141">
      <c r="A141" s="27"/>
      <c r="B141" s="27"/>
    </row>
    <row r="142">
      <c r="A142" s="27"/>
      <c r="B142" s="27"/>
    </row>
    <row r="143">
      <c r="A143" s="27"/>
      <c r="B143" s="27"/>
    </row>
    <row r="144">
      <c r="A144" s="27"/>
      <c r="B144" s="27"/>
    </row>
    <row r="145">
      <c r="A145" s="27"/>
      <c r="B145" s="27"/>
    </row>
    <row r="146">
      <c r="A146" s="27"/>
      <c r="B146" s="27"/>
    </row>
    <row r="147">
      <c r="A147" s="27"/>
      <c r="B147" s="27"/>
    </row>
    <row r="148">
      <c r="A148" s="27"/>
      <c r="B148" s="27"/>
    </row>
    <row r="149">
      <c r="A149" s="27"/>
      <c r="B149" s="27"/>
    </row>
    <row r="150">
      <c r="A150" s="27"/>
      <c r="B150" s="27"/>
    </row>
    <row r="151">
      <c r="A151" s="27"/>
      <c r="B151" s="27"/>
    </row>
    <row r="152">
      <c r="A152" s="27"/>
      <c r="B152" s="27"/>
    </row>
    <row r="153">
      <c r="A153" s="27"/>
      <c r="B153" s="27"/>
    </row>
    <row r="154">
      <c r="A154" s="27"/>
      <c r="B154" s="27"/>
    </row>
    <row r="155">
      <c r="A155" s="27"/>
      <c r="B155" s="27"/>
    </row>
    <row r="156">
      <c r="A156" s="27"/>
      <c r="B156" s="27"/>
    </row>
    <row r="157">
      <c r="A157" s="27"/>
      <c r="B157" s="27"/>
    </row>
    <row r="158">
      <c r="A158" s="27"/>
      <c r="B158" s="27"/>
    </row>
    <row r="159">
      <c r="A159" s="27"/>
      <c r="B159" s="27"/>
    </row>
    <row r="160">
      <c r="A160" s="27"/>
      <c r="B160" s="27"/>
    </row>
    <row r="161">
      <c r="A161" s="27"/>
      <c r="B161" s="27"/>
    </row>
    <row r="162">
      <c r="A162" s="27"/>
      <c r="B162" s="27"/>
    </row>
    <row r="163">
      <c r="A163" s="27"/>
      <c r="B163" s="27"/>
    </row>
    <row r="164">
      <c r="A164" s="27"/>
      <c r="B164" s="27"/>
    </row>
    <row r="165">
      <c r="A165" s="27"/>
      <c r="B165" s="27"/>
    </row>
    <row r="166">
      <c r="A166" s="27"/>
      <c r="B166" s="27"/>
    </row>
    <row r="167">
      <c r="A167" s="27"/>
      <c r="B167" s="27"/>
    </row>
    <row r="168">
      <c r="A168" s="27"/>
      <c r="B168" s="27"/>
    </row>
    <row r="169">
      <c r="A169" s="27"/>
      <c r="B169" s="27"/>
    </row>
    <row r="170">
      <c r="A170" s="27"/>
      <c r="B170" s="27"/>
    </row>
    <row r="171">
      <c r="A171" s="27"/>
      <c r="B171" s="27"/>
    </row>
    <row r="172">
      <c r="A172" s="27"/>
      <c r="B172" s="27"/>
    </row>
    <row r="173">
      <c r="A173" s="27"/>
      <c r="B173" s="27"/>
    </row>
    <row r="174">
      <c r="A174" s="27"/>
      <c r="B174" s="27"/>
    </row>
    <row r="175">
      <c r="A175" s="27"/>
      <c r="B175" s="27"/>
    </row>
    <row r="176">
      <c r="A176" s="27"/>
      <c r="B176" s="27"/>
    </row>
    <row r="177">
      <c r="A177" s="27"/>
      <c r="B177" s="27"/>
    </row>
    <row r="178">
      <c r="A178" s="27"/>
      <c r="B178" s="27"/>
    </row>
    <row r="179">
      <c r="A179" s="27"/>
      <c r="B179" s="27"/>
    </row>
    <row r="180">
      <c r="A180" s="27"/>
      <c r="B180" s="27"/>
    </row>
    <row r="181">
      <c r="A181" s="27"/>
      <c r="B181" s="27"/>
    </row>
    <row r="182">
      <c r="A182" s="27"/>
      <c r="B182" s="27"/>
    </row>
    <row r="183">
      <c r="A183" s="27"/>
      <c r="B183" s="27"/>
    </row>
    <row r="184">
      <c r="A184" s="27"/>
      <c r="B184" s="27"/>
    </row>
    <row r="185">
      <c r="A185" s="27"/>
      <c r="B185" s="27"/>
    </row>
    <row r="186">
      <c r="A186" s="27"/>
      <c r="B186" s="27"/>
    </row>
    <row r="187">
      <c r="A187" s="27"/>
      <c r="B187" s="27"/>
    </row>
    <row r="188">
      <c r="A188" s="27"/>
      <c r="B188" s="27"/>
    </row>
    <row r="189">
      <c r="A189" s="27"/>
      <c r="B189" s="27"/>
    </row>
    <row r="190">
      <c r="A190" s="27"/>
      <c r="B190" s="27"/>
    </row>
    <row r="191">
      <c r="A191" s="27"/>
      <c r="B191" s="27"/>
    </row>
    <row r="192">
      <c r="A192" s="27"/>
      <c r="B192" s="27"/>
    </row>
    <row r="193">
      <c r="A193" s="27"/>
      <c r="B193" s="27"/>
    </row>
    <row r="194">
      <c r="A194" s="27"/>
      <c r="B194" s="27"/>
    </row>
    <row r="195">
      <c r="A195" s="27"/>
      <c r="B195" s="27"/>
    </row>
    <row r="196">
      <c r="A196" s="27"/>
      <c r="B196" s="27"/>
    </row>
    <row r="197">
      <c r="A197" s="27"/>
      <c r="B197" s="27"/>
    </row>
    <row r="198">
      <c r="A198" s="27"/>
      <c r="B198" s="27"/>
    </row>
    <row r="199">
      <c r="A199" s="27"/>
      <c r="B199" s="27"/>
    </row>
    <row r="200">
      <c r="A200" s="27"/>
      <c r="B200" s="27"/>
    </row>
    <row r="201">
      <c r="A201" s="27"/>
      <c r="B201" s="27"/>
    </row>
    <row r="202">
      <c r="A202" s="27"/>
      <c r="B202" s="27"/>
    </row>
    <row r="203">
      <c r="A203" s="27"/>
      <c r="B203" s="27"/>
    </row>
    <row r="204">
      <c r="A204" s="27"/>
      <c r="B204" s="27"/>
    </row>
    <row r="205">
      <c r="A205" s="27"/>
      <c r="B205" s="27"/>
    </row>
    <row r="206">
      <c r="A206" s="27"/>
      <c r="B206" s="27"/>
    </row>
    <row r="207">
      <c r="A207" s="27"/>
      <c r="B207" s="27"/>
    </row>
    <row r="208">
      <c r="A208" s="27"/>
      <c r="B208" s="27"/>
    </row>
    <row r="209">
      <c r="A209" s="27"/>
      <c r="B209" s="27"/>
    </row>
    <row r="210">
      <c r="A210" s="27"/>
      <c r="B210" s="27"/>
    </row>
    <row r="211">
      <c r="A211" s="27"/>
      <c r="B211" s="27"/>
    </row>
    <row r="212">
      <c r="A212" s="27"/>
      <c r="B212" s="27"/>
    </row>
    <row r="213">
      <c r="A213" s="27"/>
      <c r="B213" s="27"/>
    </row>
    <row r="214">
      <c r="A214" s="27"/>
      <c r="B214" s="27"/>
    </row>
    <row r="215">
      <c r="A215" s="27"/>
      <c r="B215" s="27"/>
    </row>
    <row r="216">
      <c r="A216" s="27"/>
      <c r="B216" s="27"/>
    </row>
    <row r="217">
      <c r="A217" s="27"/>
      <c r="B217" s="27"/>
    </row>
    <row r="218">
      <c r="A218" s="27"/>
      <c r="B218" s="27"/>
    </row>
    <row r="219">
      <c r="A219" s="27"/>
      <c r="B219" s="27"/>
    </row>
    <row r="220">
      <c r="A220" s="27"/>
      <c r="B220" s="27"/>
    </row>
    <row r="221">
      <c r="A221" s="27"/>
      <c r="B221" s="27"/>
    </row>
    <row r="222">
      <c r="A222" s="27"/>
      <c r="B222" s="27"/>
    </row>
    <row r="223">
      <c r="A223" s="27"/>
      <c r="B223" s="27"/>
    </row>
    <row r="224">
      <c r="A224" s="27"/>
      <c r="B224" s="27"/>
    </row>
    <row r="225">
      <c r="A225" s="27"/>
      <c r="B225" s="27"/>
    </row>
    <row r="226">
      <c r="A226" s="27"/>
      <c r="B226" s="27"/>
    </row>
    <row r="227">
      <c r="A227" s="27"/>
      <c r="B227" s="27"/>
    </row>
    <row r="228">
      <c r="A228" s="27"/>
      <c r="B228" s="27"/>
    </row>
    <row r="229">
      <c r="A229" s="27"/>
      <c r="B229" s="27"/>
    </row>
    <row r="230">
      <c r="A230" s="27"/>
      <c r="B230" s="27"/>
    </row>
    <row r="231">
      <c r="A231" s="27"/>
      <c r="B231" s="27"/>
    </row>
    <row r="232">
      <c r="A232" s="27"/>
      <c r="B232" s="27"/>
    </row>
    <row r="233">
      <c r="A233" s="27"/>
      <c r="B233" s="27"/>
    </row>
    <row r="234">
      <c r="A234" s="27"/>
      <c r="B234" s="27"/>
    </row>
    <row r="235">
      <c r="A235" s="27"/>
      <c r="B235" s="27"/>
    </row>
    <row r="236">
      <c r="A236" s="27"/>
      <c r="B236" s="27"/>
    </row>
    <row r="237">
      <c r="A237" s="27"/>
      <c r="B237" s="27"/>
    </row>
    <row r="238">
      <c r="A238" s="27"/>
      <c r="B238" s="27"/>
    </row>
    <row r="239">
      <c r="A239" s="27"/>
      <c r="B239" s="27"/>
    </row>
    <row r="240">
      <c r="A240" s="27"/>
      <c r="B240" s="27"/>
    </row>
    <row r="241">
      <c r="A241" s="27"/>
      <c r="B241" s="27"/>
    </row>
    <row r="242">
      <c r="A242" s="27"/>
      <c r="B242" s="27"/>
    </row>
    <row r="243">
      <c r="A243" s="27"/>
      <c r="B243" s="27"/>
    </row>
    <row r="244">
      <c r="A244" s="27"/>
      <c r="B244" s="27"/>
    </row>
    <row r="245">
      <c r="A245" s="27"/>
      <c r="B245" s="27"/>
    </row>
    <row r="246">
      <c r="A246" s="27"/>
      <c r="B246" s="27"/>
    </row>
    <row r="247">
      <c r="A247" s="27"/>
      <c r="B247" s="27"/>
    </row>
    <row r="248">
      <c r="A248" s="27"/>
      <c r="B248" s="27"/>
    </row>
    <row r="249">
      <c r="A249" s="27"/>
      <c r="B249" s="27"/>
    </row>
    <row r="250">
      <c r="A250" s="27"/>
      <c r="B250" s="27"/>
    </row>
    <row r="251">
      <c r="A251" s="27"/>
      <c r="B251" s="27"/>
    </row>
    <row r="252">
      <c r="A252" s="27"/>
      <c r="B252" s="27"/>
    </row>
    <row r="253">
      <c r="A253" s="27"/>
      <c r="B253" s="27"/>
    </row>
    <row r="254">
      <c r="A254" s="27"/>
      <c r="B254" s="27"/>
    </row>
    <row r="255">
      <c r="A255" s="27"/>
      <c r="B255" s="27"/>
    </row>
    <row r="256">
      <c r="A256" s="27"/>
      <c r="B256" s="27"/>
    </row>
    <row r="257">
      <c r="A257" s="27"/>
      <c r="B257" s="27"/>
    </row>
    <row r="258">
      <c r="A258" s="27"/>
      <c r="B258" s="27"/>
    </row>
    <row r="259">
      <c r="A259" s="27"/>
      <c r="B259" s="27"/>
    </row>
    <row r="260">
      <c r="A260" s="27"/>
      <c r="B260" s="27"/>
    </row>
    <row r="261">
      <c r="A261" s="27"/>
      <c r="B261" s="27"/>
    </row>
    <row r="262">
      <c r="A262" s="27"/>
      <c r="B262" s="27"/>
    </row>
    <row r="263">
      <c r="A263" s="27"/>
      <c r="B263" s="27"/>
    </row>
    <row r="264">
      <c r="A264" s="27"/>
      <c r="B264" s="27"/>
    </row>
    <row r="265">
      <c r="A265" s="27"/>
      <c r="B265" s="27"/>
    </row>
    <row r="266">
      <c r="A266" s="27"/>
      <c r="B266" s="27"/>
    </row>
    <row r="267">
      <c r="A267" s="27"/>
      <c r="B267" s="27"/>
    </row>
    <row r="268">
      <c r="A268" s="27"/>
      <c r="B268" s="27"/>
    </row>
    <row r="269">
      <c r="A269" s="27"/>
      <c r="B269" s="27"/>
    </row>
    <row r="270">
      <c r="A270" s="27"/>
      <c r="B270" s="27"/>
    </row>
    <row r="271">
      <c r="A271" s="27"/>
      <c r="B271" s="27"/>
    </row>
    <row r="272">
      <c r="A272" s="27"/>
      <c r="B272" s="27"/>
    </row>
    <row r="273">
      <c r="A273" s="27"/>
      <c r="B273" s="27"/>
    </row>
    <row r="274">
      <c r="A274" s="27"/>
      <c r="B274" s="27"/>
    </row>
    <row r="275">
      <c r="A275" s="27"/>
      <c r="B275" s="27"/>
    </row>
    <row r="276">
      <c r="A276" s="27"/>
      <c r="B276" s="27"/>
    </row>
    <row r="277">
      <c r="A277" s="27"/>
      <c r="B277" s="27"/>
    </row>
    <row r="278">
      <c r="A278" s="27"/>
      <c r="B278" s="27"/>
    </row>
    <row r="279">
      <c r="A279" s="27"/>
      <c r="B279" s="27"/>
    </row>
    <row r="280">
      <c r="A280" s="27"/>
      <c r="B280" s="27"/>
    </row>
    <row r="281">
      <c r="A281" s="27"/>
      <c r="B281" s="27"/>
    </row>
    <row r="282">
      <c r="A282" s="27"/>
      <c r="B282" s="27"/>
    </row>
    <row r="283">
      <c r="A283" s="27"/>
      <c r="B283" s="27"/>
    </row>
    <row r="284">
      <c r="A284" s="27"/>
      <c r="B284" s="27"/>
    </row>
    <row r="285">
      <c r="A285" s="27"/>
      <c r="B285" s="27"/>
    </row>
    <row r="286">
      <c r="A286" s="27"/>
      <c r="B286" s="27"/>
    </row>
    <row r="287">
      <c r="A287" s="27"/>
      <c r="B287" s="27"/>
    </row>
    <row r="288">
      <c r="A288" s="27"/>
      <c r="B288" s="27"/>
    </row>
    <row r="289">
      <c r="A289" s="27"/>
      <c r="B289" s="27"/>
    </row>
    <row r="290">
      <c r="A290" s="27"/>
      <c r="B290" s="27"/>
    </row>
    <row r="291">
      <c r="A291" s="27"/>
      <c r="B291" s="27"/>
    </row>
    <row r="292">
      <c r="A292" s="27"/>
      <c r="B292" s="27"/>
    </row>
    <row r="293">
      <c r="A293" s="27"/>
      <c r="B293" s="27"/>
    </row>
    <row r="294">
      <c r="A294" s="27"/>
      <c r="B294" s="27"/>
    </row>
    <row r="295">
      <c r="A295" s="27"/>
      <c r="B295" s="27"/>
    </row>
    <row r="296">
      <c r="A296" s="27"/>
      <c r="B296" s="27"/>
    </row>
    <row r="297">
      <c r="A297" s="27"/>
      <c r="B297" s="27"/>
    </row>
    <row r="298">
      <c r="A298" s="27"/>
      <c r="B298" s="27"/>
    </row>
    <row r="299">
      <c r="A299" s="27"/>
      <c r="B299" s="27"/>
    </row>
    <row r="300">
      <c r="A300" s="27"/>
      <c r="B300" s="27"/>
    </row>
    <row r="301">
      <c r="A301" s="27"/>
      <c r="B301" s="27"/>
    </row>
    <row r="302">
      <c r="A302" s="27"/>
      <c r="B302" s="27"/>
    </row>
    <row r="303">
      <c r="A303" s="27"/>
      <c r="B303" s="27"/>
    </row>
    <row r="304">
      <c r="A304" s="27"/>
      <c r="B304" s="27"/>
    </row>
    <row r="305">
      <c r="A305" s="27"/>
      <c r="B305" s="27"/>
    </row>
    <row r="306">
      <c r="A306" s="27"/>
      <c r="B306" s="27"/>
    </row>
    <row r="307">
      <c r="A307" s="27"/>
      <c r="B307" s="27"/>
    </row>
    <row r="308">
      <c r="A308" s="27"/>
      <c r="B308" s="27"/>
    </row>
    <row r="309">
      <c r="A309" s="27"/>
      <c r="B309" s="27"/>
    </row>
    <row r="310">
      <c r="A310" s="27"/>
      <c r="B310" s="27"/>
    </row>
    <row r="311">
      <c r="A311" s="27"/>
      <c r="B311" s="27"/>
    </row>
    <row r="312">
      <c r="A312" s="27"/>
      <c r="B312" s="27"/>
    </row>
    <row r="313">
      <c r="A313" s="27"/>
      <c r="B313" s="27"/>
    </row>
    <row r="314">
      <c r="A314" s="27"/>
      <c r="B314" s="27"/>
    </row>
    <row r="315">
      <c r="A315" s="27"/>
      <c r="B315" s="27"/>
    </row>
    <row r="316">
      <c r="A316" s="27"/>
      <c r="B316" s="27"/>
    </row>
    <row r="317">
      <c r="A317" s="27"/>
      <c r="B317" s="27"/>
    </row>
    <row r="318">
      <c r="A318" s="27"/>
      <c r="B318" s="27"/>
    </row>
    <row r="319">
      <c r="A319" s="27"/>
      <c r="B319" s="27"/>
    </row>
    <row r="320">
      <c r="A320" s="27"/>
      <c r="B320" s="27"/>
    </row>
    <row r="321">
      <c r="A321" s="27"/>
      <c r="B321" s="27"/>
    </row>
    <row r="322">
      <c r="A322" s="27"/>
      <c r="B322" s="27"/>
    </row>
    <row r="323">
      <c r="A323" s="27"/>
      <c r="B323" s="27"/>
    </row>
    <row r="324">
      <c r="A324" s="27"/>
      <c r="B324" s="27"/>
    </row>
    <row r="325">
      <c r="A325" s="27"/>
      <c r="B325" s="27"/>
    </row>
    <row r="326">
      <c r="A326" s="27"/>
      <c r="B326" s="27"/>
    </row>
    <row r="327">
      <c r="A327" s="27"/>
      <c r="B327" s="27"/>
    </row>
    <row r="328">
      <c r="A328" s="27"/>
      <c r="B328" s="27"/>
    </row>
    <row r="329">
      <c r="A329" s="27"/>
      <c r="B329" s="27"/>
    </row>
    <row r="330">
      <c r="A330" s="27"/>
      <c r="B330" s="27"/>
    </row>
    <row r="331">
      <c r="A331" s="27"/>
      <c r="B331" s="27"/>
    </row>
    <row r="332">
      <c r="A332" s="27"/>
      <c r="B332" s="27"/>
    </row>
    <row r="333">
      <c r="A333" s="27"/>
      <c r="B333" s="27"/>
    </row>
    <row r="334">
      <c r="A334" s="27"/>
      <c r="B334" s="27"/>
    </row>
    <row r="335">
      <c r="A335" s="27"/>
      <c r="B335" s="27"/>
    </row>
    <row r="336">
      <c r="A336" s="27"/>
      <c r="B336" s="27"/>
    </row>
    <row r="337">
      <c r="A337" s="27"/>
      <c r="B337" s="27"/>
    </row>
    <row r="338">
      <c r="A338" s="27"/>
      <c r="B338" s="27"/>
    </row>
    <row r="339">
      <c r="A339" s="27"/>
      <c r="B339" s="27"/>
    </row>
    <row r="340">
      <c r="A340" s="27"/>
      <c r="B340" s="27"/>
    </row>
    <row r="341">
      <c r="A341" s="27"/>
      <c r="B341" s="27"/>
    </row>
    <row r="342">
      <c r="A342" s="27"/>
      <c r="B342" s="27"/>
    </row>
    <row r="343">
      <c r="A343" s="27"/>
      <c r="B343" s="27"/>
    </row>
    <row r="344">
      <c r="A344" s="27"/>
      <c r="B344" s="27"/>
    </row>
    <row r="345">
      <c r="A345" s="27"/>
      <c r="B345" s="27"/>
    </row>
    <row r="346">
      <c r="A346" s="27"/>
      <c r="B346" s="27"/>
    </row>
    <row r="347">
      <c r="A347" s="27"/>
      <c r="B347" s="27"/>
    </row>
    <row r="348">
      <c r="A348" s="27"/>
      <c r="B348" s="27"/>
    </row>
    <row r="349">
      <c r="A349" s="27"/>
      <c r="B349" s="27"/>
    </row>
    <row r="350">
      <c r="A350" s="27"/>
      <c r="B350" s="27"/>
    </row>
    <row r="351">
      <c r="A351" s="27"/>
      <c r="B351" s="27"/>
    </row>
    <row r="352">
      <c r="A352" s="27"/>
      <c r="B352" s="27"/>
    </row>
    <row r="353">
      <c r="A353" s="27"/>
      <c r="B353" s="27"/>
    </row>
    <row r="354">
      <c r="A354" s="27"/>
      <c r="B354" s="27"/>
    </row>
    <row r="355">
      <c r="A355" s="27"/>
      <c r="B355" s="27"/>
    </row>
    <row r="356">
      <c r="A356" s="27"/>
      <c r="B356" s="27"/>
    </row>
    <row r="357">
      <c r="A357" s="27"/>
      <c r="B357" s="27"/>
    </row>
    <row r="358">
      <c r="A358" s="27"/>
      <c r="B358" s="27"/>
    </row>
    <row r="359">
      <c r="A359" s="27"/>
      <c r="B359" s="27"/>
    </row>
    <row r="360">
      <c r="A360" s="27"/>
      <c r="B360" s="27"/>
    </row>
    <row r="361">
      <c r="A361" s="27"/>
      <c r="B361" s="27"/>
    </row>
    <row r="362">
      <c r="A362" s="27"/>
      <c r="B362" s="27"/>
    </row>
    <row r="363">
      <c r="A363" s="27"/>
      <c r="B363" s="27"/>
    </row>
    <row r="364">
      <c r="A364" s="27"/>
      <c r="B364" s="27"/>
    </row>
    <row r="365">
      <c r="A365" s="27"/>
      <c r="B365" s="27"/>
    </row>
    <row r="366">
      <c r="A366" s="27"/>
      <c r="B366" s="27"/>
    </row>
    <row r="367">
      <c r="A367" s="27"/>
      <c r="B367" s="27"/>
    </row>
    <row r="368">
      <c r="A368" s="27"/>
      <c r="B368" s="27"/>
    </row>
    <row r="369">
      <c r="A369" s="27"/>
      <c r="B369" s="27"/>
    </row>
    <row r="370">
      <c r="A370" s="27"/>
      <c r="B370" s="27"/>
    </row>
    <row r="371">
      <c r="A371" s="27"/>
      <c r="B371" s="27"/>
    </row>
    <row r="372">
      <c r="A372" s="27"/>
      <c r="B372" s="27"/>
    </row>
    <row r="373">
      <c r="A373" s="27"/>
      <c r="B373" s="27"/>
    </row>
    <row r="374">
      <c r="A374" s="27"/>
      <c r="B374" s="27"/>
    </row>
    <row r="375">
      <c r="A375" s="27"/>
      <c r="B375" s="27"/>
    </row>
    <row r="376">
      <c r="A376" s="27"/>
      <c r="B376" s="27"/>
    </row>
    <row r="377">
      <c r="A377" s="27"/>
      <c r="B377" s="27"/>
    </row>
    <row r="378">
      <c r="A378" s="27"/>
      <c r="B378" s="27"/>
    </row>
    <row r="379">
      <c r="A379" s="27"/>
      <c r="B379" s="27"/>
    </row>
    <row r="380">
      <c r="A380" s="27"/>
      <c r="B380" s="27"/>
    </row>
    <row r="381">
      <c r="A381" s="27"/>
      <c r="B381" s="27"/>
    </row>
    <row r="382">
      <c r="A382" s="27"/>
      <c r="B382" s="27"/>
    </row>
    <row r="383">
      <c r="A383" s="27"/>
      <c r="B383" s="27"/>
    </row>
    <row r="384">
      <c r="A384" s="27"/>
      <c r="B384" s="27"/>
    </row>
    <row r="385">
      <c r="A385" s="27"/>
      <c r="B385" s="27"/>
    </row>
    <row r="386">
      <c r="A386" s="27"/>
      <c r="B386" s="27"/>
    </row>
    <row r="387">
      <c r="A387" s="27"/>
      <c r="B387" s="27"/>
    </row>
    <row r="388">
      <c r="A388" s="27"/>
      <c r="B388" s="27"/>
    </row>
    <row r="389">
      <c r="A389" s="27"/>
      <c r="B389" s="27"/>
    </row>
    <row r="390">
      <c r="A390" s="27"/>
      <c r="B390" s="27"/>
    </row>
    <row r="391">
      <c r="A391" s="27"/>
      <c r="B391" s="27"/>
    </row>
    <row r="392">
      <c r="A392" s="27"/>
      <c r="B392" s="27"/>
    </row>
    <row r="393">
      <c r="A393" s="27"/>
      <c r="B393" s="27"/>
    </row>
    <row r="394">
      <c r="A394" s="27"/>
      <c r="B394" s="27"/>
    </row>
    <row r="395">
      <c r="A395" s="27"/>
      <c r="B395" s="27"/>
    </row>
    <row r="396">
      <c r="A396" s="27"/>
      <c r="B396" s="27"/>
    </row>
    <row r="397">
      <c r="A397" s="27"/>
      <c r="B397" s="27"/>
    </row>
    <row r="398">
      <c r="A398" s="27"/>
      <c r="B398" s="27"/>
    </row>
    <row r="399">
      <c r="A399" s="27"/>
      <c r="B399" s="27"/>
    </row>
    <row r="400">
      <c r="A400" s="27"/>
      <c r="B400" s="27"/>
    </row>
    <row r="401">
      <c r="A401" s="27"/>
      <c r="B401" s="27"/>
    </row>
    <row r="402">
      <c r="A402" s="27"/>
      <c r="B402" s="27"/>
    </row>
    <row r="403">
      <c r="A403" s="27"/>
      <c r="B403" s="27"/>
    </row>
    <row r="404">
      <c r="A404" s="27"/>
      <c r="B404" s="27"/>
    </row>
    <row r="405">
      <c r="A405" s="27"/>
      <c r="B405" s="27"/>
    </row>
    <row r="406">
      <c r="A406" s="27"/>
      <c r="B406" s="27"/>
    </row>
    <row r="407">
      <c r="A407" s="27"/>
      <c r="B407" s="27"/>
    </row>
    <row r="408">
      <c r="A408" s="27"/>
      <c r="B408" s="27"/>
    </row>
    <row r="409">
      <c r="A409" s="27"/>
      <c r="B409" s="27"/>
    </row>
    <row r="410">
      <c r="A410" s="27"/>
      <c r="B410" s="27"/>
    </row>
    <row r="411">
      <c r="A411" s="27"/>
      <c r="B411" s="27"/>
    </row>
    <row r="412">
      <c r="A412" s="27"/>
      <c r="B412" s="27"/>
    </row>
    <row r="413">
      <c r="A413" s="27"/>
      <c r="B413" s="27"/>
    </row>
    <row r="414">
      <c r="A414" s="27"/>
      <c r="B414" s="27"/>
    </row>
    <row r="415">
      <c r="A415" s="27"/>
      <c r="B415" s="27"/>
    </row>
    <row r="416">
      <c r="A416" s="27"/>
      <c r="B416" s="27"/>
    </row>
    <row r="417">
      <c r="A417" s="27"/>
      <c r="B417" s="27"/>
    </row>
    <row r="418">
      <c r="A418" s="27"/>
      <c r="B418" s="27"/>
    </row>
    <row r="419">
      <c r="A419" s="27"/>
      <c r="B419" s="27"/>
    </row>
    <row r="420">
      <c r="A420" s="27"/>
      <c r="B420" s="27"/>
    </row>
    <row r="421">
      <c r="A421" s="27"/>
      <c r="B421" s="27"/>
    </row>
    <row r="422">
      <c r="A422" s="27"/>
      <c r="B422" s="27"/>
    </row>
    <row r="423">
      <c r="A423" s="27"/>
      <c r="B423" s="27"/>
    </row>
    <row r="424">
      <c r="A424" s="27"/>
      <c r="B424" s="27"/>
    </row>
    <row r="425">
      <c r="A425" s="27"/>
      <c r="B425" s="27"/>
    </row>
    <row r="426">
      <c r="A426" s="27"/>
      <c r="B426" s="27"/>
    </row>
    <row r="427">
      <c r="A427" s="27"/>
      <c r="B427" s="27"/>
    </row>
    <row r="428">
      <c r="A428" s="27"/>
      <c r="B428" s="27"/>
    </row>
    <row r="429">
      <c r="A429" s="27"/>
      <c r="B429" s="27"/>
    </row>
    <row r="430">
      <c r="A430" s="27"/>
      <c r="B430" s="27"/>
    </row>
    <row r="431">
      <c r="A431" s="27"/>
      <c r="B431" s="27"/>
    </row>
    <row r="432">
      <c r="A432" s="27"/>
      <c r="B432" s="27"/>
    </row>
    <row r="433">
      <c r="A433" s="27"/>
      <c r="B433" s="27"/>
    </row>
    <row r="434">
      <c r="A434" s="27"/>
      <c r="B434" s="27"/>
    </row>
    <row r="435">
      <c r="A435" s="27"/>
      <c r="B435" s="27"/>
    </row>
    <row r="436">
      <c r="A436" s="27"/>
      <c r="B436" s="27"/>
    </row>
    <row r="437">
      <c r="A437" s="27"/>
      <c r="B437" s="27"/>
    </row>
    <row r="438">
      <c r="A438" s="27"/>
      <c r="B438" s="27"/>
    </row>
    <row r="439">
      <c r="A439" s="27"/>
      <c r="B439" s="27"/>
    </row>
    <row r="440">
      <c r="A440" s="27"/>
      <c r="B440" s="27"/>
    </row>
    <row r="441">
      <c r="A441" s="27"/>
      <c r="B441" s="27"/>
    </row>
    <row r="442">
      <c r="A442" s="27"/>
      <c r="B442" s="27"/>
    </row>
    <row r="443">
      <c r="A443" s="27"/>
      <c r="B443" s="27"/>
    </row>
    <row r="444">
      <c r="A444" s="27"/>
      <c r="B444" s="27"/>
    </row>
    <row r="445">
      <c r="A445" s="27"/>
      <c r="B445" s="27"/>
    </row>
    <row r="446">
      <c r="A446" s="27"/>
      <c r="B446" s="27"/>
    </row>
    <row r="447">
      <c r="A447" s="27"/>
      <c r="B447" s="27"/>
    </row>
    <row r="448">
      <c r="A448" s="27"/>
      <c r="B448" s="27"/>
    </row>
    <row r="449">
      <c r="A449" s="27"/>
      <c r="B449" s="27"/>
    </row>
    <row r="450">
      <c r="A450" s="27"/>
      <c r="B450" s="27"/>
    </row>
    <row r="451">
      <c r="A451" s="27"/>
      <c r="B451" s="27"/>
    </row>
    <row r="452">
      <c r="A452" s="27"/>
      <c r="B452" s="27"/>
    </row>
    <row r="453">
      <c r="A453" s="27"/>
      <c r="B453" s="27"/>
    </row>
    <row r="454">
      <c r="A454" s="27"/>
      <c r="B454" s="27"/>
    </row>
    <row r="455">
      <c r="A455" s="27"/>
      <c r="B455" s="27"/>
    </row>
    <row r="456">
      <c r="A456" s="27"/>
      <c r="B456" s="27"/>
    </row>
    <row r="457">
      <c r="A457" s="27"/>
      <c r="B457" s="27"/>
    </row>
    <row r="458">
      <c r="A458" s="27"/>
      <c r="B458" s="27"/>
    </row>
    <row r="459">
      <c r="A459" s="27"/>
      <c r="B459" s="27"/>
    </row>
    <row r="460">
      <c r="A460" s="27"/>
      <c r="B460" s="27"/>
    </row>
    <row r="461">
      <c r="A461" s="27"/>
      <c r="B461" s="27"/>
    </row>
    <row r="462">
      <c r="A462" s="27"/>
      <c r="B462" s="27"/>
    </row>
    <row r="463">
      <c r="A463" s="27"/>
      <c r="B463" s="27"/>
    </row>
    <row r="464">
      <c r="A464" s="27"/>
      <c r="B464" s="27"/>
    </row>
    <row r="465">
      <c r="A465" s="27"/>
      <c r="B465" s="27"/>
    </row>
    <row r="466">
      <c r="A466" s="27"/>
      <c r="B466" s="27"/>
    </row>
    <row r="467">
      <c r="A467" s="27"/>
      <c r="B467" s="27"/>
    </row>
    <row r="468">
      <c r="A468" s="27"/>
      <c r="B468" s="27"/>
    </row>
    <row r="469">
      <c r="A469" s="27"/>
      <c r="B469" s="27"/>
    </row>
    <row r="470">
      <c r="A470" s="27"/>
      <c r="B470" s="27"/>
    </row>
    <row r="471">
      <c r="A471" s="27"/>
      <c r="B471" s="27"/>
    </row>
    <row r="472">
      <c r="A472" s="27"/>
      <c r="B472" s="27"/>
    </row>
    <row r="473">
      <c r="A473" s="27"/>
      <c r="B473" s="27"/>
    </row>
    <row r="474">
      <c r="A474" s="27"/>
      <c r="B474" s="27"/>
    </row>
    <row r="475">
      <c r="A475" s="27"/>
      <c r="B475" s="27"/>
    </row>
    <row r="476">
      <c r="A476" s="27"/>
      <c r="B476" s="27"/>
    </row>
    <row r="477">
      <c r="A477" s="27"/>
      <c r="B477" s="27"/>
    </row>
    <row r="478">
      <c r="A478" s="27"/>
      <c r="B478" s="27"/>
    </row>
    <row r="479">
      <c r="A479" s="27"/>
      <c r="B479" s="27"/>
    </row>
    <row r="480">
      <c r="A480" s="27"/>
      <c r="B480" s="27"/>
    </row>
    <row r="481">
      <c r="A481" s="27"/>
      <c r="B481" s="27"/>
    </row>
    <row r="482">
      <c r="A482" s="27"/>
      <c r="B482" s="27"/>
    </row>
    <row r="483">
      <c r="A483" s="27"/>
      <c r="B483" s="27"/>
    </row>
    <row r="484">
      <c r="A484" s="27"/>
      <c r="B484" s="27"/>
    </row>
    <row r="485">
      <c r="A485" s="27"/>
      <c r="B485" s="27"/>
    </row>
    <row r="486">
      <c r="A486" s="27"/>
      <c r="B486" s="27"/>
    </row>
    <row r="487">
      <c r="A487" s="27"/>
      <c r="B487" s="27"/>
    </row>
    <row r="488">
      <c r="A488" s="27"/>
      <c r="B488" s="27"/>
    </row>
    <row r="489">
      <c r="A489" s="27"/>
      <c r="B489" s="27"/>
    </row>
    <row r="490">
      <c r="A490" s="27"/>
      <c r="B490" s="27"/>
    </row>
    <row r="491">
      <c r="A491" s="27"/>
      <c r="B491" s="27"/>
    </row>
    <row r="492">
      <c r="A492" s="27"/>
      <c r="B492" s="27"/>
    </row>
    <row r="493">
      <c r="A493" s="27"/>
      <c r="B493" s="27"/>
    </row>
    <row r="494">
      <c r="A494" s="27"/>
      <c r="B494" s="27"/>
    </row>
    <row r="495">
      <c r="A495" s="27"/>
      <c r="B495" s="27"/>
    </row>
    <row r="496">
      <c r="A496" s="27"/>
      <c r="B496" s="27"/>
    </row>
    <row r="497">
      <c r="A497" s="27"/>
      <c r="B497" s="27"/>
    </row>
    <row r="498">
      <c r="A498" s="27"/>
      <c r="B498" s="27"/>
    </row>
    <row r="499">
      <c r="A499" s="27"/>
      <c r="B499" s="27"/>
    </row>
    <row r="500">
      <c r="A500" s="27"/>
      <c r="B500" s="27"/>
    </row>
    <row r="501">
      <c r="A501" s="27"/>
      <c r="B501" s="27"/>
    </row>
    <row r="502">
      <c r="A502" s="27"/>
      <c r="B502" s="27"/>
    </row>
    <row r="503">
      <c r="A503" s="27"/>
      <c r="B503" s="27"/>
    </row>
    <row r="504">
      <c r="A504" s="27"/>
      <c r="B504" s="27"/>
    </row>
    <row r="505">
      <c r="A505" s="27"/>
      <c r="B505" s="27"/>
    </row>
    <row r="506">
      <c r="A506" s="27"/>
      <c r="B506" s="27"/>
    </row>
    <row r="507">
      <c r="A507" s="27"/>
      <c r="B507" s="27"/>
    </row>
    <row r="508">
      <c r="A508" s="27"/>
      <c r="B508" s="27"/>
    </row>
    <row r="509">
      <c r="A509" s="27"/>
      <c r="B509" s="27"/>
    </row>
    <row r="510">
      <c r="A510" s="27"/>
      <c r="B510" s="27"/>
    </row>
    <row r="511">
      <c r="A511" s="27"/>
      <c r="B511" s="27"/>
    </row>
    <row r="512">
      <c r="A512" s="27"/>
      <c r="B512" s="27"/>
    </row>
    <row r="513">
      <c r="A513" s="27"/>
      <c r="B513" s="27"/>
    </row>
    <row r="514">
      <c r="A514" s="27"/>
      <c r="B514" s="27"/>
    </row>
    <row r="515">
      <c r="A515" s="27"/>
      <c r="B515" s="27"/>
    </row>
    <row r="516">
      <c r="A516" s="27"/>
      <c r="B516" s="27"/>
    </row>
    <row r="517">
      <c r="A517" s="27"/>
      <c r="B517" s="27"/>
    </row>
    <row r="518">
      <c r="A518" s="27"/>
      <c r="B518" s="27"/>
    </row>
    <row r="519">
      <c r="A519" s="27"/>
      <c r="B519" s="27"/>
    </row>
    <row r="520">
      <c r="A520" s="27"/>
      <c r="B520" s="27"/>
    </row>
    <row r="521">
      <c r="A521" s="27"/>
      <c r="B521" s="27"/>
    </row>
    <row r="522">
      <c r="A522" s="27"/>
      <c r="B522" s="27"/>
    </row>
    <row r="523">
      <c r="A523" s="27"/>
      <c r="B523" s="27"/>
    </row>
    <row r="524">
      <c r="A524" s="27"/>
      <c r="B524" s="27"/>
    </row>
    <row r="525">
      <c r="A525" s="27"/>
      <c r="B525" s="27"/>
    </row>
    <row r="526">
      <c r="A526" s="27"/>
      <c r="B526" s="27"/>
    </row>
    <row r="527">
      <c r="A527" s="27"/>
      <c r="B527" s="27"/>
    </row>
    <row r="528">
      <c r="A528" s="27"/>
      <c r="B528" s="27"/>
    </row>
    <row r="529">
      <c r="A529" s="27"/>
      <c r="B529" s="27"/>
    </row>
    <row r="530">
      <c r="A530" s="27"/>
      <c r="B530" s="27"/>
    </row>
    <row r="531">
      <c r="A531" s="27"/>
      <c r="B531" s="27"/>
    </row>
    <row r="532">
      <c r="A532" s="27"/>
      <c r="B532" s="27"/>
    </row>
    <row r="533">
      <c r="A533" s="27"/>
      <c r="B533" s="27"/>
    </row>
    <row r="534">
      <c r="A534" s="27"/>
      <c r="B534" s="27"/>
    </row>
    <row r="535">
      <c r="A535" s="27"/>
      <c r="B535" s="27"/>
    </row>
    <row r="536">
      <c r="A536" s="27"/>
      <c r="B536" s="27"/>
    </row>
    <row r="537">
      <c r="A537" s="27"/>
      <c r="B537" s="27"/>
    </row>
    <row r="538">
      <c r="A538" s="27"/>
      <c r="B538" s="27"/>
    </row>
    <row r="539">
      <c r="A539" s="27"/>
      <c r="B539" s="27"/>
    </row>
    <row r="540">
      <c r="A540" s="27"/>
      <c r="B540" s="27"/>
    </row>
    <row r="541">
      <c r="A541" s="27"/>
      <c r="B541" s="27"/>
    </row>
    <row r="542">
      <c r="A542" s="27"/>
      <c r="B542" s="27"/>
    </row>
    <row r="543">
      <c r="A543" s="27"/>
      <c r="B543" s="27"/>
    </row>
    <row r="544">
      <c r="A544" s="27"/>
      <c r="B544" s="27"/>
    </row>
    <row r="545">
      <c r="A545" s="27"/>
      <c r="B545" s="27"/>
    </row>
    <row r="546">
      <c r="A546" s="27"/>
      <c r="B546" s="27"/>
    </row>
    <row r="547">
      <c r="A547" s="27"/>
      <c r="B547" s="27"/>
    </row>
    <row r="548">
      <c r="A548" s="27"/>
      <c r="B548" s="27"/>
    </row>
    <row r="549">
      <c r="A549" s="27"/>
      <c r="B549" s="27"/>
    </row>
    <row r="550">
      <c r="A550" s="27"/>
      <c r="B550" s="27"/>
    </row>
    <row r="551">
      <c r="A551" s="27"/>
      <c r="B551" s="27"/>
    </row>
    <row r="552">
      <c r="A552" s="27"/>
      <c r="B552" s="27"/>
    </row>
    <row r="553">
      <c r="A553" s="27"/>
      <c r="B553" s="27"/>
    </row>
    <row r="554">
      <c r="A554" s="27"/>
      <c r="B554" s="27"/>
    </row>
    <row r="555">
      <c r="A555" s="27"/>
      <c r="B555" s="27"/>
    </row>
    <row r="556">
      <c r="A556" s="27"/>
      <c r="B556" s="27"/>
    </row>
    <row r="557">
      <c r="A557" s="27"/>
      <c r="B557" s="27"/>
    </row>
    <row r="558">
      <c r="A558" s="27"/>
      <c r="B558" s="27"/>
    </row>
    <row r="559">
      <c r="A559" s="27"/>
      <c r="B559" s="27"/>
    </row>
    <row r="560">
      <c r="A560" s="27"/>
      <c r="B560" s="27"/>
    </row>
    <row r="561">
      <c r="A561" s="27"/>
      <c r="B561" s="27"/>
    </row>
    <row r="562">
      <c r="A562" s="27"/>
      <c r="B562" s="27"/>
    </row>
    <row r="563">
      <c r="A563" s="27"/>
      <c r="B563" s="27"/>
    </row>
    <row r="564">
      <c r="A564" s="27"/>
      <c r="B564" s="27"/>
    </row>
    <row r="565">
      <c r="A565" s="27"/>
      <c r="B565" s="27"/>
    </row>
    <row r="566">
      <c r="A566" s="27"/>
      <c r="B566" s="27"/>
    </row>
    <row r="567">
      <c r="A567" s="27"/>
      <c r="B567" s="27"/>
    </row>
    <row r="568">
      <c r="A568" s="27"/>
      <c r="B568" s="27"/>
    </row>
    <row r="569">
      <c r="A569" s="27"/>
      <c r="B569" s="27"/>
    </row>
    <row r="570">
      <c r="A570" s="27"/>
      <c r="B570" s="27"/>
    </row>
    <row r="571">
      <c r="A571" s="27"/>
      <c r="B571" s="27"/>
    </row>
    <row r="572">
      <c r="A572" s="27"/>
      <c r="B572" s="27"/>
    </row>
    <row r="573">
      <c r="A573" s="27"/>
      <c r="B573" s="27"/>
    </row>
    <row r="574">
      <c r="A574" s="27"/>
      <c r="B574" s="27"/>
    </row>
    <row r="575">
      <c r="A575" s="27"/>
      <c r="B575" s="27"/>
    </row>
    <row r="576">
      <c r="A576" s="27"/>
      <c r="B576" s="27"/>
    </row>
    <row r="577">
      <c r="A577" s="27"/>
      <c r="B577" s="27"/>
    </row>
    <row r="578">
      <c r="A578" s="27"/>
      <c r="B578" s="27"/>
    </row>
    <row r="579">
      <c r="A579" s="27"/>
      <c r="B579" s="27"/>
    </row>
    <row r="580">
      <c r="A580" s="27"/>
      <c r="B580" s="27"/>
    </row>
    <row r="581">
      <c r="A581" s="27"/>
      <c r="B581" s="27"/>
    </row>
    <row r="582">
      <c r="A582" s="27"/>
      <c r="B582" s="27"/>
    </row>
    <row r="583">
      <c r="A583" s="27"/>
      <c r="B583" s="27"/>
    </row>
    <row r="584">
      <c r="A584" s="27"/>
      <c r="B584" s="27"/>
    </row>
    <row r="585">
      <c r="A585" s="27"/>
      <c r="B585" s="27"/>
    </row>
    <row r="586">
      <c r="A586" s="27"/>
      <c r="B586" s="27"/>
    </row>
    <row r="587">
      <c r="A587" s="27"/>
      <c r="B587" s="27"/>
    </row>
    <row r="588">
      <c r="A588" s="27"/>
      <c r="B588" s="27"/>
    </row>
    <row r="589">
      <c r="A589" s="27"/>
      <c r="B589" s="27"/>
    </row>
    <row r="590">
      <c r="A590" s="27"/>
      <c r="B590" s="27"/>
    </row>
    <row r="591">
      <c r="A591" s="27"/>
      <c r="B591" s="27"/>
    </row>
    <row r="592">
      <c r="A592" s="27"/>
      <c r="B592" s="27"/>
    </row>
    <row r="593">
      <c r="A593" s="27"/>
      <c r="B593" s="27"/>
    </row>
    <row r="594">
      <c r="A594" s="27"/>
      <c r="B594" s="27"/>
    </row>
    <row r="595">
      <c r="A595" s="27"/>
      <c r="B595" s="27"/>
    </row>
    <row r="596">
      <c r="A596" s="27"/>
      <c r="B596" s="27"/>
    </row>
    <row r="597">
      <c r="A597" s="27"/>
      <c r="B597" s="27"/>
    </row>
    <row r="598">
      <c r="A598" s="27"/>
      <c r="B598" s="27"/>
    </row>
    <row r="599">
      <c r="A599" s="27"/>
      <c r="B599" s="27"/>
    </row>
    <row r="600">
      <c r="A600" s="27"/>
      <c r="B600" s="27"/>
    </row>
    <row r="601">
      <c r="A601" s="27"/>
      <c r="B601" s="27"/>
    </row>
    <row r="602">
      <c r="A602" s="27"/>
      <c r="B602" s="27"/>
    </row>
    <row r="603">
      <c r="A603" s="27"/>
      <c r="B603" s="27"/>
    </row>
    <row r="604">
      <c r="A604" s="27"/>
      <c r="B604" s="27"/>
    </row>
    <row r="605">
      <c r="A605" s="27"/>
      <c r="B605" s="27"/>
    </row>
    <row r="606">
      <c r="A606" s="27"/>
      <c r="B606" s="27"/>
    </row>
    <row r="607">
      <c r="A607" s="27"/>
      <c r="B607" s="27"/>
    </row>
    <row r="608">
      <c r="A608" s="27"/>
      <c r="B608" s="27"/>
    </row>
    <row r="609">
      <c r="A609" s="27"/>
      <c r="B609" s="27"/>
    </row>
    <row r="610">
      <c r="A610" s="27"/>
      <c r="B610" s="27"/>
    </row>
    <row r="611">
      <c r="A611" s="27"/>
      <c r="B611" s="27"/>
    </row>
    <row r="612">
      <c r="A612" s="27"/>
      <c r="B612" s="27"/>
    </row>
    <row r="613">
      <c r="A613" s="27"/>
      <c r="B613" s="27"/>
    </row>
    <row r="614">
      <c r="A614" s="27"/>
      <c r="B614" s="27"/>
    </row>
    <row r="615">
      <c r="A615" s="27"/>
      <c r="B615" s="27"/>
    </row>
    <row r="616">
      <c r="A616" s="27"/>
      <c r="B616" s="27"/>
    </row>
    <row r="617">
      <c r="A617" s="27"/>
      <c r="B617" s="27"/>
    </row>
    <row r="618">
      <c r="A618" s="27"/>
      <c r="B618" s="27"/>
    </row>
    <row r="619">
      <c r="A619" s="27"/>
      <c r="B619" s="27"/>
    </row>
    <row r="620">
      <c r="A620" s="27"/>
      <c r="B620" s="27"/>
    </row>
    <row r="621">
      <c r="A621" s="27"/>
      <c r="B621" s="27"/>
    </row>
    <row r="622">
      <c r="A622" s="27"/>
      <c r="B622" s="27"/>
    </row>
    <row r="623">
      <c r="A623" s="27"/>
      <c r="B623" s="27"/>
    </row>
    <row r="624">
      <c r="A624" s="27"/>
      <c r="B624" s="27"/>
    </row>
    <row r="625">
      <c r="A625" s="27"/>
      <c r="B625" s="27"/>
    </row>
    <row r="626">
      <c r="A626" s="27"/>
      <c r="B626" s="27"/>
    </row>
    <row r="627">
      <c r="A627" s="27"/>
      <c r="B627" s="27"/>
    </row>
    <row r="628">
      <c r="A628" s="27"/>
      <c r="B628" s="27"/>
    </row>
    <row r="629">
      <c r="A629" s="27"/>
      <c r="B629" s="27"/>
    </row>
    <row r="630">
      <c r="A630" s="27"/>
      <c r="B630" s="27"/>
    </row>
    <row r="631">
      <c r="A631" s="27"/>
      <c r="B631" s="27"/>
    </row>
    <row r="632">
      <c r="A632" s="27"/>
      <c r="B632" s="27"/>
    </row>
    <row r="633">
      <c r="A633" s="27"/>
      <c r="B633" s="27"/>
    </row>
    <row r="634">
      <c r="A634" s="27"/>
      <c r="B634" s="27"/>
    </row>
    <row r="635">
      <c r="A635" s="27"/>
      <c r="B635" s="27"/>
    </row>
    <row r="636">
      <c r="A636" s="27"/>
      <c r="B636" s="27"/>
    </row>
    <row r="637">
      <c r="A637" s="27"/>
      <c r="B637" s="27"/>
    </row>
    <row r="638">
      <c r="A638" s="27"/>
      <c r="B638" s="27"/>
    </row>
    <row r="639">
      <c r="A639" s="27"/>
      <c r="B639" s="27"/>
    </row>
    <row r="640">
      <c r="A640" s="27"/>
      <c r="B640" s="27"/>
    </row>
    <row r="641">
      <c r="A641" s="27"/>
      <c r="B641" s="27"/>
    </row>
    <row r="642">
      <c r="A642" s="27"/>
      <c r="B642" s="27"/>
    </row>
    <row r="643">
      <c r="A643" s="27"/>
      <c r="B643" s="27"/>
    </row>
    <row r="644">
      <c r="A644" s="27"/>
      <c r="B644" s="27"/>
    </row>
    <row r="645">
      <c r="A645" s="27"/>
      <c r="B645" s="27"/>
    </row>
    <row r="646">
      <c r="A646" s="27"/>
      <c r="B646" s="27"/>
    </row>
    <row r="647">
      <c r="A647" s="27"/>
      <c r="B647" s="27"/>
    </row>
    <row r="648">
      <c r="A648" s="27"/>
      <c r="B648" s="27"/>
    </row>
    <row r="649">
      <c r="A649" s="27"/>
      <c r="B649" s="27"/>
    </row>
    <row r="650">
      <c r="A650" s="27"/>
      <c r="B650" s="27"/>
    </row>
    <row r="651">
      <c r="A651" s="27"/>
      <c r="B651" s="27"/>
    </row>
    <row r="652">
      <c r="A652" s="27"/>
      <c r="B652" s="27"/>
    </row>
    <row r="653">
      <c r="A653" s="27"/>
      <c r="B653" s="27"/>
    </row>
    <row r="654">
      <c r="A654" s="27"/>
      <c r="B654" s="27"/>
    </row>
    <row r="655">
      <c r="A655" s="27"/>
      <c r="B655" s="27"/>
    </row>
    <row r="656">
      <c r="A656" s="27"/>
      <c r="B656" s="27"/>
    </row>
    <row r="657">
      <c r="A657" s="27"/>
      <c r="B657" s="27"/>
    </row>
    <row r="658">
      <c r="A658" s="27"/>
      <c r="B658" s="27"/>
    </row>
    <row r="659">
      <c r="A659" s="27"/>
      <c r="B659" s="27"/>
    </row>
    <row r="660">
      <c r="A660" s="27"/>
      <c r="B660" s="27"/>
    </row>
    <row r="661">
      <c r="A661" s="27"/>
      <c r="B661" s="27"/>
    </row>
    <row r="662">
      <c r="A662" s="27"/>
      <c r="B662" s="27"/>
    </row>
    <row r="663">
      <c r="A663" s="27"/>
      <c r="B663" s="27"/>
    </row>
    <row r="664">
      <c r="A664" s="27"/>
      <c r="B664" s="27"/>
    </row>
    <row r="665">
      <c r="A665" s="27"/>
      <c r="B665" s="27"/>
    </row>
    <row r="666">
      <c r="A666" s="27"/>
      <c r="B666" s="27"/>
    </row>
    <row r="667">
      <c r="A667" s="27"/>
      <c r="B667" s="27"/>
    </row>
    <row r="668">
      <c r="A668" s="27"/>
      <c r="B668" s="27"/>
    </row>
    <row r="669">
      <c r="A669" s="27"/>
      <c r="B669" s="27"/>
    </row>
    <row r="670">
      <c r="A670" s="27"/>
      <c r="B670" s="27"/>
    </row>
    <row r="671">
      <c r="A671" s="27"/>
      <c r="B671" s="27"/>
    </row>
    <row r="672">
      <c r="A672" s="27"/>
      <c r="B672" s="27"/>
    </row>
    <row r="673">
      <c r="A673" s="27"/>
      <c r="B673" s="27"/>
    </row>
    <row r="674">
      <c r="A674" s="27"/>
      <c r="B674" s="27"/>
    </row>
    <row r="675">
      <c r="A675" s="27"/>
      <c r="B675" s="27"/>
    </row>
    <row r="676">
      <c r="A676" s="27"/>
      <c r="B676" s="27"/>
    </row>
    <row r="677">
      <c r="A677" s="27"/>
      <c r="B677" s="27"/>
    </row>
    <row r="678">
      <c r="A678" s="27"/>
      <c r="B678" s="27"/>
    </row>
    <row r="679">
      <c r="A679" s="27"/>
      <c r="B679" s="27"/>
    </row>
    <row r="680">
      <c r="A680" s="27"/>
      <c r="B680" s="27"/>
    </row>
    <row r="681">
      <c r="A681" s="27"/>
      <c r="B681" s="27"/>
    </row>
    <row r="682">
      <c r="A682" s="27"/>
      <c r="B682" s="27"/>
    </row>
    <row r="683">
      <c r="A683" s="27"/>
      <c r="B683" s="27"/>
    </row>
    <row r="684">
      <c r="A684" s="27"/>
      <c r="B684" s="27"/>
    </row>
    <row r="685">
      <c r="A685" s="27"/>
      <c r="B685" s="27"/>
    </row>
    <row r="686">
      <c r="A686" s="27"/>
      <c r="B686" s="27"/>
    </row>
    <row r="687">
      <c r="A687" s="27"/>
      <c r="B687" s="27"/>
    </row>
    <row r="688">
      <c r="A688" s="27"/>
      <c r="B688" s="27"/>
    </row>
    <row r="689">
      <c r="A689" s="27"/>
      <c r="B689" s="27"/>
    </row>
    <row r="690">
      <c r="A690" s="27"/>
      <c r="B690" s="27"/>
    </row>
    <row r="691">
      <c r="A691" s="27"/>
      <c r="B691" s="27"/>
    </row>
    <row r="692">
      <c r="A692" s="27"/>
      <c r="B692" s="27"/>
    </row>
    <row r="693">
      <c r="A693" s="27"/>
      <c r="B693" s="27"/>
    </row>
    <row r="694">
      <c r="A694" s="27"/>
      <c r="B694" s="27"/>
    </row>
    <row r="695">
      <c r="A695" s="27"/>
      <c r="B695" s="27"/>
    </row>
    <row r="696">
      <c r="A696" s="27"/>
      <c r="B696" s="27"/>
    </row>
    <row r="697">
      <c r="A697" s="27"/>
      <c r="B697" s="27"/>
    </row>
    <row r="698">
      <c r="A698" s="27"/>
      <c r="B698" s="27"/>
    </row>
    <row r="699">
      <c r="A699" s="27"/>
      <c r="B699" s="27"/>
    </row>
    <row r="700">
      <c r="A700" s="27"/>
      <c r="B700" s="27"/>
    </row>
    <row r="701">
      <c r="A701" s="27"/>
      <c r="B701" s="27"/>
    </row>
    <row r="702">
      <c r="A702" s="27"/>
      <c r="B702" s="27"/>
    </row>
    <row r="703">
      <c r="A703" s="27"/>
      <c r="B703" s="27"/>
    </row>
    <row r="704">
      <c r="A704" s="27"/>
      <c r="B704" s="27"/>
    </row>
    <row r="705">
      <c r="A705" s="27"/>
      <c r="B705" s="27"/>
    </row>
    <row r="706">
      <c r="A706" s="27"/>
      <c r="B706" s="27"/>
    </row>
    <row r="707">
      <c r="A707" s="27"/>
      <c r="B707" s="27"/>
    </row>
    <row r="708">
      <c r="A708" s="27"/>
      <c r="B708" s="27"/>
    </row>
    <row r="709">
      <c r="A709" s="27"/>
      <c r="B709" s="27"/>
    </row>
    <row r="710">
      <c r="A710" s="27"/>
      <c r="B710" s="27"/>
    </row>
    <row r="711">
      <c r="A711" s="27"/>
      <c r="B711" s="27"/>
    </row>
    <row r="712">
      <c r="A712" s="27"/>
      <c r="B712" s="27"/>
    </row>
    <row r="713">
      <c r="A713" s="27"/>
      <c r="B713" s="27"/>
    </row>
    <row r="714">
      <c r="A714" s="27"/>
      <c r="B714" s="27"/>
    </row>
    <row r="715">
      <c r="A715" s="27"/>
      <c r="B715" s="27"/>
    </row>
    <row r="716">
      <c r="A716" s="27"/>
      <c r="B716" s="27"/>
    </row>
    <row r="717">
      <c r="A717" s="27"/>
      <c r="B717" s="27"/>
    </row>
    <row r="718">
      <c r="A718" s="27"/>
      <c r="B718" s="27"/>
    </row>
    <row r="719">
      <c r="A719" s="27"/>
      <c r="B719" s="27"/>
    </row>
    <row r="720">
      <c r="A720" s="27"/>
      <c r="B720" s="27"/>
    </row>
    <row r="721">
      <c r="A721" s="27"/>
      <c r="B721" s="27"/>
    </row>
    <row r="722">
      <c r="A722" s="27"/>
      <c r="B722" s="27"/>
    </row>
    <row r="723">
      <c r="A723" s="27"/>
      <c r="B723" s="27"/>
    </row>
    <row r="724">
      <c r="A724" s="27"/>
      <c r="B724" s="27"/>
    </row>
    <row r="725">
      <c r="A725" s="27"/>
      <c r="B725" s="27"/>
    </row>
    <row r="726">
      <c r="A726" s="27"/>
      <c r="B726" s="27"/>
    </row>
    <row r="727">
      <c r="A727" s="27"/>
      <c r="B727" s="27"/>
    </row>
    <row r="728">
      <c r="A728" s="27"/>
      <c r="B728" s="27"/>
    </row>
    <row r="729">
      <c r="A729" s="27"/>
      <c r="B729" s="27"/>
    </row>
    <row r="730">
      <c r="A730" s="27"/>
      <c r="B730" s="27"/>
    </row>
    <row r="731">
      <c r="A731" s="27"/>
      <c r="B731" s="27"/>
    </row>
    <row r="732">
      <c r="A732" s="27"/>
      <c r="B732" s="27"/>
    </row>
    <row r="733">
      <c r="A733" s="27"/>
      <c r="B733" s="27"/>
    </row>
    <row r="734">
      <c r="A734" s="27"/>
      <c r="B734" s="27"/>
    </row>
    <row r="735">
      <c r="A735" s="27"/>
      <c r="B735" s="27"/>
    </row>
    <row r="736">
      <c r="A736" s="27"/>
      <c r="B736" s="27"/>
    </row>
    <row r="737">
      <c r="A737" s="27"/>
      <c r="B737" s="27"/>
    </row>
    <row r="738">
      <c r="A738" s="27"/>
      <c r="B738" s="27"/>
    </row>
    <row r="739">
      <c r="A739" s="27"/>
      <c r="B739" s="27"/>
    </row>
    <row r="740">
      <c r="A740" s="27"/>
      <c r="B740" s="27"/>
    </row>
    <row r="741">
      <c r="A741" s="27"/>
      <c r="B741" s="27"/>
    </row>
    <row r="742">
      <c r="A742" s="27"/>
      <c r="B742" s="27"/>
    </row>
    <row r="743">
      <c r="A743" s="27"/>
      <c r="B743" s="27"/>
    </row>
    <row r="744">
      <c r="A744" s="27"/>
      <c r="B744" s="27"/>
    </row>
    <row r="745">
      <c r="A745" s="27"/>
      <c r="B745" s="27"/>
    </row>
    <row r="746">
      <c r="A746" s="27"/>
      <c r="B746" s="27"/>
    </row>
    <row r="747">
      <c r="A747" s="27"/>
      <c r="B747" s="27"/>
    </row>
    <row r="748">
      <c r="A748" s="27"/>
      <c r="B748" s="27"/>
    </row>
    <row r="749">
      <c r="A749" s="27"/>
      <c r="B749" s="27"/>
    </row>
    <row r="750">
      <c r="A750" s="27"/>
      <c r="B750" s="27"/>
    </row>
    <row r="751">
      <c r="A751" s="27"/>
      <c r="B751" s="27"/>
    </row>
    <row r="752">
      <c r="A752" s="27"/>
      <c r="B752" s="27"/>
    </row>
    <row r="753">
      <c r="A753" s="27"/>
      <c r="B753" s="27"/>
    </row>
    <row r="754">
      <c r="A754" s="27"/>
      <c r="B754" s="27"/>
    </row>
    <row r="755">
      <c r="A755" s="27"/>
      <c r="B755" s="27"/>
    </row>
    <row r="756">
      <c r="A756" s="27"/>
      <c r="B756" s="27"/>
    </row>
    <row r="757">
      <c r="A757" s="27"/>
      <c r="B757" s="27"/>
    </row>
    <row r="758">
      <c r="A758" s="27"/>
      <c r="B758" s="27"/>
    </row>
    <row r="759">
      <c r="A759" s="27"/>
      <c r="B759" s="27"/>
    </row>
    <row r="760">
      <c r="A760" s="27"/>
      <c r="B760" s="27"/>
    </row>
    <row r="761">
      <c r="A761" s="27"/>
      <c r="B761" s="27"/>
    </row>
    <row r="762">
      <c r="A762" s="27"/>
      <c r="B762" s="27"/>
    </row>
    <row r="763">
      <c r="A763" s="27"/>
      <c r="B763" s="27"/>
    </row>
    <row r="764">
      <c r="A764" s="27"/>
      <c r="B764" s="27"/>
    </row>
    <row r="765">
      <c r="A765" s="27"/>
      <c r="B765" s="27"/>
    </row>
    <row r="766">
      <c r="A766" s="27"/>
      <c r="B766" s="27"/>
    </row>
    <row r="767">
      <c r="A767" s="27"/>
      <c r="B767" s="27"/>
    </row>
    <row r="768">
      <c r="A768" s="27"/>
      <c r="B768" s="27"/>
    </row>
    <row r="769">
      <c r="A769" s="27"/>
      <c r="B769" s="27"/>
    </row>
    <row r="770">
      <c r="A770" s="27"/>
      <c r="B770" s="27"/>
    </row>
    <row r="771">
      <c r="A771" s="27"/>
      <c r="B771" s="27"/>
    </row>
    <row r="772">
      <c r="A772" s="27"/>
      <c r="B772" s="27"/>
    </row>
    <row r="773">
      <c r="A773" s="27"/>
      <c r="B773" s="27"/>
    </row>
    <row r="774">
      <c r="A774" s="27"/>
      <c r="B774" s="27"/>
    </row>
    <row r="775">
      <c r="A775" s="27"/>
      <c r="B775" s="27"/>
    </row>
    <row r="776">
      <c r="A776" s="27"/>
      <c r="B776" s="27"/>
    </row>
    <row r="777">
      <c r="A777" s="27"/>
      <c r="B777" s="27"/>
    </row>
    <row r="778">
      <c r="A778" s="27"/>
      <c r="B778" s="27"/>
    </row>
    <row r="779">
      <c r="A779" s="27"/>
      <c r="B779" s="27"/>
    </row>
    <row r="780">
      <c r="A780" s="27"/>
      <c r="B780" s="27"/>
    </row>
    <row r="781">
      <c r="A781" s="27"/>
      <c r="B781" s="27"/>
    </row>
    <row r="782">
      <c r="A782" s="27"/>
      <c r="B782" s="27"/>
    </row>
    <row r="783">
      <c r="A783" s="27"/>
      <c r="B783" s="27"/>
    </row>
    <row r="784">
      <c r="A784" s="27"/>
      <c r="B784" s="27"/>
    </row>
    <row r="785">
      <c r="A785" s="27"/>
      <c r="B785" s="27"/>
    </row>
    <row r="786">
      <c r="A786" s="27"/>
      <c r="B786" s="27"/>
    </row>
    <row r="787">
      <c r="A787" s="27"/>
      <c r="B787" s="27"/>
    </row>
    <row r="788">
      <c r="A788" s="27"/>
      <c r="B788" s="27"/>
    </row>
    <row r="789">
      <c r="A789" s="27"/>
      <c r="B789" s="27"/>
    </row>
    <row r="790">
      <c r="A790" s="27"/>
      <c r="B790" s="27"/>
    </row>
    <row r="791">
      <c r="A791" s="27"/>
      <c r="B791" s="27"/>
    </row>
    <row r="792">
      <c r="A792" s="27"/>
      <c r="B792" s="27"/>
    </row>
    <row r="793">
      <c r="A793" s="27"/>
      <c r="B793" s="27"/>
    </row>
    <row r="794">
      <c r="A794" s="27"/>
      <c r="B794" s="27"/>
    </row>
    <row r="795">
      <c r="A795" s="27"/>
      <c r="B795" s="27"/>
    </row>
    <row r="796">
      <c r="A796" s="27"/>
      <c r="B796" s="27"/>
    </row>
    <row r="797">
      <c r="A797" s="27"/>
      <c r="B797" s="27"/>
    </row>
    <row r="798">
      <c r="A798" s="27"/>
      <c r="B798" s="27"/>
    </row>
    <row r="799">
      <c r="A799" s="27"/>
      <c r="B799" s="27"/>
    </row>
    <row r="800">
      <c r="A800" s="27"/>
      <c r="B800" s="27"/>
    </row>
    <row r="801">
      <c r="A801" s="27"/>
      <c r="B801" s="27"/>
    </row>
    <row r="802">
      <c r="A802" s="27"/>
      <c r="B802" s="27"/>
    </row>
    <row r="803">
      <c r="A803" s="27"/>
      <c r="B803" s="27"/>
    </row>
    <row r="804">
      <c r="A804" s="27"/>
      <c r="B804" s="27"/>
    </row>
    <row r="805">
      <c r="A805" s="27"/>
      <c r="B805" s="27"/>
    </row>
    <row r="806">
      <c r="A806" s="27"/>
      <c r="B806" s="27"/>
    </row>
    <row r="807">
      <c r="A807" s="27"/>
      <c r="B807" s="27"/>
    </row>
    <row r="808">
      <c r="A808" s="27"/>
      <c r="B808" s="27"/>
    </row>
    <row r="809">
      <c r="A809" s="27"/>
      <c r="B809" s="27"/>
    </row>
    <row r="810">
      <c r="A810" s="27"/>
      <c r="B810" s="27"/>
    </row>
    <row r="811">
      <c r="A811" s="27"/>
      <c r="B811" s="27"/>
    </row>
    <row r="812">
      <c r="A812" s="27"/>
      <c r="B812" s="27"/>
    </row>
    <row r="813">
      <c r="A813" s="27"/>
      <c r="B813" s="27"/>
    </row>
    <row r="814">
      <c r="A814" s="27"/>
      <c r="B814" s="27"/>
    </row>
    <row r="815">
      <c r="A815" s="27"/>
      <c r="B815" s="27"/>
    </row>
    <row r="816">
      <c r="A816" s="27"/>
      <c r="B816" s="27"/>
    </row>
    <row r="817">
      <c r="A817" s="27"/>
      <c r="B817" s="27"/>
    </row>
    <row r="818">
      <c r="A818" s="27"/>
      <c r="B818" s="27"/>
    </row>
    <row r="819">
      <c r="A819" s="27"/>
      <c r="B819" s="27"/>
    </row>
    <row r="820">
      <c r="A820" s="27"/>
      <c r="B820" s="27"/>
    </row>
    <row r="821">
      <c r="A821" s="27"/>
      <c r="B821" s="27"/>
    </row>
    <row r="822">
      <c r="A822" s="27"/>
      <c r="B822" s="27"/>
    </row>
    <row r="823">
      <c r="A823" s="27"/>
      <c r="B823" s="27"/>
    </row>
    <row r="824">
      <c r="A824" s="27"/>
      <c r="B824" s="27"/>
    </row>
    <row r="825">
      <c r="A825" s="27"/>
      <c r="B825" s="27"/>
    </row>
    <row r="826">
      <c r="A826" s="27"/>
      <c r="B826" s="27"/>
    </row>
    <row r="827">
      <c r="A827" s="27"/>
      <c r="B827" s="27"/>
    </row>
    <row r="828">
      <c r="A828" s="27"/>
      <c r="B828" s="27"/>
    </row>
    <row r="829">
      <c r="A829" s="27"/>
      <c r="B829" s="27"/>
    </row>
    <row r="830">
      <c r="A830" s="27"/>
      <c r="B830" s="27"/>
    </row>
    <row r="831">
      <c r="A831" s="27"/>
      <c r="B831" s="27"/>
    </row>
    <row r="832">
      <c r="A832" s="27"/>
      <c r="B832" s="27"/>
    </row>
    <row r="833">
      <c r="A833" s="27"/>
      <c r="B833" s="27"/>
    </row>
    <row r="834">
      <c r="A834" s="27"/>
      <c r="B834" s="27"/>
    </row>
    <row r="835">
      <c r="A835" s="27"/>
      <c r="B835" s="27"/>
    </row>
    <row r="836">
      <c r="A836" s="27"/>
      <c r="B836" s="27"/>
    </row>
    <row r="837">
      <c r="A837" s="27"/>
      <c r="B837" s="27"/>
    </row>
    <row r="838">
      <c r="A838" s="27"/>
      <c r="B838" s="27"/>
    </row>
    <row r="839">
      <c r="A839" s="27"/>
      <c r="B839" s="27"/>
    </row>
    <row r="840">
      <c r="A840" s="27"/>
      <c r="B840" s="27"/>
    </row>
    <row r="841">
      <c r="A841" s="27"/>
      <c r="B841" s="27"/>
    </row>
    <row r="842">
      <c r="A842" s="27"/>
      <c r="B842" s="27"/>
    </row>
    <row r="843">
      <c r="A843" s="27"/>
      <c r="B843" s="27"/>
    </row>
    <row r="844">
      <c r="A844" s="27"/>
      <c r="B844" s="27"/>
    </row>
    <row r="845">
      <c r="A845" s="27"/>
      <c r="B845" s="27"/>
    </row>
    <row r="846">
      <c r="A846" s="27"/>
      <c r="B846" s="27"/>
    </row>
    <row r="847">
      <c r="A847" s="27"/>
      <c r="B847" s="27"/>
    </row>
    <row r="848">
      <c r="A848" s="27"/>
      <c r="B848" s="27"/>
    </row>
    <row r="849">
      <c r="A849" s="27"/>
      <c r="B849" s="27"/>
    </row>
    <row r="850">
      <c r="A850" s="27"/>
      <c r="B850" s="27"/>
    </row>
    <row r="851">
      <c r="A851" s="27"/>
      <c r="B851" s="27"/>
    </row>
    <row r="852">
      <c r="A852" s="27"/>
      <c r="B852" s="27"/>
    </row>
    <row r="853">
      <c r="A853" s="27"/>
      <c r="B853" s="27"/>
    </row>
    <row r="854">
      <c r="A854" s="27"/>
      <c r="B854" s="27"/>
    </row>
    <row r="855">
      <c r="A855" s="27"/>
      <c r="B855" s="27"/>
    </row>
    <row r="856">
      <c r="A856" s="27"/>
      <c r="B856" s="27"/>
    </row>
    <row r="857">
      <c r="A857" s="27"/>
      <c r="B857" s="27"/>
    </row>
    <row r="858">
      <c r="A858" s="27"/>
      <c r="B858" s="27"/>
    </row>
    <row r="859">
      <c r="A859" s="27"/>
      <c r="B859" s="27"/>
    </row>
    <row r="860">
      <c r="A860" s="27"/>
      <c r="B860" s="27"/>
    </row>
    <row r="861">
      <c r="A861" s="27"/>
      <c r="B861" s="27"/>
    </row>
    <row r="862">
      <c r="A862" s="27"/>
      <c r="B862" s="27"/>
    </row>
    <row r="863">
      <c r="A863" s="27"/>
      <c r="B863" s="27"/>
    </row>
    <row r="864">
      <c r="A864" s="27"/>
      <c r="B864" s="27"/>
    </row>
    <row r="865">
      <c r="A865" s="27"/>
      <c r="B865" s="27"/>
    </row>
    <row r="866">
      <c r="A866" s="27"/>
      <c r="B866" s="27"/>
    </row>
    <row r="867">
      <c r="A867" s="27"/>
      <c r="B867" s="27"/>
    </row>
    <row r="868">
      <c r="A868" s="27"/>
      <c r="B868" s="27"/>
    </row>
    <row r="869">
      <c r="A869" s="27"/>
      <c r="B869" s="27"/>
    </row>
    <row r="870">
      <c r="A870" s="27"/>
      <c r="B870" s="27"/>
    </row>
    <row r="871">
      <c r="A871" s="27"/>
      <c r="B871" s="27"/>
    </row>
    <row r="872">
      <c r="A872" s="27"/>
      <c r="B872" s="27"/>
    </row>
    <row r="873">
      <c r="A873" s="27"/>
      <c r="B873" s="27"/>
    </row>
    <row r="874">
      <c r="A874" s="27"/>
      <c r="B874" s="27"/>
    </row>
    <row r="875">
      <c r="A875" s="27"/>
      <c r="B875" s="27"/>
    </row>
    <row r="876">
      <c r="A876" s="27"/>
      <c r="B876" s="27"/>
    </row>
    <row r="877">
      <c r="A877" s="27"/>
      <c r="B877" s="27"/>
    </row>
    <row r="878">
      <c r="A878" s="27"/>
      <c r="B878" s="27"/>
    </row>
    <row r="879">
      <c r="A879" s="27"/>
      <c r="B879" s="27"/>
    </row>
    <row r="880">
      <c r="A880" s="27"/>
      <c r="B880" s="27"/>
    </row>
    <row r="881">
      <c r="A881" s="27"/>
      <c r="B881" s="27"/>
    </row>
    <row r="882">
      <c r="A882" s="27"/>
      <c r="B882" s="27"/>
    </row>
    <row r="883">
      <c r="A883" s="27"/>
      <c r="B883" s="27"/>
    </row>
    <row r="884">
      <c r="A884" s="27"/>
      <c r="B884" s="27"/>
    </row>
    <row r="885">
      <c r="A885" s="27"/>
      <c r="B885" s="27"/>
    </row>
    <row r="886">
      <c r="A886" s="27"/>
      <c r="B886" s="27"/>
    </row>
    <row r="887">
      <c r="A887" s="27"/>
      <c r="B887" s="27"/>
    </row>
    <row r="888">
      <c r="A888" s="27"/>
      <c r="B888" s="27"/>
    </row>
    <row r="889">
      <c r="A889" s="27"/>
      <c r="B889" s="27"/>
    </row>
    <row r="890">
      <c r="A890" s="27"/>
      <c r="B890" s="27"/>
    </row>
    <row r="891">
      <c r="A891" s="27"/>
      <c r="B891" s="27"/>
    </row>
    <row r="892">
      <c r="A892" s="27"/>
      <c r="B892" s="27"/>
    </row>
    <row r="893">
      <c r="A893" s="27"/>
      <c r="B893" s="27"/>
    </row>
    <row r="894">
      <c r="A894" s="27"/>
      <c r="B894" s="27"/>
    </row>
    <row r="895">
      <c r="A895" s="27"/>
      <c r="B895" s="27"/>
    </row>
    <row r="896">
      <c r="A896" s="27"/>
      <c r="B896" s="27"/>
    </row>
    <row r="897">
      <c r="A897" s="27"/>
      <c r="B897" s="27"/>
    </row>
    <row r="898">
      <c r="A898" s="27"/>
      <c r="B898" s="27"/>
    </row>
    <row r="899">
      <c r="A899" s="27"/>
      <c r="B899" s="27"/>
    </row>
    <row r="900">
      <c r="A900" s="27"/>
      <c r="B900" s="27"/>
    </row>
    <row r="901">
      <c r="A901" s="27"/>
      <c r="B901" s="27"/>
    </row>
    <row r="902">
      <c r="A902" s="27"/>
      <c r="B902" s="27"/>
    </row>
    <row r="903">
      <c r="A903" s="27"/>
      <c r="B903" s="27"/>
    </row>
    <row r="904">
      <c r="A904" s="27"/>
      <c r="B904" s="27"/>
    </row>
    <row r="905">
      <c r="A905" s="27"/>
      <c r="B905" s="27"/>
    </row>
    <row r="906">
      <c r="A906" s="27"/>
      <c r="B906" s="27"/>
    </row>
    <row r="907">
      <c r="A907" s="27"/>
      <c r="B907" s="27"/>
    </row>
    <row r="908">
      <c r="A908" s="27"/>
      <c r="B908" s="27"/>
    </row>
    <row r="909">
      <c r="A909" s="27"/>
      <c r="B909" s="27"/>
    </row>
    <row r="910">
      <c r="A910" s="27"/>
      <c r="B910" s="27"/>
    </row>
    <row r="911">
      <c r="A911" s="27"/>
      <c r="B911" s="27"/>
    </row>
    <row r="912">
      <c r="A912" s="27"/>
      <c r="B912" s="27"/>
    </row>
    <row r="913">
      <c r="A913" s="27"/>
      <c r="B913" s="27"/>
    </row>
    <row r="914">
      <c r="A914" s="27"/>
      <c r="B914" s="27"/>
    </row>
    <row r="915">
      <c r="A915" s="27"/>
      <c r="B915" s="27"/>
    </row>
    <row r="916">
      <c r="A916" s="27"/>
      <c r="B916" s="27"/>
    </row>
    <row r="917">
      <c r="A917" s="27"/>
      <c r="B917" s="27"/>
    </row>
    <row r="918">
      <c r="A918" s="27"/>
      <c r="B918" s="27"/>
    </row>
    <row r="919">
      <c r="A919" s="27"/>
      <c r="B919" s="27"/>
    </row>
    <row r="920">
      <c r="A920" s="27"/>
      <c r="B920" s="27"/>
    </row>
    <row r="921">
      <c r="A921" s="27"/>
      <c r="B921" s="27"/>
    </row>
    <row r="922">
      <c r="A922" s="27"/>
      <c r="B922" s="27"/>
    </row>
    <row r="923">
      <c r="A923" s="27"/>
      <c r="B923" s="27"/>
    </row>
    <row r="924">
      <c r="A924" s="27"/>
      <c r="B924" s="27"/>
    </row>
    <row r="925">
      <c r="A925" s="27"/>
      <c r="B925" s="27"/>
    </row>
    <row r="926">
      <c r="A926" s="27"/>
      <c r="B926" s="27"/>
    </row>
    <row r="927">
      <c r="A927" s="27"/>
      <c r="B927" s="27"/>
    </row>
    <row r="928">
      <c r="A928" s="27"/>
      <c r="B928" s="27"/>
    </row>
    <row r="929">
      <c r="A929" s="27"/>
      <c r="B929" s="27"/>
    </row>
    <row r="930">
      <c r="A930" s="27"/>
      <c r="B930" s="27"/>
    </row>
    <row r="931">
      <c r="A931" s="27"/>
      <c r="B931" s="27"/>
    </row>
    <row r="932">
      <c r="A932" s="27"/>
      <c r="B932" s="27"/>
    </row>
    <row r="933">
      <c r="A933" s="27"/>
      <c r="B933" s="27"/>
    </row>
    <row r="934">
      <c r="A934" s="27"/>
      <c r="B934" s="27"/>
    </row>
    <row r="935">
      <c r="A935" s="27"/>
      <c r="B935" s="27"/>
    </row>
    <row r="936">
      <c r="A936" s="27"/>
      <c r="B936" s="27"/>
    </row>
    <row r="937">
      <c r="A937" s="27"/>
      <c r="B937" s="27"/>
    </row>
    <row r="938">
      <c r="A938" s="27"/>
      <c r="B938" s="27"/>
    </row>
    <row r="939">
      <c r="A939" s="27"/>
      <c r="B939" s="27"/>
    </row>
    <row r="940">
      <c r="A940" s="27"/>
      <c r="B940" s="27"/>
    </row>
    <row r="941">
      <c r="A941" s="27"/>
      <c r="B941" s="27"/>
    </row>
    <row r="942">
      <c r="A942" s="27"/>
      <c r="B942" s="27"/>
    </row>
    <row r="943">
      <c r="A943" s="27"/>
      <c r="B943" s="27"/>
    </row>
    <row r="944">
      <c r="A944" s="27"/>
      <c r="B944" s="27"/>
    </row>
    <row r="945">
      <c r="A945" s="27"/>
      <c r="B945" s="27"/>
    </row>
    <row r="946">
      <c r="A946" s="27"/>
      <c r="B946" s="27"/>
    </row>
    <row r="947">
      <c r="A947" s="27"/>
      <c r="B947" s="27"/>
    </row>
    <row r="948">
      <c r="A948" s="27"/>
      <c r="B948" s="27"/>
    </row>
    <row r="949">
      <c r="A949" s="27"/>
      <c r="B949" s="27"/>
    </row>
    <row r="950">
      <c r="A950" s="27"/>
      <c r="B950" s="27"/>
    </row>
    <row r="951">
      <c r="A951" s="27"/>
      <c r="B951" s="27"/>
    </row>
    <row r="952">
      <c r="A952" s="27"/>
      <c r="B952" s="27"/>
    </row>
    <row r="953">
      <c r="A953" s="27"/>
      <c r="B953" s="27"/>
    </row>
    <row r="954">
      <c r="A954" s="27"/>
      <c r="B954" s="27"/>
    </row>
    <row r="955">
      <c r="A955" s="27"/>
      <c r="B955" s="27"/>
    </row>
    <row r="956">
      <c r="A956" s="27"/>
      <c r="B956" s="27"/>
    </row>
    <row r="957">
      <c r="A957" s="27"/>
      <c r="B957" s="27"/>
    </row>
    <row r="958">
      <c r="A958" s="27"/>
      <c r="B958" s="27"/>
    </row>
    <row r="959">
      <c r="A959" s="27"/>
      <c r="B959" s="27"/>
    </row>
    <row r="960">
      <c r="A960" s="27"/>
      <c r="B960" s="27"/>
    </row>
    <row r="961">
      <c r="A961" s="27"/>
      <c r="B961" s="27"/>
    </row>
    <row r="962">
      <c r="A962" s="27"/>
      <c r="B962" s="27"/>
    </row>
    <row r="963">
      <c r="A963" s="27"/>
      <c r="B963" s="27"/>
    </row>
    <row r="964">
      <c r="A964" s="27"/>
      <c r="B964" s="27"/>
    </row>
    <row r="965">
      <c r="A965" s="27"/>
      <c r="B965" s="27"/>
    </row>
    <row r="966">
      <c r="A966" s="27"/>
      <c r="B966" s="27"/>
    </row>
    <row r="967">
      <c r="A967" s="27"/>
      <c r="B967" s="27"/>
    </row>
    <row r="968">
      <c r="A968" s="27"/>
      <c r="B968" s="27"/>
    </row>
    <row r="969">
      <c r="A969" s="27"/>
      <c r="B969" s="27"/>
    </row>
    <row r="970">
      <c r="A970" s="27"/>
      <c r="B970" s="27"/>
    </row>
    <row r="971">
      <c r="A971" s="27"/>
      <c r="B971" s="27"/>
    </row>
    <row r="972">
      <c r="A972" s="27"/>
      <c r="B972" s="27"/>
    </row>
    <row r="973">
      <c r="A973" s="27"/>
      <c r="B973" s="27"/>
    </row>
    <row r="974">
      <c r="A974" s="27"/>
      <c r="B974" s="27"/>
    </row>
    <row r="975">
      <c r="A975" s="27"/>
      <c r="B975" s="27"/>
    </row>
    <row r="976">
      <c r="A976" s="27"/>
      <c r="B976" s="27"/>
    </row>
    <row r="977">
      <c r="A977" s="27"/>
      <c r="B977" s="27"/>
    </row>
    <row r="978">
      <c r="A978" s="27"/>
      <c r="B978" s="27"/>
    </row>
    <row r="979">
      <c r="A979" s="27"/>
      <c r="B979" s="27"/>
    </row>
    <row r="980">
      <c r="A980" s="27"/>
      <c r="B980" s="27"/>
    </row>
    <row r="981">
      <c r="A981" s="27"/>
      <c r="B981" s="27"/>
    </row>
    <row r="982">
      <c r="A982" s="27"/>
      <c r="B982" s="27"/>
    </row>
    <row r="983">
      <c r="A983" s="27"/>
      <c r="B983" s="27"/>
    </row>
    <row r="984">
      <c r="A984" s="27"/>
      <c r="B984" s="27"/>
    </row>
    <row r="985">
      <c r="A985" s="27"/>
      <c r="B985" s="27"/>
    </row>
    <row r="986">
      <c r="A986" s="27"/>
      <c r="B986" s="27"/>
    </row>
    <row r="987">
      <c r="A987" s="27"/>
      <c r="B987" s="27"/>
    </row>
    <row r="988">
      <c r="A988" s="27"/>
      <c r="B988" s="27"/>
    </row>
    <row r="989">
      <c r="A989" s="27"/>
      <c r="B989" s="27"/>
    </row>
    <row r="990">
      <c r="A990" s="27"/>
      <c r="B990" s="27"/>
    </row>
    <row r="991">
      <c r="A991" s="27"/>
      <c r="B991" s="27"/>
    </row>
    <row r="992">
      <c r="A992" s="27"/>
      <c r="B992" s="27"/>
    </row>
    <row r="993">
      <c r="A993" s="27"/>
      <c r="B993" s="27"/>
    </row>
    <row r="994">
      <c r="A994" s="27"/>
      <c r="B994" s="27"/>
    </row>
    <row r="995">
      <c r="A995" s="27"/>
      <c r="B995" s="27"/>
    </row>
    <row r="996">
      <c r="A996" s="27"/>
      <c r="B996" s="27"/>
    </row>
    <row r="997">
      <c r="A997" s="27"/>
      <c r="B997" s="27"/>
    </row>
    <row r="998">
      <c r="A998" s="27"/>
      <c r="B998" s="27"/>
    </row>
    <row r="999">
      <c r="A999" s="27"/>
      <c r="B999" s="27"/>
    </row>
    <row r="1000">
      <c r="A1000" s="27"/>
      <c r="B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7.63"/>
    <col customWidth="1" min="3" max="3" width="7.5"/>
    <col customWidth="1" min="4" max="4" width="7.63"/>
    <col customWidth="1" min="5" max="5" width="7.5"/>
    <col customWidth="1" min="6" max="6" width="7.13"/>
    <col customWidth="1" min="7" max="7" width="8.88"/>
    <col customWidth="1" min="8" max="8" width="6.25"/>
    <col customWidth="1" min="10" max="10" width="8.88"/>
    <col customWidth="1" min="11" max="11" width="10.0"/>
    <col customWidth="1" min="12" max="12" width="18.63"/>
    <col customWidth="1" min="13" max="13" width="17.25"/>
    <col customWidth="1" min="14" max="14" width="22.13"/>
    <col customWidth="1" min="15" max="15" width="22.88"/>
    <col customWidth="1" min="16" max="16" width="22.25"/>
    <col customWidth="1" min="17" max="17" width="15.38"/>
    <col customWidth="1" min="18" max="18" width="23.0"/>
    <col customWidth="1" min="19" max="19" width="16.25"/>
    <col customWidth="1" min="20" max="20" width="8.0"/>
    <col customWidth="1" min="21" max="21" width="18.13"/>
  </cols>
  <sheetData>
    <row r="1">
      <c r="B1" s="1" t="s">
        <v>337</v>
      </c>
      <c r="C1" s="1" t="s">
        <v>338</v>
      </c>
      <c r="D1" s="1" t="s">
        <v>339</v>
      </c>
      <c r="E1" s="1" t="s">
        <v>340</v>
      </c>
      <c r="F1" s="1" t="s">
        <v>341</v>
      </c>
      <c r="G1" s="1" t="s">
        <v>342</v>
      </c>
      <c r="H1" s="1" t="s">
        <v>343</v>
      </c>
      <c r="K1" s="1" t="s">
        <v>7</v>
      </c>
      <c r="L1" s="1" t="s">
        <v>16</v>
      </c>
      <c r="M1" s="1" t="s">
        <v>201</v>
      </c>
      <c r="N1" s="1" t="s">
        <v>211</v>
      </c>
      <c r="O1" s="1" t="s">
        <v>224</v>
      </c>
      <c r="P1" s="1" t="s">
        <v>234</v>
      </c>
      <c r="Q1" s="1" t="s">
        <v>245</v>
      </c>
      <c r="R1" s="1" t="s">
        <v>249</v>
      </c>
      <c r="S1" s="1" t="s">
        <v>257</v>
      </c>
      <c r="T1" s="1" t="s">
        <v>266</v>
      </c>
      <c r="U1" s="1" t="s">
        <v>316</v>
      </c>
    </row>
    <row r="2">
      <c r="A2" s="1" t="s">
        <v>7</v>
      </c>
      <c r="B2" s="1">
        <v>0.0</v>
      </c>
      <c r="C2" s="1">
        <v>0.0</v>
      </c>
      <c r="D2" s="1">
        <v>1.0</v>
      </c>
      <c r="E2" s="1">
        <v>1.0</v>
      </c>
      <c r="F2" s="1">
        <v>0.0</v>
      </c>
      <c r="G2" s="1">
        <v>0.0</v>
      </c>
      <c r="H2" s="1">
        <v>0.0</v>
      </c>
      <c r="J2" s="1" t="s">
        <v>337</v>
      </c>
      <c r="K2" s="1">
        <v>0.0</v>
      </c>
      <c r="L2" s="1">
        <v>8.0</v>
      </c>
      <c r="M2" s="1">
        <v>0.0</v>
      </c>
      <c r="N2" s="1">
        <v>0.0</v>
      </c>
      <c r="O2" s="1">
        <v>0.0</v>
      </c>
      <c r="P2" s="1">
        <v>0.0</v>
      </c>
      <c r="Q2" s="1">
        <v>0.0</v>
      </c>
      <c r="R2" s="1">
        <v>0.0</v>
      </c>
      <c r="S2" s="1">
        <v>0.0</v>
      </c>
      <c r="T2" s="1">
        <v>0.0</v>
      </c>
      <c r="U2" s="1">
        <v>1.0</v>
      </c>
    </row>
    <row r="3">
      <c r="A3" s="1" t="s">
        <v>16</v>
      </c>
      <c r="B3" s="1">
        <v>8.0</v>
      </c>
      <c r="C3" s="1">
        <v>10.0</v>
      </c>
      <c r="D3" s="1">
        <v>14.0</v>
      </c>
      <c r="E3" s="1">
        <v>17.0</v>
      </c>
      <c r="F3" s="1">
        <v>9.0</v>
      </c>
      <c r="G3" s="1">
        <v>2.0</v>
      </c>
      <c r="H3" s="1">
        <v>4.0</v>
      </c>
      <c r="J3" s="1" t="s">
        <v>338</v>
      </c>
      <c r="K3" s="1">
        <v>0.0</v>
      </c>
      <c r="L3" s="1">
        <v>10.0</v>
      </c>
      <c r="M3" s="1">
        <v>1.0</v>
      </c>
      <c r="N3" s="1">
        <v>0.0</v>
      </c>
      <c r="O3" s="1">
        <v>2.0</v>
      </c>
      <c r="P3" s="1">
        <v>0.0</v>
      </c>
      <c r="Q3" s="1">
        <v>0.0</v>
      </c>
      <c r="R3" s="1">
        <v>0.0</v>
      </c>
      <c r="S3" s="1">
        <v>1.0</v>
      </c>
      <c r="T3" s="1">
        <v>2.0</v>
      </c>
      <c r="U3" s="1">
        <v>2.0</v>
      </c>
    </row>
    <row r="4">
      <c r="A4" s="1" t="s">
        <v>201</v>
      </c>
      <c r="B4" s="1">
        <v>0.0</v>
      </c>
      <c r="C4" s="1">
        <v>1.0</v>
      </c>
      <c r="D4" s="1">
        <v>1.0</v>
      </c>
      <c r="E4" s="1">
        <v>0.0</v>
      </c>
      <c r="F4" s="1">
        <v>2.0</v>
      </c>
      <c r="G4" s="1">
        <v>0.0</v>
      </c>
      <c r="H4" s="1">
        <v>0.0</v>
      </c>
      <c r="J4" s="1" t="s">
        <v>339</v>
      </c>
      <c r="K4" s="1">
        <v>1.0</v>
      </c>
      <c r="L4" s="1">
        <v>14.0</v>
      </c>
      <c r="M4" s="1">
        <v>1.0</v>
      </c>
      <c r="N4" s="1">
        <v>1.0</v>
      </c>
      <c r="O4" s="1">
        <v>1.0</v>
      </c>
      <c r="P4" s="1">
        <v>4.0</v>
      </c>
      <c r="Q4" s="1">
        <v>0.0</v>
      </c>
      <c r="R4" s="1">
        <v>0.0</v>
      </c>
      <c r="S4" s="1">
        <v>0.0</v>
      </c>
      <c r="T4" s="1">
        <v>7.0</v>
      </c>
      <c r="U4" s="1">
        <v>1.0</v>
      </c>
    </row>
    <row r="5">
      <c r="A5" s="1" t="s">
        <v>211</v>
      </c>
      <c r="B5" s="1">
        <v>0.0</v>
      </c>
      <c r="C5" s="1">
        <v>0.0</v>
      </c>
      <c r="D5" s="1">
        <v>1.0</v>
      </c>
      <c r="E5" s="1">
        <v>5.0</v>
      </c>
      <c r="F5" s="1">
        <v>1.0</v>
      </c>
      <c r="G5" s="1">
        <v>0.0</v>
      </c>
      <c r="H5" s="1">
        <v>0.0</v>
      </c>
      <c r="J5" s="1" t="s">
        <v>340</v>
      </c>
      <c r="K5" s="1">
        <v>1.0</v>
      </c>
      <c r="L5" s="1">
        <v>17.0</v>
      </c>
      <c r="M5" s="1">
        <v>0.0</v>
      </c>
      <c r="N5" s="1">
        <v>5.0</v>
      </c>
      <c r="O5" s="1">
        <v>1.0</v>
      </c>
      <c r="P5" s="1">
        <v>1.0</v>
      </c>
      <c r="Q5" s="1">
        <v>0.0</v>
      </c>
      <c r="R5" s="1">
        <v>3.0</v>
      </c>
      <c r="S5" s="1">
        <v>3.0</v>
      </c>
      <c r="T5" s="1">
        <v>8.0</v>
      </c>
      <c r="U5" s="1">
        <v>1.0</v>
      </c>
    </row>
    <row r="6">
      <c r="A6" s="1" t="s">
        <v>224</v>
      </c>
      <c r="B6" s="1">
        <v>0.0</v>
      </c>
      <c r="C6" s="1">
        <v>2.0</v>
      </c>
      <c r="D6" s="1">
        <v>1.0</v>
      </c>
      <c r="E6" s="1">
        <v>1.0</v>
      </c>
      <c r="F6" s="1">
        <v>1.0</v>
      </c>
      <c r="G6" s="1">
        <v>0.0</v>
      </c>
      <c r="H6" s="1">
        <v>0.0</v>
      </c>
      <c r="J6" s="1" t="s">
        <v>341</v>
      </c>
      <c r="K6" s="1">
        <v>0.0</v>
      </c>
      <c r="L6" s="1">
        <v>9.0</v>
      </c>
      <c r="M6" s="1">
        <v>2.0</v>
      </c>
      <c r="N6" s="1">
        <v>1.0</v>
      </c>
      <c r="O6" s="1">
        <v>1.0</v>
      </c>
      <c r="P6" s="1">
        <v>0.0</v>
      </c>
      <c r="Q6" s="1">
        <v>1.0</v>
      </c>
      <c r="R6" s="1">
        <v>0.0</v>
      </c>
      <c r="S6" s="1">
        <v>0.0</v>
      </c>
      <c r="T6" s="1">
        <v>5.0</v>
      </c>
      <c r="U6" s="1">
        <v>2.0</v>
      </c>
    </row>
    <row r="7">
      <c r="A7" s="1" t="s">
        <v>234</v>
      </c>
      <c r="B7" s="1">
        <v>0.0</v>
      </c>
      <c r="C7" s="1">
        <v>0.0</v>
      </c>
      <c r="D7" s="1">
        <v>4.0</v>
      </c>
      <c r="E7" s="1">
        <v>1.0</v>
      </c>
      <c r="F7" s="1">
        <v>0.0</v>
      </c>
      <c r="G7" s="1">
        <v>0.0</v>
      </c>
      <c r="H7" s="1">
        <v>0.0</v>
      </c>
      <c r="J7" s="1" t="s">
        <v>342</v>
      </c>
      <c r="K7" s="1">
        <v>0.0</v>
      </c>
      <c r="L7" s="1">
        <v>2.0</v>
      </c>
      <c r="M7" s="1">
        <v>0.0</v>
      </c>
      <c r="N7" s="1">
        <v>0.0</v>
      </c>
      <c r="O7" s="1">
        <v>0.0</v>
      </c>
      <c r="P7" s="1">
        <v>0.0</v>
      </c>
      <c r="Q7" s="1">
        <v>0.0</v>
      </c>
      <c r="R7" s="1">
        <v>0.0</v>
      </c>
      <c r="S7" s="1">
        <v>0.0</v>
      </c>
      <c r="T7" s="1">
        <v>1.0</v>
      </c>
      <c r="U7" s="1">
        <v>0.0</v>
      </c>
    </row>
    <row r="8">
      <c r="A8" s="1" t="s">
        <v>245</v>
      </c>
      <c r="B8" s="1">
        <v>0.0</v>
      </c>
      <c r="C8" s="1">
        <v>0.0</v>
      </c>
      <c r="D8" s="1">
        <v>0.0</v>
      </c>
      <c r="E8" s="1">
        <v>0.0</v>
      </c>
      <c r="F8" s="1">
        <v>1.0</v>
      </c>
      <c r="G8" s="1">
        <v>0.0</v>
      </c>
      <c r="H8" s="1">
        <v>0.0</v>
      </c>
      <c r="J8" s="1" t="s">
        <v>343</v>
      </c>
      <c r="K8" s="1">
        <v>0.0</v>
      </c>
      <c r="L8" s="1">
        <v>4.0</v>
      </c>
      <c r="M8" s="1">
        <v>0.0</v>
      </c>
      <c r="N8" s="1">
        <v>0.0</v>
      </c>
      <c r="O8" s="1">
        <v>0.0</v>
      </c>
      <c r="P8" s="1">
        <v>0.0</v>
      </c>
      <c r="Q8" s="1">
        <v>0.0</v>
      </c>
      <c r="R8" s="1">
        <v>0.0</v>
      </c>
      <c r="S8" s="1">
        <v>0.0</v>
      </c>
      <c r="T8" s="1">
        <v>0.0</v>
      </c>
      <c r="U8" s="1">
        <v>0.0</v>
      </c>
    </row>
    <row r="9">
      <c r="A9" s="1" t="s">
        <v>249</v>
      </c>
      <c r="B9" s="1">
        <v>0.0</v>
      </c>
      <c r="C9" s="1">
        <v>0.0</v>
      </c>
      <c r="D9" s="1">
        <v>0.0</v>
      </c>
      <c r="E9" s="1">
        <v>3.0</v>
      </c>
      <c r="F9" s="1">
        <v>0.0</v>
      </c>
      <c r="G9" s="1">
        <v>0.0</v>
      </c>
      <c r="H9" s="1">
        <v>0.0</v>
      </c>
    </row>
    <row r="10">
      <c r="A10" s="1" t="s">
        <v>257</v>
      </c>
      <c r="B10" s="1">
        <v>0.0</v>
      </c>
      <c r="C10" s="1">
        <v>1.0</v>
      </c>
      <c r="D10" s="1">
        <v>0.0</v>
      </c>
      <c r="E10" s="1">
        <v>3.0</v>
      </c>
      <c r="F10" s="1">
        <v>0.0</v>
      </c>
      <c r="G10" s="1">
        <v>0.0</v>
      </c>
      <c r="H10" s="1">
        <v>0.0</v>
      </c>
    </row>
    <row r="11">
      <c r="A11" s="1" t="s">
        <v>266</v>
      </c>
      <c r="B11" s="1">
        <v>0.0</v>
      </c>
      <c r="C11" s="1">
        <v>2.0</v>
      </c>
      <c r="D11" s="1">
        <v>7.0</v>
      </c>
      <c r="E11" s="1">
        <v>8.0</v>
      </c>
      <c r="F11" s="1">
        <v>5.0</v>
      </c>
      <c r="G11" s="1">
        <v>1.0</v>
      </c>
      <c r="H11" s="1">
        <v>0.0</v>
      </c>
    </row>
    <row r="12">
      <c r="A12" s="1" t="s">
        <v>316</v>
      </c>
      <c r="B12" s="1">
        <v>1.0</v>
      </c>
      <c r="C12" s="1">
        <v>2.0</v>
      </c>
      <c r="D12" s="1">
        <v>1.0</v>
      </c>
      <c r="E12" s="1">
        <v>1.0</v>
      </c>
      <c r="F12" s="1">
        <v>2.0</v>
      </c>
      <c r="G12" s="1">
        <v>0.0</v>
      </c>
      <c r="H12" s="1">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23.0"/>
    <col customWidth="1" min="3" max="3" width="18.0"/>
    <col customWidth="1" min="4" max="4" width="15.38"/>
    <col customWidth="1" min="5" max="5" width="18.63"/>
  </cols>
  <sheetData>
    <row r="1">
      <c r="A1" s="3" t="s">
        <v>0</v>
      </c>
      <c r="B1" s="3" t="s">
        <v>1</v>
      </c>
      <c r="C1" s="3" t="s">
        <v>345</v>
      </c>
      <c r="D1" s="3" t="s">
        <v>346</v>
      </c>
      <c r="E1" s="3" t="s">
        <v>347</v>
      </c>
    </row>
    <row r="2">
      <c r="A2" s="1" t="s">
        <v>337</v>
      </c>
      <c r="B2" s="1" t="s">
        <v>7</v>
      </c>
      <c r="C2" s="1">
        <v>0.0</v>
      </c>
      <c r="D2" s="1">
        <v>0.0</v>
      </c>
      <c r="E2" s="19">
        <f t="shared" ref="E2:E8" si="1">IF(D2=0, 0, DIVIDE(C2, D2))</f>
        <v>0</v>
      </c>
    </row>
    <row r="3">
      <c r="A3" s="1" t="s">
        <v>338</v>
      </c>
      <c r="B3" s="1" t="s">
        <v>7</v>
      </c>
      <c r="C3" s="1">
        <v>0.0</v>
      </c>
      <c r="D3" s="1">
        <v>0.0</v>
      </c>
      <c r="E3" s="19">
        <f t="shared" si="1"/>
        <v>0</v>
      </c>
    </row>
    <row r="4">
      <c r="A4" s="1" t="s">
        <v>339</v>
      </c>
      <c r="B4" s="1" t="s">
        <v>7</v>
      </c>
      <c r="C4" s="1">
        <v>4.0</v>
      </c>
      <c r="D4" s="1">
        <v>1.0</v>
      </c>
      <c r="E4" s="19">
        <f t="shared" si="1"/>
        <v>4</v>
      </c>
    </row>
    <row r="5">
      <c r="A5" s="1" t="s">
        <v>340</v>
      </c>
      <c r="B5" s="1" t="s">
        <v>7</v>
      </c>
      <c r="C5" s="1">
        <v>3.0</v>
      </c>
      <c r="D5" s="1">
        <v>1.0</v>
      </c>
      <c r="E5" s="19">
        <f t="shared" si="1"/>
        <v>3</v>
      </c>
    </row>
    <row r="6">
      <c r="A6" s="1" t="s">
        <v>341</v>
      </c>
      <c r="B6" s="1" t="s">
        <v>7</v>
      </c>
      <c r="C6" s="1">
        <v>0.0</v>
      </c>
      <c r="D6" s="1">
        <v>0.0</v>
      </c>
      <c r="E6" s="19">
        <f t="shared" si="1"/>
        <v>0</v>
      </c>
    </row>
    <row r="7">
      <c r="A7" s="1" t="s">
        <v>342</v>
      </c>
      <c r="B7" s="1" t="s">
        <v>7</v>
      </c>
      <c r="C7" s="1">
        <v>0.0</v>
      </c>
      <c r="D7" s="1">
        <v>0.0</v>
      </c>
      <c r="E7" s="19">
        <f t="shared" si="1"/>
        <v>0</v>
      </c>
    </row>
    <row r="8">
      <c r="A8" s="1" t="s">
        <v>343</v>
      </c>
      <c r="B8" s="1" t="s">
        <v>7</v>
      </c>
      <c r="C8" s="1">
        <v>0.0</v>
      </c>
      <c r="D8" s="1">
        <v>0.0</v>
      </c>
      <c r="E8" s="19">
        <f t="shared" si="1"/>
        <v>0</v>
      </c>
    </row>
    <row r="9">
      <c r="A9" s="3" t="s">
        <v>0</v>
      </c>
      <c r="B9" s="3" t="s">
        <v>1</v>
      </c>
      <c r="C9" s="3" t="s">
        <v>345</v>
      </c>
      <c r="D9" s="3" t="s">
        <v>346</v>
      </c>
      <c r="E9" s="3" t="s">
        <v>347</v>
      </c>
    </row>
    <row r="10">
      <c r="A10" s="1" t="s">
        <v>337</v>
      </c>
      <c r="B10" s="1" t="s">
        <v>16</v>
      </c>
      <c r="C10" s="1">
        <v>8.0</v>
      </c>
      <c r="D10" s="1">
        <v>8.0</v>
      </c>
      <c r="E10" s="19">
        <f t="shared" ref="E10:E16" si="2">IF(D10=0, 0, DIVIDE(C10, D10))</f>
        <v>1</v>
      </c>
    </row>
    <row r="11">
      <c r="A11" s="1" t="s">
        <v>338</v>
      </c>
      <c r="B11" s="1" t="s">
        <v>16</v>
      </c>
      <c r="C11" s="1">
        <v>21.0</v>
      </c>
      <c r="D11" s="1">
        <v>9.0</v>
      </c>
      <c r="E11" s="19">
        <f t="shared" si="2"/>
        <v>2.333333333</v>
      </c>
    </row>
    <row r="12">
      <c r="A12" s="1" t="s">
        <v>339</v>
      </c>
      <c r="B12" s="1" t="s">
        <v>16</v>
      </c>
      <c r="C12" s="1">
        <v>16.0</v>
      </c>
      <c r="D12" s="1">
        <v>10.0</v>
      </c>
      <c r="E12" s="19">
        <f t="shared" si="2"/>
        <v>1.6</v>
      </c>
    </row>
    <row r="13">
      <c r="A13" s="1" t="s">
        <v>340</v>
      </c>
      <c r="B13" s="1" t="s">
        <v>16</v>
      </c>
      <c r="C13" s="1">
        <v>42.0</v>
      </c>
      <c r="D13" s="1">
        <v>17.0</v>
      </c>
      <c r="E13" s="19">
        <f t="shared" si="2"/>
        <v>2.470588235</v>
      </c>
    </row>
    <row r="14">
      <c r="A14" s="1" t="s">
        <v>341</v>
      </c>
      <c r="B14" s="1" t="s">
        <v>16</v>
      </c>
      <c r="C14" s="1">
        <v>28.0</v>
      </c>
      <c r="D14" s="1">
        <v>13.0</v>
      </c>
      <c r="E14" s="19">
        <f t="shared" si="2"/>
        <v>2.153846154</v>
      </c>
    </row>
    <row r="15">
      <c r="A15" s="1" t="s">
        <v>342</v>
      </c>
      <c r="B15" s="1" t="s">
        <v>16</v>
      </c>
      <c r="C15" s="1">
        <v>6.0</v>
      </c>
      <c r="D15" s="1">
        <v>3.0</v>
      </c>
      <c r="E15" s="19">
        <f t="shared" si="2"/>
        <v>2</v>
      </c>
    </row>
    <row r="16">
      <c r="A16" s="1" t="s">
        <v>343</v>
      </c>
      <c r="B16" s="1" t="s">
        <v>16</v>
      </c>
      <c r="C16" s="1">
        <v>4.0</v>
      </c>
      <c r="D16" s="1">
        <v>8.0</v>
      </c>
      <c r="E16" s="19">
        <f t="shared" si="2"/>
        <v>0.5</v>
      </c>
    </row>
    <row r="17">
      <c r="A17" s="3" t="s">
        <v>0</v>
      </c>
      <c r="B17" s="3" t="s">
        <v>1</v>
      </c>
      <c r="C17" s="3" t="s">
        <v>345</v>
      </c>
      <c r="D17" s="3" t="s">
        <v>346</v>
      </c>
      <c r="E17" s="3" t="s">
        <v>347</v>
      </c>
    </row>
    <row r="18">
      <c r="A18" s="1" t="s">
        <v>337</v>
      </c>
      <c r="B18" s="1" t="s">
        <v>201</v>
      </c>
      <c r="C18" s="1">
        <v>0.0</v>
      </c>
      <c r="D18" s="1">
        <v>0.0</v>
      </c>
      <c r="E18" s="19">
        <f t="shared" ref="E18:E24" si="3">IF(D18=0, 0, DIVIDE(C18, D18))</f>
        <v>0</v>
      </c>
    </row>
    <row r="19">
      <c r="A19" s="1" t="s">
        <v>338</v>
      </c>
      <c r="B19" s="1" t="s">
        <v>201</v>
      </c>
      <c r="C19" s="1">
        <v>4.0</v>
      </c>
      <c r="D19" s="1">
        <v>1.0</v>
      </c>
      <c r="E19" s="19">
        <f t="shared" si="3"/>
        <v>4</v>
      </c>
    </row>
    <row r="20">
      <c r="A20" s="1" t="s">
        <v>339</v>
      </c>
      <c r="B20" s="1" t="s">
        <v>201</v>
      </c>
      <c r="C20" s="1">
        <v>6.0</v>
      </c>
      <c r="D20" s="1">
        <v>1.0</v>
      </c>
      <c r="E20" s="19">
        <f t="shared" si="3"/>
        <v>6</v>
      </c>
    </row>
    <row r="21">
      <c r="A21" s="1" t="s">
        <v>340</v>
      </c>
      <c r="B21" s="1" t="s">
        <v>201</v>
      </c>
      <c r="C21" s="1">
        <v>0.0</v>
      </c>
      <c r="D21" s="1">
        <v>0.0</v>
      </c>
      <c r="E21" s="19">
        <f t="shared" si="3"/>
        <v>0</v>
      </c>
    </row>
    <row r="22">
      <c r="A22" s="1" t="s">
        <v>341</v>
      </c>
      <c r="B22" s="1" t="s">
        <v>201</v>
      </c>
      <c r="C22" s="1">
        <v>15.0</v>
      </c>
      <c r="D22" s="1">
        <v>1.0</v>
      </c>
      <c r="E22" s="19">
        <f t="shared" si="3"/>
        <v>15</v>
      </c>
    </row>
    <row r="23">
      <c r="A23" s="1" t="s">
        <v>342</v>
      </c>
      <c r="B23" s="1" t="s">
        <v>201</v>
      </c>
      <c r="C23" s="1">
        <v>0.0</v>
      </c>
      <c r="D23" s="1">
        <v>0.0</v>
      </c>
      <c r="E23" s="19">
        <f t="shared" si="3"/>
        <v>0</v>
      </c>
    </row>
    <row r="24">
      <c r="A24" s="1" t="s">
        <v>343</v>
      </c>
      <c r="B24" s="1" t="s">
        <v>201</v>
      </c>
      <c r="C24" s="1">
        <v>0.0</v>
      </c>
      <c r="D24" s="1">
        <v>0.0</v>
      </c>
      <c r="E24" s="19">
        <f t="shared" si="3"/>
        <v>0</v>
      </c>
    </row>
    <row r="25">
      <c r="A25" s="3" t="s">
        <v>0</v>
      </c>
      <c r="B25" s="3" t="s">
        <v>1</v>
      </c>
      <c r="C25" s="3" t="s">
        <v>345</v>
      </c>
      <c r="D25" s="3" t="s">
        <v>346</v>
      </c>
      <c r="E25" s="3" t="s">
        <v>347</v>
      </c>
    </row>
    <row r="26">
      <c r="A26" s="1" t="s">
        <v>337</v>
      </c>
      <c r="B26" s="1" t="s">
        <v>211</v>
      </c>
      <c r="C26" s="1">
        <v>0.0</v>
      </c>
      <c r="D26" s="1">
        <v>0.0</v>
      </c>
      <c r="E26" s="19">
        <f t="shared" ref="E26:E32" si="4">IF(D26=0, 0, DIVIDE(C26, D26))</f>
        <v>0</v>
      </c>
    </row>
    <row r="27">
      <c r="A27" s="1" t="s">
        <v>338</v>
      </c>
      <c r="B27" s="1" t="s">
        <v>211</v>
      </c>
      <c r="C27" s="1">
        <v>0.0</v>
      </c>
      <c r="D27" s="1">
        <v>0.0</v>
      </c>
      <c r="E27" s="19">
        <f t="shared" si="4"/>
        <v>0</v>
      </c>
    </row>
    <row r="28">
      <c r="A28" s="1" t="s">
        <v>339</v>
      </c>
      <c r="B28" s="1" t="s">
        <v>211</v>
      </c>
      <c r="C28" s="1">
        <v>5.0</v>
      </c>
      <c r="D28" s="1">
        <v>1.0</v>
      </c>
      <c r="E28" s="19">
        <f t="shared" si="4"/>
        <v>5</v>
      </c>
    </row>
    <row r="29">
      <c r="A29" s="1" t="s">
        <v>340</v>
      </c>
      <c r="B29" s="1" t="s">
        <v>211</v>
      </c>
      <c r="C29" s="1">
        <v>20.0</v>
      </c>
      <c r="D29" s="1">
        <v>5.0</v>
      </c>
      <c r="E29" s="19">
        <f t="shared" si="4"/>
        <v>4</v>
      </c>
    </row>
    <row r="30">
      <c r="A30" s="1" t="s">
        <v>341</v>
      </c>
      <c r="B30" s="1" t="s">
        <v>211</v>
      </c>
      <c r="C30" s="1">
        <v>5.0</v>
      </c>
      <c r="D30" s="1">
        <v>1.0</v>
      </c>
      <c r="E30" s="19">
        <f t="shared" si="4"/>
        <v>5</v>
      </c>
    </row>
    <row r="31">
      <c r="A31" s="1" t="s">
        <v>342</v>
      </c>
      <c r="B31" s="1" t="s">
        <v>211</v>
      </c>
      <c r="C31" s="1">
        <v>0.0</v>
      </c>
      <c r="D31" s="1">
        <v>0.0</v>
      </c>
      <c r="E31" s="19">
        <f t="shared" si="4"/>
        <v>0</v>
      </c>
    </row>
    <row r="32">
      <c r="A32" s="1" t="s">
        <v>343</v>
      </c>
      <c r="B32" s="1" t="s">
        <v>211</v>
      </c>
      <c r="C32" s="1">
        <v>0.0</v>
      </c>
      <c r="D32" s="1">
        <v>0.0</v>
      </c>
      <c r="E32" s="19">
        <f t="shared" si="4"/>
        <v>0</v>
      </c>
    </row>
    <row r="33">
      <c r="A33" s="3" t="s">
        <v>0</v>
      </c>
      <c r="B33" s="3" t="s">
        <v>1</v>
      </c>
      <c r="C33" s="3" t="s">
        <v>345</v>
      </c>
      <c r="D33" s="3" t="s">
        <v>346</v>
      </c>
      <c r="E33" s="3" t="s">
        <v>347</v>
      </c>
    </row>
    <row r="34">
      <c r="A34" s="1" t="s">
        <v>337</v>
      </c>
      <c r="B34" s="13" t="s">
        <v>224</v>
      </c>
      <c r="C34" s="1">
        <v>0.0</v>
      </c>
      <c r="D34" s="1">
        <v>0.0</v>
      </c>
      <c r="E34" s="19">
        <f t="shared" ref="E34:E40" si="5">IF(D34=0, 0, DIVIDE(C34, D34))</f>
        <v>0</v>
      </c>
    </row>
    <row r="35">
      <c r="A35" s="1" t="s">
        <v>338</v>
      </c>
      <c r="B35" s="13" t="s">
        <v>224</v>
      </c>
      <c r="C35" s="1">
        <v>8.0</v>
      </c>
      <c r="D35" s="1">
        <v>2.0</v>
      </c>
      <c r="E35" s="19">
        <f t="shared" si="5"/>
        <v>4</v>
      </c>
    </row>
    <row r="36">
      <c r="A36" s="1" t="s">
        <v>339</v>
      </c>
      <c r="B36" s="13" t="s">
        <v>224</v>
      </c>
      <c r="C36" s="1">
        <v>15.0</v>
      </c>
      <c r="D36" s="1">
        <v>1.0</v>
      </c>
      <c r="E36" s="19">
        <f t="shared" si="5"/>
        <v>15</v>
      </c>
    </row>
    <row r="37">
      <c r="A37" s="1" t="s">
        <v>340</v>
      </c>
      <c r="B37" s="13" t="s">
        <v>224</v>
      </c>
      <c r="C37" s="1">
        <v>4.0</v>
      </c>
      <c r="D37" s="1">
        <v>1.0</v>
      </c>
      <c r="E37" s="19">
        <f t="shared" si="5"/>
        <v>4</v>
      </c>
    </row>
    <row r="38">
      <c r="A38" s="1" t="s">
        <v>341</v>
      </c>
      <c r="B38" s="13" t="s">
        <v>224</v>
      </c>
      <c r="C38" s="1">
        <v>7.0</v>
      </c>
      <c r="D38" s="1">
        <v>1.0</v>
      </c>
      <c r="E38" s="19">
        <f t="shared" si="5"/>
        <v>7</v>
      </c>
    </row>
    <row r="39">
      <c r="A39" s="1" t="s">
        <v>342</v>
      </c>
      <c r="B39" s="13" t="s">
        <v>224</v>
      </c>
      <c r="C39" s="1">
        <v>0.0</v>
      </c>
      <c r="D39" s="1">
        <v>0.0</v>
      </c>
      <c r="E39" s="19">
        <f t="shared" si="5"/>
        <v>0</v>
      </c>
    </row>
    <row r="40">
      <c r="A40" s="1" t="s">
        <v>343</v>
      </c>
      <c r="B40" s="13" t="s">
        <v>224</v>
      </c>
      <c r="C40" s="1">
        <v>0.0</v>
      </c>
      <c r="D40" s="1">
        <v>0.0</v>
      </c>
      <c r="E40" s="19">
        <f t="shared" si="5"/>
        <v>0</v>
      </c>
    </row>
    <row r="41">
      <c r="A41" s="3" t="s">
        <v>0</v>
      </c>
      <c r="B41" s="3" t="s">
        <v>1</v>
      </c>
      <c r="C41" s="3" t="s">
        <v>345</v>
      </c>
      <c r="D41" s="3" t="s">
        <v>346</v>
      </c>
      <c r="E41" s="3" t="s">
        <v>347</v>
      </c>
    </row>
    <row r="42">
      <c r="A42" s="1" t="s">
        <v>337</v>
      </c>
      <c r="B42" s="12" t="s">
        <v>249</v>
      </c>
      <c r="C42" s="1">
        <v>0.0</v>
      </c>
      <c r="D42" s="1">
        <v>0.0</v>
      </c>
      <c r="E42" s="19">
        <f t="shared" ref="E42:E48" si="6">IF(D42=0, 0, DIVIDE(C42, D42))</f>
        <v>0</v>
      </c>
    </row>
    <row r="43">
      <c r="A43" s="1" t="s">
        <v>338</v>
      </c>
      <c r="B43" s="12" t="s">
        <v>249</v>
      </c>
      <c r="C43" s="1">
        <v>0.0</v>
      </c>
      <c r="D43" s="1">
        <v>0.0</v>
      </c>
      <c r="E43" s="19">
        <f t="shared" si="6"/>
        <v>0</v>
      </c>
    </row>
    <row r="44">
      <c r="A44" s="1" t="s">
        <v>339</v>
      </c>
      <c r="B44" s="12" t="s">
        <v>249</v>
      </c>
      <c r="C44" s="1">
        <v>0.0</v>
      </c>
      <c r="D44" s="1">
        <v>0.0</v>
      </c>
      <c r="E44" s="19">
        <f t="shared" si="6"/>
        <v>0</v>
      </c>
    </row>
    <row r="45">
      <c r="A45" s="1" t="s">
        <v>340</v>
      </c>
      <c r="B45" s="12" t="s">
        <v>249</v>
      </c>
      <c r="C45" s="1">
        <v>9.0</v>
      </c>
      <c r="D45" s="1">
        <v>3.0</v>
      </c>
      <c r="E45" s="19">
        <f t="shared" si="6"/>
        <v>3</v>
      </c>
    </row>
    <row r="46">
      <c r="A46" s="1" t="s">
        <v>341</v>
      </c>
      <c r="B46" s="12" t="s">
        <v>249</v>
      </c>
      <c r="C46" s="1">
        <v>0.0</v>
      </c>
      <c r="D46" s="1">
        <v>0.0</v>
      </c>
      <c r="E46" s="19">
        <f t="shared" si="6"/>
        <v>0</v>
      </c>
    </row>
    <row r="47">
      <c r="A47" s="1" t="s">
        <v>342</v>
      </c>
      <c r="B47" s="12" t="s">
        <v>249</v>
      </c>
      <c r="C47" s="1">
        <v>0.0</v>
      </c>
      <c r="D47" s="1">
        <v>0.0</v>
      </c>
      <c r="E47" s="19">
        <f t="shared" si="6"/>
        <v>0</v>
      </c>
    </row>
    <row r="48">
      <c r="A48" s="1" t="s">
        <v>343</v>
      </c>
      <c r="B48" s="12" t="s">
        <v>249</v>
      </c>
      <c r="C48" s="1">
        <v>0.0</v>
      </c>
      <c r="D48" s="1">
        <v>0.0</v>
      </c>
      <c r="E48" s="19">
        <f t="shared" si="6"/>
        <v>0</v>
      </c>
    </row>
    <row r="49">
      <c r="A49" s="3" t="s">
        <v>0</v>
      </c>
      <c r="B49" s="3" t="s">
        <v>1</v>
      </c>
      <c r="C49" s="3" t="s">
        <v>345</v>
      </c>
      <c r="D49" s="3" t="s">
        <v>346</v>
      </c>
      <c r="E49" s="3" t="s">
        <v>347</v>
      </c>
    </row>
    <row r="50">
      <c r="A50" s="1" t="s">
        <v>337</v>
      </c>
      <c r="B50" s="1" t="s">
        <v>257</v>
      </c>
      <c r="C50" s="1">
        <v>0.0</v>
      </c>
      <c r="D50" s="1">
        <v>0.0</v>
      </c>
      <c r="E50" s="19">
        <f t="shared" ref="E50:E56" si="7">IF(D50=0, 0, DIVIDE(C50, D50))</f>
        <v>0</v>
      </c>
    </row>
    <row r="51">
      <c r="A51" s="1" t="s">
        <v>338</v>
      </c>
      <c r="B51" s="1" t="s">
        <v>257</v>
      </c>
      <c r="C51" s="1">
        <v>5.0</v>
      </c>
      <c r="D51" s="1">
        <v>1.0</v>
      </c>
      <c r="E51" s="19">
        <f t="shared" si="7"/>
        <v>5</v>
      </c>
    </row>
    <row r="52">
      <c r="A52" s="1" t="s">
        <v>339</v>
      </c>
      <c r="B52" s="1" t="s">
        <v>257</v>
      </c>
      <c r="C52" s="1">
        <v>0.0</v>
      </c>
      <c r="D52" s="1">
        <v>0.0</v>
      </c>
      <c r="E52" s="19">
        <f t="shared" si="7"/>
        <v>0</v>
      </c>
    </row>
    <row r="53">
      <c r="A53" s="1" t="s">
        <v>340</v>
      </c>
      <c r="B53" s="1" t="s">
        <v>257</v>
      </c>
      <c r="C53" s="1">
        <v>12.0</v>
      </c>
      <c r="D53" s="1">
        <v>3.0</v>
      </c>
      <c r="E53" s="19">
        <f t="shared" si="7"/>
        <v>4</v>
      </c>
    </row>
    <row r="54">
      <c r="A54" s="1" t="s">
        <v>341</v>
      </c>
      <c r="B54" s="1" t="s">
        <v>257</v>
      </c>
      <c r="C54" s="1">
        <v>0.0</v>
      </c>
      <c r="D54" s="1">
        <v>0.0</v>
      </c>
      <c r="E54" s="19">
        <f t="shared" si="7"/>
        <v>0</v>
      </c>
    </row>
    <row r="55">
      <c r="A55" s="1" t="s">
        <v>342</v>
      </c>
      <c r="B55" s="1" t="s">
        <v>257</v>
      </c>
      <c r="C55" s="1">
        <v>0.0</v>
      </c>
      <c r="D55" s="1">
        <v>0.0</v>
      </c>
      <c r="E55" s="19">
        <f t="shared" si="7"/>
        <v>0</v>
      </c>
    </row>
    <row r="56">
      <c r="A56" s="1" t="s">
        <v>343</v>
      </c>
      <c r="B56" s="1" t="s">
        <v>257</v>
      </c>
      <c r="C56" s="1">
        <v>0.0</v>
      </c>
      <c r="D56" s="1">
        <v>0.0</v>
      </c>
      <c r="E56" s="19">
        <f t="shared" si="7"/>
        <v>0</v>
      </c>
    </row>
    <row r="57">
      <c r="A57" s="3" t="s">
        <v>0</v>
      </c>
      <c r="B57" s="3" t="s">
        <v>1</v>
      </c>
      <c r="C57" s="3" t="s">
        <v>345</v>
      </c>
      <c r="D57" s="3" t="s">
        <v>346</v>
      </c>
      <c r="E57" s="3" t="s">
        <v>347</v>
      </c>
    </row>
    <row r="58">
      <c r="A58" s="1" t="s">
        <v>337</v>
      </c>
      <c r="B58" s="1" t="s">
        <v>266</v>
      </c>
      <c r="C58" s="1">
        <v>0.0</v>
      </c>
      <c r="D58" s="1">
        <v>0.0</v>
      </c>
      <c r="E58" s="19">
        <f t="shared" ref="E58:E64" si="8">IF(D58=0, 0, DIVIDE(C58, D58))</f>
        <v>0</v>
      </c>
    </row>
    <row r="59">
      <c r="A59" s="1" t="s">
        <v>338</v>
      </c>
      <c r="B59" s="1" t="s">
        <v>266</v>
      </c>
      <c r="C59" s="1">
        <v>22.0</v>
      </c>
      <c r="D59" s="1">
        <v>2.0</v>
      </c>
      <c r="E59" s="19">
        <f t="shared" si="8"/>
        <v>11</v>
      </c>
    </row>
    <row r="60">
      <c r="A60" s="1" t="s">
        <v>339</v>
      </c>
      <c r="B60" s="1" t="s">
        <v>266</v>
      </c>
      <c r="C60" s="1">
        <v>107.0</v>
      </c>
      <c r="D60" s="1">
        <v>7.0</v>
      </c>
      <c r="E60" s="19">
        <f t="shared" si="8"/>
        <v>15.28571429</v>
      </c>
    </row>
    <row r="61">
      <c r="A61" s="1" t="s">
        <v>340</v>
      </c>
      <c r="B61" s="1" t="s">
        <v>266</v>
      </c>
      <c r="C61" s="1">
        <v>86.0</v>
      </c>
      <c r="D61" s="1">
        <v>8.0</v>
      </c>
      <c r="E61" s="19">
        <f t="shared" si="8"/>
        <v>10.75</v>
      </c>
    </row>
    <row r="62">
      <c r="A62" s="1" t="s">
        <v>341</v>
      </c>
      <c r="B62" s="1" t="s">
        <v>266</v>
      </c>
      <c r="C62" s="1">
        <v>68.0</v>
      </c>
      <c r="D62" s="1">
        <v>3.0</v>
      </c>
      <c r="E62" s="19">
        <f t="shared" si="8"/>
        <v>22.66666667</v>
      </c>
    </row>
    <row r="63">
      <c r="A63" s="1" t="s">
        <v>342</v>
      </c>
      <c r="B63" s="1" t="s">
        <v>266</v>
      </c>
      <c r="C63" s="1">
        <v>48.0</v>
      </c>
      <c r="D63" s="1">
        <v>1.0</v>
      </c>
      <c r="E63" s="19">
        <f t="shared" si="8"/>
        <v>48</v>
      </c>
    </row>
    <row r="64">
      <c r="A64" s="1" t="s">
        <v>343</v>
      </c>
      <c r="B64" s="1" t="s">
        <v>266</v>
      </c>
      <c r="C64" s="1">
        <v>0.0</v>
      </c>
      <c r="D64" s="1">
        <v>0.0</v>
      </c>
      <c r="E64" s="19">
        <f t="shared" si="8"/>
        <v>0</v>
      </c>
    </row>
    <row r="65">
      <c r="A65" s="3" t="s">
        <v>0</v>
      </c>
      <c r="B65" s="3" t="s">
        <v>1</v>
      </c>
      <c r="C65" s="3" t="s">
        <v>345</v>
      </c>
      <c r="D65" s="3" t="s">
        <v>346</v>
      </c>
      <c r="E65" s="3" t="s">
        <v>347</v>
      </c>
    </row>
    <row r="66">
      <c r="A66" s="1" t="s">
        <v>337</v>
      </c>
      <c r="B66" s="1" t="s">
        <v>316</v>
      </c>
      <c r="C66" s="1">
        <v>1.0</v>
      </c>
      <c r="D66" s="1">
        <v>1.0</v>
      </c>
      <c r="E66" s="19">
        <f t="shared" ref="E66:E72" si="9">IF(D66=0, 0, DIVIDE(C66, D66))</f>
        <v>1</v>
      </c>
    </row>
    <row r="67">
      <c r="A67" s="1" t="s">
        <v>338</v>
      </c>
      <c r="B67" s="1" t="s">
        <v>316</v>
      </c>
      <c r="C67" s="1">
        <v>4.0</v>
      </c>
      <c r="D67" s="1">
        <v>2.0</v>
      </c>
      <c r="E67" s="19">
        <f t="shared" si="9"/>
        <v>2</v>
      </c>
    </row>
    <row r="68">
      <c r="A68" s="1" t="s">
        <v>339</v>
      </c>
      <c r="B68" s="1" t="s">
        <v>316</v>
      </c>
      <c r="C68" s="1">
        <v>2.0</v>
      </c>
      <c r="D68" s="1">
        <v>1.0</v>
      </c>
      <c r="E68" s="19">
        <f t="shared" si="9"/>
        <v>2</v>
      </c>
    </row>
    <row r="69">
      <c r="A69" s="1" t="s">
        <v>340</v>
      </c>
      <c r="B69" s="1" t="s">
        <v>316</v>
      </c>
      <c r="C69" s="1">
        <v>2.0</v>
      </c>
      <c r="D69" s="1">
        <v>1.0</v>
      </c>
      <c r="E69" s="19">
        <f t="shared" si="9"/>
        <v>2</v>
      </c>
    </row>
    <row r="70">
      <c r="A70" s="1" t="s">
        <v>341</v>
      </c>
      <c r="B70" s="1" t="s">
        <v>316</v>
      </c>
      <c r="C70" s="1">
        <v>4.0</v>
      </c>
      <c r="D70" s="1">
        <v>2.0</v>
      </c>
      <c r="E70" s="19">
        <f t="shared" si="9"/>
        <v>2</v>
      </c>
    </row>
    <row r="71">
      <c r="A71" s="1" t="s">
        <v>342</v>
      </c>
      <c r="B71" s="1" t="s">
        <v>316</v>
      </c>
      <c r="C71" s="1">
        <v>0.0</v>
      </c>
      <c r="D71" s="1">
        <v>0.0</v>
      </c>
      <c r="E71" s="19">
        <f t="shared" si="9"/>
        <v>0</v>
      </c>
    </row>
    <row r="72">
      <c r="A72" s="1" t="s">
        <v>343</v>
      </c>
      <c r="B72" s="1" t="s">
        <v>316</v>
      </c>
      <c r="C72" s="1">
        <v>0.0</v>
      </c>
      <c r="D72" s="1">
        <v>0.0</v>
      </c>
      <c r="E72" s="19">
        <f t="shared" si="9"/>
        <v>0</v>
      </c>
    </row>
    <row r="73">
      <c r="A73" s="2"/>
      <c r="B73" s="2"/>
      <c r="C73" s="2"/>
      <c r="D73" s="2"/>
      <c r="E73"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v>
      </c>
      <c r="B1" s="3" t="s">
        <v>0</v>
      </c>
      <c r="C1" s="3" t="s">
        <v>347</v>
      </c>
      <c r="D1" s="3" t="s">
        <v>345</v>
      </c>
      <c r="E1" s="3" t="s">
        <v>346</v>
      </c>
    </row>
    <row r="2">
      <c r="B2" s="1" t="s">
        <v>337</v>
      </c>
      <c r="C2" s="19">
        <f t="shared" ref="C2:C64" si="1">IF(E2=0, 0, DIVIDE(D2, E2))</f>
        <v>0</v>
      </c>
      <c r="D2" s="1">
        <v>0.0</v>
      </c>
      <c r="E2" s="1">
        <v>0.0</v>
      </c>
    </row>
    <row r="3">
      <c r="B3" s="1" t="s">
        <v>338</v>
      </c>
      <c r="C3" s="19">
        <f t="shared" si="1"/>
        <v>0</v>
      </c>
      <c r="D3" s="1">
        <v>0.0</v>
      </c>
      <c r="E3" s="1">
        <v>0.0</v>
      </c>
    </row>
    <row r="4">
      <c r="B4" s="1" t="s">
        <v>339</v>
      </c>
      <c r="C4" s="19">
        <f t="shared" si="1"/>
        <v>4</v>
      </c>
      <c r="D4" s="1">
        <v>4.0</v>
      </c>
      <c r="E4" s="1">
        <v>1.0</v>
      </c>
    </row>
    <row r="5">
      <c r="A5" s="1" t="s">
        <v>7</v>
      </c>
      <c r="B5" s="1" t="s">
        <v>340</v>
      </c>
      <c r="C5" s="19">
        <f t="shared" si="1"/>
        <v>3</v>
      </c>
      <c r="D5" s="1">
        <v>3.0</v>
      </c>
      <c r="E5" s="1">
        <v>1.0</v>
      </c>
    </row>
    <row r="6">
      <c r="B6" s="1" t="s">
        <v>341</v>
      </c>
      <c r="C6" s="19">
        <f t="shared" si="1"/>
        <v>0</v>
      </c>
      <c r="D6" s="1">
        <v>0.0</v>
      </c>
      <c r="E6" s="1">
        <v>0.0</v>
      </c>
    </row>
    <row r="7">
      <c r="B7" s="1" t="s">
        <v>342</v>
      </c>
      <c r="C7" s="19">
        <f t="shared" si="1"/>
        <v>0</v>
      </c>
      <c r="D7" s="1">
        <v>0.0</v>
      </c>
      <c r="E7" s="1">
        <v>0.0</v>
      </c>
    </row>
    <row r="8">
      <c r="B8" s="1" t="s">
        <v>343</v>
      </c>
      <c r="C8" s="19">
        <f t="shared" si="1"/>
        <v>0</v>
      </c>
      <c r="D8" s="1">
        <v>0.0</v>
      </c>
      <c r="E8" s="1">
        <v>0.0</v>
      </c>
    </row>
    <row r="9">
      <c r="B9" s="1" t="s">
        <v>337</v>
      </c>
      <c r="C9" s="19">
        <f t="shared" si="1"/>
        <v>1</v>
      </c>
      <c r="D9" s="1">
        <v>8.0</v>
      </c>
      <c r="E9" s="1">
        <v>8.0</v>
      </c>
    </row>
    <row r="10">
      <c r="B10" s="1" t="s">
        <v>338</v>
      </c>
      <c r="C10" s="19">
        <f t="shared" si="1"/>
        <v>2.333333333</v>
      </c>
      <c r="D10" s="1">
        <v>21.0</v>
      </c>
      <c r="E10" s="1">
        <v>9.0</v>
      </c>
    </row>
    <row r="11">
      <c r="B11" s="1" t="s">
        <v>339</v>
      </c>
      <c r="C11" s="19">
        <f t="shared" si="1"/>
        <v>1.6</v>
      </c>
      <c r="D11" s="1">
        <v>16.0</v>
      </c>
      <c r="E11" s="1">
        <v>10.0</v>
      </c>
    </row>
    <row r="12">
      <c r="A12" s="1" t="s">
        <v>16</v>
      </c>
      <c r="B12" s="1" t="s">
        <v>340</v>
      </c>
      <c r="C12" s="19">
        <f t="shared" si="1"/>
        <v>2.470588235</v>
      </c>
      <c r="D12" s="1">
        <v>42.0</v>
      </c>
      <c r="E12" s="1">
        <v>17.0</v>
      </c>
    </row>
    <row r="13">
      <c r="B13" s="1" t="s">
        <v>341</v>
      </c>
      <c r="C13" s="19">
        <f t="shared" si="1"/>
        <v>2.153846154</v>
      </c>
      <c r="D13" s="1">
        <v>28.0</v>
      </c>
      <c r="E13" s="1">
        <v>13.0</v>
      </c>
    </row>
    <row r="14">
      <c r="B14" s="1" t="s">
        <v>342</v>
      </c>
      <c r="C14" s="19">
        <f t="shared" si="1"/>
        <v>2</v>
      </c>
      <c r="D14" s="1">
        <v>6.0</v>
      </c>
      <c r="E14" s="1">
        <v>3.0</v>
      </c>
    </row>
    <row r="15">
      <c r="B15" s="1" t="s">
        <v>343</v>
      </c>
      <c r="C15" s="19">
        <f t="shared" si="1"/>
        <v>0.5</v>
      </c>
      <c r="D15" s="1">
        <v>4.0</v>
      </c>
      <c r="E15" s="1">
        <v>8.0</v>
      </c>
    </row>
    <row r="16">
      <c r="B16" s="1" t="s">
        <v>337</v>
      </c>
      <c r="C16" s="19">
        <f t="shared" si="1"/>
        <v>0</v>
      </c>
      <c r="D16" s="1">
        <v>0.0</v>
      </c>
      <c r="E16" s="1">
        <v>0.0</v>
      </c>
    </row>
    <row r="17">
      <c r="B17" s="1" t="s">
        <v>338</v>
      </c>
      <c r="C17" s="19">
        <f t="shared" si="1"/>
        <v>4</v>
      </c>
      <c r="D17" s="1">
        <v>4.0</v>
      </c>
      <c r="E17" s="1">
        <v>1.0</v>
      </c>
    </row>
    <row r="18">
      <c r="B18" s="1" t="s">
        <v>339</v>
      </c>
      <c r="C18" s="19">
        <f t="shared" si="1"/>
        <v>6</v>
      </c>
      <c r="D18" s="1">
        <v>6.0</v>
      </c>
      <c r="E18" s="1">
        <v>1.0</v>
      </c>
    </row>
    <row r="19">
      <c r="A19" s="1" t="s">
        <v>201</v>
      </c>
      <c r="B19" s="1" t="s">
        <v>340</v>
      </c>
      <c r="C19" s="19">
        <f t="shared" si="1"/>
        <v>0</v>
      </c>
      <c r="D19" s="1">
        <v>0.0</v>
      </c>
      <c r="E19" s="1">
        <v>0.0</v>
      </c>
    </row>
    <row r="20">
      <c r="B20" s="1" t="s">
        <v>341</v>
      </c>
      <c r="C20" s="19">
        <f t="shared" si="1"/>
        <v>15</v>
      </c>
      <c r="D20" s="1">
        <v>15.0</v>
      </c>
      <c r="E20" s="1">
        <v>1.0</v>
      </c>
    </row>
    <row r="21">
      <c r="B21" s="1" t="s">
        <v>342</v>
      </c>
      <c r="C21" s="19">
        <f t="shared" si="1"/>
        <v>0</v>
      </c>
      <c r="D21" s="1">
        <v>0.0</v>
      </c>
      <c r="E21" s="1">
        <v>0.0</v>
      </c>
    </row>
    <row r="22">
      <c r="B22" s="1" t="s">
        <v>343</v>
      </c>
      <c r="C22" s="19">
        <f t="shared" si="1"/>
        <v>0</v>
      </c>
      <c r="D22" s="1">
        <v>0.0</v>
      </c>
      <c r="E22" s="1">
        <v>0.0</v>
      </c>
    </row>
    <row r="23">
      <c r="B23" s="1" t="s">
        <v>337</v>
      </c>
      <c r="C23" s="19">
        <f t="shared" si="1"/>
        <v>0</v>
      </c>
      <c r="D23" s="1">
        <v>0.0</v>
      </c>
      <c r="E23" s="1">
        <v>0.0</v>
      </c>
    </row>
    <row r="24">
      <c r="B24" s="1" t="s">
        <v>338</v>
      </c>
      <c r="C24" s="19">
        <f t="shared" si="1"/>
        <v>0</v>
      </c>
      <c r="D24" s="1">
        <v>0.0</v>
      </c>
      <c r="E24" s="1">
        <v>0.0</v>
      </c>
    </row>
    <row r="25">
      <c r="B25" s="1" t="s">
        <v>339</v>
      </c>
      <c r="C25" s="19">
        <f t="shared" si="1"/>
        <v>5</v>
      </c>
      <c r="D25" s="1">
        <v>5.0</v>
      </c>
      <c r="E25" s="1">
        <v>1.0</v>
      </c>
    </row>
    <row r="26">
      <c r="A26" s="1" t="s">
        <v>211</v>
      </c>
      <c r="B26" s="1" t="s">
        <v>340</v>
      </c>
      <c r="C26" s="19">
        <f t="shared" si="1"/>
        <v>4</v>
      </c>
      <c r="D26" s="1">
        <v>20.0</v>
      </c>
      <c r="E26" s="1">
        <v>5.0</v>
      </c>
    </row>
    <row r="27">
      <c r="B27" s="1" t="s">
        <v>341</v>
      </c>
      <c r="C27" s="19">
        <f t="shared" si="1"/>
        <v>5</v>
      </c>
      <c r="D27" s="1">
        <v>5.0</v>
      </c>
      <c r="E27" s="1">
        <v>1.0</v>
      </c>
    </row>
    <row r="28">
      <c r="B28" s="1" t="s">
        <v>342</v>
      </c>
      <c r="C28" s="19">
        <f t="shared" si="1"/>
        <v>0</v>
      </c>
      <c r="D28" s="1">
        <v>0.0</v>
      </c>
      <c r="E28" s="1">
        <v>0.0</v>
      </c>
    </row>
    <row r="29">
      <c r="B29" s="1" t="s">
        <v>343</v>
      </c>
      <c r="C29" s="19">
        <f t="shared" si="1"/>
        <v>0</v>
      </c>
      <c r="D29" s="1">
        <v>0.0</v>
      </c>
      <c r="E29" s="1">
        <v>0.0</v>
      </c>
    </row>
    <row r="30">
      <c r="A30" s="13"/>
      <c r="B30" s="1" t="s">
        <v>337</v>
      </c>
      <c r="C30" s="19">
        <f t="shared" si="1"/>
        <v>0</v>
      </c>
      <c r="D30" s="1">
        <v>0.0</v>
      </c>
      <c r="E30" s="1">
        <v>0.0</v>
      </c>
    </row>
    <row r="31">
      <c r="A31" s="13"/>
      <c r="B31" s="1" t="s">
        <v>338</v>
      </c>
      <c r="C31" s="19">
        <f t="shared" si="1"/>
        <v>4</v>
      </c>
      <c r="D31" s="1">
        <v>8.0</v>
      </c>
      <c r="E31" s="1">
        <v>2.0</v>
      </c>
    </row>
    <row r="32">
      <c r="A32" s="13"/>
      <c r="B32" s="1" t="s">
        <v>339</v>
      </c>
      <c r="C32" s="19">
        <f t="shared" si="1"/>
        <v>15</v>
      </c>
      <c r="D32" s="1">
        <v>15.0</v>
      </c>
      <c r="E32" s="1">
        <v>1.0</v>
      </c>
    </row>
    <row r="33">
      <c r="A33" s="13" t="s">
        <v>224</v>
      </c>
      <c r="B33" s="1" t="s">
        <v>340</v>
      </c>
      <c r="C33" s="19">
        <f t="shared" si="1"/>
        <v>4</v>
      </c>
      <c r="D33" s="1">
        <v>4.0</v>
      </c>
      <c r="E33" s="1">
        <v>1.0</v>
      </c>
    </row>
    <row r="34">
      <c r="A34" s="13"/>
      <c r="B34" s="1" t="s">
        <v>341</v>
      </c>
      <c r="C34" s="19">
        <f t="shared" si="1"/>
        <v>7</v>
      </c>
      <c r="D34" s="1">
        <v>7.0</v>
      </c>
      <c r="E34" s="1">
        <v>1.0</v>
      </c>
    </row>
    <row r="35">
      <c r="A35" s="13"/>
      <c r="B35" s="1" t="s">
        <v>342</v>
      </c>
      <c r="C35" s="19">
        <f t="shared" si="1"/>
        <v>0</v>
      </c>
      <c r="D35" s="1">
        <v>0.0</v>
      </c>
      <c r="E35" s="1">
        <v>0.0</v>
      </c>
    </row>
    <row r="36">
      <c r="A36" s="13"/>
      <c r="B36" s="1" t="s">
        <v>343</v>
      </c>
      <c r="C36" s="19">
        <f t="shared" si="1"/>
        <v>0</v>
      </c>
      <c r="D36" s="1">
        <v>0.0</v>
      </c>
      <c r="E36" s="1">
        <v>0.0</v>
      </c>
    </row>
    <row r="37">
      <c r="A37" s="12"/>
      <c r="B37" s="1" t="s">
        <v>337</v>
      </c>
      <c r="C37" s="19">
        <f t="shared" si="1"/>
        <v>0</v>
      </c>
      <c r="D37" s="1">
        <v>0.0</v>
      </c>
      <c r="E37" s="1">
        <v>0.0</v>
      </c>
    </row>
    <row r="38">
      <c r="A38" s="12"/>
      <c r="B38" s="1" t="s">
        <v>338</v>
      </c>
      <c r="C38" s="19">
        <f t="shared" si="1"/>
        <v>0</v>
      </c>
      <c r="D38" s="1">
        <v>0.0</v>
      </c>
      <c r="E38" s="1">
        <v>0.0</v>
      </c>
    </row>
    <row r="39">
      <c r="A39" s="12"/>
      <c r="B39" s="1" t="s">
        <v>339</v>
      </c>
      <c r="C39" s="19">
        <f t="shared" si="1"/>
        <v>0</v>
      </c>
      <c r="D39" s="1">
        <v>0.0</v>
      </c>
      <c r="E39" s="1">
        <v>0.0</v>
      </c>
    </row>
    <row r="40">
      <c r="A40" s="12" t="s">
        <v>249</v>
      </c>
      <c r="B40" s="1" t="s">
        <v>340</v>
      </c>
      <c r="C40" s="19">
        <f t="shared" si="1"/>
        <v>3</v>
      </c>
      <c r="D40" s="1">
        <v>9.0</v>
      </c>
      <c r="E40" s="1">
        <v>3.0</v>
      </c>
    </row>
    <row r="41">
      <c r="A41" s="12"/>
      <c r="B41" s="1" t="s">
        <v>341</v>
      </c>
      <c r="C41" s="19">
        <f t="shared" si="1"/>
        <v>0</v>
      </c>
      <c r="D41" s="1">
        <v>0.0</v>
      </c>
      <c r="E41" s="1">
        <v>0.0</v>
      </c>
    </row>
    <row r="42">
      <c r="A42" s="12"/>
      <c r="B42" s="1" t="s">
        <v>342</v>
      </c>
      <c r="C42" s="19">
        <f t="shared" si="1"/>
        <v>0</v>
      </c>
      <c r="D42" s="1">
        <v>0.0</v>
      </c>
      <c r="E42" s="1">
        <v>0.0</v>
      </c>
    </row>
    <row r="43">
      <c r="A43" s="12"/>
      <c r="B43" s="1" t="s">
        <v>343</v>
      </c>
      <c r="C43" s="19">
        <f t="shared" si="1"/>
        <v>0</v>
      </c>
      <c r="D43" s="1">
        <v>0.0</v>
      </c>
      <c r="E43" s="1">
        <v>0.0</v>
      </c>
    </row>
    <row r="44">
      <c r="A44" s="12"/>
      <c r="B44" s="1" t="s">
        <v>337</v>
      </c>
      <c r="C44" s="19">
        <f t="shared" si="1"/>
        <v>0</v>
      </c>
      <c r="D44" s="1">
        <v>0.0</v>
      </c>
      <c r="E44" s="1">
        <v>0.0</v>
      </c>
    </row>
    <row r="45">
      <c r="A45" s="12"/>
      <c r="B45" s="1" t="s">
        <v>338</v>
      </c>
      <c r="C45" s="19">
        <f t="shared" si="1"/>
        <v>5</v>
      </c>
      <c r="D45" s="1">
        <v>5.0</v>
      </c>
      <c r="E45" s="1">
        <v>1.0</v>
      </c>
    </row>
    <row r="46">
      <c r="A46" s="12"/>
      <c r="B46" s="1" t="s">
        <v>339</v>
      </c>
      <c r="C46" s="19">
        <f t="shared" si="1"/>
        <v>0</v>
      </c>
      <c r="D46" s="1">
        <v>0.0</v>
      </c>
      <c r="E46" s="1">
        <v>0.0</v>
      </c>
    </row>
    <row r="47">
      <c r="A47" s="1" t="s">
        <v>257</v>
      </c>
      <c r="B47" s="1" t="s">
        <v>340</v>
      </c>
      <c r="C47" s="19">
        <f t="shared" si="1"/>
        <v>4</v>
      </c>
      <c r="D47" s="1">
        <v>12.0</v>
      </c>
      <c r="E47" s="1">
        <v>3.0</v>
      </c>
    </row>
    <row r="48">
      <c r="A48" s="12"/>
      <c r="B48" s="1" t="s">
        <v>341</v>
      </c>
      <c r="C48" s="19">
        <f t="shared" si="1"/>
        <v>0</v>
      </c>
      <c r="D48" s="1">
        <v>0.0</v>
      </c>
      <c r="E48" s="1">
        <v>0.0</v>
      </c>
    </row>
    <row r="49">
      <c r="A49" s="12"/>
      <c r="B49" s="1" t="s">
        <v>342</v>
      </c>
      <c r="C49" s="19">
        <f t="shared" si="1"/>
        <v>0</v>
      </c>
      <c r="D49" s="1">
        <v>0.0</v>
      </c>
      <c r="E49" s="1">
        <v>0.0</v>
      </c>
    </row>
    <row r="50">
      <c r="A50" s="12"/>
      <c r="B50" s="1" t="s">
        <v>343</v>
      </c>
      <c r="C50" s="19">
        <f t="shared" si="1"/>
        <v>0</v>
      </c>
      <c r="D50" s="1">
        <v>0.0</v>
      </c>
      <c r="E50" s="1">
        <v>0.0</v>
      </c>
    </row>
    <row r="51">
      <c r="B51" s="1" t="s">
        <v>337</v>
      </c>
      <c r="C51" s="19">
        <f t="shared" si="1"/>
        <v>0</v>
      </c>
      <c r="D51" s="1">
        <v>0.0</v>
      </c>
      <c r="E51" s="1">
        <v>0.0</v>
      </c>
    </row>
    <row r="52">
      <c r="B52" s="1" t="s">
        <v>338</v>
      </c>
      <c r="C52" s="19">
        <f t="shared" si="1"/>
        <v>11</v>
      </c>
      <c r="D52" s="1">
        <v>22.0</v>
      </c>
      <c r="E52" s="1">
        <v>2.0</v>
      </c>
    </row>
    <row r="53">
      <c r="B53" s="1" t="s">
        <v>339</v>
      </c>
      <c r="C53" s="19">
        <f t="shared" si="1"/>
        <v>15.28571429</v>
      </c>
      <c r="D53" s="1">
        <v>107.0</v>
      </c>
      <c r="E53" s="1">
        <v>7.0</v>
      </c>
    </row>
    <row r="54">
      <c r="A54" s="1" t="s">
        <v>266</v>
      </c>
      <c r="B54" s="1" t="s">
        <v>340</v>
      </c>
      <c r="C54" s="19">
        <f t="shared" si="1"/>
        <v>10.75</v>
      </c>
      <c r="D54" s="1">
        <v>86.0</v>
      </c>
      <c r="E54" s="1">
        <v>8.0</v>
      </c>
    </row>
    <row r="55">
      <c r="B55" s="1" t="s">
        <v>341</v>
      </c>
      <c r="C55" s="19">
        <f t="shared" si="1"/>
        <v>22.66666667</v>
      </c>
      <c r="D55" s="1">
        <v>68.0</v>
      </c>
      <c r="E55" s="1">
        <v>3.0</v>
      </c>
    </row>
    <row r="56">
      <c r="B56" s="1" t="s">
        <v>342</v>
      </c>
      <c r="C56" s="19">
        <f t="shared" si="1"/>
        <v>48</v>
      </c>
      <c r="D56" s="1">
        <v>48.0</v>
      </c>
      <c r="E56" s="1">
        <v>1.0</v>
      </c>
    </row>
    <row r="57">
      <c r="B57" s="1" t="s">
        <v>343</v>
      </c>
      <c r="C57" s="19">
        <f t="shared" si="1"/>
        <v>0</v>
      </c>
      <c r="D57" s="1">
        <v>0.0</v>
      </c>
      <c r="E57" s="1">
        <v>0.0</v>
      </c>
    </row>
    <row r="58">
      <c r="B58" s="1" t="s">
        <v>337</v>
      </c>
      <c r="C58" s="19">
        <f t="shared" si="1"/>
        <v>1</v>
      </c>
      <c r="D58" s="1">
        <v>1.0</v>
      </c>
      <c r="E58" s="1">
        <v>1.0</v>
      </c>
    </row>
    <row r="59">
      <c r="B59" s="1" t="s">
        <v>338</v>
      </c>
      <c r="C59" s="19">
        <f t="shared" si="1"/>
        <v>2</v>
      </c>
      <c r="D59" s="1">
        <v>4.0</v>
      </c>
      <c r="E59" s="1">
        <v>2.0</v>
      </c>
    </row>
    <row r="60">
      <c r="B60" s="1" t="s">
        <v>339</v>
      </c>
      <c r="C60" s="19">
        <f t="shared" si="1"/>
        <v>2</v>
      </c>
      <c r="D60" s="1">
        <v>2.0</v>
      </c>
      <c r="E60" s="1">
        <v>1.0</v>
      </c>
    </row>
    <row r="61">
      <c r="A61" s="1" t="s">
        <v>316</v>
      </c>
      <c r="B61" s="1" t="s">
        <v>340</v>
      </c>
      <c r="C61" s="19">
        <f t="shared" si="1"/>
        <v>2</v>
      </c>
      <c r="D61" s="1">
        <v>2.0</v>
      </c>
      <c r="E61" s="1">
        <v>1.0</v>
      </c>
    </row>
    <row r="62">
      <c r="B62" s="1" t="s">
        <v>341</v>
      </c>
      <c r="C62" s="19">
        <f t="shared" si="1"/>
        <v>2</v>
      </c>
      <c r="D62" s="1">
        <v>4.0</v>
      </c>
      <c r="E62" s="1">
        <v>2.0</v>
      </c>
    </row>
    <row r="63">
      <c r="B63" s="1" t="s">
        <v>342</v>
      </c>
      <c r="C63" s="19">
        <f t="shared" si="1"/>
        <v>0</v>
      </c>
      <c r="D63" s="1">
        <v>0.0</v>
      </c>
      <c r="E63" s="1">
        <v>0.0</v>
      </c>
    </row>
    <row r="64">
      <c r="B64" s="1" t="s">
        <v>343</v>
      </c>
      <c r="C64" s="19">
        <f t="shared" si="1"/>
        <v>0</v>
      </c>
      <c r="D64" s="1">
        <v>0.0</v>
      </c>
      <c r="E64" s="1">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3.0"/>
    <col customWidth="1" min="8" max="8" width="18.63"/>
    <col customWidth="1" min="9" max="9" width="18.0"/>
  </cols>
  <sheetData>
    <row r="1">
      <c r="A1" s="3" t="s">
        <v>1</v>
      </c>
      <c r="B1" s="3" t="s">
        <v>347</v>
      </c>
      <c r="C1" s="3" t="s">
        <v>345</v>
      </c>
      <c r="D1" s="3" t="s">
        <v>346</v>
      </c>
      <c r="G1" s="3" t="s">
        <v>1</v>
      </c>
      <c r="H1" s="3" t="s">
        <v>347</v>
      </c>
      <c r="I1" s="3" t="s">
        <v>345</v>
      </c>
    </row>
    <row r="2">
      <c r="B2" s="19">
        <f t="shared" ref="B2:B73" si="1">IF(D2=0, 0, DIVIDE(C2, D2))</f>
        <v>0</v>
      </c>
      <c r="C2" s="1">
        <v>0.0</v>
      </c>
      <c r="D2" s="1">
        <v>0.0</v>
      </c>
      <c r="G2" s="3" t="s">
        <v>7</v>
      </c>
      <c r="H2" s="3">
        <v>3.5</v>
      </c>
      <c r="I2" s="3">
        <v>7.0</v>
      </c>
    </row>
    <row r="3">
      <c r="B3" s="19">
        <f t="shared" si="1"/>
        <v>0</v>
      </c>
      <c r="C3" s="1">
        <v>0.0</v>
      </c>
      <c r="D3" s="1">
        <v>0.0</v>
      </c>
      <c r="G3" s="3" t="s">
        <v>16</v>
      </c>
      <c r="H3" s="3">
        <v>1.838235294</v>
      </c>
      <c r="I3" s="3">
        <v>125.0</v>
      </c>
    </row>
    <row r="4">
      <c r="B4" s="19">
        <f t="shared" si="1"/>
        <v>4</v>
      </c>
      <c r="C4" s="1">
        <v>4.0</v>
      </c>
      <c r="D4" s="1">
        <v>1.0</v>
      </c>
      <c r="G4" s="3" t="s">
        <v>201</v>
      </c>
      <c r="H4" s="3">
        <v>8.333333333</v>
      </c>
      <c r="I4" s="3">
        <v>25.0</v>
      </c>
    </row>
    <row r="5">
      <c r="A5" s="1" t="s">
        <v>7</v>
      </c>
      <c r="B5" s="19">
        <f t="shared" si="1"/>
        <v>3</v>
      </c>
      <c r="C5" s="1">
        <v>3.0</v>
      </c>
      <c r="D5" s="1">
        <v>1.0</v>
      </c>
      <c r="G5" s="3" t="s">
        <v>211</v>
      </c>
      <c r="H5" s="3">
        <v>4.285714286</v>
      </c>
      <c r="I5" s="3">
        <v>30.0</v>
      </c>
    </row>
    <row r="6">
      <c r="B6" s="19">
        <f t="shared" si="1"/>
        <v>0</v>
      </c>
      <c r="C6" s="1">
        <v>0.0</v>
      </c>
      <c r="D6" s="1">
        <v>0.0</v>
      </c>
      <c r="G6" s="28" t="s">
        <v>224</v>
      </c>
      <c r="H6" s="3">
        <v>6.8</v>
      </c>
      <c r="I6" s="3">
        <v>34.0</v>
      </c>
    </row>
    <row r="7">
      <c r="B7" s="19">
        <f t="shared" si="1"/>
        <v>0</v>
      </c>
      <c r="C7" s="1">
        <v>0.0</v>
      </c>
      <c r="D7" s="1">
        <v>0.0</v>
      </c>
      <c r="G7" s="29" t="s">
        <v>249</v>
      </c>
      <c r="H7" s="3">
        <v>1.125</v>
      </c>
      <c r="I7" s="3">
        <v>9.0</v>
      </c>
    </row>
    <row r="8">
      <c r="B8" s="19">
        <f t="shared" si="1"/>
        <v>0</v>
      </c>
      <c r="C8" s="1">
        <v>0.0</v>
      </c>
      <c r="D8" s="1">
        <v>0.0</v>
      </c>
      <c r="G8" s="3" t="s">
        <v>257</v>
      </c>
      <c r="H8" s="3">
        <v>4.25</v>
      </c>
      <c r="I8" s="3">
        <v>17.0</v>
      </c>
    </row>
    <row r="9">
      <c r="A9" s="3" t="s">
        <v>7</v>
      </c>
      <c r="B9" s="2">
        <f t="shared" si="1"/>
        <v>3.5</v>
      </c>
      <c r="C9" s="3">
        <f t="shared" ref="C9:D9" si="2">SUM(C2:C8)</f>
        <v>7</v>
      </c>
      <c r="D9" s="3">
        <f t="shared" si="2"/>
        <v>2</v>
      </c>
      <c r="G9" s="3" t="s">
        <v>266</v>
      </c>
      <c r="H9" s="3">
        <v>15.76190476</v>
      </c>
      <c r="I9" s="3">
        <v>331.0</v>
      </c>
    </row>
    <row r="10">
      <c r="B10" s="19">
        <f t="shared" si="1"/>
        <v>1</v>
      </c>
      <c r="C10" s="1">
        <v>8.0</v>
      </c>
      <c r="D10" s="1">
        <v>8.0</v>
      </c>
      <c r="G10" s="3" t="s">
        <v>316</v>
      </c>
      <c r="H10" s="3">
        <v>1.857142857</v>
      </c>
      <c r="I10" s="3">
        <v>13.0</v>
      </c>
    </row>
    <row r="11">
      <c r="B11" s="19">
        <f t="shared" si="1"/>
        <v>2.333333333</v>
      </c>
      <c r="C11" s="1">
        <v>21.0</v>
      </c>
      <c r="D11" s="1">
        <v>9.0</v>
      </c>
    </row>
    <row r="12">
      <c r="B12" s="19">
        <f t="shared" si="1"/>
        <v>1.6</v>
      </c>
      <c r="C12" s="1">
        <v>16.0</v>
      </c>
      <c r="D12" s="1">
        <v>10.0</v>
      </c>
    </row>
    <row r="13">
      <c r="A13" s="1" t="s">
        <v>16</v>
      </c>
      <c r="B13" s="19">
        <f t="shared" si="1"/>
        <v>2.470588235</v>
      </c>
      <c r="C13" s="1">
        <v>42.0</v>
      </c>
      <c r="D13" s="1">
        <v>17.0</v>
      </c>
    </row>
    <row r="14">
      <c r="B14" s="19">
        <f t="shared" si="1"/>
        <v>2.153846154</v>
      </c>
      <c r="C14" s="1">
        <v>28.0</v>
      </c>
      <c r="D14" s="1">
        <v>13.0</v>
      </c>
    </row>
    <row r="15">
      <c r="B15" s="19">
        <f t="shared" si="1"/>
        <v>2</v>
      </c>
      <c r="C15" s="1">
        <v>6.0</v>
      </c>
      <c r="D15" s="1">
        <v>3.0</v>
      </c>
    </row>
    <row r="16">
      <c r="B16" s="19">
        <f t="shared" si="1"/>
        <v>0.5</v>
      </c>
      <c r="C16" s="1">
        <v>4.0</v>
      </c>
      <c r="D16" s="1">
        <v>8.0</v>
      </c>
    </row>
    <row r="17">
      <c r="A17" s="3" t="s">
        <v>16</v>
      </c>
      <c r="B17" s="2">
        <f t="shared" si="1"/>
        <v>1.838235294</v>
      </c>
      <c r="C17" s="3">
        <f t="shared" ref="C17:D17" si="3">SUM(C10:C16)</f>
        <v>125</v>
      </c>
      <c r="D17" s="3">
        <f t="shared" si="3"/>
        <v>68</v>
      </c>
    </row>
    <row r="18">
      <c r="B18" s="19">
        <f t="shared" si="1"/>
        <v>0</v>
      </c>
      <c r="C18" s="1">
        <v>0.0</v>
      </c>
      <c r="D18" s="1">
        <v>0.0</v>
      </c>
    </row>
    <row r="19">
      <c r="B19" s="19">
        <f t="shared" si="1"/>
        <v>4</v>
      </c>
      <c r="C19" s="1">
        <v>4.0</v>
      </c>
      <c r="D19" s="1">
        <v>1.0</v>
      </c>
    </row>
    <row r="20">
      <c r="B20" s="19">
        <f t="shared" si="1"/>
        <v>6</v>
      </c>
      <c r="C20" s="1">
        <v>6.0</v>
      </c>
      <c r="D20" s="1">
        <v>1.0</v>
      </c>
    </row>
    <row r="21">
      <c r="A21" s="1" t="s">
        <v>201</v>
      </c>
      <c r="B21" s="19">
        <f t="shared" si="1"/>
        <v>0</v>
      </c>
      <c r="C21" s="1">
        <v>0.0</v>
      </c>
      <c r="D21" s="1">
        <v>0.0</v>
      </c>
    </row>
    <row r="22">
      <c r="B22" s="19">
        <f t="shared" si="1"/>
        <v>15</v>
      </c>
      <c r="C22" s="1">
        <v>15.0</v>
      </c>
      <c r="D22" s="1">
        <v>1.0</v>
      </c>
    </row>
    <row r="23">
      <c r="B23" s="19">
        <f t="shared" si="1"/>
        <v>0</v>
      </c>
      <c r="C23" s="1">
        <v>0.0</v>
      </c>
      <c r="D23" s="1">
        <v>0.0</v>
      </c>
    </row>
    <row r="24">
      <c r="B24" s="19">
        <f t="shared" si="1"/>
        <v>0</v>
      </c>
      <c r="C24" s="1">
        <v>0.0</v>
      </c>
      <c r="D24" s="1">
        <v>0.0</v>
      </c>
    </row>
    <row r="25">
      <c r="A25" s="3" t="s">
        <v>201</v>
      </c>
      <c r="B25" s="2">
        <f t="shared" si="1"/>
        <v>8.333333333</v>
      </c>
      <c r="C25" s="3">
        <f t="shared" ref="C25:D25" si="4">SUM(C18:C24)</f>
        <v>25</v>
      </c>
      <c r="D25" s="3">
        <f t="shared" si="4"/>
        <v>3</v>
      </c>
    </row>
    <row r="26">
      <c r="B26" s="19">
        <f t="shared" si="1"/>
        <v>0</v>
      </c>
      <c r="C26" s="1">
        <v>0.0</v>
      </c>
      <c r="D26" s="1">
        <v>0.0</v>
      </c>
    </row>
    <row r="27">
      <c r="B27" s="19">
        <f t="shared" si="1"/>
        <v>0</v>
      </c>
      <c r="C27" s="1">
        <v>0.0</v>
      </c>
      <c r="D27" s="1">
        <v>0.0</v>
      </c>
    </row>
    <row r="28">
      <c r="B28" s="19">
        <f t="shared" si="1"/>
        <v>5</v>
      </c>
      <c r="C28" s="1">
        <v>5.0</v>
      </c>
      <c r="D28" s="1">
        <v>1.0</v>
      </c>
    </row>
    <row r="29">
      <c r="A29" s="1" t="s">
        <v>211</v>
      </c>
      <c r="B29" s="19">
        <f t="shared" si="1"/>
        <v>4</v>
      </c>
      <c r="C29" s="1">
        <v>20.0</v>
      </c>
      <c r="D29" s="1">
        <v>5.0</v>
      </c>
    </row>
    <row r="30">
      <c r="B30" s="19">
        <f t="shared" si="1"/>
        <v>5</v>
      </c>
      <c r="C30" s="1">
        <v>5.0</v>
      </c>
      <c r="D30" s="1">
        <v>1.0</v>
      </c>
    </row>
    <row r="31">
      <c r="B31" s="19">
        <f t="shared" si="1"/>
        <v>0</v>
      </c>
      <c r="C31" s="1">
        <v>0.0</v>
      </c>
      <c r="D31" s="1">
        <v>0.0</v>
      </c>
    </row>
    <row r="32">
      <c r="B32" s="19">
        <f t="shared" si="1"/>
        <v>0</v>
      </c>
      <c r="C32" s="1">
        <v>0.0</v>
      </c>
      <c r="D32" s="1">
        <v>0.0</v>
      </c>
    </row>
    <row r="33">
      <c r="A33" s="3" t="s">
        <v>211</v>
      </c>
      <c r="B33" s="2">
        <f t="shared" si="1"/>
        <v>4.285714286</v>
      </c>
      <c r="C33" s="3">
        <f t="shared" ref="C33:D33" si="5">SUM(C26:C32)</f>
        <v>30</v>
      </c>
      <c r="D33" s="3">
        <f t="shared" si="5"/>
        <v>7</v>
      </c>
    </row>
    <row r="34">
      <c r="A34" s="13"/>
      <c r="B34" s="19">
        <f t="shared" si="1"/>
        <v>0</v>
      </c>
      <c r="C34" s="1">
        <v>0.0</v>
      </c>
      <c r="D34" s="1">
        <v>0.0</v>
      </c>
    </row>
    <row r="35">
      <c r="A35" s="13"/>
      <c r="B35" s="19">
        <f t="shared" si="1"/>
        <v>4</v>
      </c>
      <c r="C35" s="1">
        <v>8.0</v>
      </c>
      <c r="D35" s="1">
        <v>2.0</v>
      </c>
    </row>
    <row r="36">
      <c r="A36" s="13"/>
      <c r="B36" s="19">
        <f t="shared" si="1"/>
        <v>15</v>
      </c>
      <c r="C36" s="1">
        <v>15.0</v>
      </c>
      <c r="D36" s="1">
        <v>1.0</v>
      </c>
    </row>
    <row r="37">
      <c r="A37" s="13" t="s">
        <v>224</v>
      </c>
      <c r="B37" s="19">
        <f t="shared" si="1"/>
        <v>4</v>
      </c>
      <c r="C37" s="1">
        <v>4.0</v>
      </c>
      <c r="D37" s="1">
        <v>1.0</v>
      </c>
    </row>
    <row r="38">
      <c r="A38" s="13"/>
      <c r="B38" s="19">
        <f t="shared" si="1"/>
        <v>7</v>
      </c>
      <c r="C38" s="1">
        <v>7.0</v>
      </c>
      <c r="D38" s="1">
        <v>1.0</v>
      </c>
    </row>
    <row r="39">
      <c r="A39" s="13"/>
      <c r="B39" s="19">
        <f t="shared" si="1"/>
        <v>0</v>
      </c>
      <c r="C39" s="1">
        <v>0.0</v>
      </c>
      <c r="D39" s="1">
        <v>0.0</v>
      </c>
    </row>
    <row r="40">
      <c r="A40" s="13"/>
      <c r="B40" s="19">
        <f t="shared" si="1"/>
        <v>0</v>
      </c>
      <c r="C40" s="1">
        <v>0.0</v>
      </c>
      <c r="D40" s="1">
        <v>0.0</v>
      </c>
    </row>
    <row r="41">
      <c r="A41" s="28" t="s">
        <v>224</v>
      </c>
      <c r="B41" s="2">
        <f t="shared" si="1"/>
        <v>6.8</v>
      </c>
      <c r="C41" s="3">
        <f t="shared" ref="C41:D41" si="6">SUM(C34:C40)</f>
        <v>34</v>
      </c>
      <c r="D41" s="3">
        <f t="shared" si="6"/>
        <v>5</v>
      </c>
    </row>
    <row r="42">
      <c r="A42" s="12"/>
      <c r="B42" s="19">
        <f t="shared" si="1"/>
        <v>0</v>
      </c>
      <c r="C42" s="1">
        <v>0.0</v>
      </c>
      <c r="D42" s="1">
        <v>0.0</v>
      </c>
    </row>
    <row r="43">
      <c r="A43" s="12"/>
      <c r="B43" s="19">
        <f t="shared" si="1"/>
        <v>0</v>
      </c>
      <c r="C43" s="1">
        <v>0.0</v>
      </c>
      <c r="D43" s="1">
        <v>0.0</v>
      </c>
    </row>
    <row r="44">
      <c r="A44" s="12"/>
      <c r="B44" s="19">
        <f t="shared" si="1"/>
        <v>0</v>
      </c>
      <c r="C44" s="1">
        <v>0.0</v>
      </c>
      <c r="D44" s="1">
        <v>0.0</v>
      </c>
    </row>
    <row r="45">
      <c r="A45" s="12" t="s">
        <v>249</v>
      </c>
      <c r="B45" s="19">
        <f t="shared" si="1"/>
        <v>3</v>
      </c>
      <c r="C45" s="1">
        <v>9.0</v>
      </c>
      <c r="D45" s="1">
        <v>3.0</v>
      </c>
    </row>
    <row r="46">
      <c r="A46" s="12"/>
      <c r="B46" s="19">
        <f t="shared" si="1"/>
        <v>0</v>
      </c>
      <c r="C46" s="1">
        <v>0.0</v>
      </c>
      <c r="D46" s="1">
        <v>0.0</v>
      </c>
    </row>
    <row r="47">
      <c r="A47" s="12"/>
      <c r="B47" s="19">
        <f t="shared" si="1"/>
        <v>0</v>
      </c>
      <c r="C47" s="1">
        <v>0.0</v>
      </c>
      <c r="D47" s="1">
        <v>0.0</v>
      </c>
    </row>
    <row r="48">
      <c r="A48" s="12"/>
      <c r="B48" s="19">
        <f t="shared" si="1"/>
        <v>0</v>
      </c>
      <c r="C48" s="1">
        <v>0.0</v>
      </c>
      <c r="D48" s="1">
        <v>0.0</v>
      </c>
    </row>
    <row r="49">
      <c r="A49" s="29" t="s">
        <v>249</v>
      </c>
      <c r="B49" s="2">
        <f t="shared" si="1"/>
        <v>1.125</v>
      </c>
      <c r="C49" s="3">
        <f>SUM(C42:C48)</f>
        <v>9</v>
      </c>
      <c r="D49" s="3">
        <f>SUM(D41:D48)</f>
        <v>8</v>
      </c>
    </row>
    <row r="50">
      <c r="A50" s="12"/>
      <c r="B50" s="19">
        <f t="shared" si="1"/>
        <v>0</v>
      </c>
      <c r="C50" s="1">
        <v>0.0</v>
      </c>
      <c r="D50" s="1">
        <v>0.0</v>
      </c>
    </row>
    <row r="51">
      <c r="A51" s="12"/>
      <c r="B51" s="19">
        <f t="shared" si="1"/>
        <v>5</v>
      </c>
      <c r="C51" s="1">
        <v>5.0</v>
      </c>
      <c r="D51" s="1">
        <v>1.0</v>
      </c>
    </row>
    <row r="52">
      <c r="A52" s="12"/>
      <c r="B52" s="19">
        <f t="shared" si="1"/>
        <v>0</v>
      </c>
      <c r="C52" s="1">
        <v>0.0</v>
      </c>
      <c r="D52" s="1">
        <v>0.0</v>
      </c>
    </row>
    <row r="53">
      <c r="A53" s="1" t="s">
        <v>257</v>
      </c>
      <c r="B53" s="19">
        <f t="shared" si="1"/>
        <v>4</v>
      </c>
      <c r="C53" s="1">
        <v>12.0</v>
      </c>
      <c r="D53" s="1">
        <v>3.0</v>
      </c>
    </row>
    <row r="54">
      <c r="A54" s="12"/>
      <c r="B54" s="19">
        <f t="shared" si="1"/>
        <v>0</v>
      </c>
      <c r="C54" s="1">
        <v>0.0</v>
      </c>
      <c r="D54" s="1">
        <v>0.0</v>
      </c>
    </row>
    <row r="55">
      <c r="A55" s="12"/>
      <c r="B55" s="19">
        <f t="shared" si="1"/>
        <v>0</v>
      </c>
      <c r="C55" s="1">
        <v>0.0</v>
      </c>
      <c r="D55" s="1">
        <v>0.0</v>
      </c>
    </row>
    <row r="56">
      <c r="A56" s="12"/>
      <c r="B56" s="19">
        <f t="shared" si="1"/>
        <v>0</v>
      </c>
      <c r="C56" s="1">
        <v>0.0</v>
      </c>
      <c r="D56" s="1">
        <v>0.0</v>
      </c>
    </row>
    <row r="57">
      <c r="A57" s="3" t="s">
        <v>257</v>
      </c>
      <c r="B57" s="2">
        <f t="shared" si="1"/>
        <v>4.25</v>
      </c>
      <c r="C57" s="3">
        <f t="shared" ref="C57:D57" si="7">SUM(C50:C56)</f>
        <v>17</v>
      </c>
      <c r="D57" s="3">
        <f t="shared" si="7"/>
        <v>4</v>
      </c>
    </row>
    <row r="58">
      <c r="B58" s="19">
        <f t="shared" si="1"/>
        <v>0</v>
      </c>
      <c r="C58" s="1">
        <v>0.0</v>
      </c>
      <c r="D58" s="1">
        <v>0.0</v>
      </c>
    </row>
    <row r="59">
      <c r="B59" s="19">
        <f t="shared" si="1"/>
        <v>11</v>
      </c>
      <c r="C59" s="1">
        <v>22.0</v>
      </c>
      <c r="D59" s="1">
        <v>2.0</v>
      </c>
    </row>
    <row r="60">
      <c r="B60" s="19">
        <f t="shared" si="1"/>
        <v>15.28571429</v>
      </c>
      <c r="C60" s="1">
        <v>107.0</v>
      </c>
      <c r="D60" s="1">
        <v>7.0</v>
      </c>
    </row>
    <row r="61">
      <c r="A61" s="1" t="s">
        <v>266</v>
      </c>
      <c r="B61" s="19">
        <f t="shared" si="1"/>
        <v>10.75</v>
      </c>
      <c r="C61" s="1">
        <v>86.0</v>
      </c>
      <c r="D61" s="1">
        <v>8.0</v>
      </c>
    </row>
    <row r="62">
      <c r="B62" s="19">
        <f t="shared" si="1"/>
        <v>22.66666667</v>
      </c>
      <c r="C62" s="1">
        <v>68.0</v>
      </c>
      <c r="D62" s="1">
        <v>3.0</v>
      </c>
    </row>
    <row r="63">
      <c r="B63" s="19">
        <f t="shared" si="1"/>
        <v>48</v>
      </c>
      <c r="C63" s="1">
        <v>48.0</v>
      </c>
      <c r="D63" s="1">
        <v>1.0</v>
      </c>
    </row>
    <row r="64">
      <c r="B64" s="19">
        <f t="shared" si="1"/>
        <v>0</v>
      </c>
      <c r="C64" s="1">
        <v>0.0</v>
      </c>
      <c r="D64" s="1">
        <v>0.0</v>
      </c>
    </row>
    <row r="65">
      <c r="A65" s="3" t="s">
        <v>266</v>
      </c>
      <c r="B65" s="2">
        <f t="shared" si="1"/>
        <v>15.76190476</v>
      </c>
      <c r="C65" s="3">
        <f t="shared" ref="C65:D65" si="8">SUM(C58:C64)</f>
        <v>331</v>
      </c>
      <c r="D65" s="3">
        <f t="shared" si="8"/>
        <v>21</v>
      </c>
    </row>
    <row r="66">
      <c r="B66" s="19">
        <f t="shared" si="1"/>
        <v>1</v>
      </c>
      <c r="C66" s="1">
        <v>1.0</v>
      </c>
      <c r="D66" s="1">
        <v>1.0</v>
      </c>
    </row>
    <row r="67">
      <c r="B67" s="19">
        <f t="shared" si="1"/>
        <v>2</v>
      </c>
      <c r="C67" s="1">
        <v>4.0</v>
      </c>
      <c r="D67" s="1">
        <v>2.0</v>
      </c>
    </row>
    <row r="68">
      <c r="B68" s="19">
        <f t="shared" si="1"/>
        <v>2</v>
      </c>
      <c r="C68" s="1">
        <v>2.0</v>
      </c>
      <c r="D68" s="1">
        <v>1.0</v>
      </c>
    </row>
    <row r="69">
      <c r="A69" s="1" t="s">
        <v>316</v>
      </c>
      <c r="B69" s="19">
        <f t="shared" si="1"/>
        <v>2</v>
      </c>
      <c r="C69" s="1">
        <v>2.0</v>
      </c>
      <c r="D69" s="1">
        <v>1.0</v>
      </c>
    </row>
    <row r="70">
      <c r="B70" s="19">
        <f t="shared" si="1"/>
        <v>2</v>
      </c>
      <c r="C70" s="1">
        <v>4.0</v>
      </c>
      <c r="D70" s="1">
        <v>2.0</v>
      </c>
    </row>
    <row r="71">
      <c r="B71" s="19">
        <f t="shared" si="1"/>
        <v>0</v>
      </c>
      <c r="C71" s="1">
        <v>0.0</v>
      </c>
      <c r="D71" s="1">
        <v>0.0</v>
      </c>
    </row>
    <row r="72">
      <c r="B72" s="19">
        <f t="shared" si="1"/>
        <v>0</v>
      </c>
      <c r="C72" s="1">
        <v>0.0</v>
      </c>
      <c r="D72" s="1">
        <v>0.0</v>
      </c>
    </row>
    <row r="73">
      <c r="A73" s="3" t="s">
        <v>316</v>
      </c>
      <c r="B73" s="2">
        <f t="shared" si="1"/>
        <v>1.857142857</v>
      </c>
      <c r="C73" s="2">
        <f t="shared" ref="C73:D73" si="9">SUM(C66:C72)</f>
        <v>13</v>
      </c>
      <c r="D73" s="2">
        <f t="shared" si="9"/>
        <v>7</v>
      </c>
    </row>
  </sheetData>
  <drawing r:id="rId1"/>
</worksheet>
</file>