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2"/>
  </bookViews>
  <sheets>
    <sheet name="Tableau brut Julien" sheetId="1" r:id="rId1"/>
    <sheet name="Transfert Prisme" sheetId="3" r:id="rId2"/>
    <sheet name="Comparaisons" sheetId="4" r:id="rId3"/>
  </sheets>
  <calcPr calcId="145621"/>
</workbook>
</file>

<file path=xl/calcChain.xml><?xml version="1.0" encoding="utf-8"?>
<calcChain xmlns="http://schemas.openxmlformats.org/spreadsheetml/2006/main">
  <c r="O4" i="4" l="1"/>
  <c r="O5" i="4"/>
  <c r="O6" i="4"/>
  <c r="O7" i="4"/>
  <c r="O3" i="4"/>
  <c r="N4" i="4"/>
  <c r="N5" i="4"/>
  <c r="N6" i="4"/>
  <c r="N7" i="4"/>
  <c r="N3" i="4"/>
  <c r="D16" i="4" l="1"/>
  <c r="C16" i="4"/>
  <c r="E16" i="4"/>
  <c r="F16" i="4"/>
  <c r="B16" i="4"/>
  <c r="I13" i="4"/>
  <c r="J13" i="4"/>
  <c r="K13" i="4"/>
  <c r="L13" i="4"/>
  <c r="H13" i="4"/>
  <c r="C13" i="4"/>
  <c r="D13" i="4"/>
  <c r="E13" i="4"/>
  <c r="F13" i="4"/>
  <c r="B13" i="4"/>
  <c r="L11" i="4"/>
  <c r="I11" i="4"/>
  <c r="J11" i="4"/>
  <c r="K11" i="4"/>
  <c r="H11" i="4"/>
  <c r="C11" i="4"/>
  <c r="D11" i="4"/>
  <c r="E11" i="4"/>
  <c r="F11" i="4"/>
  <c r="B11" i="4"/>
  <c r="C9" i="4"/>
  <c r="D9" i="4"/>
  <c r="E9" i="4"/>
  <c r="F9" i="4"/>
  <c r="H9" i="4"/>
  <c r="I9" i="4"/>
  <c r="J9" i="4"/>
  <c r="K9" i="4"/>
  <c r="L9" i="4"/>
  <c r="B9" i="4"/>
</calcChain>
</file>

<file path=xl/sharedStrings.xml><?xml version="1.0" encoding="utf-8"?>
<sst xmlns="http://schemas.openxmlformats.org/spreadsheetml/2006/main" count="108" uniqueCount="58">
  <si>
    <t>Identifiant</t>
  </si>
  <si>
    <t>AF11</t>
  </si>
  <si>
    <t>AF21</t>
  </si>
  <si>
    <t>AF32</t>
  </si>
  <si>
    <t>AF44</t>
  </si>
  <si>
    <t>AF9</t>
  </si>
  <si>
    <t>MF11</t>
  </si>
  <si>
    <t>MF21</t>
  </si>
  <si>
    <t>MF32</t>
  </si>
  <si>
    <t>MF44</t>
  </si>
  <si>
    <t>MF9</t>
  </si>
  <si>
    <t>C-T0-R1</t>
  </si>
  <si>
    <t>C-T0-R2</t>
  </si>
  <si>
    <t>C-T0-R3</t>
  </si>
  <si>
    <t>C-T06-R1</t>
  </si>
  <si>
    <t>C-T06-R2</t>
  </si>
  <si>
    <t>C-T06-R3</t>
  </si>
  <si>
    <t>C-T60-R1</t>
  </si>
  <si>
    <t>C-T60-R2</t>
  </si>
  <si>
    <t>C-T60-R3</t>
  </si>
  <si>
    <t>C-T88-R1</t>
  </si>
  <si>
    <t>C-T88-R2</t>
  </si>
  <si>
    <t>C-T88-R3</t>
  </si>
  <si>
    <t>I-T06-R1</t>
  </si>
  <si>
    <t>I-T06-R2</t>
  </si>
  <si>
    <t>I-T06-R3</t>
  </si>
  <si>
    <t>I-T12-R1</t>
  </si>
  <si>
    <t>I-T12-R2</t>
  </si>
  <si>
    <t>I-T12-R3</t>
  </si>
  <si>
    <t>I-T24-R1</t>
  </si>
  <si>
    <t>I-T24-R2</t>
  </si>
  <si>
    <t>I-T24-R3</t>
  </si>
  <si>
    <t>I-T48-R1</t>
  </si>
  <si>
    <t>I-T48-R2</t>
  </si>
  <si>
    <t>I-T48-R3</t>
  </si>
  <si>
    <t>I-T60-R1</t>
  </si>
  <si>
    <t>I-T60-R2</t>
  </si>
  <si>
    <t>I-T60-R3</t>
  </si>
  <si>
    <t>I-T72-R1</t>
  </si>
  <si>
    <t>I-T72-R2</t>
  </si>
  <si>
    <t>I-T72-R3</t>
  </si>
  <si>
    <t>I-T80-R1</t>
  </si>
  <si>
    <t>I-T80-R2</t>
  </si>
  <si>
    <t>I-T80-R3</t>
  </si>
  <si>
    <t>I-T88-R1</t>
  </si>
  <si>
    <t>I-T88-R2</t>
  </si>
  <si>
    <t>I-T88-R3</t>
  </si>
  <si>
    <t>I-T96-R1</t>
  </si>
  <si>
    <t>I-T96-R2</t>
  </si>
  <si>
    <t>I-T96-R3</t>
  </si>
  <si>
    <t>Time PI (h)</t>
  </si>
  <si>
    <t>Average DNA load</t>
  </si>
  <si>
    <t>Moy 48 to 72</t>
  </si>
  <si>
    <r>
      <t xml:space="preserve">Ratio </t>
    </r>
    <r>
      <rPr>
        <b/>
        <sz val="11"/>
        <color rgb="FFFF0000"/>
        <rFont val="Calibri"/>
        <family val="2"/>
        <scheme val="minor"/>
      </rPr>
      <t>F11</t>
    </r>
    <r>
      <rPr>
        <sz val="11"/>
        <color theme="1"/>
        <rFont val="Calibri"/>
        <family val="2"/>
        <scheme val="minor"/>
      </rPr>
      <t>/Fx</t>
    </r>
  </si>
  <si>
    <r>
      <t>Ratio</t>
    </r>
    <r>
      <rPr>
        <sz val="11"/>
        <color rgb="FF7030A0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F32</t>
    </r>
    <r>
      <rPr>
        <sz val="11"/>
        <color theme="1"/>
        <rFont val="Calibri"/>
        <family val="2"/>
        <scheme val="minor"/>
      </rPr>
      <t>/Fx</t>
    </r>
  </si>
  <si>
    <t>Ratio Atl/Med</t>
  </si>
  <si>
    <t>Moy fam R Med</t>
  </si>
  <si>
    <t>R Atl/ Moy R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</si>
</sst>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11" fontId="0" fillId="0" borderId="1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43" fontId="0" fillId="4" borderId="0" xfId="1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2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N12" sqref="N12"/>
    </sheetView>
  </sheetViews>
  <sheetFormatPr baseColWidth="10" defaultRowHeight="15" x14ac:dyDescent="0.25"/>
  <sheetData>
    <row r="1" spans="1:11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11</v>
      </c>
      <c r="B2" s="6">
        <v>1.411322491983748E-3</v>
      </c>
      <c r="C2" s="6">
        <v>1.411322491983748E-3</v>
      </c>
      <c r="D2" s="6">
        <v>1.411322491983748E-3</v>
      </c>
      <c r="E2" s="6">
        <v>0</v>
      </c>
      <c r="F2" s="6">
        <v>1.411322491983748E-3</v>
      </c>
      <c r="G2" s="6">
        <v>1.411322491983748E-3</v>
      </c>
      <c r="H2" s="6">
        <v>0</v>
      </c>
      <c r="I2" s="6">
        <v>1.411322491983748E-3</v>
      </c>
      <c r="J2" s="6">
        <v>0</v>
      </c>
      <c r="K2" s="6">
        <v>1.411322491983748E-3</v>
      </c>
    </row>
    <row r="3" spans="1:11" x14ac:dyDescent="0.25">
      <c r="A3" s="5" t="s">
        <v>12</v>
      </c>
      <c r="B3" s="6">
        <v>1.411322491983748E-3</v>
      </c>
      <c r="C3" s="6">
        <v>0</v>
      </c>
      <c r="D3" s="6">
        <v>1.411322491983748E-3</v>
      </c>
      <c r="E3" s="6">
        <v>1.411322491983748E-3</v>
      </c>
      <c r="F3" s="6">
        <v>1.411322491983748E-3</v>
      </c>
      <c r="G3" s="6">
        <v>1.0433014010409712E-2</v>
      </c>
      <c r="H3" s="6">
        <v>0</v>
      </c>
      <c r="I3" s="6">
        <v>1.411322491983748E-3</v>
      </c>
      <c r="J3" s="6">
        <v>0</v>
      </c>
      <c r="K3" s="6">
        <v>0</v>
      </c>
    </row>
    <row r="4" spans="1:11" x14ac:dyDescent="0.25">
      <c r="A4" s="5" t="s">
        <v>13</v>
      </c>
      <c r="B4" s="6">
        <v>1.411322491983748E-3</v>
      </c>
      <c r="C4" s="6">
        <v>1.411322491983748E-3</v>
      </c>
      <c r="D4" s="6">
        <v>1.411322491983748E-3</v>
      </c>
      <c r="E4" s="6">
        <v>0</v>
      </c>
      <c r="F4" s="6">
        <v>1.411322491983748E-3</v>
      </c>
      <c r="G4" s="6">
        <v>1.411322491983748E-3</v>
      </c>
      <c r="H4" s="6">
        <v>1.411322491983748E-3</v>
      </c>
      <c r="I4" s="6">
        <v>1.411322491983748E-3</v>
      </c>
      <c r="J4" s="6">
        <v>1.411322491983748E-3</v>
      </c>
      <c r="K4" s="6">
        <v>1.411322491983748E-3</v>
      </c>
    </row>
    <row r="5" spans="1:11" x14ac:dyDescent="0.25">
      <c r="A5" s="5" t="s">
        <v>14</v>
      </c>
      <c r="B5" s="6">
        <v>1.411322491983748E-3</v>
      </c>
      <c r="C5" s="6">
        <v>33.07004617907176</v>
      </c>
      <c r="D5" s="6">
        <v>7.1125435566851927</v>
      </c>
      <c r="E5" s="6">
        <v>1.411322491983748E-3</v>
      </c>
      <c r="F5" s="6">
        <v>302.18636309687014</v>
      </c>
      <c r="G5" s="6">
        <v>1.411322491983748E-3</v>
      </c>
      <c r="H5" s="6">
        <v>1.411322491983748E-3</v>
      </c>
      <c r="I5" s="6">
        <v>6.3972993413668764</v>
      </c>
      <c r="J5" s="6">
        <v>1.411322491983748E-3</v>
      </c>
      <c r="K5" s="6">
        <v>10.724683172975878</v>
      </c>
    </row>
    <row r="6" spans="1:11" x14ac:dyDescent="0.25">
      <c r="A6" s="5" t="s">
        <v>15</v>
      </c>
      <c r="B6" s="6">
        <v>1.411322491983748E-3</v>
      </c>
      <c r="C6" s="6">
        <v>33.511073062579776</v>
      </c>
      <c r="D6" s="6">
        <v>1.411322491983748E-3</v>
      </c>
      <c r="E6" s="6">
        <v>1.411322491983748E-3</v>
      </c>
      <c r="F6" s="6">
        <v>1206.4771229637058</v>
      </c>
      <c r="G6" s="6">
        <v>18.832571990735257</v>
      </c>
      <c r="H6" s="6">
        <v>1.411322491983748E-3</v>
      </c>
      <c r="I6" s="6">
        <v>1.411322491983748E-3</v>
      </c>
      <c r="J6" s="6">
        <v>16.171265348892508</v>
      </c>
      <c r="K6" s="6">
        <v>33.733787225511726</v>
      </c>
    </row>
    <row r="7" spans="1:11" x14ac:dyDescent="0.25">
      <c r="A7" s="5" t="s">
        <v>16</v>
      </c>
      <c r="B7" s="6">
        <v>1.411322491983748E-3</v>
      </c>
      <c r="C7" s="6">
        <v>1.411322491983748E-3</v>
      </c>
      <c r="D7" s="6">
        <v>432.13581413027748</v>
      </c>
      <c r="E7" s="6">
        <v>3.3034458127928441E-2</v>
      </c>
      <c r="F7" s="6">
        <v>127.73067216068428</v>
      </c>
      <c r="G7" s="6">
        <v>1.411322491983748E-3</v>
      </c>
      <c r="H7" s="6">
        <v>1.411322491983748E-3</v>
      </c>
      <c r="I7" s="6">
        <v>1.7723566636507159E-2</v>
      </c>
      <c r="J7" s="6">
        <v>41.149835246979706</v>
      </c>
      <c r="K7" s="6">
        <v>5.2443742120551029</v>
      </c>
    </row>
    <row r="8" spans="1:11" x14ac:dyDescent="0.25">
      <c r="A8" s="5" t="s">
        <v>17</v>
      </c>
      <c r="B8" s="6">
        <v>452.64489570974661</v>
      </c>
      <c r="C8" s="6">
        <v>548.50912913509956</v>
      </c>
      <c r="D8" s="6">
        <v>969.58478523511667</v>
      </c>
      <c r="E8" s="6">
        <v>238.07361281633371</v>
      </c>
      <c r="F8" s="6">
        <v>368.61912278607247</v>
      </c>
      <c r="G8" s="6">
        <v>231.84844952198722</v>
      </c>
      <c r="H8" s="6">
        <v>877.87825597179665</v>
      </c>
      <c r="I8" s="6">
        <v>187.563212775594</v>
      </c>
      <c r="J8" s="6">
        <v>386.11371456432477</v>
      </c>
      <c r="K8" s="6">
        <v>2706.9773527430566</v>
      </c>
    </row>
    <row r="9" spans="1:11" x14ac:dyDescent="0.25">
      <c r="A9" s="5" t="s">
        <v>18</v>
      </c>
      <c r="B9" s="6">
        <v>125.21746220190707</v>
      </c>
      <c r="C9" s="6">
        <v>327.18701652573026</v>
      </c>
      <c r="D9" s="6">
        <v>446.68780304017025</v>
      </c>
      <c r="E9" s="6">
        <v>216.9884059684918</v>
      </c>
      <c r="F9" s="6">
        <v>126.04965585403758</v>
      </c>
      <c r="G9" s="6">
        <v>638.77732750948314</v>
      </c>
      <c r="H9" s="6">
        <v>976.0286333157776</v>
      </c>
      <c r="I9" s="6">
        <v>1819.1923601040737</v>
      </c>
      <c r="J9" s="6">
        <v>288.49447165680749</v>
      </c>
      <c r="K9" s="6">
        <v>399.11592893437381</v>
      </c>
    </row>
    <row r="10" spans="1:11" x14ac:dyDescent="0.25">
      <c r="A10" s="5" t="s">
        <v>19</v>
      </c>
      <c r="B10" s="6">
        <v>1759.9275517322797</v>
      </c>
      <c r="C10" s="6">
        <v>601.80888215242032</v>
      </c>
      <c r="D10" s="6">
        <v>435.00778322351471</v>
      </c>
      <c r="E10" s="6">
        <v>130.29432415993915</v>
      </c>
      <c r="F10" s="6">
        <v>483.64343148170366</v>
      </c>
      <c r="G10" s="6">
        <v>271.79821201834829</v>
      </c>
      <c r="H10" s="6">
        <v>216.9884059684918</v>
      </c>
      <c r="I10" s="6">
        <v>617.96753480293592</v>
      </c>
      <c r="J10" s="6">
        <v>82.495184620144315</v>
      </c>
      <c r="K10" s="6">
        <v>805.44580841084098</v>
      </c>
    </row>
    <row r="11" spans="1:11" x14ac:dyDescent="0.25">
      <c r="A11" s="5" t="s">
        <v>20</v>
      </c>
      <c r="B11" s="6">
        <v>40.60827742930082</v>
      </c>
      <c r="C11" s="6">
        <v>1.411322491983748E-3</v>
      </c>
      <c r="D11" s="6">
        <v>55.073900202227506</v>
      </c>
      <c r="E11" s="6">
        <v>110.40947157297866</v>
      </c>
      <c r="F11" s="6">
        <v>60.026607568407478</v>
      </c>
      <c r="G11" s="6">
        <v>23.74632836558829</v>
      </c>
      <c r="H11" s="6">
        <v>437.8988393866116</v>
      </c>
      <c r="I11" s="6">
        <v>7.3520554221072265</v>
      </c>
      <c r="J11" s="6">
        <v>141.07390801900999</v>
      </c>
      <c r="K11" s="6">
        <v>72.739453276403324</v>
      </c>
    </row>
    <row r="12" spans="1:11" x14ac:dyDescent="0.25">
      <c r="A12" s="5" t="s">
        <v>21</v>
      </c>
      <c r="B12" s="6">
        <v>29.548114165713883</v>
      </c>
      <c r="C12" s="6">
        <v>29.548114165713883</v>
      </c>
      <c r="D12" s="6">
        <v>16.938750452970613</v>
      </c>
      <c r="E12" s="6">
        <v>239.65584700189854</v>
      </c>
      <c r="F12" s="6">
        <v>67.181366402179464</v>
      </c>
      <c r="G12" s="6">
        <v>218.43050813904796</v>
      </c>
      <c r="H12" s="6">
        <v>589.96777891291515</v>
      </c>
      <c r="I12" s="6">
        <v>29.159242323868895</v>
      </c>
      <c r="J12" s="6">
        <v>69.905191956365201</v>
      </c>
      <c r="K12" s="6">
        <v>158.93827565092528</v>
      </c>
    </row>
    <row r="13" spans="1:11" x14ac:dyDescent="0.25">
      <c r="A13" s="5" t="s">
        <v>22</v>
      </c>
      <c r="B13" s="6">
        <v>20.390639008350806</v>
      </c>
      <c r="C13" s="6">
        <v>21.931850114036717</v>
      </c>
      <c r="D13" s="6">
        <v>50.529833458076027</v>
      </c>
      <c r="E13" s="6">
        <v>65.859515696862445</v>
      </c>
      <c r="F13" s="6">
        <v>193.87932382903114</v>
      </c>
      <c r="G13" s="6">
        <v>300.1912955861676</v>
      </c>
      <c r="H13" s="6">
        <v>655.92858808797826</v>
      </c>
      <c r="I13" s="6">
        <v>100.63095593431713</v>
      </c>
      <c r="J13" s="6">
        <v>312.36235976439184</v>
      </c>
      <c r="K13" s="6">
        <v>180.25489335488152</v>
      </c>
    </row>
    <row r="14" spans="1:11" x14ac:dyDescent="0.25">
      <c r="A14" s="5" t="s">
        <v>23</v>
      </c>
      <c r="B14" s="6">
        <v>73.709517068055334</v>
      </c>
      <c r="C14" s="6">
        <v>90.511410297746423</v>
      </c>
      <c r="D14" s="6">
        <v>38.512386753146721</v>
      </c>
      <c r="E14" s="6">
        <v>76.69802231778101</v>
      </c>
      <c r="F14" s="6">
        <v>1085.152624036371</v>
      </c>
      <c r="G14" s="6">
        <v>27.838053716013228</v>
      </c>
      <c r="H14" s="6">
        <v>188.80975548857003</v>
      </c>
      <c r="I14" s="6">
        <v>26.22696089332365</v>
      </c>
      <c r="J14" s="6">
        <v>6.1074413636807439</v>
      </c>
      <c r="K14" s="6">
        <v>36.043982303253664</v>
      </c>
    </row>
    <row r="15" spans="1:11" x14ac:dyDescent="0.25">
      <c r="A15" s="5" t="s">
        <v>24</v>
      </c>
      <c r="B15" s="6">
        <v>49.864828940536867</v>
      </c>
      <c r="C15" s="6">
        <v>50.196229955852125</v>
      </c>
      <c r="D15" s="6">
        <v>55.439920638518274</v>
      </c>
      <c r="E15" s="6">
        <v>52.578533253759119</v>
      </c>
      <c r="F15" s="6">
        <v>121.1381855597302</v>
      </c>
      <c r="G15" s="6">
        <v>11.611963738498773</v>
      </c>
      <c r="H15" s="6">
        <v>126.88738025453556</v>
      </c>
      <c r="I15" s="6">
        <v>76.69802231778101</v>
      </c>
      <c r="J15" s="6">
        <v>15.853081905296863</v>
      </c>
      <c r="K15" s="6">
        <v>11.611963738498773</v>
      </c>
    </row>
    <row r="16" spans="1:11" x14ac:dyDescent="0.25">
      <c r="A16" s="5" t="s">
        <v>25</v>
      </c>
      <c r="B16" s="6">
        <v>38.768339582894107</v>
      </c>
      <c r="C16" s="6">
        <v>19.857463340533528</v>
      </c>
      <c r="D16" s="6">
        <v>26.75335599945732</v>
      </c>
      <c r="E16" s="6">
        <v>144.86176217891693</v>
      </c>
      <c r="F16" s="6">
        <v>139.21728630230908</v>
      </c>
      <c r="G16" s="6">
        <v>6.0270635785288711</v>
      </c>
      <c r="H16" s="6">
        <v>241.24859669562224</v>
      </c>
      <c r="I16" s="6">
        <v>37.25774800744788</v>
      </c>
      <c r="J16" s="6">
        <v>15.748418119910806</v>
      </c>
      <c r="K16" s="6">
        <v>64.563673532018854</v>
      </c>
    </row>
    <row r="17" spans="1:11" x14ac:dyDescent="0.25">
      <c r="A17" s="5" t="s">
        <v>26</v>
      </c>
      <c r="B17" s="6">
        <v>527.13670827721933</v>
      </c>
      <c r="C17" s="6">
        <v>177.88262512864662</v>
      </c>
      <c r="D17" s="6">
        <v>47.6054820344281</v>
      </c>
      <c r="E17" s="6">
        <v>162.12828805153416</v>
      </c>
      <c r="F17" s="6">
        <v>61.638330376514723</v>
      </c>
      <c r="G17" s="6">
        <v>42.254714078285154</v>
      </c>
      <c r="H17" s="6">
        <v>46.360690997468701</v>
      </c>
      <c r="I17" s="6">
        <v>21.0772850650132</v>
      </c>
      <c r="J17" s="6">
        <v>47.921867459104774</v>
      </c>
      <c r="K17" s="6">
        <v>48.240355577266953</v>
      </c>
    </row>
    <row r="18" spans="1:11" x14ac:dyDescent="0.25">
      <c r="A18" s="5" t="s">
        <v>27</v>
      </c>
      <c r="B18" s="6">
        <v>94.807064203232841</v>
      </c>
      <c r="C18" s="6">
        <v>37.5053625241395</v>
      </c>
      <c r="D18" s="6">
        <v>31.363221712868235</v>
      </c>
      <c r="E18" s="6">
        <v>111.14325150879915</v>
      </c>
      <c r="F18" s="6">
        <v>92.94165432252467</v>
      </c>
      <c r="G18" s="6">
        <v>117.97065692281305</v>
      </c>
      <c r="H18" s="6">
        <v>31.781486140256739</v>
      </c>
      <c r="I18" s="6">
        <v>17.979278914926699</v>
      </c>
      <c r="J18" s="6">
        <v>38.768339582894107</v>
      </c>
      <c r="K18" s="6">
        <v>11.383488444233956</v>
      </c>
    </row>
    <row r="19" spans="1:11" x14ac:dyDescent="0.25">
      <c r="A19" s="5" t="s">
        <v>28</v>
      </c>
      <c r="B19" s="6">
        <v>270.00377041381</v>
      </c>
      <c r="C19" s="6">
        <v>48.883695884817676</v>
      </c>
      <c r="D19" s="6">
        <v>76.69802231778101</v>
      </c>
      <c r="E19" s="6">
        <v>63.293328167423994</v>
      </c>
      <c r="F19" s="6">
        <v>175.54157745034016</v>
      </c>
      <c r="G19" s="6">
        <v>48.560960363388467</v>
      </c>
      <c r="H19" s="6">
        <v>32.205328602096557</v>
      </c>
      <c r="I19" s="6">
        <v>6.6127256634276534</v>
      </c>
      <c r="J19" s="6">
        <v>33.511073062579776</v>
      </c>
      <c r="K19" s="6">
        <v>1.411322491983748E-3</v>
      </c>
    </row>
    <row r="20" spans="1:11" x14ac:dyDescent="0.25">
      <c r="A20" s="5" t="s">
        <v>29</v>
      </c>
      <c r="B20" s="6">
        <v>1037101.0462463397</v>
      </c>
      <c r="C20" s="6">
        <v>298.20939972997479</v>
      </c>
      <c r="D20" s="6">
        <v>1247.1047246095957</v>
      </c>
      <c r="E20" s="6">
        <v>36564.018085390962</v>
      </c>
      <c r="F20" s="6">
        <v>76780.649165488387</v>
      </c>
      <c r="G20" s="6">
        <v>45197.087296293575</v>
      </c>
      <c r="H20" s="6">
        <v>148.75132075275926</v>
      </c>
      <c r="I20" s="6">
        <v>76273.734898971044</v>
      </c>
      <c r="J20" s="6">
        <v>17.742660250619348</v>
      </c>
      <c r="K20" s="6">
        <v>183.87274652912444</v>
      </c>
    </row>
    <row r="21" spans="1:11" x14ac:dyDescent="0.25">
      <c r="A21" s="5" t="s">
        <v>30</v>
      </c>
      <c r="B21" s="6">
        <v>290724.66311830509</v>
      </c>
      <c r="C21" s="6">
        <v>1843.4533705887325</v>
      </c>
      <c r="D21" s="6">
        <v>6278.1832323477911</v>
      </c>
      <c r="E21" s="6">
        <v>7812.0908650244446</v>
      </c>
      <c r="F21" s="6">
        <v>36322.618427923568</v>
      </c>
      <c r="G21" s="6">
        <v>172273.03731157415</v>
      </c>
      <c r="H21" s="6">
        <v>136.47806740953797</v>
      </c>
      <c r="I21" s="6">
        <v>6195.5583763819932</v>
      </c>
      <c r="J21" s="6">
        <v>88.144712441400628</v>
      </c>
      <c r="K21" s="6">
        <v>76.191653562774377</v>
      </c>
    </row>
    <row r="22" spans="1:11" x14ac:dyDescent="0.25">
      <c r="A22" s="5" t="s">
        <v>31</v>
      </c>
      <c r="B22" s="6">
        <v>230565.88215936162</v>
      </c>
      <c r="C22" s="6">
        <v>578.3596594828665</v>
      </c>
      <c r="D22" s="6">
        <v>7864.0099209885184</v>
      </c>
      <c r="E22" s="6">
        <v>996690.8527688391</v>
      </c>
      <c r="F22" s="6">
        <v>19359.062273986496</v>
      </c>
      <c r="G22" s="6">
        <v>8128.8270951628674</v>
      </c>
      <c r="H22" s="6">
        <v>17.979278914926699</v>
      </c>
      <c r="I22" s="6">
        <v>9342.002637568472</v>
      </c>
      <c r="J22" s="6">
        <v>60.026607568407478</v>
      </c>
      <c r="K22" s="6">
        <v>22.972731449185275</v>
      </c>
    </row>
    <row r="23" spans="1:11" x14ac:dyDescent="0.25">
      <c r="A23" s="5" t="s">
        <v>32</v>
      </c>
      <c r="B23" s="6">
        <v>9926553.7697844636</v>
      </c>
      <c r="C23" s="6">
        <v>630.37061449611383</v>
      </c>
      <c r="D23" s="6">
        <v>1670891.5820507822</v>
      </c>
      <c r="E23" s="6">
        <v>3485534.3654144024</v>
      </c>
      <c r="F23" s="6">
        <v>1857704.0906914338</v>
      </c>
      <c r="G23" s="6">
        <v>2934090.0332586132</v>
      </c>
      <c r="H23" s="6">
        <v>241.24859669562224</v>
      </c>
      <c r="I23" s="6">
        <v>6671023.9603058454</v>
      </c>
      <c r="J23" s="6">
        <v>188.80975548857003</v>
      </c>
      <c r="K23" s="6">
        <v>41743.537312901251</v>
      </c>
    </row>
    <row r="24" spans="1:11" x14ac:dyDescent="0.25">
      <c r="A24" s="5" t="s">
        <v>33</v>
      </c>
      <c r="B24" s="6">
        <v>13024046.315666594</v>
      </c>
      <c r="C24" s="6">
        <v>1843.4533705887325</v>
      </c>
      <c r="D24" s="6">
        <v>1037101.0462463397</v>
      </c>
      <c r="E24" s="6">
        <v>618633.27177819377</v>
      </c>
      <c r="F24" s="6">
        <v>785229.9810882064</v>
      </c>
      <c r="G24" s="6">
        <v>3032894.2615323993</v>
      </c>
      <c r="H24" s="6">
        <v>3009.6284855464669</v>
      </c>
      <c r="I24" s="6">
        <v>2266102.43191966</v>
      </c>
      <c r="J24" s="6">
        <v>172.08764713614951</v>
      </c>
      <c r="K24" s="6">
        <v>22544.984952148232</v>
      </c>
    </row>
    <row r="25" spans="1:11" x14ac:dyDescent="0.25">
      <c r="A25" s="5" t="s">
        <v>34</v>
      </c>
      <c r="B25" s="6">
        <v>8928329.9831320439</v>
      </c>
      <c r="C25" s="6">
        <v>66368.639246863342</v>
      </c>
      <c r="D25" s="6">
        <v>61704.73340468992</v>
      </c>
      <c r="E25" s="6">
        <v>2709893.5818544799</v>
      </c>
      <c r="F25" s="6">
        <v>1473294.9653020161</v>
      </c>
      <c r="G25" s="6">
        <v>3699646.8362492081</v>
      </c>
      <c r="H25" s="6">
        <v>224.29539783072272</v>
      </c>
      <c r="I25" s="6">
        <v>3626853.1280854926</v>
      </c>
      <c r="J25" s="6">
        <v>158.93827565092528</v>
      </c>
      <c r="K25" s="6">
        <v>7026.4995001043699</v>
      </c>
    </row>
    <row r="26" spans="1:11" x14ac:dyDescent="0.25">
      <c r="A26" s="5" t="s">
        <v>35</v>
      </c>
      <c r="B26" s="6">
        <v>15992843.891864782</v>
      </c>
      <c r="C26" s="6">
        <v>22694.818633766125</v>
      </c>
      <c r="D26" s="6">
        <v>3262133.2920664824</v>
      </c>
      <c r="E26" s="6">
        <v>513906.14135555248</v>
      </c>
      <c r="F26" s="6">
        <v>497164.34447004658</v>
      </c>
      <c r="G26" s="6">
        <v>2764283.2126406617</v>
      </c>
      <c r="H26" s="6">
        <v>913.47126866470921</v>
      </c>
      <c r="I26" s="6">
        <v>4195839.1909541348</v>
      </c>
      <c r="J26" s="6">
        <v>673.54036241165966</v>
      </c>
      <c r="K26" s="6">
        <v>465299.20227348583</v>
      </c>
    </row>
    <row r="27" spans="1:11" x14ac:dyDescent="0.25">
      <c r="A27" s="5" t="s">
        <v>36</v>
      </c>
      <c r="B27" s="6">
        <v>23484329.417785652</v>
      </c>
      <c r="C27" s="6">
        <v>2516.7506487853507</v>
      </c>
      <c r="D27" s="6">
        <v>5882120.731055893</v>
      </c>
      <c r="E27" s="6">
        <v>7270938.4277187334</v>
      </c>
      <c r="F27" s="6">
        <v>800990.14563473931</v>
      </c>
      <c r="G27" s="6">
        <v>7034069.154269685</v>
      </c>
      <c r="H27" s="6">
        <v>241.24859669562224</v>
      </c>
      <c r="I27" s="6">
        <v>3748985.8575930567</v>
      </c>
      <c r="J27" s="6">
        <v>418.05789319312186</v>
      </c>
      <c r="K27" s="6">
        <v>49588.980634137064</v>
      </c>
    </row>
    <row r="28" spans="1:11" x14ac:dyDescent="0.25">
      <c r="A28" s="5" t="s">
        <v>37</v>
      </c>
      <c r="B28" s="6">
        <v>5615605.2018255359</v>
      </c>
      <c r="C28" s="6">
        <v>180449.08211192681</v>
      </c>
      <c r="D28" s="6">
        <v>67700.708450092672</v>
      </c>
      <c r="E28" s="6">
        <v>2953589.9580895458</v>
      </c>
      <c r="F28" s="6">
        <v>1595184.4392297145</v>
      </c>
      <c r="G28" s="6">
        <v>6000179.3799062055</v>
      </c>
      <c r="H28" s="6">
        <v>3794.8946278486783</v>
      </c>
      <c r="I28" s="6">
        <v>4113282.4748439421</v>
      </c>
      <c r="J28" s="6">
        <v>455.65316789682817</v>
      </c>
      <c r="K28" s="6">
        <v>3720.2268381166837</v>
      </c>
    </row>
    <row r="29" spans="1:11" x14ac:dyDescent="0.25">
      <c r="A29" s="5" t="s">
        <v>38</v>
      </c>
      <c r="B29" s="6">
        <v>12852641.641559692</v>
      </c>
      <c r="C29" s="6">
        <v>102082.84039692277</v>
      </c>
      <c r="D29" s="6">
        <v>3798982.8712088605</v>
      </c>
      <c r="E29" s="6">
        <v>5152269.8514653761</v>
      </c>
      <c r="F29" s="6">
        <v>1388029.8469673437</v>
      </c>
      <c r="G29" s="6">
        <v>9926553.7697844636</v>
      </c>
      <c r="H29" s="6">
        <v>4722.0765241763256</v>
      </c>
      <c r="I29" s="6">
        <v>631049.71332016552</v>
      </c>
      <c r="J29" s="6">
        <v>527.13670827721933</v>
      </c>
      <c r="K29" s="6">
        <v>15051.063368517409</v>
      </c>
    </row>
    <row r="30" spans="1:11" x14ac:dyDescent="0.25">
      <c r="A30" s="5" t="s">
        <v>39</v>
      </c>
      <c r="B30" s="6">
        <v>13024046.315666594</v>
      </c>
      <c r="C30" s="6">
        <v>1691.3527362605396</v>
      </c>
      <c r="D30" s="6">
        <v>2536206.258369151</v>
      </c>
      <c r="E30" s="6">
        <v>2373651.2120114262</v>
      </c>
      <c r="F30" s="6">
        <v>3748985.8575930567</v>
      </c>
      <c r="G30" s="6">
        <v>9107528.3747483436</v>
      </c>
      <c r="H30" s="6">
        <v>165.38232643376554</v>
      </c>
      <c r="I30" s="6">
        <v>2373651.2120114262</v>
      </c>
      <c r="J30" s="6">
        <v>5836.9981216109536</v>
      </c>
      <c r="K30" s="6">
        <v>424089.55366937566</v>
      </c>
    </row>
    <row r="31" spans="1:11" x14ac:dyDescent="0.25">
      <c r="A31" s="5" t="s">
        <v>40</v>
      </c>
      <c r="B31" s="6">
        <v>14576423.073294846</v>
      </c>
      <c r="C31" s="6">
        <v>6619.8495586704767</v>
      </c>
      <c r="D31" s="6">
        <v>3724234.6418005377</v>
      </c>
      <c r="E31" s="6">
        <v>4664951.1629905421</v>
      </c>
      <c r="F31" s="6">
        <v>1388029.8469673437</v>
      </c>
      <c r="G31" s="6">
        <v>3953010.203171222</v>
      </c>
      <c r="H31" s="6">
        <v>148.75132075275926</v>
      </c>
      <c r="I31" s="6">
        <v>4059149.0799663328</v>
      </c>
      <c r="J31" s="6">
        <v>496.62932525592851</v>
      </c>
      <c r="K31" s="6">
        <v>13359.351739174021</v>
      </c>
    </row>
    <row r="32" spans="1:11" x14ac:dyDescent="0.25">
      <c r="A32" s="5" t="s">
        <v>41</v>
      </c>
      <c r="B32" s="6">
        <v>7820506.8374663945</v>
      </c>
      <c r="C32" s="6">
        <v>102761.28164845357</v>
      </c>
      <c r="D32" s="6">
        <v>1342811.2517825286</v>
      </c>
      <c r="E32" s="6">
        <v>1444306.629795918</v>
      </c>
      <c r="F32" s="6">
        <v>914455.3520754691</v>
      </c>
      <c r="G32" s="6">
        <v>2437384.079015953</v>
      </c>
      <c r="H32" s="6">
        <v>358.98044756450668</v>
      </c>
      <c r="I32" s="6">
        <v>13824098.888547366</v>
      </c>
      <c r="J32" s="6">
        <v>687.05883113547259</v>
      </c>
      <c r="K32" s="6">
        <v>154949.0951226218</v>
      </c>
    </row>
    <row r="33" spans="1:11" x14ac:dyDescent="0.25">
      <c r="A33" s="5" t="s">
        <v>42</v>
      </c>
      <c r="B33" s="6">
        <v>13732830.67156155</v>
      </c>
      <c r="C33" s="6">
        <v>1144.207942562849</v>
      </c>
      <c r="D33" s="6">
        <v>2389426.4676049529</v>
      </c>
      <c r="E33" s="6">
        <v>725229.85385946091</v>
      </c>
      <c r="F33" s="6">
        <v>3824230.8627779195</v>
      </c>
      <c r="G33" s="6">
        <v>7034069.154269685</v>
      </c>
      <c r="H33" s="6">
        <v>1077.9883274010667</v>
      </c>
      <c r="I33" s="6">
        <v>1785319.4546904461</v>
      </c>
      <c r="J33" s="6">
        <v>496.62932525592851</v>
      </c>
      <c r="K33" s="6">
        <v>749651.65933218435</v>
      </c>
    </row>
    <row r="34" spans="1:11" x14ac:dyDescent="0.25">
      <c r="A34" s="5" t="s">
        <v>43</v>
      </c>
      <c r="B34" s="6">
        <v>9731240.3547013886</v>
      </c>
      <c r="C34" s="6">
        <v>3413.2763771231512</v>
      </c>
      <c r="D34" s="6">
        <v>3394394.4010308045</v>
      </c>
      <c r="E34" s="6">
        <v>242.85193178343746</v>
      </c>
      <c r="F34" s="6">
        <v>1397254.6755759262</v>
      </c>
      <c r="G34" s="6">
        <v>7416871.7068705959</v>
      </c>
      <c r="H34" s="6">
        <v>907.44043116629769</v>
      </c>
      <c r="I34" s="6">
        <v>7367904.7064348971</v>
      </c>
      <c r="J34" s="6">
        <v>420.83630060388361</v>
      </c>
      <c r="K34" s="6">
        <v>207379.95547224165</v>
      </c>
    </row>
    <row r="35" spans="1:11" x14ac:dyDescent="0.25">
      <c r="A35" s="5" t="s">
        <v>44</v>
      </c>
      <c r="B35" s="6">
        <v>7416871.7068705959</v>
      </c>
      <c r="C35" s="6">
        <v>1350.2808993712074</v>
      </c>
      <c r="D35" s="6">
        <v>1920261.4822374429</v>
      </c>
      <c r="E35" s="6">
        <v>785229.9810882064</v>
      </c>
      <c r="F35" s="6">
        <v>3053050.8380006393</v>
      </c>
      <c r="G35" s="6">
        <v>6804916.4985945411</v>
      </c>
      <c r="H35" s="6">
        <v>673.54036241165966</v>
      </c>
      <c r="I35" s="6">
        <v>11183565.844884232</v>
      </c>
      <c r="J35" s="6">
        <v>499.92991739916675</v>
      </c>
      <c r="K35" s="6">
        <v>541873.53524857154</v>
      </c>
    </row>
    <row r="36" spans="1:11" x14ac:dyDescent="0.25">
      <c r="A36" s="5" t="s">
        <v>45</v>
      </c>
      <c r="B36" s="6">
        <v>12767787.091860598</v>
      </c>
      <c r="C36" s="6">
        <v>950.50737730394781</v>
      </c>
      <c r="D36" s="6">
        <v>4573164.2685687505</v>
      </c>
      <c r="E36" s="6">
        <v>453132.53045876592</v>
      </c>
      <c r="F36" s="6">
        <v>4453584.8913881732</v>
      </c>
      <c r="G36" s="6">
        <v>5578530.3604055643</v>
      </c>
      <c r="H36" s="6">
        <v>268.22117590954679</v>
      </c>
      <c r="I36" s="6">
        <v>3748985.8575930567</v>
      </c>
      <c r="J36" s="6">
        <v>58.457028186222153</v>
      </c>
      <c r="K36" s="6">
        <v>1870050.3683161754</v>
      </c>
    </row>
    <row r="37" spans="1:11" x14ac:dyDescent="0.25">
      <c r="A37" s="5" t="s">
        <v>46</v>
      </c>
      <c r="B37" s="6">
        <v>1215803.7314171507</v>
      </c>
      <c r="C37" s="6">
        <v>12095.780156921481</v>
      </c>
      <c r="D37" s="6">
        <v>2469889.3830140168</v>
      </c>
      <c r="E37" s="6">
        <v>1681996.306132633</v>
      </c>
      <c r="F37" s="6">
        <v>513906.14135555248</v>
      </c>
      <c r="G37" s="6">
        <v>12599754.950964911</v>
      </c>
      <c r="H37" s="6">
        <v>188.80975548857003</v>
      </c>
      <c r="I37" s="6">
        <v>3900986.0925996131</v>
      </c>
      <c r="J37" s="6">
        <v>129.43410674212961</v>
      </c>
      <c r="K37" s="6">
        <v>1307699.3415756642</v>
      </c>
    </row>
    <row r="38" spans="1:11" x14ac:dyDescent="0.25">
      <c r="A38" s="5" t="s">
        <v>47</v>
      </c>
      <c r="B38" s="6"/>
      <c r="C38" s="6"/>
      <c r="D38" s="6"/>
      <c r="E38" s="6"/>
      <c r="F38" s="6"/>
      <c r="G38" s="6">
        <v>1785319.4546904461</v>
      </c>
      <c r="H38" s="6">
        <v>420.83630060388361</v>
      </c>
      <c r="I38" s="6">
        <v>2326947.5991377132</v>
      </c>
      <c r="J38" s="6">
        <v>643.02263345747576</v>
      </c>
      <c r="K38" s="6">
        <v>1463568.1103611325</v>
      </c>
    </row>
    <row r="39" spans="1:11" x14ac:dyDescent="0.25">
      <c r="A39" s="5" t="s">
        <v>48</v>
      </c>
      <c r="B39" s="6"/>
      <c r="C39" s="6"/>
      <c r="D39" s="6"/>
      <c r="E39" s="6"/>
      <c r="F39" s="6"/>
      <c r="G39" s="6">
        <v>1857704.0906914338</v>
      </c>
      <c r="H39" s="6">
        <v>486.85771954102336</v>
      </c>
      <c r="I39" s="6">
        <v>4483183.3596103089</v>
      </c>
      <c r="J39" s="6">
        <v>523.65649391676527</v>
      </c>
      <c r="K39" s="6">
        <v>296559.72881731228</v>
      </c>
    </row>
    <row r="40" spans="1:11" x14ac:dyDescent="0.25">
      <c r="A40" s="5" t="s">
        <v>49</v>
      </c>
      <c r="B40" s="6"/>
      <c r="C40" s="6"/>
      <c r="D40" s="6"/>
      <c r="E40" s="6"/>
      <c r="F40" s="6"/>
      <c r="G40" s="6">
        <v>4483183.3596103089</v>
      </c>
      <c r="H40" s="6">
        <v>340.4526049520731</v>
      </c>
      <c r="I40" s="6">
        <v>7270938.4277187334</v>
      </c>
      <c r="J40" s="6">
        <v>660.28788109439517</v>
      </c>
      <c r="K40" s="6">
        <v>102761.28164845357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24" sqref="E24:G26"/>
    </sheetView>
  </sheetViews>
  <sheetFormatPr baseColWidth="10" defaultRowHeight="15" x14ac:dyDescent="0.25"/>
  <sheetData>
    <row r="1" spans="1:11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1" customFormat="1" x14ac:dyDescent="0.25">
      <c r="A2" s="5" t="s">
        <v>23</v>
      </c>
      <c r="B2" s="6">
        <v>73.709517068055334</v>
      </c>
      <c r="C2" s="6">
        <v>90.511410297746423</v>
      </c>
      <c r="D2" s="6">
        <v>38.512386753146721</v>
      </c>
      <c r="E2" s="6">
        <v>76.69802231778101</v>
      </c>
      <c r="F2" s="6">
        <v>1085.152624036371</v>
      </c>
      <c r="G2" s="6">
        <v>27.838053716013228</v>
      </c>
      <c r="H2" s="6">
        <v>188.80975548857003</v>
      </c>
      <c r="I2" s="6">
        <v>26.22696089332365</v>
      </c>
      <c r="J2" s="6">
        <v>6.1074413636807439</v>
      </c>
      <c r="K2" s="6">
        <v>36.043982303253664</v>
      </c>
    </row>
    <row r="3" spans="1:11" s="1" customFormat="1" x14ac:dyDescent="0.25">
      <c r="A3" s="5" t="s">
        <v>24</v>
      </c>
      <c r="B3" s="6">
        <v>49.864828940536867</v>
      </c>
      <c r="C3" s="6">
        <v>50.196229955852125</v>
      </c>
      <c r="D3" s="6">
        <v>55.439920638518274</v>
      </c>
      <c r="E3" s="6">
        <v>52.578533253759119</v>
      </c>
      <c r="F3" s="6">
        <v>121.1381855597302</v>
      </c>
      <c r="G3" s="6">
        <v>11.611963738498773</v>
      </c>
      <c r="H3" s="6">
        <v>126.88738025453556</v>
      </c>
      <c r="I3" s="6">
        <v>76.69802231778101</v>
      </c>
      <c r="J3" s="6">
        <v>15.853081905296863</v>
      </c>
      <c r="K3" s="6">
        <v>11.611963738498773</v>
      </c>
    </row>
    <row r="4" spans="1:11" s="1" customFormat="1" x14ac:dyDescent="0.25">
      <c r="A4" s="5" t="s">
        <v>25</v>
      </c>
      <c r="B4" s="6">
        <v>38.768339582894107</v>
      </c>
      <c r="C4" s="6">
        <v>19.857463340533528</v>
      </c>
      <c r="D4" s="6">
        <v>26.75335599945732</v>
      </c>
      <c r="E4" s="6">
        <v>144.86176217891693</v>
      </c>
      <c r="F4" s="6">
        <v>139.21728630230908</v>
      </c>
      <c r="G4" s="6">
        <v>6.0270635785288711</v>
      </c>
      <c r="H4" s="6">
        <v>241.24859669562224</v>
      </c>
      <c r="I4" s="6">
        <v>37.25774800744788</v>
      </c>
      <c r="J4" s="6">
        <v>15.748418119910806</v>
      </c>
      <c r="K4" s="6">
        <v>64.563673532018854</v>
      </c>
    </row>
    <row r="5" spans="1:11" x14ac:dyDescent="0.25">
      <c r="A5" s="5" t="s">
        <v>26</v>
      </c>
      <c r="B5" s="8">
        <v>527.13670827721933</v>
      </c>
      <c r="C5" s="8">
        <v>177.88262512864662</v>
      </c>
      <c r="D5" s="8">
        <v>47.6054820344281</v>
      </c>
      <c r="E5" s="8">
        <v>162.12828805153416</v>
      </c>
      <c r="F5" s="8">
        <v>61.638330376514723</v>
      </c>
      <c r="G5" s="8">
        <v>42.254714078285154</v>
      </c>
      <c r="H5" s="8">
        <v>46.360690997468701</v>
      </c>
      <c r="I5" s="8">
        <v>21.0772850650132</v>
      </c>
      <c r="J5" s="8">
        <v>47.921867459104774</v>
      </c>
      <c r="K5" s="8">
        <v>48.240355577266953</v>
      </c>
    </row>
    <row r="6" spans="1:11" x14ac:dyDescent="0.25">
      <c r="A6" s="5" t="s">
        <v>27</v>
      </c>
      <c r="B6" s="8">
        <v>94.807064203232841</v>
      </c>
      <c r="C6" s="8">
        <v>37.5053625241395</v>
      </c>
      <c r="D6" s="8">
        <v>31.363221712868235</v>
      </c>
      <c r="E6" s="8">
        <v>111.14325150879915</v>
      </c>
      <c r="F6" s="8">
        <v>92.94165432252467</v>
      </c>
      <c r="G6" s="8">
        <v>117.97065692281305</v>
      </c>
      <c r="H6" s="8">
        <v>31.781486140256739</v>
      </c>
      <c r="I6" s="8">
        <v>17.979278914926699</v>
      </c>
      <c r="J6" s="8">
        <v>38.768339582894107</v>
      </c>
      <c r="K6" s="8">
        <v>11.383488444233956</v>
      </c>
    </row>
    <row r="7" spans="1:11" x14ac:dyDescent="0.25">
      <c r="A7" s="5" t="s">
        <v>28</v>
      </c>
      <c r="B7" s="8">
        <v>270.00377041381</v>
      </c>
      <c r="C7" s="8">
        <v>48.883695884817676</v>
      </c>
      <c r="D7" s="8">
        <v>76.69802231778101</v>
      </c>
      <c r="E7" s="8">
        <v>63.293328167423994</v>
      </c>
      <c r="F7" s="8">
        <v>175.54157745034016</v>
      </c>
      <c r="G7" s="8">
        <v>48.560960363388467</v>
      </c>
      <c r="H7" s="8">
        <v>32.205328602096557</v>
      </c>
      <c r="I7" s="8">
        <v>6.6127256634276534</v>
      </c>
      <c r="J7" s="8">
        <v>33.511073062579776</v>
      </c>
      <c r="K7" s="8">
        <v>1.411322491983748E-3</v>
      </c>
    </row>
    <row r="8" spans="1:11" x14ac:dyDescent="0.25">
      <c r="A8" s="5" t="s">
        <v>29</v>
      </c>
      <c r="B8" s="8">
        <v>1037101.0462463397</v>
      </c>
      <c r="C8" s="8">
        <v>298.20939972997479</v>
      </c>
      <c r="D8" s="8">
        <v>1247.1047246095957</v>
      </c>
      <c r="E8" s="8">
        <v>36564.018085390962</v>
      </c>
      <c r="F8" s="8">
        <v>76780.649165488387</v>
      </c>
      <c r="G8" s="8">
        <v>45197.087296293575</v>
      </c>
      <c r="H8" s="8">
        <v>148.75132075275926</v>
      </c>
      <c r="I8" s="8">
        <v>76273.734898971044</v>
      </c>
      <c r="J8" s="8">
        <v>17.742660250619348</v>
      </c>
      <c r="K8" s="8">
        <v>183.87274652912444</v>
      </c>
    </row>
    <row r="9" spans="1:11" x14ac:dyDescent="0.25">
      <c r="A9" s="5" t="s">
        <v>30</v>
      </c>
      <c r="B9" s="8">
        <v>290724.66311830509</v>
      </c>
      <c r="C9" s="8">
        <v>1843.4533705887325</v>
      </c>
      <c r="D9" s="8">
        <v>6278.1832323477911</v>
      </c>
      <c r="E9" s="8">
        <v>7812.0908650244446</v>
      </c>
      <c r="F9" s="8">
        <v>36322.618427923568</v>
      </c>
      <c r="G9" s="8">
        <v>172273.03731157415</v>
      </c>
      <c r="H9" s="8">
        <v>136.47806740953797</v>
      </c>
      <c r="I9" s="8">
        <v>6195.5583763819932</v>
      </c>
      <c r="J9" s="8">
        <v>88.144712441400628</v>
      </c>
      <c r="K9" s="8">
        <v>76.191653562774377</v>
      </c>
    </row>
    <row r="10" spans="1:11" x14ac:dyDescent="0.25">
      <c r="A10" s="5" t="s">
        <v>31</v>
      </c>
      <c r="B10" s="8">
        <v>230565.88215936162</v>
      </c>
      <c r="C10" s="8">
        <v>578.3596594828665</v>
      </c>
      <c r="D10" s="8">
        <v>7864.0099209885184</v>
      </c>
      <c r="E10" s="8">
        <v>996690.8527688391</v>
      </c>
      <c r="F10" s="8">
        <v>19359.062273986496</v>
      </c>
      <c r="G10" s="8">
        <v>8128.8270951628674</v>
      </c>
      <c r="H10" s="8">
        <v>17.979278914926699</v>
      </c>
      <c r="I10" s="8">
        <v>9342.002637568472</v>
      </c>
      <c r="J10" s="8">
        <v>60.026607568407478</v>
      </c>
      <c r="K10" s="8">
        <v>22.972731449185275</v>
      </c>
    </row>
    <row r="11" spans="1:11" x14ac:dyDescent="0.25">
      <c r="A11" s="5" t="s">
        <v>32</v>
      </c>
      <c r="B11" s="8">
        <v>9926553.7697844636</v>
      </c>
      <c r="C11" s="8">
        <v>630.37061449611383</v>
      </c>
      <c r="D11" s="8">
        <v>1670891.5820507822</v>
      </c>
      <c r="E11" s="8">
        <v>3485534.3654144024</v>
      </c>
      <c r="F11" s="8">
        <v>1857704.0906914338</v>
      </c>
      <c r="G11" s="8">
        <v>2934090.0332586132</v>
      </c>
      <c r="H11" s="8">
        <v>241.24859669562224</v>
      </c>
      <c r="I11" s="8">
        <v>6671023.9603058454</v>
      </c>
      <c r="J11" s="8">
        <v>188.80975548857003</v>
      </c>
      <c r="K11" s="8">
        <v>41743.537312901251</v>
      </c>
    </row>
    <row r="12" spans="1:11" x14ac:dyDescent="0.25">
      <c r="A12" s="5" t="s">
        <v>33</v>
      </c>
      <c r="B12" s="8">
        <v>13024046.315666594</v>
      </c>
      <c r="C12" s="8">
        <v>1843.4533705887325</v>
      </c>
      <c r="D12" s="8">
        <v>1037101.0462463397</v>
      </c>
      <c r="E12" s="8">
        <v>618633.27177819377</v>
      </c>
      <c r="F12" s="8">
        <v>785229.9810882064</v>
      </c>
      <c r="G12" s="8">
        <v>3032894.2615323993</v>
      </c>
      <c r="H12" s="8">
        <v>3009.6284855464669</v>
      </c>
      <c r="I12" s="8">
        <v>2266102.43191966</v>
      </c>
      <c r="J12" s="8">
        <v>172.08764713614951</v>
      </c>
      <c r="K12" s="8">
        <v>22544.984952148232</v>
      </c>
    </row>
    <row r="13" spans="1:11" x14ac:dyDescent="0.25">
      <c r="A13" s="5" t="s">
        <v>34</v>
      </c>
      <c r="B13" s="8">
        <v>8928329.9831320439</v>
      </c>
      <c r="C13" s="8">
        <v>66368.639246863342</v>
      </c>
      <c r="D13" s="8">
        <v>61704.73340468992</v>
      </c>
      <c r="E13" s="8">
        <v>2709893.5818544799</v>
      </c>
      <c r="F13" s="8">
        <v>1473294.9653020161</v>
      </c>
      <c r="G13" s="8">
        <v>3699646.8362492081</v>
      </c>
      <c r="H13" s="8">
        <v>224.29539783072272</v>
      </c>
      <c r="I13" s="8">
        <v>3626853.1280854926</v>
      </c>
      <c r="J13" s="8">
        <v>158.93827565092528</v>
      </c>
      <c r="K13" s="8">
        <v>7026.4995001043699</v>
      </c>
    </row>
    <row r="14" spans="1:11" x14ac:dyDescent="0.25">
      <c r="A14" s="5" t="s">
        <v>35</v>
      </c>
      <c r="B14" s="8">
        <v>15992843.891864782</v>
      </c>
      <c r="C14" s="8">
        <v>22694.818633766125</v>
      </c>
      <c r="D14" s="8">
        <v>3262133.2920664824</v>
      </c>
      <c r="E14" s="8">
        <v>513906.14135555248</v>
      </c>
      <c r="F14" s="8">
        <v>497164.34447004658</v>
      </c>
      <c r="G14" s="8">
        <v>2764283.2126406617</v>
      </c>
      <c r="H14" s="8">
        <v>913.47126866470921</v>
      </c>
      <c r="I14" s="8">
        <v>4195839.1909541348</v>
      </c>
      <c r="J14" s="8">
        <v>673.54036241165966</v>
      </c>
      <c r="K14" s="8">
        <v>465299.20227348583</v>
      </c>
    </row>
    <row r="15" spans="1:11" x14ac:dyDescent="0.25">
      <c r="A15" s="5" t="s">
        <v>36</v>
      </c>
      <c r="B15" s="8">
        <v>23484329.417785652</v>
      </c>
      <c r="C15" s="8">
        <v>2516.7506487853507</v>
      </c>
      <c r="D15" s="8">
        <v>5882120.731055893</v>
      </c>
      <c r="E15" s="8">
        <v>7270938.4277187334</v>
      </c>
      <c r="F15" s="8">
        <v>800990.14563473931</v>
      </c>
      <c r="G15" s="8">
        <v>7034069.154269685</v>
      </c>
      <c r="H15" s="8">
        <v>241.24859669562224</v>
      </c>
      <c r="I15" s="8">
        <v>3748985.8575930567</v>
      </c>
      <c r="J15" s="8">
        <v>418.05789319312186</v>
      </c>
      <c r="K15" s="8">
        <v>49588.980634137064</v>
      </c>
    </row>
    <row r="16" spans="1:11" x14ac:dyDescent="0.25">
      <c r="A16" s="5" t="s">
        <v>37</v>
      </c>
      <c r="B16" s="8">
        <v>5615605.2018255359</v>
      </c>
      <c r="C16" s="8">
        <v>180449.08211192681</v>
      </c>
      <c r="D16" s="8">
        <v>67700.708450092672</v>
      </c>
      <c r="E16" s="8">
        <v>2953589.9580895458</v>
      </c>
      <c r="F16" s="8">
        <v>1595184.4392297145</v>
      </c>
      <c r="G16" s="8">
        <v>6000179.3799062055</v>
      </c>
      <c r="H16" s="8">
        <v>3794.8946278486783</v>
      </c>
      <c r="I16" s="8">
        <v>4113282.4748439421</v>
      </c>
      <c r="J16" s="8">
        <v>455.65316789682817</v>
      </c>
      <c r="K16" s="8">
        <v>3720.2268381166837</v>
      </c>
    </row>
    <row r="17" spans="1:16" x14ac:dyDescent="0.25">
      <c r="A17" s="5" t="s">
        <v>38</v>
      </c>
      <c r="B17" s="8">
        <v>12852641.641559692</v>
      </c>
      <c r="C17" s="8">
        <v>102082.84039692277</v>
      </c>
      <c r="D17" s="8">
        <v>3798982.8712088605</v>
      </c>
      <c r="E17" s="8">
        <v>5152269.8514653761</v>
      </c>
      <c r="F17" s="8">
        <v>1388029.8469673437</v>
      </c>
      <c r="G17" s="8">
        <v>9926553.7697844636</v>
      </c>
      <c r="H17" s="8">
        <v>4722.0765241763256</v>
      </c>
      <c r="I17" s="8">
        <v>631049.71332016552</v>
      </c>
      <c r="J17" s="8">
        <v>527.13670827721933</v>
      </c>
      <c r="K17" s="8">
        <v>15051.063368517409</v>
      </c>
    </row>
    <row r="18" spans="1:16" x14ac:dyDescent="0.25">
      <c r="A18" s="5" t="s">
        <v>39</v>
      </c>
      <c r="B18" s="8">
        <v>13024046.315666594</v>
      </c>
      <c r="C18" s="8">
        <v>1691.3527362605396</v>
      </c>
      <c r="D18" s="8">
        <v>2536206.258369151</v>
      </c>
      <c r="E18" s="8">
        <v>2373651.2120114262</v>
      </c>
      <c r="F18" s="8">
        <v>3748985.8575930567</v>
      </c>
      <c r="G18" s="8">
        <v>9107528.3747483436</v>
      </c>
      <c r="H18" s="8">
        <v>165.38232643376554</v>
      </c>
      <c r="I18" s="8">
        <v>2373651.2120114262</v>
      </c>
      <c r="J18" s="8">
        <v>5836.9981216109536</v>
      </c>
      <c r="K18" s="8">
        <v>424089.55366937566</v>
      </c>
    </row>
    <row r="19" spans="1:16" x14ac:dyDescent="0.25">
      <c r="A19" s="5" t="s">
        <v>40</v>
      </c>
      <c r="B19" s="8">
        <v>14576423.073294846</v>
      </c>
      <c r="C19" s="8">
        <v>6619.8495586704767</v>
      </c>
      <c r="D19" s="8">
        <v>3724234.6418005377</v>
      </c>
      <c r="E19" s="8">
        <v>4664951.1629905421</v>
      </c>
      <c r="F19" s="8">
        <v>1388029.8469673437</v>
      </c>
      <c r="G19" s="8">
        <v>3953010.203171222</v>
      </c>
      <c r="H19" s="8">
        <v>148.75132075275926</v>
      </c>
      <c r="I19" s="8">
        <v>4059149.0799663328</v>
      </c>
      <c r="J19" s="8">
        <v>496.62932525592851</v>
      </c>
      <c r="K19" s="8">
        <v>13359.351739174021</v>
      </c>
    </row>
    <row r="20" spans="1:16" x14ac:dyDescent="0.2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6" x14ac:dyDescent="0.25">
      <c r="A21" s="11" t="s">
        <v>50</v>
      </c>
      <c r="B21" s="23" t="s">
        <v>5</v>
      </c>
      <c r="C21" s="23"/>
      <c r="D21" s="23"/>
      <c r="E21" s="24" t="s">
        <v>1</v>
      </c>
      <c r="F21" s="24"/>
      <c r="G21" s="24"/>
      <c r="H21" s="25" t="s">
        <v>2</v>
      </c>
      <c r="I21" s="25"/>
      <c r="J21" s="25"/>
      <c r="K21" s="23" t="s">
        <v>3</v>
      </c>
      <c r="L21" s="23"/>
      <c r="M21" s="23"/>
      <c r="N21" s="23" t="s">
        <v>4</v>
      </c>
      <c r="O21" s="23"/>
      <c r="P21" s="23"/>
    </row>
    <row r="22" spans="1:16" x14ac:dyDescent="0.25">
      <c r="A22" s="1">
        <v>12</v>
      </c>
      <c r="B22" s="8">
        <v>61.638330376514723</v>
      </c>
      <c r="C22" s="8">
        <v>92.94165432252467</v>
      </c>
      <c r="D22" s="8">
        <v>175.54157745034016</v>
      </c>
      <c r="E22" s="8">
        <v>527.13670827721933</v>
      </c>
      <c r="F22" s="8">
        <v>94.807064203232841</v>
      </c>
      <c r="G22" s="8">
        <v>270.00377041381</v>
      </c>
      <c r="H22" s="8">
        <v>177.88262512864662</v>
      </c>
      <c r="I22" s="8">
        <v>37.5053625241395</v>
      </c>
      <c r="J22" s="8">
        <v>48.883695884817676</v>
      </c>
      <c r="K22" s="8">
        <v>47.6054820344281</v>
      </c>
      <c r="L22" s="8">
        <v>31.363221712868235</v>
      </c>
      <c r="M22" s="8">
        <v>76.69802231778101</v>
      </c>
      <c r="N22" s="8">
        <v>162.12828805153416</v>
      </c>
      <c r="O22" s="8">
        <v>111.14325150879915</v>
      </c>
      <c r="P22" s="8">
        <v>63.293328167423994</v>
      </c>
    </row>
    <row r="23" spans="1:16" x14ac:dyDescent="0.25">
      <c r="A23" s="1">
        <v>24</v>
      </c>
      <c r="B23" s="8">
        <v>76780.649165488387</v>
      </c>
      <c r="C23" s="8">
        <v>36322.618427923568</v>
      </c>
      <c r="D23" s="8">
        <v>19359.062273986496</v>
      </c>
      <c r="E23" s="8">
        <v>1037101.0462463397</v>
      </c>
      <c r="F23" s="8">
        <v>290724.66311830509</v>
      </c>
      <c r="G23" s="8">
        <v>230565.88215936162</v>
      </c>
      <c r="H23" s="8">
        <v>298.20939972997479</v>
      </c>
      <c r="I23" s="8">
        <v>1843.4533705887325</v>
      </c>
      <c r="J23" s="8">
        <v>578.3596594828665</v>
      </c>
      <c r="K23" s="8">
        <v>1247.1047246095957</v>
      </c>
      <c r="L23" s="8">
        <v>6278.1832323477911</v>
      </c>
      <c r="M23" s="8">
        <v>7864.0099209885184</v>
      </c>
      <c r="N23" s="8">
        <v>36564.018085390962</v>
      </c>
      <c r="O23" s="8">
        <v>7812.0908650244446</v>
      </c>
      <c r="P23" s="8">
        <v>996690.8527688391</v>
      </c>
    </row>
    <row r="24" spans="1:16" x14ac:dyDescent="0.25">
      <c r="A24" s="1">
        <v>48</v>
      </c>
      <c r="B24" s="8">
        <v>1857704.0906914338</v>
      </c>
      <c r="C24" s="8">
        <v>785229.9810882064</v>
      </c>
      <c r="D24" s="8">
        <v>1473294.9653020161</v>
      </c>
      <c r="E24" s="8">
        <v>9926553.7697844636</v>
      </c>
      <c r="F24" s="8">
        <v>13024046.315666594</v>
      </c>
      <c r="G24" s="8">
        <v>8928329.9831320439</v>
      </c>
      <c r="H24" s="8">
        <v>630.37061449611383</v>
      </c>
      <c r="I24" s="8">
        <v>1843.4533705887325</v>
      </c>
      <c r="J24" s="8">
        <v>66368.639246863342</v>
      </c>
      <c r="K24" s="8">
        <v>1670891.5820507822</v>
      </c>
      <c r="L24" s="8">
        <v>1037101.0462463397</v>
      </c>
      <c r="M24" s="8">
        <v>61704.73340468992</v>
      </c>
      <c r="N24" s="8">
        <v>3485534.3654144024</v>
      </c>
      <c r="O24" s="8">
        <v>618633.27177819377</v>
      </c>
      <c r="P24" s="8">
        <v>2709893.5818544799</v>
      </c>
    </row>
    <row r="25" spans="1:16" x14ac:dyDescent="0.25">
      <c r="A25" s="1">
        <v>60</v>
      </c>
      <c r="B25" s="8">
        <v>497164.34447004658</v>
      </c>
      <c r="C25" s="8">
        <v>800990.14563473931</v>
      </c>
      <c r="D25" s="8">
        <v>1595184.4392297145</v>
      </c>
      <c r="E25" s="8">
        <v>15992843.891864782</v>
      </c>
      <c r="F25" s="8">
        <v>23484329.417785652</v>
      </c>
      <c r="G25" s="8">
        <v>5615605.2018255359</v>
      </c>
      <c r="H25" s="8">
        <v>22694.818633766125</v>
      </c>
      <c r="I25" s="8">
        <v>2516.7506487853507</v>
      </c>
      <c r="J25" s="8">
        <v>180449.08211192681</v>
      </c>
      <c r="K25" s="8">
        <v>3262133.2920664824</v>
      </c>
      <c r="L25" s="8">
        <v>5882120.731055893</v>
      </c>
      <c r="M25" s="8">
        <v>67700.708450092672</v>
      </c>
      <c r="N25" s="8">
        <v>513906.14135555248</v>
      </c>
      <c r="O25" s="8">
        <v>7270938.4277187334</v>
      </c>
      <c r="P25" s="8">
        <v>2953589.9580895458</v>
      </c>
    </row>
    <row r="26" spans="1:16" x14ac:dyDescent="0.25">
      <c r="A26" s="1">
        <v>72</v>
      </c>
      <c r="B26" s="8">
        <v>1388029.8469673437</v>
      </c>
      <c r="C26" s="8">
        <v>3748985.8575930567</v>
      </c>
      <c r="D26" s="8">
        <v>1388029.8469673437</v>
      </c>
      <c r="E26" s="8">
        <v>12852641.641559692</v>
      </c>
      <c r="F26" s="8">
        <v>13024046.315666594</v>
      </c>
      <c r="G26" s="8">
        <v>14576423.073294846</v>
      </c>
      <c r="H26" s="8">
        <v>102082.84039692277</v>
      </c>
      <c r="I26" s="8">
        <v>1691.3527362605396</v>
      </c>
      <c r="J26" s="8">
        <v>6619.8495586704767</v>
      </c>
      <c r="K26" s="8">
        <v>3798982.8712088605</v>
      </c>
      <c r="L26" s="8">
        <v>2536206.258369151</v>
      </c>
      <c r="M26" s="8">
        <v>3724234.6418005377</v>
      </c>
      <c r="N26" s="8">
        <v>5152269.8514653761</v>
      </c>
      <c r="O26" s="8">
        <v>2373651.2120114262</v>
      </c>
      <c r="P26" s="8">
        <v>4664951.1629905421</v>
      </c>
    </row>
    <row r="27" spans="1:16" x14ac:dyDescent="0.2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A28" s="1"/>
      <c r="B28" s="23" t="s">
        <v>10</v>
      </c>
      <c r="C28" s="23"/>
      <c r="D28" s="23"/>
      <c r="E28" s="24" t="s">
        <v>6</v>
      </c>
      <c r="F28" s="24"/>
      <c r="G28" s="24"/>
      <c r="H28" s="25" t="s">
        <v>7</v>
      </c>
      <c r="I28" s="25"/>
      <c r="J28" s="25"/>
      <c r="K28" s="23" t="s">
        <v>8</v>
      </c>
      <c r="L28" s="23"/>
      <c r="M28" s="23"/>
      <c r="N28" s="23" t="s">
        <v>9</v>
      </c>
      <c r="O28" s="23"/>
      <c r="P28" s="23"/>
    </row>
    <row r="29" spans="1:16" x14ac:dyDescent="0.25">
      <c r="A29" s="1">
        <v>12</v>
      </c>
      <c r="B29" s="8">
        <v>48.240355577266953</v>
      </c>
      <c r="C29" s="8">
        <v>11.383488444233956</v>
      </c>
      <c r="D29" s="8">
        <v>1.411322491983748E-3</v>
      </c>
      <c r="E29" s="8">
        <v>42.254714078285154</v>
      </c>
      <c r="F29" s="8">
        <v>117.97065692281305</v>
      </c>
      <c r="G29" s="8">
        <v>48.560960363388467</v>
      </c>
      <c r="H29" s="8">
        <v>46.360690997468701</v>
      </c>
      <c r="I29" s="8">
        <v>31.781486140256739</v>
      </c>
      <c r="J29" s="8">
        <v>32.205328602096557</v>
      </c>
      <c r="K29" s="8">
        <v>21.0772850650132</v>
      </c>
      <c r="L29" s="8">
        <v>17.979278914926699</v>
      </c>
      <c r="M29" s="8">
        <v>6.6127256634276534</v>
      </c>
      <c r="N29" s="8">
        <v>47.921867459104774</v>
      </c>
      <c r="O29" s="8">
        <v>38.768339582894107</v>
      </c>
      <c r="P29" s="8">
        <v>33.511073062579776</v>
      </c>
    </row>
    <row r="30" spans="1:16" x14ac:dyDescent="0.25">
      <c r="A30" s="1">
        <v>24</v>
      </c>
      <c r="B30" s="8">
        <v>183.87274652912444</v>
      </c>
      <c r="C30" s="8">
        <v>76.191653562774377</v>
      </c>
      <c r="D30" s="8">
        <v>22.972731449185275</v>
      </c>
      <c r="E30" s="8">
        <v>45197.087296293575</v>
      </c>
      <c r="F30" s="8">
        <v>172273.03731157415</v>
      </c>
      <c r="G30" s="8">
        <v>8128.8270951628674</v>
      </c>
      <c r="H30" s="8">
        <v>148.75132075275926</v>
      </c>
      <c r="I30" s="8">
        <v>136.47806740953797</v>
      </c>
      <c r="J30" s="8">
        <v>17.979278914926699</v>
      </c>
      <c r="K30" s="8">
        <v>76273.734898971044</v>
      </c>
      <c r="L30" s="8">
        <v>6195.5583763819932</v>
      </c>
      <c r="M30" s="8">
        <v>9342.002637568472</v>
      </c>
      <c r="N30" s="8">
        <v>17.742660250619348</v>
      </c>
      <c r="O30" s="8">
        <v>88.144712441400628</v>
      </c>
      <c r="P30" s="8">
        <v>60.026607568407478</v>
      </c>
    </row>
    <row r="31" spans="1:16" x14ac:dyDescent="0.25">
      <c r="A31" s="1">
        <v>48</v>
      </c>
      <c r="B31" s="8">
        <v>41743.537312901251</v>
      </c>
      <c r="C31" s="8">
        <v>22544.984952148232</v>
      </c>
      <c r="D31" s="8">
        <v>7026.4995001043699</v>
      </c>
      <c r="E31" s="8">
        <v>2934090.0332586132</v>
      </c>
      <c r="F31" s="8">
        <v>3032894.2615323993</v>
      </c>
      <c r="G31" s="8">
        <v>3699646.8362492081</v>
      </c>
      <c r="H31" s="8">
        <v>241.24859669562224</v>
      </c>
      <c r="I31" s="8">
        <v>3009.6284855464669</v>
      </c>
      <c r="J31" s="8">
        <v>224.29539783072272</v>
      </c>
      <c r="K31" s="8">
        <v>6671023.9603058454</v>
      </c>
      <c r="L31" s="8">
        <v>2266102.43191966</v>
      </c>
      <c r="M31" s="8">
        <v>3626853.1280854926</v>
      </c>
      <c r="N31" s="8">
        <v>188.80975548857003</v>
      </c>
      <c r="O31" s="8">
        <v>172.08764713614951</v>
      </c>
      <c r="P31" s="8">
        <v>158.93827565092528</v>
      </c>
    </row>
    <row r="32" spans="1:16" x14ac:dyDescent="0.25">
      <c r="A32" s="1">
        <v>60</v>
      </c>
      <c r="B32" s="8">
        <v>465299.20227348583</v>
      </c>
      <c r="C32" s="8">
        <v>49588.980634137064</v>
      </c>
      <c r="D32" s="8">
        <v>3720.2268381166837</v>
      </c>
      <c r="E32" s="8">
        <v>2764283.2126406617</v>
      </c>
      <c r="F32" s="8">
        <v>7034069.154269685</v>
      </c>
      <c r="G32" s="8">
        <v>6000179.3799062055</v>
      </c>
      <c r="H32" s="8">
        <v>913.47126866470921</v>
      </c>
      <c r="I32" s="8">
        <v>241.24859669562224</v>
      </c>
      <c r="J32" s="8">
        <v>3794.8946278486783</v>
      </c>
      <c r="K32" s="8">
        <v>4195839.1909541348</v>
      </c>
      <c r="L32" s="8">
        <v>3748985.8575930567</v>
      </c>
      <c r="M32" s="8">
        <v>4113282.4748439421</v>
      </c>
      <c r="N32" s="8">
        <v>673.54036241165966</v>
      </c>
      <c r="O32" s="8">
        <v>418.05789319312186</v>
      </c>
      <c r="P32" s="8">
        <v>455.65316789682817</v>
      </c>
    </row>
    <row r="33" spans="1:16" x14ac:dyDescent="0.25">
      <c r="A33" s="1">
        <v>72</v>
      </c>
      <c r="B33" s="8">
        <v>15051.063368517409</v>
      </c>
      <c r="C33" s="8">
        <v>424089.55366937566</v>
      </c>
      <c r="D33" s="8">
        <v>13359.351739174021</v>
      </c>
      <c r="E33" s="8">
        <v>9926553.7697844636</v>
      </c>
      <c r="F33" s="8">
        <v>9107528.3747483436</v>
      </c>
      <c r="G33" s="8">
        <v>3953010.203171222</v>
      </c>
      <c r="H33" s="8">
        <v>4722.0765241763256</v>
      </c>
      <c r="I33" s="8">
        <v>165.38232643376554</v>
      </c>
      <c r="J33" s="8">
        <v>148.75132075275926</v>
      </c>
      <c r="K33" s="8">
        <v>631049.71332016552</v>
      </c>
      <c r="L33" s="8">
        <v>2373651.2120114262</v>
      </c>
      <c r="M33" s="8">
        <v>4059149.0799663328</v>
      </c>
      <c r="N33" s="8">
        <v>527.13670827721933</v>
      </c>
      <c r="O33" s="8">
        <v>5836.9981216109536</v>
      </c>
      <c r="P33" s="8">
        <v>496.62932525592851</v>
      </c>
    </row>
  </sheetData>
  <mergeCells count="10">
    <mergeCell ref="B21:D21"/>
    <mergeCell ref="E21:G21"/>
    <mergeCell ref="H21:J21"/>
    <mergeCell ref="K21:M21"/>
    <mergeCell ref="N21:P21"/>
    <mergeCell ref="B28:D28"/>
    <mergeCell ref="E28:G28"/>
    <mergeCell ref="H28:J28"/>
    <mergeCell ref="K28:M28"/>
    <mergeCell ref="N28:P2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3" sqref="O3:O7"/>
    </sheetView>
  </sheetViews>
  <sheetFormatPr baseColWidth="10" defaultRowHeight="15" x14ac:dyDescent="0.25"/>
  <cols>
    <col min="1" max="1" width="13.42578125" style="7" customWidth="1"/>
    <col min="7" max="7" width="7" customWidth="1"/>
    <col min="14" max="14" width="15.42578125" customWidth="1"/>
    <col min="15" max="15" width="16.140625" customWidth="1"/>
  </cols>
  <sheetData>
    <row r="1" spans="1:15" ht="27.75" customHeight="1" x14ac:dyDescent="0.25">
      <c r="A1" s="26" t="s">
        <v>51</v>
      </c>
      <c r="B1" s="26"/>
    </row>
    <row r="2" spans="1:15" x14ac:dyDescent="0.25">
      <c r="A2" s="7" t="s">
        <v>50</v>
      </c>
      <c r="B2" s="16" t="s">
        <v>5</v>
      </c>
      <c r="C2" s="12" t="s">
        <v>1</v>
      </c>
      <c r="D2" s="13" t="s">
        <v>2</v>
      </c>
      <c r="E2" s="17" t="s">
        <v>3</v>
      </c>
      <c r="F2" s="15" t="s">
        <v>4</v>
      </c>
      <c r="G2" s="7"/>
      <c r="H2" s="16" t="s">
        <v>10</v>
      </c>
      <c r="I2" s="12" t="s">
        <v>6</v>
      </c>
      <c r="J2" s="13" t="s">
        <v>7</v>
      </c>
      <c r="K2" s="17" t="s">
        <v>8</v>
      </c>
      <c r="L2" s="15" t="s">
        <v>9</v>
      </c>
      <c r="N2" t="s">
        <v>56</v>
      </c>
      <c r="O2" t="s">
        <v>57</v>
      </c>
    </row>
    <row r="3" spans="1:15" x14ac:dyDescent="0.25">
      <c r="A3" s="7">
        <v>12</v>
      </c>
      <c r="B3" s="14">
        <v>110.04052071645985</v>
      </c>
      <c r="C3" s="14">
        <v>297.3158476314207</v>
      </c>
      <c r="D3" s="14">
        <v>88.090561179201259</v>
      </c>
      <c r="E3" s="14">
        <v>51.888908688359116</v>
      </c>
      <c r="F3" s="14">
        <v>112.18828924258575</v>
      </c>
      <c r="G3" s="14"/>
      <c r="H3" s="14">
        <v>19.875085114664298</v>
      </c>
      <c r="I3" s="14">
        <v>69.595443788162228</v>
      </c>
      <c r="J3" s="14">
        <v>36.782501913273997</v>
      </c>
      <c r="K3" s="14">
        <v>15.223096547789183</v>
      </c>
      <c r="L3" s="14">
        <v>40.067093368192893</v>
      </c>
      <c r="N3" s="14">
        <f>AVERAGE(H3,J3,L3)</f>
        <v>32.24156013204373</v>
      </c>
      <c r="O3" s="27">
        <f>D3/N3</f>
        <v>2.7322052908863803</v>
      </c>
    </row>
    <row r="4" spans="1:15" x14ac:dyDescent="0.25">
      <c r="A4" s="7">
        <v>24</v>
      </c>
      <c r="B4" s="14">
        <v>44154.109955799482</v>
      </c>
      <c r="C4" s="14">
        <v>519463.86384133546</v>
      </c>
      <c r="D4" s="14">
        <v>906.6741432671912</v>
      </c>
      <c r="E4" s="14">
        <v>5129.7659593153012</v>
      </c>
      <c r="F4" s="14">
        <v>347022.32057308481</v>
      </c>
      <c r="G4" s="14"/>
      <c r="H4" s="14">
        <v>94.345710513694712</v>
      </c>
      <c r="I4" s="14">
        <v>75199.650567676872</v>
      </c>
      <c r="J4" s="14">
        <v>101.06955569240797</v>
      </c>
      <c r="K4" s="14">
        <v>30603.765304307166</v>
      </c>
      <c r="L4" s="14">
        <v>55.30466008680915</v>
      </c>
      <c r="N4" s="14">
        <f t="shared" ref="N4:N7" si="0">AVERAGE(H4,J4,L4)</f>
        <v>83.573308764303945</v>
      </c>
      <c r="O4" s="27">
        <f t="shared" ref="O4:O7" si="1">D4/N4</f>
        <v>10.848848234838014</v>
      </c>
    </row>
    <row r="5" spans="1:15" x14ac:dyDescent="0.25">
      <c r="A5" s="7">
        <v>48</v>
      </c>
      <c r="B5" s="14">
        <v>1372076.3456938856</v>
      </c>
      <c r="C5" s="14">
        <v>10626310.022861034</v>
      </c>
      <c r="D5" s="14">
        <v>22947.487743982729</v>
      </c>
      <c r="E5" s="14">
        <v>923232.45390060393</v>
      </c>
      <c r="F5" s="14">
        <v>2271353.7396823587</v>
      </c>
      <c r="G5" s="14"/>
      <c r="H5" s="14">
        <v>23771.673921717953</v>
      </c>
      <c r="I5" s="14">
        <v>3222210.3770134072</v>
      </c>
      <c r="J5" s="14">
        <v>1158.3908266909373</v>
      </c>
      <c r="K5" s="14">
        <v>4187993.1734369993</v>
      </c>
      <c r="L5" s="14">
        <v>173.27855942521492</v>
      </c>
      <c r="N5" s="14">
        <f t="shared" si="0"/>
        <v>8367.7811026113686</v>
      </c>
      <c r="O5" s="27">
        <f t="shared" si="1"/>
        <v>2.7423623374685806</v>
      </c>
    </row>
    <row r="6" spans="1:15" x14ac:dyDescent="0.25">
      <c r="A6" s="7">
        <v>60</v>
      </c>
      <c r="B6" s="14">
        <v>964446.30977816682</v>
      </c>
      <c r="C6" s="14">
        <v>15030926.170491992</v>
      </c>
      <c r="D6" s="14">
        <v>68553.550464826098</v>
      </c>
      <c r="E6" s="14">
        <v>3070651.5771908225</v>
      </c>
      <c r="F6" s="14">
        <v>3579478.175721277</v>
      </c>
      <c r="G6" s="14"/>
      <c r="H6" s="14">
        <v>172869.46991524653</v>
      </c>
      <c r="I6" s="14">
        <v>5266177.2489388501</v>
      </c>
      <c r="J6" s="14">
        <v>1649.8714977363368</v>
      </c>
      <c r="K6" s="14">
        <v>4019369.1744637112</v>
      </c>
      <c r="L6" s="14">
        <v>515.7504745005366</v>
      </c>
      <c r="N6" s="14">
        <f t="shared" si="0"/>
        <v>58345.030629161134</v>
      </c>
      <c r="O6" s="27">
        <f t="shared" si="1"/>
        <v>1.1749681116897501</v>
      </c>
    </row>
    <row r="7" spans="1:15" x14ac:dyDescent="0.25">
      <c r="A7" s="7">
        <v>72</v>
      </c>
      <c r="B7" s="14">
        <v>2175015.1838425812</v>
      </c>
      <c r="C7" s="14">
        <v>13484370.343507044</v>
      </c>
      <c r="D7" s="14">
        <v>36798.014230617926</v>
      </c>
      <c r="E7" s="14">
        <v>3353141.2571261828</v>
      </c>
      <c r="F7" s="14">
        <v>4063624.075489115</v>
      </c>
      <c r="G7" s="14"/>
      <c r="H7" s="14">
        <v>150833.32292568902</v>
      </c>
      <c r="I7" s="14">
        <v>7662364.1159013435</v>
      </c>
      <c r="J7" s="14">
        <v>1678.7367237876167</v>
      </c>
      <c r="K7" s="14">
        <v>2354616.6684326413</v>
      </c>
      <c r="L7" s="14">
        <v>2286.9213850480337</v>
      </c>
      <c r="N7" s="14">
        <f t="shared" si="0"/>
        <v>51599.660344841563</v>
      </c>
      <c r="O7" s="27">
        <f t="shared" si="1"/>
        <v>0.71314450491914216</v>
      </c>
    </row>
    <row r="9" spans="1:15" x14ac:dyDescent="0.25">
      <c r="A9" s="7" t="s">
        <v>52</v>
      </c>
      <c r="B9" s="14">
        <f>AVERAGE(B5:B7)</f>
        <v>1503845.9464382112</v>
      </c>
      <c r="C9" s="14">
        <f t="shared" ref="C9:L9" si="2">AVERAGE(C5:C7)</f>
        <v>13047202.178953357</v>
      </c>
      <c r="D9" s="14">
        <f t="shared" si="2"/>
        <v>42766.35081314225</v>
      </c>
      <c r="E9" s="14">
        <f t="shared" si="2"/>
        <v>2449008.4294058699</v>
      </c>
      <c r="F9" s="14">
        <f t="shared" si="2"/>
        <v>3304818.6636309172</v>
      </c>
      <c r="G9" s="14"/>
      <c r="H9" s="14">
        <f t="shared" si="2"/>
        <v>115824.82225421783</v>
      </c>
      <c r="I9" s="14">
        <f t="shared" si="2"/>
        <v>5383583.9139512004</v>
      </c>
      <c r="J9" s="14">
        <f t="shared" si="2"/>
        <v>1495.6663494049635</v>
      </c>
      <c r="K9" s="14">
        <f t="shared" si="2"/>
        <v>3520659.6721111177</v>
      </c>
      <c r="L9" s="14">
        <f t="shared" si="2"/>
        <v>991.98347299126181</v>
      </c>
    </row>
    <row r="11" spans="1:15" x14ac:dyDescent="0.25">
      <c r="A11" s="7" t="s">
        <v>53</v>
      </c>
      <c r="B11" s="18">
        <f>$C$9/B9</f>
        <v>8.6758901135153135</v>
      </c>
      <c r="C11" s="21">
        <f t="shared" ref="C11:F11" si="3">$C$9/C9</f>
        <v>1</v>
      </c>
      <c r="D11" s="20">
        <f t="shared" si="3"/>
        <v>305.08102587382569</v>
      </c>
      <c r="E11" s="18">
        <f t="shared" si="3"/>
        <v>5.3275448227504105</v>
      </c>
      <c r="F11" s="18">
        <f t="shared" si="3"/>
        <v>3.9479328540885024</v>
      </c>
      <c r="G11" s="19"/>
      <c r="H11" s="18">
        <f>$I$9/H9</f>
        <v>46.480398667351757</v>
      </c>
      <c r="I11" s="21">
        <f t="shared" ref="I11:K11" si="4">$I$9/I9</f>
        <v>1</v>
      </c>
      <c r="J11" s="18">
        <f t="shared" si="4"/>
        <v>3599.4551298777346</v>
      </c>
      <c r="K11" s="18">
        <f t="shared" si="4"/>
        <v>1.5291406768445199</v>
      </c>
      <c r="L11" s="20">
        <f>$I$9/L9</f>
        <v>5427.0903301618046</v>
      </c>
    </row>
    <row r="12" spans="1:15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5" x14ac:dyDescent="0.25">
      <c r="A13" s="7" t="s">
        <v>54</v>
      </c>
      <c r="B13" s="18">
        <f>$E$9/B9</f>
        <v>1.6284968784244369</v>
      </c>
      <c r="C13" s="18">
        <f t="shared" ref="C13:F13" si="5">$E$9/C9</f>
        <v>0.18770372343554262</v>
      </c>
      <c r="D13" s="18">
        <f t="shared" si="5"/>
        <v>57.264844506052199</v>
      </c>
      <c r="E13" s="18">
        <f t="shared" si="5"/>
        <v>1</v>
      </c>
      <c r="F13" s="18">
        <f t="shared" si="5"/>
        <v>0.74104169658592067</v>
      </c>
      <c r="G13" s="19"/>
      <c r="H13" s="18">
        <f>$K$9/H9</f>
        <v>30.396417655481539</v>
      </c>
      <c r="I13" s="18">
        <f t="shared" ref="I13:L13" si="6">$K$9/I9</f>
        <v>0.65396206846289917</v>
      </c>
      <c r="J13" s="18">
        <f t="shared" si="6"/>
        <v>2353.9071220742371</v>
      </c>
      <c r="K13" s="18">
        <f t="shared" si="6"/>
        <v>1</v>
      </c>
      <c r="L13" s="18">
        <f t="shared" si="6"/>
        <v>3549.1112180476121</v>
      </c>
    </row>
    <row r="16" spans="1:15" x14ac:dyDescent="0.25">
      <c r="A16" s="7" t="s">
        <v>55</v>
      </c>
      <c r="B16" s="22">
        <f>B9/H9</f>
        <v>12.983796712741754</v>
      </c>
      <c r="C16" s="22">
        <f>C9/I9</f>
        <v>2.4235160791573063</v>
      </c>
      <c r="D16" s="22">
        <f>D9/J9</f>
        <v>28.593510063361681</v>
      </c>
      <c r="E16" s="22">
        <f t="shared" ref="E16:F16" si="7">E9/K9</f>
        <v>0.69561066887710676</v>
      </c>
      <c r="F16" s="22">
        <f t="shared" si="7"/>
        <v>3331.5259312390062</v>
      </c>
    </row>
  </sheetData>
  <mergeCells count="1">
    <mergeCell ref="A1:B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brut Julien</vt:lpstr>
      <vt:lpstr>Transfert Prisme</vt:lpstr>
      <vt:lpstr>Comparaisons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DE LORGERIL, Ifremer Montpellier PDG-RBE-</dc:creator>
  <cp:lastModifiedBy>jmescoub</cp:lastModifiedBy>
  <dcterms:created xsi:type="dcterms:W3CDTF">2019-08-27T09:46:23Z</dcterms:created>
  <dcterms:modified xsi:type="dcterms:W3CDTF">2019-09-05T14:33:26Z</dcterms:modified>
</cp:coreProperties>
</file>