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85"/>
  </bookViews>
  <sheets>
    <sheet name="전체일정_인공지능" sheetId="1" r:id="rId1"/>
  </sheets>
  <definedNames>
    <definedName name="_xlnm._FilterDatabase" localSheetId="0" hidden="1">전체일정_인공지능!#REF!</definedName>
    <definedName name="_xlnm.Print_Area" localSheetId="0">전체일정_인공지능!$A$1:$I$48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0" i="1"/>
  <c r="O19" i="1"/>
  <c r="O18" i="1"/>
  <c r="O17" i="1"/>
  <c r="Q19" i="1" s="1"/>
  <c r="Q16" i="1"/>
  <c r="P16" i="1"/>
  <c r="O16" i="1"/>
  <c r="O15" i="1"/>
  <c r="P15" i="1" s="1"/>
  <c r="O14" i="1"/>
  <c r="P14" i="1" s="1"/>
  <c r="P13" i="1"/>
  <c r="O13" i="1"/>
  <c r="P12" i="1"/>
  <c r="O12" i="1"/>
  <c r="O11" i="1"/>
  <c r="P11" i="1" s="1"/>
  <c r="O10" i="1"/>
  <c r="P10" i="1" s="1"/>
  <c r="P9" i="1"/>
  <c r="O9" i="1"/>
  <c r="O8" i="1"/>
  <c r="P8" i="1" s="1"/>
  <c r="O7" i="1"/>
  <c r="P7" i="1" s="1"/>
  <c r="B7" i="1"/>
  <c r="C7" i="1" s="1"/>
  <c r="R6" i="1"/>
  <c r="O6" i="1"/>
  <c r="P6" i="1" s="1"/>
  <c r="R5" i="1"/>
  <c r="O5" i="1"/>
  <c r="P5" i="1" s="1"/>
  <c r="B5" i="1"/>
  <c r="C5" i="1" s="1"/>
  <c r="R4" i="1"/>
  <c r="O4" i="1"/>
  <c r="P4" i="1" s="1"/>
  <c r="R3" i="1"/>
  <c r="O3" i="1"/>
  <c r="O21" i="1" s="1"/>
  <c r="C3" i="1"/>
  <c r="Q21" i="1" l="1"/>
  <c r="P3" i="1"/>
  <c r="R7" i="1"/>
  <c r="S5" i="1" s="1"/>
  <c r="B9" i="1"/>
  <c r="B11" i="1" l="1"/>
  <c r="C9" i="1"/>
  <c r="S4" i="1"/>
  <c r="S6" i="1"/>
  <c r="S3" i="1"/>
  <c r="S7" i="1" l="1"/>
  <c r="B13" i="1"/>
  <c r="C11" i="1"/>
  <c r="B15" i="1" l="1"/>
  <c r="C13" i="1"/>
  <c r="B17" i="1" l="1"/>
  <c r="C15" i="1"/>
  <c r="C17" i="1" l="1"/>
  <c r="B19" i="1"/>
  <c r="B21" i="1" l="1"/>
  <c r="C19" i="1"/>
  <c r="B23" i="1" l="1"/>
  <c r="C21" i="1"/>
  <c r="B25" i="1" l="1"/>
  <c r="C23" i="1"/>
  <c r="C25" i="1" l="1"/>
  <c r="B27" i="1"/>
  <c r="B29" i="1" l="1"/>
  <c r="C27" i="1"/>
  <c r="C29" i="1" l="1"/>
  <c r="B31" i="1"/>
  <c r="B33" i="1" l="1"/>
  <c r="C31" i="1"/>
  <c r="C33" i="1" l="1"/>
  <c r="B35" i="1"/>
  <c r="B37" i="1" l="1"/>
  <c r="C35" i="1"/>
  <c r="C37" i="1" l="1"/>
  <c r="B39" i="1"/>
  <c r="B41" i="1" l="1"/>
  <c r="C39" i="1"/>
  <c r="C41" i="1" l="1"/>
  <c r="B43" i="1"/>
  <c r="B45" i="1" l="1"/>
  <c r="C43" i="1"/>
  <c r="C45" i="1" l="1"/>
  <c r="B47" i="1"/>
  <c r="B49" i="1" l="1"/>
  <c r="C47" i="1"/>
  <c r="C49" i="1" l="1"/>
  <c r="B51" i="1"/>
  <c r="B53" i="1" l="1"/>
  <c r="C53" i="1" s="1"/>
  <c r="C51" i="1"/>
</calcChain>
</file>

<file path=xl/sharedStrings.xml><?xml version="1.0" encoding="utf-8"?>
<sst xmlns="http://schemas.openxmlformats.org/spreadsheetml/2006/main" count="333" uniqueCount="90">
  <si>
    <t>구분</t>
  </si>
  <si>
    <t>시작일</t>
    <phoneticPr fontId="6" type="noConversion"/>
  </si>
  <si>
    <t>종료일</t>
    <phoneticPr fontId="6" type="noConversion"/>
  </si>
  <si>
    <t>월</t>
  </si>
  <si>
    <t>화</t>
  </si>
  <si>
    <t>수</t>
  </si>
  <si>
    <t>목</t>
  </si>
  <si>
    <t>금</t>
  </si>
  <si>
    <t>토</t>
  </si>
  <si>
    <t>일</t>
  </si>
  <si>
    <t>과목명</t>
    <phoneticPr fontId="6" type="noConversion"/>
  </si>
  <si>
    <t>강사</t>
    <phoneticPr fontId="6" type="noConversion"/>
  </si>
  <si>
    <t>계획시간</t>
    <phoneticPr fontId="6" type="noConversion"/>
  </si>
  <si>
    <t>시간</t>
    <phoneticPr fontId="6" type="noConversion"/>
  </si>
  <si>
    <t>강사명</t>
  </si>
  <si>
    <t>시수</t>
  </si>
  <si>
    <t>비율</t>
  </si>
  <si>
    <t>1주</t>
  </si>
  <si>
    <t>오리엔테이션</t>
    <phoneticPr fontId="6" type="noConversion"/>
  </si>
  <si>
    <t>R프로그래밍과 활용</t>
    <phoneticPr fontId="6" type="noConversion"/>
  </si>
  <si>
    <t>R프로그래밍과 활용</t>
  </si>
  <si>
    <t>구정은</t>
    <phoneticPr fontId="6" type="noConversion"/>
  </si>
  <si>
    <t>외부강사</t>
    <phoneticPr fontId="6" type="noConversion"/>
  </si>
  <si>
    <t>R을 활용한 데이터 분석 및 수학적 지식 이해</t>
    <phoneticPr fontId="6" type="noConversion"/>
  </si>
  <si>
    <t>홍영기</t>
    <phoneticPr fontId="6" type="noConversion"/>
  </si>
  <si>
    <t>2주</t>
  </si>
  <si>
    <t>5월 5일</t>
    <phoneticPr fontId="6" type="noConversion"/>
  </si>
  <si>
    <t>R을 활용한 실전 데이터 분석</t>
    <phoneticPr fontId="6" type="noConversion"/>
  </si>
  <si>
    <t>김남현</t>
    <phoneticPr fontId="6" type="noConversion"/>
  </si>
  <si>
    <t>어린이날</t>
    <phoneticPr fontId="6" type="noConversion"/>
  </si>
  <si>
    <t>데이터베이스 활용</t>
    <phoneticPr fontId="6" type="noConversion"/>
  </si>
  <si>
    <t>멘토</t>
    <phoneticPr fontId="6" type="noConversion"/>
  </si>
  <si>
    <t>3주</t>
  </si>
  <si>
    <t>미니프로젝트 2: 빅데이터 분석 프로젝트</t>
  </si>
  <si>
    <t>파이썬 프로그래밍</t>
  </si>
  <si>
    <t>4주</t>
  </si>
  <si>
    <t>5월 19일</t>
    <phoneticPr fontId="6" type="noConversion"/>
  </si>
  <si>
    <t>파이썬 기반의 데이터 분석</t>
  </si>
  <si>
    <t>석가탄신일</t>
    <phoneticPr fontId="6" type="noConversion"/>
  </si>
  <si>
    <t>Djang를 활용한 웹 구현</t>
    <phoneticPr fontId="6" type="noConversion"/>
  </si>
  <si>
    <t>5주</t>
  </si>
  <si>
    <t>미니프로젝트 1: 인공지능 웹 서비스 프로젝트</t>
  </si>
  <si>
    <t>파이썬 기반의 머신러닝</t>
  </si>
  <si>
    <t>6주</t>
  </si>
  <si>
    <t>파이썬 기반의 머신러닝 심화</t>
  </si>
  <si>
    <t>파이썬 기반의 딥러닝</t>
  </si>
  <si>
    <t>7주</t>
  </si>
  <si>
    <t>파이썬 기반의 딥러닝 심화</t>
  </si>
  <si>
    <t>산학협력 프로젝트</t>
  </si>
  <si>
    <t>8주</t>
  </si>
  <si>
    <t>산학프로젝트(멘토링)</t>
  </si>
  <si>
    <t>9주</t>
  </si>
  <si>
    <t>보강</t>
    <phoneticPr fontId="6" type="noConversion"/>
  </si>
  <si>
    <t>취업교육</t>
    <phoneticPr fontId="6" type="noConversion"/>
  </si>
  <si>
    <t>포트폴리오교육</t>
    <phoneticPr fontId="6" type="noConversion"/>
  </si>
  <si>
    <t>10주</t>
  </si>
  <si>
    <t>11주</t>
  </si>
  <si>
    <t>12주</t>
  </si>
  <si>
    <t>13주</t>
  </si>
  <si>
    <t>14주</t>
  </si>
  <si>
    <t>15주</t>
  </si>
  <si>
    <t>여름휴가</t>
    <phoneticPr fontId="6" type="noConversion"/>
  </si>
  <si>
    <t>16주</t>
  </si>
  <si>
    <t>17주</t>
  </si>
  <si>
    <t>18주</t>
  </si>
  <si>
    <t>19주</t>
  </si>
  <si>
    <t>20주</t>
  </si>
  <si>
    <t>외부강사</t>
    <phoneticPr fontId="6" type="noConversion"/>
  </si>
  <si>
    <t>21주</t>
  </si>
  <si>
    <t>구정은</t>
    <phoneticPr fontId="6" type="noConversion"/>
  </si>
  <si>
    <t>구정은</t>
    <phoneticPr fontId="6" type="noConversion"/>
  </si>
  <si>
    <t>22주</t>
  </si>
  <si>
    <t>9월 20일</t>
    <phoneticPr fontId="6" type="noConversion"/>
  </si>
  <si>
    <t>9월 21일</t>
    <phoneticPr fontId="6" type="noConversion"/>
  </si>
  <si>
    <t>9월 22일</t>
    <phoneticPr fontId="6" type="noConversion"/>
  </si>
  <si>
    <t>추석연휴</t>
    <phoneticPr fontId="6" type="noConversion"/>
  </si>
  <si>
    <t>추석연휴</t>
    <phoneticPr fontId="6" type="noConversion"/>
  </si>
  <si>
    <t>23주</t>
  </si>
  <si>
    <t>산학협력 프로젝트</t>
    <phoneticPr fontId="6" type="noConversion"/>
  </si>
  <si>
    <t>구정은</t>
    <phoneticPr fontId="6" type="noConversion"/>
  </si>
  <si>
    <t>구정은</t>
    <phoneticPr fontId="6" type="noConversion"/>
  </si>
  <si>
    <t>멘토</t>
    <phoneticPr fontId="6" type="noConversion"/>
  </si>
  <si>
    <t>24주</t>
    <phoneticPr fontId="6" type="noConversion"/>
  </si>
  <si>
    <t>산학협력 프로젝트</t>
    <phoneticPr fontId="6" type="noConversion"/>
  </si>
  <si>
    <t>포트폴리오교육</t>
    <phoneticPr fontId="6" type="noConversion"/>
  </si>
  <si>
    <t>외부강사</t>
    <phoneticPr fontId="6" type="noConversion"/>
  </si>
  <si>
    <t>25주</t>
  </si>
  <si>
    <t>산학협력 프로젝트</t>
    <phoneticPr fontId="6" type="noConversion"/>
  </si>
  <si>
    <t>26주</t>
  </si>
  <si>
    <t>구정은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</si>
</sst>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1"/>
      <color rgb="FF000000"/>
      <name val="Malgun Gothic"/>
      <family val="3"/>
      <charset val="129"/>
    </font>
    <font>
      <sz val="11"/>
      <color rgb="FF000000"/>
      <name val="맑은고딕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맑은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5"/>
      <color rgb="FF00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1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</cellStyleXfs>
  <cellXfs count="122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horizontal="center" vertical="center" wrapText="1"/>
    </xf>
    <xf numFmtId="176" fontId="5" fillId="6" borderId="8" xfId="2" applyNumberFormat="1" applyFont="1" applyFill="1" applyBorder="1" applyAlignment="1">
      <alignment vertical="center" wrapText="1"/>
    </xf>
    <xf numFmtId="176" fontId="5" fillId="0" borderId="9" xfId="2" applyNumberFormat="1" applyFont="1" applyBorder="1" applyAlignment="1">
      <alignment vertical="center" wrapText="1"/>
    </xf>
    <xf numFmtId="0" fontId="8" fillId="7" borderId="7" xfId="2" applyFont="1" applyFill="1" applyBorder="1" applyAlignment="1">
      <alignment horizontal="center" vertical="center" shrinkToFit="1"/>
    </xf>
    <xf numFmtId="0" fontId="8" fillId="0" borderId="8" xfId="2" applyFont="1" applyBorder="1" applyAlignment="1">
      <alignment horizontal="center" vertical="center" shrinkToFit="1"/>
    </xf>
    <xf numFmtId="0" fontId="8" fillId="0" borderId="10" xfId="2" applyFont="1" applyBorder="1" applyAlignment="1">
      <alignment horizontal="center" vertical="center" shrinkToFit="1"/>
    </xf>
    <xf numFmtId="0" fontId="8" fillId="0" borderId="11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5" fillId="0" borderId="7" xfId="2" applyFont="1" applyBorder="1" applyAlignment="1">
      <alignment horizontal="center" vertical="center" shrinkToFit="1"/>
    </xf>
    <xf numFmtId="0" fontId="5" fillId="0" borderId="8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shrinkToFit="1"/>
    </xf>
    <xf numFmtId="0" fontId="4" fillId="0" borderId="13" xfId="2" applyFont="1" applyBorder="1" applyAlignment="1">
      <alignment vertical="center"/>
    </xf>
    <xf numFmtId="10" fontId="4" fillId="0" borderId="14" xfId="2" applyNumberFormat="1" applyFont="1" applyBorder="1" applyAlignment="1">
      <alignment vertical="center"/>
    </xf>
    <xf numFmtId="0" fontId="4" fillId="0" borderId="15" xfId="2" applyFont="1" applyBorder="1" applyAlignment="1">
      <alignment horizontal="center" vertical="center" wrapText="1"/>
    </xf>
    <xf numFmtId="176" fontId="5" fillId="6" borderId="16" xfId="2" applyNumberFormat="1" applyFont="1" applyFill="1" applyBorder="1" applyAlignment="1">
      <alignment vertical="center" wrapText="1"/>
    </xf>
    <xf numFmtId="176" fontId="5" fillId="0" borderId="17" xfId="2" applyNumberFormat="1" applyFont="1" applyBorder="1" applyAlignment="1">
      <alignment vertical="center" wrapText="1"/>
    </xf>
    <xf numFmtId="0" fontId="8" fillId="7" borderId="15" xfId="2" applyFont="1" applyFill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8" fillId="0" borderId="18" xfId="2" applyFont="1" applyBorder="1" applyAlignment="1">
      <alignment horizontal="center" vertical="center" shrinkToFit="1"/>
    </xf>
    <xf numFmtId="0" fontId="8" fillId="0" borderId="19" xfId="2" applyFont="1" applyBorder="1" applyAlignment="1">
      <alignment horizontal="center" vertical="center" shrinkToFit="1"/>
    </xf>
    <xf numFmtId="0" fontId="7" fillId="0" borderId="18" xfId="2" applyFont="1" applyBorder="1" applyAlignment="1">
      <alignment horizontal="center" vertical="center" shrinkToFit="1"/>
    </xf>
    <xf numFmtId="49" fontId="5" fillId="8" borderId="15" xfId="2" applyNumberFormat="1" applyFont="1" applyFill="1" applyBorder="1" applyAlignment="1">
      <alignment horizontal="left" vertical="center"/>
    </xf>
    <xf numFmtId="0" fontId="5" fillId="0" borderId="16" xfId="2" applyFont="1" applyBorder="1" applyAlignment="1">
      <alignment horizontal="center" vertical="center" shrinkToFit="1"/>
    </xf>
    <xf numFmtId="0" fontId="7" fillId="0" borderId="18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 shrinkToFit="1"/>
    </xf>
    <xf numFmtId="0" fontId="4" fillId="0" borderId="16" xfId="2" applyFont="1" applyBorder="1" applyAlignment="1">
      <alignment vertical="center"/>
    </xf>
    <xf numFmtId="10" fontId="4" fillId="0" borderId="18" xfId="2" applyNumberFormat="1" applyFont="1" applyBorder="1" applyAlignment="1">
      <alignment vertical="center"/>
    </xf>
    <xf numFmtId="176" fontId="5" fillId="0" borderId="16" xfId="2" applyNumberFormat="1" applyFont="1" applyBorder="1" applyAlignment="1">
      <alignment vertical="center" wrapText="1"/>
    </xf>
    <xf numFmtId="49" fontId="9" fillId="8" borderId="16" xfId="2" applyNumberFormat="1" applyFont="1" applyFill="1" applyBorder="1" applyAlignment="1">
      <alignment horizontal="left" vertical="center"/>
    </xf>
    <xf numFmtId="0" fontId="10" fillId="9" borderId="16" xfId="2" applyFont="1" applyFill="1" applyBorder="1" applyAlignment="1">
      <alignment horizontal="center" vertical="center" shrinkToFit="1"/>
    </xf>
    <xf numFmtId="49" fontId="9" fillId="8" borderId="18" xfId="2" applyNumberFormat="1" applyFont="1" applyFill="1" applyBorder="1" applyAlignment="1">
      <alignment horizontal="left" vertical="center"/>
    </xf>
    <xf numFmtId="49" fontId="5" fillId="8" borderId="15" xfId="2" applyNumberFormat="1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 vertical="center" shrinkToFit="1"/>
    </xf>
    <xf numFmtId="49" fontId="9" fillId="8" borderId="15" xfId="2" applyNumberFormat="1" applyFont="1" applyFill="1" applyBorder="1" applyAlignment="1">
      <alignment horizontal="left" vertical="center"/>
    </xf>
    <xf numFmtId="49" fontId="5" fillId="8" borderId="16" xfId="2" applyNumberFormat="1" applyFont="1" applyFill="1" applyBorder="1" applyAlignment="1">
      <alignment horizontal="center" vertical="center"/>
    </xf>
    <xf numFmtId="49" fontId="5" fillId="8" borderId="18" xfId="2" applyNumberFormat="1" applyFont="1" applyFill="1" applyBorder="1" applyAlignment="1">
      <alignment horizontal="center" vertical="center"/>
    </xf>
    <xf numFmtId="0" fontId="5" fillId="0" borderId="20" xfId="2" applyFont="1" applyBorder="1" applyAlignment="1">
      <alignment horizontal="center" vertical="center" shrinkToFit="1"/>
    </xf>
    <xf numFmtId="0" fontId="5" fillId="0" borderId="21" xfId="2" applyFont="1" applyBorder="1" applyAlignment="1">
      <alignment horizontal="center" vertical="center" shrinkToFit="1"/>
    </xf>
    <xf numFmtId="0" fontId="7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vertical="center"/>
    </xf>
    <xf numFmtId="0" fontId="4" fillId="0" borderId="24" xfId="2" applyFont="1" applyBorder="1" applyAlignment="1">
      <alignment vertical="center"/>
    </xf>
    <xf numFmtId="10" fontId="4" fillId="0" borderId="25" xfId="2" applyNumberFormat="1" applyFont="1" applyBorder="1" applyAlignment="1">
      <alignment vertical="center"/>
    </xf>
    <xf numFmtId="0" fontId="5" fillId="0" borderId="18" xfId="2" applyFont="1" applyBorder="1" applyAlignment="1">
      <alignment horizontal="center" vertical="center" shrinkToFit="1"/>
    </xf>
    <xf numFmtId="0" fontId="5" fillId="0" borderId="23" xfId="2" applyFont="1" applyBorder="1" applyAlignment="1">
      <alignment horizontal="center" vertical="center" shrinkToFit="1"/>
    </xf>
    <xf numFmtId="0" fontId="5" fillId="0" borderId="24" xfId="2" applyFont="1" applyBorder="1" applyAlignment="1">
      <alignment horizontal="center" vertical="center" shrinkToFit="1"/>
    </xf>
    <xf numFmtId="0" fontId="7" fillId="0" borderId="25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 wrapText="1"/>
    </xf>
    <xf numFmtId="176" fontId="5" fillId="0" borderId="24" xfId="2" applyNumberFormat="1" applyFont="1" applyBorder="1" applyAlignment="1">
      <alignment vertical="center" wrapText="1"/>
    </xf>
    <xf numFmtId="176" fontId="5" fillId="0" borderId="26" xfId="2" applyNumberFormat="1" applyFont="1" applyBorder="1" applyAlignment="1">
      <alignment vertical="center" wrapText="1"/>
    </xf>
    <xf numFmtId="0" fontId="8" fillId="0" borderId="20" xfId="2" applyFont="1" applyBorder="1" applyAlignment="1">
      <alignment horizontal="center" vertical="center" shrinkToFit="1"/>
    </xf>
    <xf numFmtId="0" fontId="8" fillId="0" borderId="21" xfId="2" applyFont="1" applyBorder="1" applyAlignment="1">
      <alignment horizontal="center" vertical="center" shrinkToFit="1"/>
    </xf>
    <xf numFmtId="0" fontId="8" fillId="0" borderId="22" xfId="2" applyFont="1" applyBorder="1" applyAlignment="1">
      <alignment horizontal="center" vertical="center" shrinkToFit="1"/>
    </xf>
    <xf numFmtId="0" fontId="5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/>
    </xf>
    <xf numFmtId="176" fontId="5" fillId="0" borderId="8" xfId="2" applyNumberFormat="1" applyFont="1" applyBorder="1" applyAlignment="1">
      <alignment vertical="center" wrapText="1"/>
    </xf>
    <xf numFmtId="0" fontId="5" fillId="0" borderId="10" xfId="2" applyFont="1" applyBorder="1" applyAlignment="1">
      <alignment horizontal="center" vertical="center" shrinkToFit="1"/>
    </xf>
    <xf numFmtId="0" fontId="8" fillId="10" borderId="19" xfId="2" applyFont="1" applyFill="1" applyBorder="1" applyAlignment="1">
      <alignment horizontal="center" vertical="center" shrinkToFit="1"/>
    </xf>
    <xf numFmtId="0" fontId="7" fillId="10" borderId="18" xfId="2" applyFont="1" applyFill="1" applyBorder="1" applyAlignment="1">
      <alignment horizontal="center" vertical="center" shrinkToFit="1"/>
    </xf>
    <xf numFmtId="176" fontId="5" fillId="0" borderId="18" xfId="2" applyNumberFormat="1" applyFont="1" applyBorder="1" applyAlignment="1">
      <alignment vertical="center" wrapText="1"/>
    </xf>
    <xf numFmtId="0" fontId="5" fillId="0" borderId="19" xfId="2" applyFont="1" applyBorder="1" applyAlignment="1">
      <alignment horizontal="center" vertical="center" shrinkToFit="1"/>
    </xf>
    <xf numFmtId="0" fontId="5" fillId="11" borderId="16" xfId="2" applyFont="1" applyFill="1" applyBorder="1" applyAlignment="1">
      <alignment horizontal="center" vertical="center" shrinkToFit="1"/>
    </xf>
    <xf numFmtId="0" fontId="5" fillId="11" borderId="18" xfId="2" applyFont="1" applyFill="1" applyBorder="1" applyAlignment="1">
      <alignment horizontal="center" vertical="center" shrinkToFit="1"/>
    </xf>
    <xf numFmtId="0" fontId="2" fillId="0" borderId="15" xfId="2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176" fontId="5" fillId="0" borderId="25" xfId="2" applyNumberFormat="1" applyFont="1" applyBorder="1" applyAlignment="1">
      <alignment vertical="center" wrapText="1"/>
    </xf>
    <xf numFmtId="0" fontId="8" fillId="0" borderId="27" xfId="2" applyFont="1" applyBorder="1" applyAlignment="1">
      <alignment horizontal="center" vertical="center" shrinkToFit="1"/>
    </xf>
    <xf numFmtId="0" fontId="8" fillId="11" borderId="21" xfId="2" applyFont="1" applyFill="1" applyBorder="1" applyAlignment="1">
      <alignment horizontal="center" vertical="center" shrinkToFit="1"/>
    </xf>
    <xf numFmtId="0" fontId="8" fillId="11" borderId="25" xfId="2" applyFont="1" applyFill="1" applyBorder="1" applyAlignment="1">
      <alignment horizontal="center" vertical="center" shrinkToFit="1"/>
    </xf>
    <xf numFmtId="176" fontId="5" fillId="0" borderId="10" xfId="2" applyNumberFormat="1" applyFont="1" applyBorder="1" applyAlignment="1">
      <alignment vertical="center" wrapText="1"/>
    </xf>
    <xf numFmtId="0" fontId="5" fillId="11" borderId="11" xfId="2" applyFont="1" applyFill="1" applyBorder="1" applyAlignment="1">
      <alignment horizontal="center" vertical="center" shrinkToFit="1"/>
    </xf>
    <xf numFmtId="0" fontId="5" fillId="11" borderId="8" xfId="2" applyFont="1" applyFill="1" applyBorder="1" applyAlignment="1">
      <alignment horizontal="center" vertical="center" shrinkToFit="1"/>
    </xf>
    <xf numFmtId="0" fontId="8" fillId="11" borderId="19" xfId="2" applyFont="1" applyFill="1" applyBorder="1" applyAlignment="1">
      <alignment horizontal="center" vertical="center" shrinkToFit="1"/>
    </xf>
    <xf numFmtId="0" fontId="8" fillId="11" borderId="16" xfId="2" applyFont="1" applyFill="1" applyBorder="1" applyAlignment="1">
      <alignment horizontal="center" vertical="center" shrinkToFit="1"/>
    </xf>
    <xf numFmtId="0" fontId="2" fillId="9" borderId="0" xfId="2" applyFont="1" applyFill="1" applyAlignment="1">
      <alignment horizontal="center" vertical="center"/>
    </xf>
    <xf numFmtId="0" fontId="8" fillId="12" borderId="19" xfId="2" applyFont="1" applyFill="1" applyBorder="1" applyAlignment="1">
      <alignment horizontal="center" vertical="center" shrinkToFit="1"/>
    </xf>
    <xf numFmtId="0" fontId="7" fillId="12" borderId="18" xfId="2" applyFont="1" applyFill="1" applyBorder="1" applyAlignment="1">
      <alignment horizontal="center" vertical="center" shrinkToFit="1"/>
    </xf>
    <xf numFmtId="41" fontId="7" fillId="0" borderId="0" xfId="1" applyFont="1" applyBorder="1" applyAlignment="1">
      <alignment vertical="center"/>
    </xf>
    <xf numFmtId="0" fontId="11" fillId="7" borderId="16" xfId="2" applyFont="1" applyFill="1" applyBorder="1" applyAlignment="1">
      <alignment horizontal="center" vertical="center"/>
    </xf>
    <xf numFmtId="0" fontId="8" fillId="0" borderId="23" xfId="2" applyFont="1" applyBorder="1" applyAlignment="1">
      <alignment horizontal="center" vertical="center" shrinkToFit="1"/>
    </xf>
    <xf numFmtId="0" fontId="11" fillId="7" borderId="24" xfId="2" applyFont="1" applyFill="1" applyBorder="1" applyAlignment="1">
      <alignment horizontal="center" vertical="center" shrinkToFit="1"/>
    </xf>
    <xf numFmtId="0" fontId="8" fillId="0" borderId="24" xfId="2" applyFont="1" applyBorder="1" applyAlignment="1">
      <alignment horizontal="center" vertical="center" shrinkToFit="1"/>
    </xf>
    <xf numFmtId="0" fontId="8" fillId="0" borderId="25" xfId="2" applyFont="1" applyBorder="1" applyAlignment="1">
      <alignment horizontal="center" vertical="center" shrinkToFit="1"/>
    </xf>
    <xf numFmtId="0" fontId="12" fillId="9" borderId="12" xfId="2" applyFont="1" applyFill="1" applyBorder="1" applyAlignment="1">
      <alignment horizontal="center" vertical="center" shrinkToFit="1"/>
    </xf>
    <xf numFmtId="0" fontId="12" fillId="9" borderId="13" xfId="2" applyFont="1" applyFill="1" applyBorder="1" applyAlignment="1">
      <alignment horizontal="center" vertical="center" shrinkToFit="1"/>
    </xf>
    <xf numFmtId="0" fontId="12" fillId="9" borderId="14" xfId="2" applyFont="1" applyFill="1" applyBorder="1" applyAlignment="1">
      <alignment horizontal="center" vertical="center" shrinkToFit="1"/>
    </xf>
    <xf numFmtId="0" fontId="13" fillId="0" borderId="18" xfId="2" applyFont="1" applyBorder="1" applyAlignment="1">
      <alignment horizontal="center" vertical="center" shrinkToFit="1"/>
    </xf>
    <xf numFmtId="0" fontId="12" fillId="9" borderId="15" xfId="2" applyFont="1" applyFill="1" applyBorder="1" applyAlignment="1">
      <alignment horizontal="center" vertical="center" shrinkToFit="1"/>
    </xf>
    <xf numFmtId="0" fontId="12" fillId="9" borderId="21" xfId="2" applyFont="1" applyFill="1" applyBorder="1" applyAlignment="1">
      <alignment horizontal="center" vertical="center" shrinkToFit="1"/>
    </xf>
    <xf numFmtId="0" fontId="12" fillId="9" borderId="22" xfId="2" applyFont="1" applyFill="1" applyBorder="1" applyAlignment="1">
      <alignment horizontal="center" vertical="center" shrinkToFit="1"/>
    </xf>
    <xf numFmtId="0" fontId="8" fillId="9" borderId="28" xfId="2" applyFont="1" applyFill="1" applyBorder="1" applyAlignment="1">
      <alignment horizontal="center" vertical="center" shrinkToFit="1"/>
    </xf>
    <xf numFmtId="0" fontId="14" fillId="9" borderId="28" xfId="2" applyFont="1" applyFill="1" applyBorder="1" applyAlignment="1">
      <alignment horizontal="center" vertical="center" shrinkToFit="1"/>
    </xf>
    <xf numFmtId="0" fontId="8" fillId="0" borderId="7" xfId="2" applyFont="1" applyBorder="1" applyAlignment="1">
      <alignment horizontal="center" vertical="center" shrinkToFit="1"/>
    </xf>
    <xf numFmtId="0" fontId="8" fillId="7" borderId="10" xfId="2" applyFont="1" applyFill="1" applyBorder="1" applyAlignment="1">
      <alignment horizontal="center" vertical="center" shrinkToFit="1"/>
    </xf>
    <xf numFmtId="0" fontId="8" fillId="7" borderId="18" xfId="2" applyFont="1" applyFill="1" applyBorder="1" applyAlignment="1">
      <alignment horizontal="center" vertical="center" shrinkToFit="1"/>
    </xf>
    <xf numFmtId="0" fontId="10" fillId="9" borderId="28" xfId="2" applyFont="1" applyFill="1" applyBorder="1" applyAlignment="1">
      <alignment horizontal="center" vertical="center" shrinkToFit="1"/>
    </xf>
    <xf numFmtId="0" fontId="10" fillId="9" borderId="15" xfId="2" applyFont="1" applyFill="1" applyBorder="1" applyAlignment="1">
      <alignment horizontal="center" vertical="center" shrinkToFit="1"/>
    </xf>
    <xf numFmtId="0" fontId="5" fillId="9" borderId="16" xfId="2" applyFont="1" applyFill="1" applyBorder="1" applyAlignment="1">
      <alignment horizontal="center" vertical="center" shrinkToFit="1"/>
    </xf>
    <xf numFmtId="0" fontId="5" fillId="9" borderId="18" xfId="2" applyFont="1" applyFill="1" applyBorder="1" applyAlignment="1">
      <alignment horizontal="center" vertical="center" shrinkToFit="1"/>
    </xf>
    <xf numFmtId="0" fontId="8" fillId="0" borderId="12" xfId="2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 shrinkToFit="1"/>
    </xf>
    <xf numFmtId="0" fontId="8" fillId="7" borderId="14" xfId="2" applyFont="1" applyFill="1" applyBorder="1" applyAlignment="1">
      <alignment horizontal="center" vertical="center" shrinkToFit="1"/>
    </xf>
    <xf numFmtId="176" fontId="5" fillId="6" borderId="17" xfId="2" applyNumberFormat="1" applyFont="1" applyFill="1" applyBorder="1" applyAlignment="1">
      <alignment vertical="center" wrapText="1"/>
    </xf>
    <xf numFmtId="176" fontId="5" fillId="6" borderId="26" xfId="2" applyNumberFormat="1" applyFont="1" applyFill="1" applyBorder="1" applyAlignment="1">
      <alignment vertical="center" wrapText="1"/>
    </xf>
    <xf numFmtId="0" fontId="5" fillId="9" borderId="29" xfId="2" applyFont="1" applyFill="1" applyBorder="1" applyAlignment="1">
      <alignment horizontal="center" vertical="center" shrinkToFit="1"/>
    </xf>
    <xf numFmtId="0" fontId="8" fillId="12" borderId="30" xfId="2" applyFont="1" applyFill="1" applyBorder="1" applyAlignment="1">
      <alignment horizontal="center" vertical="center" shrinkToFit="1"/>
    </xf>
    <xf numFmtId="0" fontId="7" fillId="12" borderId="25" xfId="2" applyFont="1" applyFill="1" applyBorder="1" applyAlignment="1">
      <alignment horizontal="center" vertical="center" shrinkToFi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zoomScale="115" zoomScaleNormal="115" workbookViewId="0">
      <selection activeCell="P11" sqref="P11"/>
    </sheetView>
  </sheetViews>
  <sheetFormatPr defaultRowHeight="13.5"/>
  <cols>
    <col min="1" max="1" width="5.75" style="1" customWidth="1"/>
    <col min="2" max="3" width="7.625" style="1" customWidth="1"/>
    <col min="4" max="8" width="17.375" style="2" customWidth="1"/>
    <col min="9" max="9" width="8.625" style="1" customWidth="1"/>
    <col min="10" max="10" width="4.375" style="1" customWidth="1"/>
    <col min="11" max="11" width="5.125" style="1" customWidth="1"/>
    <col min="12" max="12" width="25" style="1" customWidth="1"/>
    <col min="13" max="13" width="7.875" style="1" customWidth="1"/>
    <col min="14" max="15" width="6.875" style="1" customWidth="1"/>
    <col min="16" max="16" width="4.375" style="1" customWidth="1"/>
    <col min="17" max="17" width="8" style="1" customWidth="1"/>
    <col min="18" max="18" width="6.5" style="1" customWidth="1"/>
    <col min="19" max="19" width="7.875" style="1" customWidth="1"/>
    <col min="20" max="16384" width="9" style="1"/>
  </cols>
  <sheetData>
    <row r="1" spans="1:19" ht="14.25" thickBot="1"/>
    <row r="2" spans="1:19" ht="17.25" thickBo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7" t="s">
        <v>9</v>
      </c>
      <c r="K2" s="8"/>
      <c r="L2" s="9" t="s">
        <v>10</v>
      </c>
      <c r="M2" s="10" t="s">
        <v>11</v>
      </c>
      <c r="N2" s="10" t="s">
        <v>12</v>
      </c>
      <c r="O2" s="11" t="s">
        <v>13</v>
      </c>
      <c r="Q2" s="12" t="s">
        <v>14</v>
      </c>
      <c r="R2" s="13" t="s">
        <v>15</v>
      </c>
      <c r="S2" s="14" t="s">
        <v>16</v>
      </c>
    </row>
    <row r="3" spans="1:19" ht="17.25" customHeight="1">
      <c r="A3" s="15" t="s">
        <v>17</v>
      </c>
      <c r="B3" s="16">
        <v>44312</v>
      </c>
      <c r="C3" s="17">
        <f>B3+6</f>
        <v>44318</v>
      </c>
      <c r="D3" s="18" t="s">
        <v>18</v>
      </c>
      <c r="E3" s="19" t="s">
        <v>19</v>
      </c>
      <c r="F3" s="19" t="s">
        <v>19</v>
      </c>
      <c r="G3" s="19" t="s">
        <v>19</v>
      </c>
      <c r="H3" s="20" t="s">
        <v>19</v>
      </c>
      <c r="I3" s="21"/>
      <c r="J3" s="22"/>
      <c r="K3" s="8"/>
      <c r="L3" s="23" t="s">
        <v>20</v>
      </c>
      <c r="M3" s="24" t="s">
        <v>21</v>
      </c>
      <c r="N3" s="24">
        <v>40</v>
      </c>
      <c r="O3" s="25">
        <f t="shared" ref="O3:O20" si="0">COUNTIF($D$3:$J$60,L3)*8</f>
        <v>40</v>
      </c>
      <c r="P3" s="1">
        <f t="shared" ref="P3:P16" si="1">N3-O3</f>
        <v>0</v>
      </c>
      <c r="Q3" s="26" t="s">
        <v>21</v>
      </c>
      <c r="R3" s="27">
        <f ca="1">SUMIF($M$3:$N$20,Q3,$N$3:$N$20)</f>
        <v>704</v>
      </c>
      <c r="S3" s="28">
        <f ca="1">R3/$R$7</f>
        <v>0.76438653637350706</v>
      </c>
    </row>
    <row r="4" spans="1:19" ht="17.25" customHeight="1">
      <c r="A4" s="29"/>
      <c r="B4" s="30"/>
      <c r="C4" s="31"/>
      <c r="D4" s="32" t="s">
        <v>22</v>
      </c>
      <c r="E4" s="33" t="s">
        <v>21</v>
      </c>
      <c r="F4" s="33" t="s">
        <v>21</v>
      </c>
      <c r="G4" s="33" t="s">
        <v>21</v>
      </c>
      <c r="H4" s="34" t="s">
        <v>21</v>
      </c>
      <c r="I4" s="35"/>
      <c r="J4" s="36"/>
      <c r="K4" s="8"/>
      <c r="L4" s="37" t="s">
        <v>23</v>
      </c>
      <c r="M4" s="38" t="s">
        <v>21</v>
      </c>
      <c r="N4" s="38">
        <v>40</v>
      </c>
      <c r="O4" s="39">
        <f t="shared" si="0"/>
        <v>40</v>
      </c>
      <c r="P4" s="1">
        <f t="shared" si="1"/>
        <v>0</v>
      </c>
      <c r="Q4" s="40" t="s">
        <v>24</v>
      </c>
      <c r="R4" s="41">
        <f ca="1">SUMIF($M$3:$N$20,Q4,$N$3:$N$20)</f>
        <v>0</v>
      </c>
      <c r="S4" s="42">
        <f ca="1">R4/$R$7</f>
        <v>0</v>
      </c>
    </row>
    <row r="5" spans="1:19" ht="17.25" customHeight="1">
      <c r="A5" s="29" t="s">
        <v>25</v>
      </c>
      <c r="B5" s="43">
        <f>B3+7</f>
        <v>44319</v>
      </c>
      <c r="C5" s="31">
        <f>B5+6</f>
        <v>44325</v>
      </c>
      <c r="D5" s="40" t="s">
        <v>19</v>
      </c>
      <c r="E5" s="44" t="s">
        <v>23</v>
      </c>
      <c r="F5" s="45" t="s">
        <v>26</v>
      </c>
      <c r="G5" s="44" t="s">
        <v>23</v>
      </c>
      <c r="H5" s="46" t="s">
        <v>23</v>
      </c>
      <c r="I5" s="35"/>
      <c r="J5" s="36"/>
      <c r="K5" s="8"/>
      <c r="L5" s="47" t="s">
        <v>27</v>
      </c>
      <c r="M5" s="38" t="s">
        <v>21</v>
      </c>
      <c r="N5" s="38">
        <v>40</v>
      </c>
      <c r="O5" s="39">
        <f t="shared" si="0"/>
        <v>40</v>
      </c>
      <c r="P5" s="1">
        <f t="shared" si="1"/>
        <v>0</v>
      </c>
      <c r="Q5" s="48" t="s">
        <v>28</v>
      </c>
      <c r="R5" s="41">
        <f ca="1">SUMIF($M$3:$N$20,Q5,$N$3:$N$20)</f>
        <v>121</v>
      </c>
      <c r="S5" s="42">
        <f ca="1">R5/$R$7</f>
        <v>0.13137893593919653</v>
      </c>
    </row>
    <row r="6" spans="1:19" ht="17.25" customHeight="1">
      <c r="A6" s="29"/>
      <c r="B6" s="43"/>
      <c r="C6" s="31"/>
      <c r="D6" s="40" t="s">
        <v>21</v>
      </c>
      <c r="E6" s="33" t="s">
        <v>21</v>
      </c>
      <c r="F6" s="45" t="s">
        <v>29</v>
      </c>
      <c r="G6" s="33" t="s">
        <v>21</v>
      </c>
      <c r="H6" s="34" t="s">
        <v>21</v>
      </c>
      <c r="I6" s="35"/>
      <c r="J6" s="36"/>
      <c r="K6" s="8"/>
      <c r="L6" s="48" t="s">
        <v>30</v>
      </c>
      <c r="M6" s="38" t="s">
        <v>21</v>
      </c>
      <c r="N6" s="38">
        <v>24</v>
      </c>
      <c r="O6" s="39">
        <f t="shared" si="0"/>
        <v>24</v>
      </c>
      <c r="P6" s="1">
        <f t="shared" si="1"/>
        <v>0</v>
      </c>
      <c r="Q6" s="40" t="s">
        <v>31</v>
      </c>
      <c r="R6" s="41">
        <f ca="1">SUMIF($M$3:$N$20,Q6,$N$3:$N$20)</f>
        <v>96</v>
      </c>
      <c r="S6" s="42">
        <f ca="1">R6/$R$7</f>
        <v>0.10423452768729642</v>
      </c>
    </row>
    <row r="7" spans="1:19" ht="17.25" customHeight="1" thickBot="1">
      <c r="A7" s="29" t="s">
        <v>32</v>
      </c>
      <c r="B7" s="43">
        <f>B5+7</f>
        <v>44326</v>
      </c>
      <c r="C7" s="31">
        <f>B7+6</f>
        <v>44332</v>
      </c>
      <c r="D7" s="49" t="s">
        <v>23</v>
      </c>
      <c r="E7" s="44" t="s">
        <v>23</v>
      </c>
      <c r="F7" s="50" t="s">
        <v>27</v>
      </c>
      <c r="G7" s="50" t="s">
        <v>27</v>
      </c>
      <c r="H7" s="51" t="s">
        <v>27</v>
      </c>
      <c r="I7" s="35"/>
      <c r="J7" s="36"/>
      <c r="K7" s="8"/>
      <c r="L7" s="52" t="s">
        <v>33</v>
      </c>
      <c r="M7" s="53" t="s">
        <v>21</v>
      </c>
      <c r="N7" s="53">
        <v>40</v>
      </c>
      <c r="O7" s="54">
        <f t="shared" si="0"/>
        <v>40</v>
      </c>
      <c r="P7" s="1">
        <f t="shared" si="1"/>
        <v>0</v>
      </c>
      <c r="Q7" s="55"/>
      <c r="R7" s="56">
        <f ca="1">SUM(R3:R6)</f>
        <v>921</v>
      </c>
      <c r="S7" s="57">
        <f ca="1">SUM(S3:S6)</f>
        <v>1</v>
      </c>
    </row>
    <row r="8" spans="1:19" ht="17.25" customHeight="1">
      <c r="A8" s="29"/>
      <c r="B8" s="43"/>
      <c r="C8" s="31"/>
      <c r="D8" s="40" t="s">
        <v>21</v>
      </c>
      <c r="E8" s="33" t="s">
        <v>21</v>
      </c>
      <c r="F8" s="33" t="s">
        <v>21</v>
      </c>
      <c r="G8" s="33" t="s">
        <v>21</v>
      </c>
      <c r="H8" s="34" t="s">
        <v>21</v>
      </c>
      <c r="I8" s="35"/>
      <c r="J8" s="36"/>
      <c r="K8" s="8"/>
      <c r="L8" s="23" t="s">
        <v>34</v>
      </c>
      <c r="M8" s="24" t="s">
        <v>21</v>
      </c>
      <c r="N8" s="24">
        <v>40</v>
      </c>
      <c r="O8" s="25">
        <f t="shared" si="0"/>
        <v>40</v>
      </c>
      <c r="P8" s="1">
        <f t="shared" si="1"/>
        <v>0</v>
      </c>
    </row>
    <row r="9" spans="1:19" ht="17.25" customHeight="1">
      <c r="A9" s="29" t="s">
        <v>35</v>
      </c>
      <c r="B9" s="43">
        <f>B7+7</f>
        <v>44333</v>
      </c>
      <c r="C9" s="31">
        <f>B9+6</f>
        <v>44339</v>
      </c>
      <c r="D9" s="47" t="s">
        <v>27</v>
      </c>
      <c r="E9" s="50" t="s">
        <v>27</v>
      </c>
      <c r="F9" s="45" t="s">
        <v>36</v>
      </c>
      <c r="G9" s="38" t="s">
        <v>30</v>
      </c>
      <c r="H9" s="58" t="s">
        <v>30</v>
      </c>
      <c r="I9" s="35"/>
      <c r="J9" s="36"/>
      <c r="K9" s="8"/>
      <c r="L9" s="48" t="s">
        <v>37</v>
      </c>
      <c r="M9" s="38" t="s">
        <v>21</v>
      </c>
      <c r="N9" s="38">
        <v>64</v>
      </c>
      <c r="O9" s="39">
        <f t="shared" si="0"/>
        <v>64</v>
      </c>
      <c r="P9" s="1">
        <f t="shared" si="1"/>
        <v>0</v>
      </c>
    </row>
    <row r="10" spans="1:19" ht="17.25" customHeight="1">
      <c r="A10" s="29"/>
      <c r="B10" s="43"/>
      <c r="C10" s="31"/>
      <c r="D10" s="40" t="s">
        <v>21</v>
      </c>
      <c r="E10" s="33" t="s">
        <v>21</v>
      </c>
      <c r="F10" s="45" t="s">
        <v>38</v>
      </c>
      <c r="G10" s="33" t="s">
        <v>21</v>
      </c>
      <c r="H10" s="34" t="s">
        <v>21</v>
      </c>
      <c r="I10" s="35"/>
      <c r="J10" s="36"/>
      <c r="K10" s="8"/>
      <c r="L10" s="48" t="s">
        <v>39</v>
      </c>
      <c r="M10" s="38" t="s">
        <v>28</v>
      </c>
      <c r="N10" s="38">
        <v>81</v>
      </c>
      <c r="O10" s="39">
        <f t="shared" si="0"/>
        <v>72</v>
      </c>
      <c r="P10" s="1">
        <f t="shared" si="1"/>
        <v>9</v>
      </c>
    </row>
    <row r="11" spans="1:19" ht="17.25" customHeight="1" thickBot="1">
      <c r="A11" s="29" t="s">
        <v>40</v>
      </c>
      <c r="B11" s="43">
        <f>B9+7</f>
        <v>44340</v>
      </c>
      <c r="C11" s="31">
        <f>B11+6</f>
        <v>44346</v>
      </c>
      <c r="D11" s="48" t="s">
        <v>30</v>
      </c>
      <c r="E11" s="38" t="s">
        <v>33</v>
      </c>
      <c r="F11" s="38" t="s">
        <v>33</v>
      </c>
      <c r="G11" s="38" t="s">
        <v>33</v>
      </c>
      <c r="H11" s="58" t="s">
        <v>33</v>
      </c>
      <c r="I11" s="35"/>
      <c r="J11" s="36"/>
      <c r="K11" s="8"/>
      <c r="L11" s="59" t="s">
        <v>41</v>
      </c>
      <c r="M11" s="60" t="s">
        <v>28</v>
      </c>
      <c r="N11" s="60">
        <v>40</v>
      </c>
      <c r="O11" s="61">
        <f t="shared" si="0"/>
        <v>40</v>
      </c>
      <c r="P11" s="1">
        <f t="shared" si="1"/>
        <v>0</v>
      </c>
    </row>
    <row r="12" spans="1:19" ht="17.25" customHeight="1" thickBot="1">
      <c r="A12" s="62"/>
      <c r="B12" s="63"/>
      <c r="C12" s="64"/>
      <c r="D12" s="65" t="s">
        <v>21</v>
      </c>
      <c r="E12" s="66" t="s">
        <v>21</v>
      </c>
      <c r="F12" s="66" t="s">
        <v>21</v>
      </c>
      <c r="G12" s="66" t="s">
        <v>21</v>
      </c>
      <c r="H12" s="67" t="s">
        <v>21</v>
      </c>
      <c r="I12" s="35"/>
      <c r="J12" s="36"/>
      <c r="K12" s="8"/>
      <c r="L12" s="26" t="s">
        <v>42</v>
      </c>
      <c r="M12" s="68" t="s">
        <v>21</v>
      </c>
      <c r="N12" s="68">
        <v>40</v>
      </c>
      <c r="O12" s="69">
        <f t="shared" si="0"/>
        <v>40</v>
      </c>
      <c r="P12" s="1">
        <f t="shared" si="1"/>
        <v>0</v>
      </c>
    </row>
    <row r="13" spans="1:19" ht="17.25" customHeight="1">
      <c r="A13" s="15" t="s">
        <v>43</v>
      </c>
      <c r="B13" s="70">
        <f>B11+7</f>
        <v>44347</v>
      </c>
      <c r="C13" s="17">
        <f>B13+6</f>
        <v>44353</v>
      </c>
      <c r="D13" s="23" t="s">
        <v>33</v>
      </c>
      <c r="E13" s="24" t="s">
        <v>34</v>
      </c>
      <c r="F13" s="24" t="s">
        <v>34</v>
      </c>
      <c r="G13" s="24" t="s">
        <v>34</v>
      </c>
      <c r="H13" s="71" t="s">
        <v>34</v>
      </c>
      <c r="I13" s="35"/>
      <c r="J13" s="36"/>
      <c r="K13" s="8"/>
      <c r="L13" s="48" t="s">
        <v>44</v>
      </c>
      <c r="M13" s="38" t="s">
        <v>21</v>
      </c>
      <c r="N13" s="38">
        <v>48</v>
      </c>
      <c r="O13" s="39">
        <f t="shared" si="0"/>
        <v>48</v>
      </c>
      <c r="P13" s="1">
        <f t="shared" si="1"/>
        <v>0</v>
      </c>
    </row>
    <row r="14" spans="1:19" ht="17.25" customHeight="1">
      <c r="A14" s="29"/>
      <c r="B14" s="43"/>
      <c r="C14" s="31"/>
      <c r="D14" s="40" t="s">
        <v>21</v>
      </c>
      <c r="E14" s="33" t="s">
        <v>21</v>
      </c>
      <c r="F14" s="33" t="s">
        <v>21</v>
      </c>
      <c r="G14" s="33" t="s">
        <v>21</v>
      </c>
      <c r="H14" s="34" t="s">
        <v>21</v>
      </c>
      <c r="I14" s="35"/>
      <c r="J14" s="36"/>
      <c r="K14" s="8"/>
      <c r="L14" s="48" t="s">
        <v>45</v>
      </c>
      <c r="M14" s="38" t="s">
        <v>21</v>
      </c>
      <c r="N14" s="38">
        <v>40</v>
      </c>
      <c r="O14" s="39">
        <f t="shared" si="0"/>
        <v>40</v>
      </c>
      <c r="P14" s="1">
        <f t="shared" si="1"/>
        <v>0</v>
      </c>
    </row>
    <row r="15" spans="1:19" ht="17.25" customHeight="1" thickBot="1">
      <c r="A15" s="29" t="s">
        <v>46</v>
      </c>
      <c r="B15" s="43">
        <f>B13+7</f>
        <v>44354</v>
      </c>
      <c r="C15" s="31">
        <f>B15+6</f>
        <v>44360</v>
      </c>
      <c r="D15" s="48" t="s">
        <v>34</v>
      </c>
      <c r="E15" s="38" t="s">
        <v>37</v>
      </c>
      <c r="F15" s="38" t="s">
        <v>37</v>
      </c>
      <c r="G15" s="38" t="s">
        <v>37</v>
      </c>
      <c r="H15" s="58" t="s">
        <v>37</v>
      </c>
      <c r="I15" s="35"/>
      <c r="J15" s="36"/>
      <c r="K15" s="8"/>
      <c r="L15" s="59" t="s">
        <v>47</v>
      </c>
      <c r="M15" s="60" t="s">
        <v>21</v>
      </c>
      <c r="N15" s="60">
        <v>48</v>
      </c>
      <c r="O15" s="61">
        <f t="shared" si="0"/>
        <v>48</v>
      </c>
      <c r="P15" s="1">
        <f t="shared" si="1"/>
        <v>0</v>
      </c>
    </row>
    <row r="16" spans="1:19" ht="17.25" customHeight="1">
      <c r="A16" s="29"/>
      <c r="B16" s="43"/>
      <c r="C16" s="31"/>
      <c r="D16" s="40" t="s">
        <v>21</v>
      </c>
      <c r="E16" s="33" t="s">
        <v>21</v>
      </c>
      <c r="F16" s="33" t="s">
        <v>21</v>
      </c>
      <c r="G16" s="33" t="s">
        <v>21</v>
      </c>
      <c r="H16" s="34" t="s">
        <v>21</v>
      </c>
      <c r="I16" s="35"/>
      <c r="J16" s="36"/>
      <c r="K16" s="8"/>
      <c r="L16" s="26" t="s">
        <v>48</v>
      </c>
      <c r="M16" s="68" t="s">
        <v>21</v>
      </c>
      <c r="N16" s="68">
        <v>240</v>
      </c>
      <c r="O16" s="69">
        <f t="shared" si="0"/>
        <v>240</v>
      </c>
      <c r="P16" s="1">
        <f t="shared" si="1"/>
        <v>0</v>
      </c>
      <c r="Q16" s="1">
        <f>O16</f>
        <v>240</v>
      </c>
    </row>
    <row r="17" spans="1:17" ht="17.25" customHeight="1">
      <c r="A17" s="29" t="s">
        <v>49</v>
      </c>
      <c r="B17" s="43">
        <f>B15+7</f>
        <v>44361</v>
      </c>
      <c r="C17" s="31">
        <f>B17+6</f>
        <v>44367</v>
      </c>
      <c r="D17" s="48" t="s">
        <v>37</v>
      </c>
      <c r="E17" s="38" t="s">
        <v>37</v>
      </c>
      <c r="F17" s="38" t="s">
        <v>37</v>
      </c>
      <c r="G17" s="38" t="s">
        <v>37</v>
      </c>
      <c r="H17" s="58" t="s">
        <v>39</v>
      </c>
      <c r="I17" s="35"/>
      <c r="J17" s="36"/>
      <c r="K17" s="8"/>
      <c r="L17" s="48" t="s">
        <v>50</v>
      </c>
      <c r="M17" s="38" t="s">
        <v>31</v>
      </c>
      <c r="N17" s="38">
        <v>96</v>
      </c>
      <c r="O17" s="39">
        <f t="shared" si="0"/>
        <v>96</v>
      </c>
    </row>
    <row r="18" spans="1:17" ht="17.25" customHeight="1">
      <c r="A18" s="29"/>
      <c r="B18" s="43"/>
      <c r="C18" s="31"/>
      <c r="D18" s="40" t="s">
        <v>21</v>
      </c>
      <c r="E18" s="33" t="s">
        <v>21</v>
      </c>
      <c r="F18" s="33" t="s">
        <v>21</v>
      </c>
      <c r="G18" s="33" t="s">
        <v>21</v>
      </c>
      <c r="H18" s="34" t="s">
        <v>28</v>
      </c>
      <c r="I18" s="35"/>
      <c r="J18" s="36"/>
      <c r="K18" s="8"/>
      <c r="L18" s="48" t="s">
        <v>18</v>
      </c>
      <c r="M18" s="38" t="s">
        <v>22</v>
      </c>
      <c r="N18" s="38">
        <v>8</v>
      </c>
      <c r="O18" s="39">
        <f t="shared" si="0"/>
        <v>8</v>
      </c>
    </row>
    <row r="19" spans="1:17" ht="17.25" customHeight="1">
      <c r="A19" s="29" t="s">
        <v>51</v>
      </c>
      <c r="B19" s="43">
        <f>B17+7</f>
        <v>44368</v>
      </c>
      <c r="C19" s="31">
        <f>B19+6</f>
        <v>44374</v>
      </c>
      <c r="D19" s="48" t="s">
        <v>39</v>
      </c>
      <c r="E19" s="38" t="s">
        <v>39</v>
      </c>
      <c r="F19" s="38" t="s">
        <v>39</v>
      </c>
      <c r="G19" s="38" t="s">
        <v>39</v>
      </c>
      <c r="H19" s="58" t="s">
        <v>39</v>
      </c>
      <c r="I19" s="72" t="s">
        <v>52</v>
      </c>
      <c r="J19" s="73"/>
      <c r="K19" s="8"/>
      <c r="L19" s="48" t="s">
        <v>53</v>
      </c>
      <c r="M19" s="38" t="s">
        <v>22</v>
      </c>
      <c r="N19" s="38">
        <v>16</v>
      </c>
      <c r="O19" s="39">
        <f t="shared" si="0"/>
        <v>16</v>
      </c>
      <c r="Q19" s="1">
        <f>SUM(O17:O19)</f>
        <v>120</v>
      </c>
    </row>
    <row r="20" spans="1:17" ht="17.25" customHeight="1" thickBot="1">
      <c r="A20" s="29"/>
      <c r="B20" s="43"/>
      <c r="C20" s="31"/>
      <c r="D20" s="40" t="s">
        <v>28</v>
      </c>
      <c r="E20" s="33" t="s">
        <v>28</v>
      </c>
      <c r="F20" s="33" t="s">
        <v>28</v>
      </c>
      <c r="G20" s="33" t="s">
        <v>28</v>
      </c>
      <c r="H20" s="67" t="s">
        <v>28</v>
      </c>
      <c r="I20" s="72"/>
      <c r="J20" s="73"/>
      <c r="K20" s="8"/>
      <c r="L20" s="59" t="s">
        <v>54</v>
      </c>
      <c r="M20" s="60" t="s">
        <v>22</v>
      </c>
      <c r="N20" s="60">
        <v>16</v>
      </c>
      <c r="O20" s="61">
        <f t="shared" si="0"/>
        <v>16</v>
      </c>
    </row>
    <row r="21" spans="1:17" ht="17.25" customHeight="1">
      <c r="A21" s="29" t="s">
        <v>55</v>
      </c>
      <c r="B21" s="43">
        <f>B19+7</f>
        <v>44375</v>
      </c>
      <c r="C21" s="74">
        <f>B21+6</f>
        <v>44381</v>
      </c>
      <c r="D21" s="75" t="s">
        <v>39</v>
      </c>
      <c r="E21" s="38" t="s">
        <v>39</v>
      </c>
      <c r="F21" s="38" t="s">
        <v>39</v>
      </c>
      <c r="G21" s="76" t="s">
        <v>41</v>
      </c>
      <c r="H21" s="77" t="s">
        <v>41</v>
      </c>
      <c r="I21" s="78"/>
      <c r="J21" s="79"/>
      <c r="K21" s="8"/>
      <c r="L21" s="8"/>
      <c r="M21" s="8"/>
      <c r="N21" s="8">
        <f>SUM(N3:N20)</f>
        <v>961</v>
      </c>
      <c r="O21" s="8">
        <f>SUM(O3:O20)</f>
        <v>952</v>
      </c>
      <c r="Q21" s="1">
        <f>SUM(Q3:Q19)</f>
        <v>360</v>
      </c>
    </row>
    <row r="22" spans="1:17" ht="17.25" customHeight="1" thickBot="1">
      <c r="A22" s="62"/>
      <c r="B22" s="63"/>
      <c r="C22" s="80"/>
      <c r="D22" s="81" t="s">
        <v>28</v>
      </c>
      <c r="E22" s="66" t="s">
        <v>28</v>
      </c>
      <c r="F22" s="66" t="s">
        <v>28</v>
      </c>
      <c r="G22" s="82" t="s">
        <v>28</v>
      </c>
      <c r="H22" s="83" t="s">
        <v>28</v>
      </c>
      <c r="I22" s="78"/>
      <c r="J22" s="79"/>
      <c r="K22" s="8"/>
      <c r="L22" s="8"/>
      <c r="M22" s="8"/>
      <c r="N22" s="8"/>
    </row>
    <row r="23" spans="1:17" ht="17.25" customHeight="1">
      <c r="A23" s="15" t="s">
        <v>56</v>
      </c>
      <c r="B23" s="70">
        <f>B21+7</f>
        <v>44382</v>
      </c>
      <c r="C23" s="84">
        <f>B23+6</f>
        <v>44388</v>
      </c>
      <c r="D23" s="85" t="s">
        <v>41</v>
      </c>
      <c r="E23" s="86" t="s">
        <v>41</v>
      </c>
      <c r="F23" s="86" t="s">
        <v>41</v>
      </c>
      <c r="G23" s="24" t="s">
        <v>42</v>
      </c>
      <c r="H23" s="71" t="s">
        <v>42</v>
      </c>
      <c r="I23" s="35"/>
      <c r="J23" s="36"/>
      <c r="K23" s="8"/>
      <c r="L23" s="8"/>
      <c r="M23" s="8"/>
      <c r="N23" s="8"/>
    </row>
    <row r="24" spans="1:17" ht="17.25" customHeight="1">
      <c r="A24" s="29"/>
      <c r="B24" s="43"/>
      <c r="C24" s="74"/>
      <c r="D24" s="87" t="s">
        <v>28</v>
      </c>
      <c r="E24" s="88" t="s">
        <v>28</v>
      </c>
      <c r="F24" s="88" t="s">
        <v>28</v>
      </c>
      <c r="G24" s="33" t="s">
        <v>21</v>
      </c>
      <c r="H24" s="34" t="s">
        <v>21</v>
      </c>
      <c r="I24" s="35"/>
      <c r="J24" s="36"/>
      <c r="K24" s="8"/>
      <c r="L24" s="8"/>
      <c r="M24" s="8"/>
      <c r="N24" s="8"/>
    </row>
    <row r="25" spans="1:17" ht="17.25" customHeight="1">
      <c r="A25" s="29" t="s">
        <v>57</v>
      </c>
      <c r="B25" s="43">
        <f>B23+7</f>
        <v>44389</v>
      </c>
      <c r="C25" s="74">
        <f>B25+6</f>
        <v>44395</v>
      </c>
      <c r="D25" s="89"/>
      <c r="E25" s="38" t="s">
        <v>42</v>
      </c>
      <c r="F25" s="38" t="s">
        <v>42</v>
      </c>
      <c r="G25" s="38" t="s">
        <v>42</v>
      </c>
      <c r="H25" s="58" t="s">
        <v>44</v>
      </c>
      <c r="I25" s="90" t="s">
        <v>50</v>
      </c>
      <c r="J25" s="91">
        <v>1</v>
      </c>
      <c r="K25" s="8"/>
      <c r="L25" s="8"/>
      <c r="M25" s="8"/>
      <c r="N25" s="8"/>
    </row>
    <row r="26" spans="1:17" ht="17.25" customHeight="1">
      <c r="A26" s="29"/>
      <c r="B26" s="43"/>
      <c r="C26" s="74"/>
      <c r="D26" s="89"/>
      <c r="E26" s="33" t="s">
        <v>21</v>
      </c>
      <c r="F26" s="33" t="s">
        <v>21</v>
      </c>
      <c r="G26" s="33" t="s">
        <v>21</v>
      </c>
      <c r="H26" s="34" t="s">
        <v>21</v>
      </c>
      <c r="I26" s="90" t="s">
        <v>31</v>
      </c>
      <c r="J26" s="91"/>
      <c r="K26" s="8"/>
      <c r="L26" s="92"/>
      <c r="M26" s="8"/>
      <c r="N26" s="8"/>
    </row>
    <row r="27" spans="1:17" ht="17.25" customHeight="1">
      <c r="A27" s="29" t="s">
        <v>58</v>
      </c>
      <c r="B27" s="43">
        <f>B25+7</f>
        <v>44396</v>
      </c>
      <c r="C27" s="31">
        <f>B27+6</f>
        <v>44402</v>
      </c>
      <c r="D27" s="48" t="s">
        <v>44</v>
      </c>
      <c r="E27" s="38" t="s">
        <v>44</v>
      </c>
      <c r="F27" s="38" t="s">
        <v>44</v>
      </c>
      <c r="G27" s="38" t="s">
        <v>44</v>
      </c>
      <c r="H27" s="58" t="s">
        <v>44</v>
      </c>
      <c r="I27" s="35"/>
      <c r="J27" s="36"/>
      <c r="K27" s="8"/>
      <c r="L27" s="92"/>
      <c r="M27" s="8"/>
      <c r="N27" s="8"/>
    </row>
    <row r="28" spans="1:17" ht="17.25" customHeight="1">
      <c r="A28" s="29"/>
      <c r="B28" s="43"/>
      <c r="C28" s="31"/>
      <c r="D28" s="40" t="s">
        <v>21</v>
      </c>
      <c r="E28" s="33" t="s">
        <v>21</v>
      </c>
      <c r="F28" s="33" t="s">
        <v>21</v>
      </c>
      <c r="G28" s="33" t="s">
        <v>21</v>
      </c>
      <c r="H28" s="34" t="s">
        <v>21</v>
      </c>
      <c r="I28" s="35"/>
      <c r="J28" s="36"/>
      <c r="K28" s="8"/>
      <c r="L28" s="92"/>
      <c r="M28" s="8"/>
      <c r="N28" s="8"/>
    </row>
    <row r="29" spans="1:17" ht="17.25" customHeight="1">
      <c r="A29" s="29" t="s">
        <v>59</v>
      </c>
      <c r="B29" s="43">
        <f>B27+7</f>
        <v>44403</v>
      </c>
      <c r="C29" s="31">
        <f>B29+6</f>
        <v>44409</v>
      </c>
      <c r="D29" s="48" t="s">
        <v>45</v>
      </c>
      <c r="E29" s="93" t="s">
        <v>53</v>
      </c>
      <c r="F29" s="93" t="s">
        <v>53</v>
      </c>
      <c r="G29" s="38" t="s">
        <v>45</v>
      </c>
      <c r="H29" s="58" t="s">
        <v>45</v>
      </c>
      <c r="I29" s="90" t="s">
        <v>50</v>
      </c>
      <c r="J29" s="91">
        <v>2</v>
      </c>
      <c r="K29" s="8"/>
      <c r="L29" s="8"/>
      <c r="M29" s="8"/>
      <c r="N29" s="8"/>
    </row>
    <row r="30" spans="1:17" ht="17.25" customHeight="1" thickBot="1">
      <c r="A30" s="62"/>
      <c r="B30" s="63"/>
      <c r="C30" s="64"/>
      <c r="D30" s="94" t="s">
        <v>21</v>
      </c>
      <c r="E30" s="95" t="s">
        <v>22</v>
      </c>
      <c r="F30" s="95" t="s">
        <v>22</v>
      </c>
      <c r="G30" s="96" t="s">
        <v>21</v>
      </c>
      <c r="H30" s="97" t="s">
        <v>21</v>
      </c>
      <c r="I30" s="90" t="s">
        <v>31</v>
      </c>
      <c r="J30" s="91"/>
      <c r="K30" s="8"/>
      <c r="L30" s="8"/>
      <c r="M30" s="8"/>
      <c r="N30" s="8"/>
    </row>
    <row r="31" spans="1:17" ht="17.25" customHeight="1">
      <c r="A31" s="15" t="s">
        <v>60</v>
      </c>
      <c r="B31" s="70">
        <f>B29+7</f>
        <v>44410</v>
      </c>
      <c r="C31" s="17">
        <f>B31+6</f>
        <v>44416</v>
      </c>
      <c r="D31" s="98" t="s">
        <v>61</v>
      </c>
      <c r="E31" s="99"/>
      <c r="F31" s="99"/>
      <c r="G31" s="99"/>
      <c r="H31" s="100"/>
      <c r="I31" s="35"/>
      <c r="J31" s="101"/>
      <c r="K31" s="8"/>
      <c r="L31" s="8"/>
      <c r="M31" s="8"/>
      <c r="N31" s="8"/>
    </row>
    <row r="32" spans="1:17" ht="17.25" customHeight="1" thickBot="1">
      <c r="A32" s="29"/>
      <c r="B32" s="43"/>
      <c r="C32" s="31"/>
      <c r="D32" s="102"/>
      <c r="E32" s="103"/>
      <c r="F32" s="103"/>
      <c r="G32" s="103"/>
      <c r="H32" s="104"/>
      <c r="I32" s="35"/>
      <c r="J32" s="101"/>
      <c r="K32" s="8"/>
      <c r="L32" s="8"/>
      <c r="M32" s="8"/>
      <c r="N32" s="8"/>
    </row>
    <row r="33" spans="1:14" ht="17.25" customHeight="1">
      <c r="A33" s="29" t="s">
        <v>62</v>
      </c>
      <c r="B33" s="43">
        <f>B31+7</f>
        <v>44417</v>
      </c>
      <c r="C33" s="31">
        <f>B33+6</f>
        <v>44423</v>
      </c>
      <c r="D33" s="105"/>
      <c r="E33" s="23" t="s">
        <v>45</v>
      </c>
      <c r="F33" s="24" t="s">
        <v>45</v>
      </c>
      <c r="G33" s="24" t="s">
        <v>47</v>
      </c>
      <c r="H33" s="71" t="s">
        <v>47</v>
      </c>
      <c r="I33" s="90" t="s">
        <v>50</v>
      </c>
      <c r="J33" s="91">
        <v>3</v>
      </c>
      <c r="K33" s="8"/>
      <c r="L33" s="8"/>
      <c r="M33" s="8"/>
      <c r="N33" s="8"/>
    </row>
    <row r="34" spans="1:14" ht="17.25" customHeight="1">
      <c r="A34" s="29"/>
      <c r="B34" s="43"/>
      <c r="C34" s="31"/>
      <c r="D34" s="106"/>
      <c r="E34" s="40" t="s">
        <v>21</v>
      </c>
      <c r="F34" s="33" t="s">
        <v>21</v>
      </c>
      <c r="G34" s="33" t="s">
        <v>21</v>
      </c>
      <c r="H34" s="34" t="s">
        <v>21</v>
      </c>
      <c r="I34" s="90" t="s">
        <v>31</v>
      </c>
      <c r="J34" s="91"/>
      <c r="K34" s="8"/>
      <c r="L34" s="8"/>
      <c r="M34" s="8"/>
      <c r="N34" s="8"/>
    </row>
    <row r="35" spans="1:14" ht="17.25" customHeight="1">
      <c r="A35" s="29" t="s">
        <v>63</v>
      </c>
      <c r="B35" s="43">
        <f>B33+7</f>
        <v>44424</v>
      </c>
      <c r="C35" s="31">
        <f>B35+6</f>
        <v>44430</v>
      </c>
      <c r="D35" s="105"/>
      <c r="E35" s="48" t="s">
        <v>47</v>
      </c>
      <c r="F35" s="38" t="s">
        <v>47</v>
      </c>
      <c r="G35" s="38" t="s">
        <v>47</v>
      </c>
      <c r="H35" s="58" t="s">
        <v>47</v>
      </c>
      <c r="I35" s="90" t="s">
        <v>50</v>
      </c>
      <c r="J35" s="91">
        <v>4</v>
      </c>
      <c r="K35" s="8"/>
      <c r="L35" s="8"/>
      <c r="M35" s="8"/>
      <c r="N35" s="8"/>
    </row>
    <row r="36" spans="1:14" ht="17.25" customHeight="1">
      <c r="A36" s="29"/>
      <c r="B36" s="43"/>
      <c r="C36" s="31"/>
      <c r="D36" s="106"/>
      <c r="E36" s="40" t="s">
        <v>21</v>
      </c>
      <c r="F36" s="33" t="s">
        <v>21</v>
      </c>
      <c r="G36" s="33" t="s">
        <v>21</v>
      </c>
      <c r="H36" s="34" t="s">
        <v>21</v>
      </c>
      <c r="I36" s="90" t="s">
        <v>31</v>
      </c>
      <c r="J36" s="91"/>
      <c r="K36" s="8"/>
      <c r="L36" s="8"/>
      <c r="M36" s="8"/>
      <c r="N36" s="8"/>
    </row>
    <row r="37" spans="1:14" ht="17.25" customHeight="1">
      <c r="A37" s="29" t="s">
        <v>64</v>
      </c>
      <c r="B37" s="43">
        <f>B35+7</f>
        <v>44431</v>
      </c>
      <c r="C37" s="31">
        <f>B37+6</f>
        <v>44437</v>
      </c>
      <c r="D37" s="105"/>
      <c r="E37" s="40" t="s">
        <v>48</v>
      </c>
      <c r="F37" s="33" t="s">
        <v>48</v>
      </c>
      <c r="G37" s="33" t="s">
        <v>48</v>
      </c>
      <c r="H37" s="34" t="s">
        <v>48</v>
      </c>
      <c r="I37" s="90" t="s">
        <v>50</v>
      </c>
      <c r="J37" s="91">
        <v>5</v>
      </c>
      <c r="K37" s="8"/>
      <c r="L37" s="8"/>
      <c r="M37" s="8"/>
      <c r="N37" s="8"/>
    </row>
    <row r="38" spans="1:14" ht="17.25" customHeight="1">
      <c r="A38" s="29"/>
      <c r="B38" s="43"/>
      <c r="C38" s="31"/>
      <c r="D38" s="105"/>
      <c r="E38" s="40" t="s">
        <v>21</v>
      </c>
      <c r="F38" s="33" t="s">
        <v>21</v>
      </c>
      <c r="G38" s="33" t="s">
        <v>21</v>
      </c>
      <c r="H38" s="34" t="s">
        <v>21</v>
      </c>
      <c r="I38" s="90" t="s">
        <v>31</v>
      </c>
      <c r="J38" s="91"/>
      <c r="K38" s="8"/>
      <c r="L38" s="8"/>
      <c r="M38" s="8"/>
      <c r="N38" s="8"/>
    </row>
    <row r="39" spans="1:14" ht="17.25" customHeight="1">
      <c r="A39" s="29" t="s">
        <v>65</v>
      </c>
      <c r="B39" s="43">
        <f>B37+7</f>
        <v>44438</v>
      </c>
      <c r="C39" s="31">
        <f>B39+6</f>
        <v>44444</v>
      </c>
      <c r="D39" s="105"/>
      <c r="E39" s="40" t="s">
        <v>48</v>
      </c>
      <c r="F39" s="33" t="s">
        <v>48</v>
      </c>
      <c r="G39" s="33" t="s">
        <v>48</v>
      </c>
      <c r="H39" s="34" t="s">
        <v>48</v>
      </c>
      <c r="I39" s="90" t="s">
        <v>50</v>
      </c>
      <c r="J39" s="91">
        <v>6</v>
      </c>
      <c r="K39" s="8"/>
      <c r="L39" s="8"/>
      <c r="M39" s="8"/>
      <c r="N39" s="8"/>
    </row>
    <row r="40" spans="1:14" ht="17.25" customHeight="1" thickBot="1">
      <c r="A40" s="62"/>
      <c r="B40" s="63"/>
      <c r="C40" s="64"/>
      <c r="D40" s="105"/>
      <c r="E40" s="40" t="s">
        <v>21</v>
      </c>
      <c r="F40" s="33" t="s">
        <v>21</v>
      </c>
      <c r="G40" s="33" t="s">
        <v>21</v>
      </c>
      <c r="H40" s="34" t="s">
        <v>21</v>
      </c>
      <c r="I40" s="90" t="s">
        <v>31</v>
      </c>
      <c r="J40" s="91"/>
      <c r="K40" s="8"/>
      <c r="L40" s="8"/>
      <c r="M40" s="8"/>
      <c r="N40" s="8"/>
    </row>
    <row r="41" spans="1:14" ht="17.25" customHeight="1">
      <c r="A41" s="15" t="s">
        <v>66</v>
      </c>
      <c r="B41" s="70">
        <f>B39+7</f>
        <v>44445</v>
      </c>
      <c r="C41" s="17">
        <f>B41+6</f>
        <v>44451</v>
      </c>
      <c r="D41" s="105"/>
      <c r="E41" s="107" t="s">
        <v>48</v>
      </c>
      <c r="F41" s="19" t="s">
        <v>48</v>
      </c>
      <c r="G41" s="19" t="s">
        <v>48</v>
      </c>
      <c r="H41" s="108" t="s">
        <v>54</v>
      </c>
      <c r="I41" s="90" t="s">
        <v>50</v>
      </c>
      <c r="J41" s="91">
        <v>7</v>
      </c>
      <c r="K41" s="8"/>
      <c r="L41" s="8"/>
      <c r="M41" s="8"/>
      <c r="N41" s="8"/>
    </row>
    <row r="42" spans="1:14" ht="17.25" customHeight="1">
      <c r="A42" s="29"/>
      <c r="B42" s="43"/>
      <c r="C42" s="31"/>
      <c r="D42" s="105"/>
      <c r="E42" s="40" t="s">
        <v>21</v>
      </c>
      <c r="F42" s="33" t="s">
        <v>21</v>
      </c>
      <c r="G42" s="33" t="s">
        <v>21</v>
      </c>
      <c r="H42" s="109" t="s">
        <v>67</v>
      </c>
      <c r="I42" s="90" t="s">
        <v>31</v>
      </c>
      <c r="J42" s="91"/>
      <c r="K42" s="8"/>
      <c r="L42" s="8"/>
      <c r="M42" s="8"/>
      <c r="N42" s="8"/>
    </row>
    <row r="43" spans="1:14" ht="17.25" customHeight="1">
      <c r="A43" s="29" t="s">
        <v>68</v>
      </c>
      <c r="B43" s="43">
        <f>B41+7</f>
        <v>44452</v>
      </c>
      <c r="C43" s="31">
        <f>B43+6</f>
        <v>44458</v>
      </c>
      <c r="D43" s="105"/>
      <c r="E43" s="40" t="s">
        <v>48</v>
      </c>
      <c r="F43" s="33" t="s">
        <v>48</v>
      </c>
      <c r="G43" s="33" t="s">
        <v>48</v>
      </c>
      <c r="H43" s="34" t="s">
        <v>48</v>
      </c>
      <c r="I43" s="90" t="s">
        <v>50</v>
      </c>
      <c r="J43" s="91">
        <v>8</v>
      </c>
      <c r="K43" s="8"/>
      <c r="L43" s="8"/>
      <c r="M43" s="8"/>
      <c r="N43" s="8"/>
    </row>
    <row r="44" spans="1:14" ht="17.25" customHeight="1">
      <c r="A44" s="29"/>
      <c r="B44" s="43"/>
      <c r="C44" s="31"/>
      <c r="D44" s="105"/>
      <c r="E44" s="40" t="s">
        <v>69</v>
      </c>
      <c r="F44" s="33" t="s">
        <v>21</v>
      </c>
      <c r="G44" s="33" t="s">
        <v>70</v>
      </c>
      <c r="H44" s="34" t="s">
        <v>21</v>
      </c>
      <c r="I44" s="90" t="s">
        <v>31</v>
      </c>
      <c r="J44" s="91"/>
      <c r="K44" s="8"/>
      <c r="L44" s="8"/>
      <c r="M44" s="8"/>
      <c r="N44" s="8"/>
    </row>
    <row r="45" spans="1:14" ht="17.25" customHeight="1">
      <c r="A45" s="29" t="s">
        <v>71</v>
      </c>
      <c r="B45" s="43">
        <f>B43+7</f>
        <v>44459</v>
      </c>
      <c r="C45" s="31">
        <f>B45+6</f>
        <v>44465</v>
      </c>
      <c r="D45" s="110" t="s">
        <v>72</v>
      </c>
      <c r="E45" s="111" t="s">
        <v>73</v>
      </c>
      <c r="F45" s="45" t="s">
        <v>74</v>
      </c>
      <c r="G45" s="112"/>
      <c r="H45" s="113"/>
      <c r="I45" s="35"/>
      <c r="J45" s="36"/>
      <c r="K45" s="8"/>
      <c r="L45" s="8"/>
      <c r="M45" s="8"/>
      <c r="N45" s="8"/>
    </row>
    <row r="46" spans="1:14" ht="17.25" customHeight="1">
      <c r="A46" s="29"/>
      <c r="B46" s="43"/>
      <c r="C46" s="31"/>
      <c r="D46" s="110" t="s">
        <v>75</v>
      </c>
      <c r="E46" s="111" t="s">
        <v>76</v>
      </c>
      <c r="F46" s="45" t="s">
        <v>75</v>
      </c>
      <c r="G46" s="112"/>
      <c r="H46" s="113"/>
      <c r="I46" s="35"/>
      <c r="J46" s="36"/>
      <c r="K46" s="8"/>
      <c r="L46" s="8"/>
      <c r="M46" s="8"/>
      <c r="N46" s="8"/>
    </row>
    <row r="47" spans="1:14" ht="17.25" customHeight="1">
      <c r="A47" s="29" t="s">
        <v>77</v>
      </c>
      <c r="B47" s="43">
        <f>B45+7</f>
        <v>44466</v>
      </c>
      <c r="C47" s="31">
        <f>B47+6</f>
        <v>44472</v>
      </c>
      <c r="D47" s="105"/>
      <c r="E47" s="40" t="s">
        <v>78</v>
      </c>
      <c r="F47" s="33" t="s">
        <v>48</v>
      </c>
      <c r="G47" s="33" t="s">
        <v>48</v>
      </c>
      <c r="H47" s="34" t="s">
        <v>48</v>
      </c>
      <c r="I47" s="90" t="s">
        <v>50</v>
      </c>
      <c r="J47" s="91">
        <v>9</v>
      </c>
      <c r="K47" s="8"/>
      <c r="L47" s="8"/>
      <c r="M47" s="8"/>
      <c r="N47" s="8"/>
    </row>
    <row r="48" spans="1:14" ht="17.25" customHeight="1" thickBot="1">
      <c r="A48" s="62"/>
      <c r="B48" s="63"/>
      <c r="C48" s="64"/>
      <c r="D48" s="105"/>
      <c r="E48" s="40" t="s">
        <v>79</v>
      </c>
      <c r="F48" s="33" t="s">
        <v>21</v>
      </c>
      <c r="G48" s="33" t="s">
        <v>80</v>
      </c>
      <c r="H48" s="34" t="s">
        <v>21</v>
      </c>
      <c r="I48" s="90" t="s">
        <v>81</v>
      </c>
      <c r="J48" s="91"/>
      <c r="K48" s="8"/>
      <c r="L48" s="8"/>
      <c r="M48" s="8"/>
      <c r="N48" s="8"/>
    </row>
    <row r="49" spans="1:14" ht="17.25" customHeight="1">
      <c r="A49" s="15" t="s">
        <v>82</v>
      </c>
      <c r="B49" s="70">
        <f>B47+7</f>
        <v>44473</v>
      </c>
      <c r="C49" s="17">
        <f>B49+6</f>
        <v>44479</v>
      </c>
      <c r="D49" s="105"/>
      <c r="E49" s="114" t="s">
        <v>83</v>
      </c>
      <c r="F49" s="115" t="s">
        <v>48</v>
      </c>
      <c r="G49" s="115" t="s">
        <v>48</v>
      </c>
      <c r="H49" s="116" t="s">
        <v>84</v>
      </c>
      <c r="I49" s="90" t="s">
        <v>50</v>
      </c>
      <c r="J49" s="91">
        <v>10</v>
      </c>
      <c r="K49" s="8"/>
      <c r="L49" s="8"/>
      <c r="M49" s="8"/>
      <c r="N49" s="8"/>
    </row>
    <row r="50" spans="1:14" ht="17.25" customHeight="1">
      <c r="A50" s="29"/>
      <c r="B50" s="43"/>
      <c r="C50" s="31"/>
      <c r="D50" s="105"/>
      <c r="E50" s="40" t="s">
        <v>21</v>
      </c>
      <c r="F50" s="33" t="s">
        <v>21</v>
      </c>
      <c r="G50" s="33" t="s">
        <v>21</v>
      </c>
      <c r="H50" s="109" t="s">
        <v>85</v>
      </c>
      <c r="I50" s="90" t="s">
        <v>31</v>
      </c>
      <c r="J50" s="91"/>
      <c r="K50" s="8"/>
      <c r="L50" s="8"/>
      <c r="M50" s="8"/>
      <c r="N50" s="8"/>
    </row>
    <row r="51" spans="1:14" ht="16.5">
      <c r="A51" s="29" t="s">
        <v>86</v>
      </c>
      <c r="B51" s="43">
        <f>B49+7</f>
        <v>44480</v>
      </c>
      <c r="C51" s="31">
        <f>B51+6</f>
        <v>44486</v>
      </c>
      <c r="D51" s="105"/>
      <c r="E51" s="40" t="s">
        <v>87</v>
      </c>
      <c r="F51" s="33" t="s">
        <v>48</v>
      </c>
      <c r="G51" s="33" t="s">
        <v>48</v>
      </c>
      <c r="H51" s="34" t="s">
        <v>48</v>
      </c>
      <c r="I51" s="90" t="s">
        <v>50</v>
      </c>
      <c r="J51" s="91">
        <v>11</v>
      </c>
      <c r="K51" s="8"/>
      <c r="L51" s="8"/>
      <c r="M51" s="8"/>
      <c r="N51" s="8"/>
    </row>
    <row r="52" spans="1:14" ht="16.5">
      <c r="A52" s="29"/>
      <c r="B52" s="43"/>
      <c r="C52" s="31"/>
      <c r="D52" s="105"/>
      <c r="E52" s="40" t="s">
        <v>70</v>
      </c>
      <c r="F52" s="33" t="s">
        <v>80</v>
      </c>
      <c r="G52" s="33" t="s">
        <v>70</v>
      </c>
      <c r="H52" s="34" t="s">
        <v>21</v>
      </c>
      <c r="I52" s="90" t="s">
        <v>81</v>
      </c>
      <c r="J52" s="91"/>
      <c r="K52" s="8"/>
      <c r="L52" s="8"/>
      <c r="M52" s="8"/>
      <c r="N52" s="8"/>
    </row>
    <row r="53" spans="1:14" ht="16.5">
      <c r="A53" s="29" t="s">
        <v>88</v>
      </c>
      <c r="B53" s="43">
        <f>B51+7</f>
        <v>44487</v>
      </c>
      <c r="C53" s="117">
        <f>B53+6</f>
        <v>44493</v>
      </c>
      <c r="D53" s="105"/>
      <c r="E53" s="40" t="s">
        <v>87</v>
      </c>
      <c r="F53" s="33" t="s">
        <v>48</v>
      </c>
      <c r="G53" s="33" t="s">
        <v>48</v>
      </c>
      <c r="H53" s="34" t="s">
        <v>87</v>
      </c>
      <c r="I53" s="90" t="s">
        <v>50</v>
      </c>
      <c r="J53" s="91">
        <v>12</v>
      </c>
      <c r="K53" s="8"/>
      <c r="L53" s="8"/>
      <c r="M53" s="8"/>
      <c r="N53" s="8"/>
    </row>
    <row r="54" spans="1:14" ht="17.25" thickBot="1">
      <c r="A54" s="62"/>
      <c r="B54" s="63"/>
      <c r="C54" s="118"/>
      <c r="D54" s="119"/>
      <c r="E54" s="94" t="s">
        <v>89</v>
      </c>
      <c r="F54" s="96" t="s">
        <v>21</v>
      </c>
      <c r="G54" s="96" t="s">
        <v>89</v>
      </c>
      <c r="H54" s="97" t="s">
        <v>21</v>
      </c>
      <c r="I54" s="120" t="s">
        <v>31</v>
      </c>
      <c r="J54" s="121"/>
      <c r="K54" s="8"/>
      <c r="L54" s="8"/>
      <c r="M54" s="8"/>
      <c r="N54" s="8"/>
    </row>
  </sheetData>
  <mergeCells count="79">
    <mergeCell ref="A51:A52"/>
    <mergeCell ref="B51:B52"/>
    <mergeCell ref="C51:C52"/>
    <mergeCell ref="A53:A54"/>
    <mergeCell ref="B53:B54"/>
    <mergeCell ref="C53:C54"/>
    <mergeCell ref="A47:A48"/>
    <mergeCell ref="B47:B48"/>
    <mergeCell ref="C47:C48"/>
    <mergeCell ref="A49:A50"/>
    <mergeCell ref="B49:B50"/>
    <mergeCell ref="C49:C50"/>
    <mergeCell ref="A43:A44"/>
    <mergeCell ref="B43:B44"/>
    <mergeCell ref="C43:C44"/>
    <mergeCell ref="A45:A46"/>
    <mergeCell ref="B45:B46"/>
    <mergeCell ref="C45:C46"/>
    <mergeCell ref="A39:A40"/>
    <mergeCell ref="B39:B40"/>
    <mergeCell ref="C39:C40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31:A32"/>
    <mergeCell ref="B31:B32"/>
    <mergeCell ref="C31:C32"/>
    <mergeCell ref="D31:H32"/>
    <mergeCell ref="A33:A34"/>
    <mergeCell ref="B33:B34"/>
    <mergeCell ref="C33:C34"/>
    <mergeCell ref="A27:A28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7:A8"/>
    <mergeCell ref="B7:B8"/>
    <mergeCell ref="C7:C8"/>
    <mergeCell ref="A9:A10"/>
    <mergeCell ref="B9:B10"/>
    <mergeCell ref="C9:C10"/>
    <mergeCell ref="A3:A4"/>
    <mergeCell ref="B3:B4"/>
    <mergeCell ref="C3:C4"/>
    <mergeCell ref="A5:A6"/>
    <mergeCell ref="B5:B6"/>
    <mergeCell ref="C5:C6"/>
  </mergeCells>
  <phoneticPr fontId="3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전체일정_인공지능</vt:lpstr>
      <vt:lpstr>전체일정_인공지능!Print_Area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2021-06-24T00:53:01Z</dcterms:created>
  <dcterms:modified xsi:type="dcterms:W3CDTF">2021-06-24T00:54:48Z</dcterms:modified>
</cp:coreProperties>
</file>