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W:\Operations\OP program for IT Intern\target_CCD_template\documents\"/>
    </mc:Choice>
  </mc:AlternateContent>
  <xr:revisionPtr revIDLastSave="0" documentId="13_ncr:1_{ACA63017-1BF7-4298-96E4-4D0E78F40A81}" xr6:coauthVersionLast="47" xr6:coauthVersionMax="47" xr10:uidLastSave="{00000000-0000-0000-0000-000000000000}"/>
  <bookViews>
    <workbookView xWindow="1005" yWindow="510" windowWidth="24975" windowHeight="13635" xr2:uid="{00000000-000D-0000-FFFF-FFFF00000000}"/>
  </bookViews>
  <sheets>
    <sheet name="Inv" sheetId="1" r:id="rId1"/>
    <sheet name="PL" sheetId="2" r:id="rId2"/>
  </sheets>
  <definedNames>
    <definedName name="_xlnm.Print_Titles" localSheetId="1">PL!$1:$20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3" i="2" l="1"/>
  <c r="G103" i="2"/>
  <c r="F95" i="2"/>
  <c r="F94" i="2"/>
  <c r="F93" i="2"/>
  <c r="I87" i="2" s="1"/>
  <c r="F84" i="2"/>
  <c r="F83" i="2"/>
  <c r="F82" i="2"/>
  <c r="I76" i="2" s="1"/>
  <c r="F73" i="2"/>
  <c r="F72" i="2"/>
  <c r="F71" i="2"/>
  <c r="I65" i="2" s="1"/>
  <c r="F62" i="2"/>
  <c r="F61" i="2"/>
  <c r="F60" i="2"/>
  <c r="I54" i="2" s="1"/>
  <c r="F51" i="2"/>
  <c r="F50" i="2"/>
  <c r="F49" i="2"/>
  <c r="I43" i="2" s="1"/>
  <c r="F40" i="2"/>
  <c r="F39" i="2"/>
  <c r="F38" i="2"/>
  <c r="I32" i="2" s="1"/>
  <c r="F29" i="2"/>
  <c r="F28" i="2"/>
  <c r="F27" i="2"/>
  <c r="I21" i="2"/>
  <c r="F62" i="1"/>
  <c r="E62" i="1"/>
  <c r="H56" i="1"/>
  <c r="H50" i="1"/>
  <c r="H44" i="1"/>
  <c r="H38" i="1"/>
  <c r="H32" i="1"/>
  <c r="H26" i="1"/>
  <c r="H20" i="1"/>
  <c r="H62" i="1" s="1"/>
  <c r="D101" i="2" l="1"/>
  <c r="D100" i="2"/>
  <c r="D99" i="2"/>
  <c r="I103" i="2"/>
</calcChain>
</file>

<file path=xl/sharedStrings.xml><?xml version="1.0" encoding="utf-8"?>
<sst xmlns="http://schemas.openxmlformats.org/spreadsheetml/2006/main" count="435" uniqueCount="131">
  <si>
    <t>The Radio Flyer Company</t>
  </si>
  <si>
    <t>6515 W GRAND AVE CHICAGO,IL 60707, USA</t>
  </si>
  <si>
    <t>Sold To:</t>
  </si>
  <si>
    <t>Target Global Sourcing Ltd.</t>
  </si>
  <si>
    <t>Invoice No:</t>
  </si>
  <si>
    <t>20966386-00</t>
  </si>
  <si>
    <t>22nd Floor, One Harbourfront,</t>
  </si>
  <si>
    <t>Date:</t>
  </si>
  <si>
    <t>10/28/2024</t>
  </si>
  <si>
    <t>18 Tak Fung Street, Hung Hom,</t>
  </si>
  <si>
    <t>Payment Terms:</t>
  </si>
  <si>
    <t>NET 75 DAYS</t>
  </si>
  <si>
    <t>Kowloon, Hong Kong</t>
  </si>
  <si>
    <t>Order No.</t>
  </si>
  <si>
    <t>10001005627</t>
  </si>
  <si>
    <t>Port of Export:</t>
  </si>
  <si>
    <t>NINGBO,China</t>
  </si>
  <si>
    <t>Consigned to :</t>
  </si>
  <si>
    <t>TARGET</t>
  </si>
  <si>
    <t>7000 Target Parkway North</t>
  </si>
  <si>
    <t>FCA ---</t>
  </si>
  <si>
    <t>Ningbo Chuanlang Ind., Co., Ltd.;No. 628, Qiaosan Rd., Qiaotou Town;Cixi City;Zhejiang Province;China, Post Code: 315317;MODLE#: 481T, 481TP, 3970, 51V, 628, 806, 807</t>
  </si>
  <si>
    <t>Brooklyn Park, Minnesota 55445</t>
  </si>
  <si>
    <t>Tel: 763-405-0296 Fax: 612-304-3113</t>
  </si>
  <si>
    <t>Shipped Via:</t>
  </si>
  <si>
    <t>A vessel</t>
  </si>
  <si>
    <t>Country of Origin:</t>
  </si>
  <si>
    <t>China</t>
  </si>
  <si>
    <t>Final Destination:</t>
  </si>
  <si>
    <t>U.S.A.</t>
  </si>
  <si>
    <t>Marks &amp; Nos.</t>
  </si>
  <si>
    <t>Description</t>
  </si>
  <si>
    <t>Quantity</t>
  </si>
  <si>
    <t>Cartons</t>
  </si>
  <si>
    <t>Unit Price</t>
  </si>
  <si>
    <t>Amount</t>
  </si>
  <si>
    <t>DPCI:</t>
  </si>
  <si>
    <t>082-03-0353</t>
  </si>
  <si>
    <t>Item No.:</t>
  </si>
  <si>
    <t>#481T - 4-IN-1 STROLL N' TRK-NEW TRAY</t>
  </si>
  <si>
    <t>PO#:</t>
  </si>
  <si>
    <t>TCIN#:</t>
  </si>
  <si>
    <t>52810433</t>
  </si>
  <si>
    <t>VCP/SSP:</t>
  </si>
  <si>
    <t>1/1</t>
  </si>
  <si>
    <t>ITEM:</t>
  </si>
  <si>
    <t>481T</t>
  </si>
  <si>
    <t>HTS#:</t>
  </si>
  <si>
    <t>9503.00.0071</t>
  </si>
  <si>
    <t>AGE RANGE:</t>
  </si>
  <si>
    <t>1-5 YEARS</t>
  </si>
  <si>
    <t>082-03-0165</t>
  </si>
  <si>
    <t>#481TP - 4-IN-1 STRL N TRK PINK</t>
  </si>
  <si>
    <t>52810422</t>
  </si>
  <si>
    <t>481TP</t>
  </si>
  <si>
    <t>082-03-3889</t>
  </si>
  <si>
    <t>#3970 - Convertible Stroll 'N Wagon™</t>
  </si>
  <si>
    <t>77440787</t>
  </si>
  <si>
    <t>3970</t>
  </si>
  <si>
    <t>1+ YEARS</t>
  </si>
  <si>
    <t>082-03-0013</t>
  </si>
  <si>
    <t>#51V - Steer &amp; Stroll Trike</t>
  </si>
  <si>
    <t>12442724</t>
  </si>
  <si>
    <t>51V</t>
  </si>
  <si>
    <t>2-5 YEARS</t>
  </si>
  <si>
    <t>082-03-0176</t>
  </si>
  <si>
    <t>#628 - Stingray™</t>
  </si>
  <si>
    <t>91019105</t>
  </si>
  <si>
    <t>628</t>
  </si>
  <si>
    <t>9503.00.0073</t>
  </si>
  <si>
    <t xml:space="preserve"> 3-8 YEARS</t>
  </si>
  <si>
    <t>082-03-4010</t>
  </si>
  <si>
    <t>#806 - Steady Start Balance Bike</t>
  </si>
  <si>
    <t>90777094</t>
  </si>
  <si>
    <t>806</t>
  </si>
  <si>
    <t>1-3 YEARS</t>
  </si>
  <si>
    <t>082-03-0113</t>
  </si>
  <si>
    <t>#807 - Glide &amp; Go Balance Bike® Pro</t>
  </si>
  <si>
    <t>90777093</t>
  </si>
  <si>
    <t>807</t>
  </si>
  <si>
    <t>1.5-5 YEARS</t>
  </si>
  <si>
    <t>TOTAL</t>
  </si>
  <si>
    <t>Manufacturer:</t>
  </si>
  <si>
    <t>SAY: ONE HUNDRED THIRTY SIX THOUSAND ONE HUNDRED EIGHTY NINE AND 84/100  U.S. DOLLARS ONLY.</t>
  </si>
  <si>
    <t>Ningbo Chuanlang Ind., Co., Ltd.</t>
  </si>
  <si>
    <t>No. 628, Qiaosan Rd., Qiaotou Town</t>
  </si>
  <si>
    <t>SHIPPER'S DECLARATION CONCERNING WOOD PACKING MATERIALS:</t>
  </si>
  <si>
    <t>Cixi City</t>
  </si>
  <si>
    <t>NO WOOD PACKING MATERIAL IS USED IN THE SHIPMENT</t>
  </si>
  <si>
    <t>Zhejiang Province</t>
  </si>
  <si>
    <t>China, Post Code: 315317</t>
  </si>
  <si>
    <t xml:space="preserve">We hereby certify that all goods have been marked in accordance with U.S. laws, rules and regulations, including CBP (Department of Homeland Security Bureau of Customs and Border Protection) laws pertaining to Country of Origin markings. </t>
  </si>
  <si>
    <t xml:space="preserve">MODLE#: 481T, 481TP, 3970, 51V, 628, 806, </t>
  </si>
  <si>
    <t>Seller's name &amp; address:</t>
  </si>
  <si>
    <t>The Radio Flyer Company
6515 W Grand Ave., Chicago IL 60707, USA</t>
  </si>
  <si>
    <t>Rainbow Lin</t>
  </si>
  <si>
    <t>Logistics Planner</t>
  </si>
  <si>
    <t>Weight(KG)</t>
  </si>
  <si>
    <t>#481T</t>
  </si>
  <si>
    <t>-</t>
  </si>
  <si>
    <t>4-IN-1 STROLL N' TRK-NEW TRAY</t>
  </si>
  <si>
    <t>Gross Weight (KGS):</t>
  </si>
  <si>
    <t>/</t>
  </si>
  <si>
    <t>Net Weight  (KGS):</t>
  </si>
  <si>
    <t>Cubic Meter (CBM):</t>
  </si>
  <si>
    <t>Dimension(CM):</t>
  </si>
  <si>
    <t>37.49*26.7*61.01</t>
  </si>
  <si>
    <t>#481TP</t>
  </si>
  <si>
    <t>4-IN-1 STRL N TRK PINK</t>
  </si>
  <si>
    <t>#3970</t>
  </si>
  <si>
    <t>Convertible Stroll 'N Wagon™</t>
  </si>
  <si>
    <t>50.3*28.7*61.5</t>
  </si>
  <si>
    <t>#51V</t>
  </si>
  <si>
    <t>Steer &amp; Stroll Trike</t>
  </si>
  <si>
    <t>36*22*61</t>
  </si>
  <si>
    <t>#628</t>
  </si>
  <si>
    <t>Stingray™</t>
  </si>
  <si>
    <t>51.8*39.5*15.8</t>
  </si>
  <si>
    <t>#806</t>
  </si>
  <si>
    <t>Steady Start Balance Bike</t>
  </si>
  <si>
    <t>28*19*45</t>
  </si>
  <si>
    <t>#807</t>
  </si>
  <si>
    <t>Glide &amp; Go Balance Bike® Pro</t>
  </si>
  <si>
    <t>73.5*15.5*32.5</t>
  </si>
  <si>
    <t>Total Gross Weight (KGS):</t>
  </si>
  <si>
    <t>Total Net Weight  (KGS):</t>
  </si>
  <si>
    <t>Total Cubic Meter (CBM):</t>
  </si>
  <si>
    <t xml:space="preserve">Goods have been marked </t>
  </si>
  <si>
    <t>SAY: TWO THOUSAND ONE HUNDRED SEVENTY FIVE CARTONS ONLY.</t>
  </si>
  <si>
    <t>in accordance with U.S.</t>
  </si>
  <si>
    <t>Customs regulations.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</si>
</sst>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quot;$&quot;#,##0.00_-"/>
    <numFmt numFmtId="177" formatCode="0.0000"/>
    <numFmt numFmtId="178" formatCode="0.000"/>
    <numFmt numFmtId="179" formatCode="#,##0.00_-"/>
  </numFmts>
  <fonts count="10">
    <font>
      <sz val="11"/>
      <color theme="1"/>
      <name val="宋体"/>
      <family val="2"/>
      <scheme val="minor"/>
    </font>
    <font>
      <b/>
      <sz val="30"/>
      <name val="Arail"/>
    </font>
    <font>
      <sz val="11"/>
      <name val="Arail"/>
    </font>
    <font>
      <b/>
      <i/>
      <sz val="9"/>
      <name val="Arail"/>
    </font>
    <font>
      <sz val="9"/>
      <name val="Arail"/>
    </font>
    <font>
      <sz val="8"/>
      <name val="Arail"/>
    </font>
    <font>
      <b/>
      <sz val="9"/>
      <name val="Arail"/>
    </font>
    <font>
      <b/>
      <sz val="8"/>
      <name val="Arail"/>
    </font>
    <font>
      <sz val="12"/>
      <name val="Arail"/>
    </font>
    <font>
      <sz val="9"/>
      <name val="宋体"/>
      <family val="3"/>
      <charset val="134"/>
      <scheme val="minor"/>
    </font>
  </fonts>
  <fills count="2">
    <fill>
      <patternFill patternType="none"/>
    </fill>
    <fill>
      <patternFill patternType="gray125"/>
    </fill>
  </fills>
  <borders count="7">
    <border>
      <left/>
      <right/>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top style="medium">
        <color auto="1"/>
      </top>
      <bottom/>
      <diagonal/>
    </border>
    <border>
      <left/>
      <right/>
      <top/>
      <bottom style="medium">
        <color auto="1"/>
      </bottom>
      <diagonal/>
    </border>
  </borders>
  <cellStyleXfs count="1">
    <xf numFmtId="0" fontId="0" fillId="0" borderId="0"/>
  </cellStyleXfs>
  <cellXfs count="38">
    <xf numFmtId="0" fontId="0" fillId="0" borderId="0" xfId="0"/>
    <xf numFmtId="0" fontId="3" fillId="0" borderId="0" xfId="0" applyFont="1"/>
    <xf numFmtId="0" fontId="4" fillId="0" borderId="0" xfId="0" applyFont="1" applyAlignment="1">
      <alignment horizontal="left"/>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0" fillId="0" borderId="4" xfId="0" applyBorder="1"/>
    <xf numFmtId="0" fontId="4" fillId="0" borderId="0" xfId="0" applyFont="1" applyAlignment="1">
      <alignment horizontal="lef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176" fontId="4" fillId="0" borderId="4" xfId="0" applyNumberFormat="1" applyFont="1" applyBorder="1" applyAlignment="1">
      <alignment horizontal="center" vertical="center"/>
    </xf>
    <xf numFmtId="176" fontId="4" fillId="0" borderId="0" xfId="0" applyNumberFormat="1" applyFont="1" applyAlignment="1">
      <alignment horizontal="center" vertical="center"/>
    </xf>
    <xf numFmtId="0" fontId="4" fillId="0" borderId="0" xfId="0" applyFont="1" applyAlignment="1">
      <alignment horizontal="center" vertical="center"/>
    </xf>
    <xf numFmtId="0" fontId="6" fillId="0" borderId="5" xfId="0" applyFont="1" applyBorder="1" applyAlignment="1">
      <alignment horizontal="center" vertical="center"/>
    </xf>
    <xf numFmtId="176" fontId="6" fillId="0" borderId="5" xfId="0" applyNumberFormat="1" applyFont="1" applyBorder="1" applyAlignment="1">
      <alignment horizontal="center" vertical="center"/>
    </xf>
    <xf numFmtId="0" fontId="6" fillId="0" borderId="0" xfId="0" applyFont="1"/>
    <xf numFmtId="0" fontId="6" fillId="0" borderId="0" xfId="0" applyFont="1" applyAlignment="1">
      <alignment horizontal="left" vertical="center"/>
    </xf>
    <xf numFmtId="0" fontId="5" fillId="0" borderId="0" xfId="0" applyFont="1"/>
    <xf numFmtId="0" fontId="0" fillId="0" borderId="0" xfId="0" applyAlignment="1">
      <alignment horizontal="left" vertical="center"/>
    </xf>
    <xf numFmtId="0" fontId="0" fillId="0" borderId="6" xfId="0" applyBorder="1"/>
    <xf numFmtId="2" fontId="4" fillId="0" borderId="0" xfId="0" applyNumberFormat="1" applyFont="1" applyAlignment="1">
      <alignment horizontal="center" vertical="center"/>
    </xf>
    <xf numFmtId="2" fontId="4" fillId="0" borderId="4" xfId="0" applyNumberFormat="1" applyFont="1" applyBorder="1" applyAlignment="1">
      <alignment horizontal="center" vertical="center"/>
    </xf>
    <xf numFmtId="177" fontId="4" fillId="0" borderId="0" xfId="0" applyNumberFormat="1" applyFont="1" applyAlignment="1">
      <alignment horizontal="center" vertical="center"/>
    </xf>
    <xf numFmtId="178" fontId="4" fillId="0" borderId="4" xfId="0" applyNumberFormat="1" applyFont="1" applyBorder="1" applyAlignment="1">
      <alignment horizontal="center" vertical="center"/>
    </xf>
    <xf numFmtId="0" fontId="4" fillId="0" borderId="0" xfId="0" applyFont="1"/>
    <xf numFmtId="2" fontId="6" fillId="0" borderId="0" xfId="0" applyNumberFormat="1" applyFont="1"/>
    <xf numFmtId="178" fontId="6" fillId="0" borderId="0" xfId="0" applyNumberFormat="1" applyFont="1"/>
    <xf numFmtId="179" fontId="6" fillId="0" borderId="5" xfId="0" applyNumberFormat="1" applyFont="1" applyBorder="1" applyAlignment="1">
      <alignment horizontal="center" vertical="center"/>
    </xf>
    <xf numFmtId="0" fontId="5" fillId="0" borderId="0" xfId="0" applyFont="1" applyAlignment="1">
      <alignment horizontal="left" vertical="top" wrapText="1"/>
    </xf>
    <xf numFmtId="0" fontId="0" fillId="0" borderId="0" xfId="0"/>
    <xf numFmtId="0" fontId="2" fillId="0" borderId="0" xfId="0" applyFont="1" applyAlignment="1">
      <alignment horizontal="center" vertical="center"/>
    </xf>
    <xf numFmtId="0" fontId="0" fillId="0" borderId="1" xfId="0" applyBorder="1"/>
    <xf numFmtId="0" fontId="7" fillId="0" borderId="0" xfId="0" applyFont="1" applyAlignment="1">
      <alignment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4" fillId="0" borderId="0" xfId="0" applyFont="1" applyAlignment="1">
      <alignment wrapText="1"/>
    </xf>
    <xf numFmtId="0" fontId="1" fillId="0" borderId="0" xfId="0" applyFont="1" applyAlignment="1">
      <alignment horizontal="center" vertical="center"/>
    </xf>
    <xf numFmtId="0" fontId="8" fillId="0" borderId="1" xfId="0" applyFont="1" applyBorder="1" applyAlignment="1">
      <alignment horizontal="center" vertical="center"/>
    </xf>
    <xf numFmtId="0" fontId="0" fillId="0" borderId="0" xfId="0"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72</xdr:row>
      <xdr:rowOff>47625</xdr:rowOff>
    </xdr:from>
    <xdr:to>
      <xdr:col>6</xdr:col>
      <xdr:colOff>102989</xdr:colOff>
      <xdr:row>76</xdr:row>
      <xdr:rowOff>127908</xdr:rowOff>
    </xdr:to>
    <xdr:pic>
      <xdr:nvPicPr>
        <xdr:cNvPr id="2" name="Picture 1">
          <a:extLst>
            <a:ext uri="{FF2B5EF4-FFF2-40B4-BE49-F238E27FC236}">
              <a16:creationId xmlns:a16="http://schemas.microsoft.com/office/drawing/2014/main" id="{5C69C2EF-A191-4FBF-92D7-480934B8B8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00800" y="11820525"/>
          <a:ext cx="1798439" cy="7756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1733550</xdr:colOff>
      <xdr:row>111</xdr:row>
      <xdr:rowOff>104775</xdr:rowOff>
    </xdr:from>
    <xdr:to>
      <xdr:col>7</xdr:col>
      <xdr:colOff>209550</xdr:colOff>
      <xdr:row>116</xdr:row>
      <xdr:rowOff>70758</xdr:rowOff>
    </xdr:to>
    <xdr:pic>
      <xdr:nvPicPr>
        <xdr:cNvPr id="2" name="Picture 1">
          <a:extLst>
            <a:ext uri="{FF2B5EF4-FFF2-40B4-BE49-F238E27FC236}">
              <a16:creationId xmlns:a16="http://schemas.microsoft.com/office/drawing/2014/main" id="{AEBCB395-86E3-466E-A542-5847FFD948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05575" y="18602325"/>
          <a:ext cx="2019300" cy="8708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9"/>
  <sheetViews>
    <sheetView tabSelected="1" topLeftCell="A48" workbookViewId="0">
      <selection activeCell="H74" sqref="H74"/>
    </sheetView>
  </sheetViews>
  <sheetFormatPr defaultRowHeight="13.5"/>
  <cols>
    <col min="1" max="1" width="15" customWidth="1"/>
    <col min="2" max="2" width="14.75" customWidth="1"/>
    <col min="3" max="3" width="19" customWidth="1"/>
    <col min="4" max="4" width="34.5" customWidth="1"/>
    <col min="5" max="7" width="11.5" customWidth="1"/>
    <col min="8" max="8" width="13" customWidth="1"/>
  </cols>
  <sheetData>
    <row r="1" spans="1:8" ht="15" customHeight="1">
      <c r="A1" s="35" t="s">
        <v>0</v>
      </c>
      <c r="B1" s="28"/>
      <c r="C1" s="28"/>
      <c r="D1" s="28"/>
      <c r="E1" s="28"/>
      <c r="F1" s="28"/>
      <c r="G1" s="28"/>
      <c r="H1" s="28"/>
    </row>
    <row r="2" spans="1:8" ht="15" customHeight="1">
      <c r="A2" s="28"/>
      <c r="B2" s="28"/>
      <c r="C2" s="28"/>
      <c r="D2" s="28"/>
      <c r="E2" s="28"/>
      <c r="F2" s="28"/>
      <c r="G2" s="28"/>
      <c r="H2" s="28"/>
    </row>
    <row r="3" spans="1:8" ht="15" customHeight="1">
      <c r="A3" s="28"/>
      <c r="B3" s="28"/>
      <c r="C3" s="28"/>
      <c r="D3" s="28"/>
      <c r="E3" s="28"/>
      <c r="F3" s="28"/>
      <c r="G3" s="28"/>
      <c r="H3" s="28"/>
    </row>
    <row r="4" spans="1:8" ht="15" customHeight="1">
      <c r="A4" s="29" t="s">
        <v>1</v>
      </c>
      <c r="B4" s="28"/>
      <c r="C4" s="28"/>
      <c r="D4" s="28"/>
      <c r="E4" s="28"/>
      <c r="F4" s="28"/>
      <c r="G4" s="28"/>
      <c r="H4" s="28"/>
    </row>
    <row r="5" spans="1:8" ht="15" customHeight="1">
      <c r="A5" s="30"/>
      <c r="B5" s="30"/>
      <c r="C5" s="30"/>
      <c r="D5" s="30"/>
      <c r="E5" s="30"/>
      <c r="F5" s="30"/>
      <c r="G5" s="30"/>
      <c r="H5" s="30"/>
    </row>
    <row r="7" spans="1:8" ht="14.25">
      <c r="A7" s="1" t="s">
        <v>2</v>
      </c>
      <c r="B7" s="2" t="s">
        <v>3</v>
      </c>
      <c r="D7" s="1" t="s">
        <v>4</v>
      </c>
      <c r="E7" s="2" t="s">
        <v>5</v>
      </c>
    </row>
    <row r="8" spans="1:8" ht="14.25">
      <c r="B8" s="2" t="s">
        <v>6</v>
      </c>
      <c r="D8" s="1" t="s">
        <v>7</v>
      </c>
      <c r="E8" s="2" t="s">
        <v>8</v>
      </c>
    </row>
    <row r="9" spans="1:8" ht="14.25">
      <c r="B9" s="2" t="s">
        <v>9</v>
      </c>
      <c r="D9" s="1" t="s">
        <v>10</v>
      </c>
      <c r="E9" s="2" t="s">
        <v>11</v>
      </c>
    </row>
    <row r="10" spans="1:8" ht="14.25">
      <c r="B10" s="2" t="s">
        <v>12</v>
      </c>
      <c r="D10" s="1" t="s">
        <v>13</v>
      </c>
      <c r="E10" s="2" t="s">
        <v>14</v>
      </c>
    </row>
    <row r="11" spans="1:8" ht="14.25">
      <c r="B11" s="2"/>
      <c r="D11" s="1" t="s">
        <v>15</v>
      </c>
      <c r="E11" s="2" t="s">
        <v>16</v>
      </c>
    </row>
    <row r="12" spans="1:8" ht="14.25">
      <c r="A12" s="1" t="s">
        <v>17</v>
      </c>
      <c r="B12" s="2" t="s">
        <v>18</v>
      </c>
      <c r="D12" s="1"/>
    </row>
    <row r="13" spans="1:8" ht="14.25">
      <c r="B13" s="2" t="s">
        <v>19</v>
      </c>
      <c r="D13" s="1" t="s">
        <v>20</v>
      </c>
      <c r="E13" s="27" t="s">
        <v>21</v>
      </c>
      <c r="F13" s="28"/>
      <c r="G13" s="28"/>
      <c r="H13" s="28"/>
    </row>
    <row r="14" spans="1:8" ht="14.25">
      <c r="B14" s="2" t="s">
        <v>22</v>
      </c>
      <c r="E14" s="28"/>
      <c r="F14" s="28"/>
      <c r="G14" s="28"/>
      <c r="H14" s="28"/>
    </row>
    <row r="15" spans="1:8" ht="14.25">
      <c r="B15" s="2" t="s">
        <v>23</v>
      </c>
      <c r="E15" s="28"/>
      <c r="F15" s="28"/>
      <c r="G15" s="28"/>
      <c r="H15" s="28"/>
    </row>
    <row r="16" spans="1:8" ht="14.25">
      <c r="A16" s="1" t="s">
        <v>24</v>
      </c>
      <c r="B16" s="2" t="s">
        <v>25</v>
      </c>
      <c r="D16" s="1" t="s">
        <v>26</v>
      </c>
      <c r="E16" s="2" t="s">
        <v>27</v>
      </c>
    </row>
    <row r="17" spans="1:8" ht="14.25">
      <c r="D17" s="1" t="s">
        <v>28</v>
      </c>
      <c r="E17" s="2" t="s">
        <v>29</v>
      </c>
    </row>
    <row r="18" spans="1:8" ht="12" customHeight="1">
      <c r="A18" s="32" t="s">
        <v>30</v>
      </c>
      <c r="B18" s="33"/>
      <c r="C18" s="32" t="s">
        <v>31</v>
      </c>
      <c r="D18" s="33"/>
      <c r="E18" s="4" t="s">
        <v>32</v>
      </c>
      <c r="F18" s="4" t="s">
        <v>33</v>
      </c>
      <c r="G18" s="4" t="s">
        <v>34</v>
      </c>
      <c r="H18" s="3" t="s">
        <v>35</v>
      </c>
    </row>
    <row r="19" spans="1:8" ht="12" customHeight="1">
      <c r="B19" s="5"/>
      <c r="D19" s="5"/>
      <c r="E19" s="5"/>
      <c r="F19" s="5"/>
      <c r="G19" s="5"/>
    </row>
    <row r="20" spans="1:8" ht="12" customHeight="1">
      <c r="A20" s="6" t="s">
        <v>36</v>
      </c>
      <c r="B20" s="7" t="s">
        <v>37</v>
      </c>
      <c r="C20" s="6" t="s">
        <v>38</v>
      </c>
      <c r="D20" s="7" t="s">
        <v>39</v>
      </c>
      <c r="E20" s="8">
        <v>1298</v>
      </c>
      <c r="F20" s="8">
        <v>1298</v>
      </c>
      <c r="G20" s="9">
        <v>58.73</v>
      </c>
      <c r="H20" s="10">
        <f>E20*G20</f>
        <v>76231.539999999994</v>
      </c>
    </row>
    <row r="21" spans="1:8" ht="12" customHeight="1">
      <c r="A21" s="6" t="s">
        <v>40</v>
      </c>
      <c r="B21" s="7" t="s">
        <v>14</v>
      </c>
      <c r="C21" s="6" t="s">
        <v>41</v>
      </c>
      <c r="D21" s="7" t="s">
        <v>42</v>
      </c>
      <c r="E21" s="8"/>
      <c r="F21" s="8"/>
      <c r="G21" s="8"/>
      <c r="H21" s="11"/>
    </row>
    <row r="22" spans="1:8" ht="12" customHeight="1">
      <c r="A22" s="6" t="s">
        <v>43</v>
      </c>
      <c r="B22" s="7" t="s">
        <v>44</v>
      </c>
      <c r="C22" s="6" t="s">
        <v>36</v>
      </c>
      <c r="D22" s="7" t="s">
        <v>37</v>
      </c>
      <c r="E22" s="8"/>
      <c r="F22" s="8"/>
      <c r="G22" s="8"/>
      <c r="H22" s="11"/>
    </row>
    <row r="23" spans="1:8" ht="12" customHeight="1">
      <c r="A23" s="6" t="s">
        <v>45</v>
      </c>
      <c r="B23" s="7" t="s">
        <v>46</v>
      </c>
      <c r="C23" s="6" t="s">
        <v>47</v>
      </c>
      <c r="D23" s="7" t="s">
        <v>48</v>
      </c>
      <c r="E23" s="8"/>
      <c r="F23" s="8"/>
      <c r="G23" s="8"/>
      <c r="H23" s="11"/>
    </row>
    <row r="24" spans="1:8" ht="12" customHeight="1">
      <c r="A24" s="6"/>
      <c r="B24" s="7"/>
      <c r="C24" s="6" t="s">
        <v>49</v>
      </c>
      <c r="D24" s="7" t="s">
        <v>50</v>
      </c>
      <c r="E24" s="8"/>
      <c r="F24" s="8"/>
      <c r="G24" s="8"/>
      <c r="H24" s="11"/>
    </row>
    <row r="25" spans="1:8" ht="12" customHeight="1">
      <c r="B25" s="5"/>
      <c r="D25" s="5"/>
      <c r="E25" s="5"/>
      <c r="F25" s="5"/>
      <c r="G25" s="5"/>
    </row>
    <row r="26" spans="1:8" ht="12" customHeight="1">
      <c r="A26" s="6" t="s">
        <v>36</v>
      </c>
      <c r="B26" s="7" t="s">
        <v>51</v>
      </c>
      <c r="C26" s="6" t="s">
        <v>38</v>
      </c>
      <c r="D26" s="7" t="s">
        <v>52</v>
      </c>
      <c r="E26" s="8">
        <v>353</v>
      </c>
      <c r="F26" s="8">
        <v>353</v>
      </c>
      <c r="G26" s="9">
        <v>58.73</v>
      </c>
      <c r="H26" s="10">
        <f>E26*G26</f>
        <v>20731.689999999999</v>
      </c>
    </row>
    <row r="27" spans="1:8" ht="12" customHeight="1">
      <c r="A27" s="6" t="s">
        <v>40</v>
      </c>
      <c r="B27" s="7" t="s">
        <v>14</v>
      </c>
      <c r="C27" s="6" t="s">
        <v>41</v>
      </c>
      <c r="D27" s="7" t="s">
        <v>53</v>
      </c>
      <c r="E27" s="8"/>
      <c r="F27" s="8"/>
      <c r="G27" s="8"/>
      <c r="H27" s="11"/>
    </row>
    <row r="28" spans="1:8" ht="12" customHeight="1">
      <c r="A28" s="6" t="s">
        <v>43</v>
      </c>
      <c r="B28" s="7" t="s">
        <v>44</v>
      </c>
      <c r="C28" s="6" t="s">
        <v>36</v>
      </c>
      <c r="D28" s="7" t="s">
        <v>51</v>
      </c>
      <c r="E28" s="8"/>
      <c r="F28" s="8"/>
      <c r="G28" s="8"/>
      <c r="H28" s="11"/>
    </row>
    <row r="29" spans="1:8" ht="12" customHeight="1">
      <c r="A29" s="6" t="s">
        <v>45</v>
      </c>
      <c r="B29" s="7" t="s">
        <v>54</v>
      </c>
      <c r="C29" s="6" t="s">
        <v>47</v>
      </c>
      <c r="D29" s="7" t="s">
        <v>48</v>
      </c>
      <c r="E29" s="8"/>
      <c r="F29" s="8"/>
      <c r="G29" s="8"/>
      <c r="H29" s="11"/>
    </row>
    <row r="30" spans="1:8" ht="12" customHeight="1">
      <c r="A30" s="6"/>
      <c r="B30" s="7"/>
      <c r="C30" s="6" t="s">
        <v>49</v>
      </c>
      <c r="D30" s="7" t="s">
        <v>50</v>
      </c>
      <c r="E30" s="8"/>
      <c r="F30" s="8"/>
      <c r="G30" s="8"/>
      <c r="H30" s="11"/>
    </row>
    <row r="31" spans="1:8" ht="12" customHeight="1">
      <c r="B31" s="5"/>
      <c r="D31" s="5"/>
      <c r="E31" s="5"/>
      <c r="F31" s="5"/>
      <c r="G31" s="5"/>
    </row>
    <row r="32" spans="1:8" ht="12" customHeight="1">
      <c r="A32" s="6" t="s">
        <v>36</v>
      </c>
      <c r="B32" s="7" t="s">
        <v>55</v>
      </c>
      <c r="C32" s="6" t="s">
        <v>38</v>
      </c>
      <c r="D32" s="7" t="s">
        <v>56</v>
      </c>
      <c r="E32" s="8">
        <v>215</v>
      </c>
      <c r="F32" s="8">
        <v>215</v>
      </c>
      <c r="G32" s="9">
        <v>127.82</v>
      </c>
      <c r="H32" s="10">
        <f>E32*G32</f>
        <v>27481.3</v>
      </c>
    </row>
    <row r="33" spans="1:8" ht="12" customHeight="1">
      <c r="A33" s="6" t="s">
        <v>40</v>
      </c>
      <c r="B33" s="7" t="s">
        <v>14</v>
      </c>
      <c r="C33" s="6" t="s">
        <v>41</v>
      </c>
      <c r="D33" s="7" t="s">
        <v>57</v>
      </c>
      <c r="E33" s="8"/>
      <c r="F33" s="8"/>
      <c r="G33" s="8"/>
      <c r="H33" s="11"/>
    </row>
    <row r="34" spans="1:8" ht="12" customHeight="1">
      <c r="A34" s="6" t="s">
        <v>43</v>
      </c>
      <c r="B34" s="7" t="s">
        <v>44</v>
      </c>
      <c r="C34" s="6" t="s">
        <v>36</v>
      </c>
      <c r="D34" s="7" t="s">
        <v>55</v>
      </c>
      <c r="E34" s="8"/>
      <c r="F34" s="8"/>
      <c r="G34" s="8"/>
      <c r="H34" s="11"/>
    </row>
    <row r="35" spans="1:8" ht="12" customHeight="1">
      <c r="A35" s="6" t="s">
        <v>45</v>
      </c>
      <c r="B35" s="7" t="s">
        <v>58</v>
      </c>
      <c r="C35" s="6" t="s">
        <v>47</v>
      </c>
      <c r="D35" s="7" t="s">
        <v>48</v>
      </c>
      <c r="E35" s="8"/>
      <c r="F35" s="8"/>
      <c r="G35" s="8"/>
      <c r="H35" s="11"/>
    </row>
    <row r="36" spans="1:8" ht="12" customHeight="1">
      <c r="A36" s="6"/>
      <c r="B36" s="7"/>
      <c r="C36" s="6" t="s">
        <v>49</v>
      </c>
      <c r="D36" s="7" t="s">
        <v>59</v>
      </c>
      <c r="E36" s="8"/>
      <c r="F36" s="8"/>
      <c r="G36" s="8"/>
      <c r="H36" s="11"/>
    </row>
    <row r="37" spans="1:8" ht="12" customHeight="1">
      <c r="B37" s="5"/>
      <c r="D37" s="5"/>
      <c r="E37" s="5"/>
      <c r="F37" s="5"/>
      <c r="G37" s="5"/>
    </row>
    <row r="38" spans="1:8" ht="12" customHeight="1">
      <c r="A38" s="6" t="s">
        <v>36</v>
      </c>
      <c r="B38" s="7" t="s">
        <v>60</v>
      </c>
      <c r="C38" s="6" t="s">
        <v>38</v>
      </c>
      <c r="D38" s="7" t="s">
        <v>61</v>
      </c>
      <c r="E38" s="8">
        <v>180</v>
      </c>
      <c r="F38" s="8">
        <v>180</v>
      </c>
      <c r="G38" s="9">
        <v>41.1</v>
      </c>
      <c r="H38" s="10">
        <f>E38*G38</f>
        <v>7398</v>
      </c>
    </row>
    <row r="39" spans="1:8" ht="12" customHeight="1">
      <c r="A39" s="6" t="s">
        <v>40</v>
      </c>
      <c r="B39" s="7" t="s">
        <v>14</v>
      </c>
      <c r="C39" s="6" t="s">
        <v>41</v>
      </c>
      <c r="D39" s="7" t="s">
        <v>62</v>
      </c>
      <c r="E39" s="8"/>
      <c r="F39" s="8"/>
      <c r="G39" s="8"/>
      <c r="H39" s="11"/>
    </row>
    <row r="40" spans="1:8" ht="12" customHeight="1">
      <c r="A40" s="6" t="s">
        <v>43</v>
      </c>
      <c r="B40" s="7" t="s">
        <v>44</v>
      </c>
      <c r="C40" s="6" t="s">
        <v>36</v>
      </c>
      <c r="D40" s="7" t="s">
        <v>60</v>
      </c>
      <c r="E40" s="8"/>
      <c r="F40" s="8"/>
      <c r="G40" s="8"/>
      <c r="H40" s="11"/>
    </row>
    <row r="41" spans="1:8" ht="12" customHeight="1">
      <c r="A41" s="6" t="s">
        <v>45</v>
      </c>
      <c r="B41" s="7" t="s">
        <v>63</v>
      </c>
      <c r="C41" s="6" t="s">
        <v>47</v>
      </c>
      <c r="D41" s="7" t="s">
        <v>48</v>
      </c>
      <c r="E41" s="8"/>
      <c r="F41" s="8"/>
      <c r="G41" s="8"/>
      <c r="H41" s="11"/>
    </row>
    <row r="42" spans="1:8" ht="12" customHeight="1">
      <c r="A42" s="6"/>
      <c r="B42" s="7"/>
      <c r="C42" s="6" t="s">
        <v>49</v>
      </c>
      <c r="D42" s="7" t="s">
        <v>64</v>
      </c>
      <c r="E42" s="8"/>
      <c r="F42" s="8"/>
      <c r="G42" s="8"/>
      <c r="H42" s="11"/>
    </row>
    <row r="43" spans="1:8" ht="12" customHeight="1">
      <c r="B43" s="5"/>
      <c r="D43" s="5"/>
      <c r="E43" s="5"/>
      <c r="F43" s="5"/>
      <c r="G43" s="5"/>
    </row>
    <row r="44" spans="1:8" ht="12" customHeight="1">
      <c r="A44" s="6" t="s">
        <v>36</v>
      </c>
      <c r="B44" s="7" t="s">
        <v>65</v>
      </c>
      <c r="C44" s="6" t="s">
        <v>38</v>
      </c>
      <c r="D44" s="7" t="s">
        <v>66</v>
      </c>
      <c r="E44" s="8">
        <v>30</v>
      </c>
      <c r="F44" s="8">
        <v>30</v>
      </c>
      <c r="G44" s="9">
        <v>35.58</v>
      </c>
      <c r="H44" s="10">
        <f>E44*G44</f>
        <v>1067.3999999999999</v>
      </c>
    </row>
    <row r="45" spans="1:8" ht="12" customHeight="1">
      <c r="A45" s="6" t="s">
        <v>40</v>
      </c>
      <c r="B45" s="7" t="s">
        <v>14</v>
      </c>
      <c r="C45" s="6" t="s">
        <v>41</v>
      </c>
      <c r="D45" s="7" t="s">
        <v>67</v>
      </c>
      <c r="E45" s="8"/>
      <c r="F45" s="8"/>
      <c r="G45" s="8"/>
      <c r="H45" s="11"/>
    </row>
    <row r="46" spans="1:8" ht="12" customHeight="1">
      <c r="A46" s="6" t="s">
        <v>43</v>
      </c>
      <c r="B46" s="7" t="s">
        <v>44</v>
      </c>
      <c r="C46" s="6" t="s">
        <v>36</v>
      </c>
      <c r="D46" s="7" t="s">
        <v>65</v>
      </c>
      <c r="E46" s="8"/>
      <c r="F46" s="8"/>
      <c r="G46" s="8"/>
      <c r="H46" s="11"/>
    </row>
    <row r="47" spans="1:8" ht="12" customHeight="1">
      <c r="A47" s="6" t="s">
        <v>45</v>
      </c>
      <c r="B47" s="7" t="s">
        <v>68</v>
      </c>
      <c r="C47" s="6" t="s">
        <v>47</v>
      </c>
      <c r="D47" s="7" t="s">
        <v>69</v>
      </c>
      <c r="E47" s="8"/>
      <c r="F47" s="8"/>
      <c r="G47" s="8"/>
      <c r="H47" s="11"/>
    </row>
    <row r="48" spans="1:8" ht="12" customHeight="1">
      <c r="A48" s="6"/>
      <c r="B48" s="7"/>
      <c r="C48" s="6" t="s">
        <v>49</v>
      </c>
      <c r="D48" s="7" t="s">
        <v>70</v>
      </c>
      <c r="E48" s="8"/>
      <c r="F48" s="8"/>
      <c r="G48" s="8"/>
      <c r="H48" s="11"/>
    </row>
    <row r="49" spans="1:8" ht="12" customHeight="1">
      <c r="B49" s="5"/>
      <c r="D49" s="5"/>
      <c r="E49" s="5"/>
      <c r="F49" s="5"/>
      <c r="G49" s="5"/>
    </row>
    <row r="50" spans="1:8" ht="12" customHeight="1">
      <c r="A50" s="6" t="s">
        <v>36</v>
      </c>
      <c r="B50" s="7" t="s">
        <v>71</v>
      </c>
      <c r="C50" s="6" t="s">
        <v>38</v>
      </c>
      <c r="D50" s="7" t="s">
        <v>72</v>
      </c>
      <c r="E50" s="8">
        <v>29</v>
      </c>
      <c r="F50" s="8">
        <v>29</v>
      </c>
      <c r="G50" s="9">
        <v>31.49</v>
      </c>
      <c r="H50" s="10">
        <f>E50*G50</f>
        <v>913.20999999999992</v>
      </c>
    </row>
    <row r="51" spans="1:8" ht="12" customHeight="1">
      <c r="A51" s="6" t="s">
        <v>40</v>
      </c>
      <c r="B51" s="7" t="s">
        <v>14</v>
      </c>
      <c r="C51" s="6" t="s">
        <v>41</v>
      </c>
      <c r="D51" s="7" t="s">
        <v>73</v>
      </c>
      <c r="E51" s="8"/>
      <c r="F51" s="8"/>
      <c r="G51" s="8"/>
      <c r="H51" s="11"/>
    </row>
    <row r="52" spans="1:8" ht="12" customHeight="1">
      <c r="A52" s="6" t="s">
        <v>43</v>
      </c>
      <c r="B52" s="7" t="s">
        <v>44</v>
      </c>
      <c r="C52" s="6" t="s">
        <v>36</v>
      </c>
      <c r="D52" s="7" t="s">
        <v>71</v>
      </c>
      <c r="E52" s="8"/>
      <c r="F52" s="8"/>
      <c r="G52" s="8"/>
      <c r="H52" s="11"/>
    </row>
    <row r="53" spans="1:8" ht="12" customHeight="1">
      <c r="A53" s="6" t="s">
        <v>45</v>
      </c>
      <c r="B53" s="7" t="s">
        <v>74</v>
      </c>
      <c r="C53" s="6" t="s">
        <v>47</v>
      </c>
      <c r="D53" s="7" t="s">
        <v>48</v>
      </c>
      <c r="E53" s="8"/>
      <c r="F53" s="8"/>
      <c r="G53" s="8"/>
      <c r="H53" s="11"/>
    </row>
    <row r="54" spans="1:8" ht="12" customHeight="1">
      <c r="A54" s="6"/>
      <c r="B54" s="7"/>
      <c r="C54" s="6" t="s">
        <v>49</v>
      </c>
      <c r="D54" s="7" t="s">
        <v>75</v>
      </c>
      <c r="E54" s="8"/>
      <c r="F54" s="8"/>
      <c r="G54" s="8"/>
      <c r="H54" s="11"/>
    </row>
    <row r="55" spans="1:8" ht="12" customHeight="1">
      <c r="B55" s="5"/>
      <c r="D55" s="5"/>
      <c r="E55" s="5"/>
      <c r="F55" s="5"/>
      <c r="G55" s="5"/>
    </row>
    <row r="56" spans="1:8" ht="12" customHeight="1">
      <c r="A56" s="6" t="s">
        <v>36</v>
      </c>
      <c r="B56" s="7" t="s">
        <v>76</v>
      </c>
      <c r="C56" s="6" t="s">
        <v>38</v>
      </c>
      <c r="D56" s="7" t="s">
        <v>77</v>
      </c>
      <c r="E56" s="8">
        <v>70</v>
      </c>
      <c r="F56" s="8">
        <v>70</v>
      </c>
      <c r="G56" s="9">
        <v>33.81</v>
      </c>
      <c r="H56" s="10">
        <f>E56*G56</f>
        <v>2366.7000000000003</v>
      </c>
    </row>
    <row r="57" spans="1:8" ht="12" customHeight="1">
      <c r="A57" s="6" t="s">
        <v>40</v>
      </c>
      <c r="B57" s="7" t="s">
        <v>14</v>
      </c>
      <c r="C57" s="6" t="s">
        <v>41</v>
      </c>
      <c r="D57" s="7" t="s">
        <v>78</v>
      </c>
      <c r="E57" s="8"/>
      <c r="F57" s="8"/>
      <c r="G57" s="8"/>
      <c r="H57" s="11"/>
    </row>
    <row r="58" spans="1:8" ht="12" customHeight="1">
      <c r="A58" s="6" t="s">
        <v>43</v>
      </c>
      <c r="B58" s="7" t="s">
        <v>44</v>
      </c>
      <c r="C58" s="6" t="s">
        <v>36</v>
      </c>
      <c r="D58" s="7" t="s">
        <v>76</v>
      </c>
      <c r="E58" s="8"/>
      <c r="F58" s="8"/>
      <c r="G58" s="8"/>
      <c r="H58" s="11"/>
    </row>
    <row r="59" spans="1:8" ht="12" customHeight="1">
      <c r="A59" s="6" t="s">
        <v>45</v>
      </c>
      <c r="B59" s="7" t="s">
        <v>79</v>
      </c>
      <c r="C59" s="6" t="s">
        <v>47</v>
      </c>
      <c r="D59" s="7" t="s">
        <v>69</v>
      </c>
      <c r="E59" s="8"/>
      <c r="F59" s="8"/>
      <c r="G59" s="8"/>
      <c r="H59" s="11"/>
    </row>
    <row r="60" spans="1:8" ht="12" customHeight="1">
      <c r="A60" s="6"/>
      <c r="B60" s="7"/>
      <c r="C60" s="6" t="s">
        <v>49</v>
      </c>
      <c r="D60" s="7" t="s">
        <v>80</v>
      </c>
      <c r="E60" s="8"/>
      <c r="F60" s="8"/>
      <c r="G60" s="8"/>
      <c r="H60" s="11"/>
    </row>
    <row r="61" spans="1:8" ht="12" customHeight="1">
      <c r="B61" s="5"/>
      <c r="D61" s="5"/>
      <c r="E61" s="5"/>
      <c r="F61" s="5"/>
      <c r="G61" s="5"/>
    </row>
    <row r="62" spans="1:8" ht="12" customHeight="1">
      <c r="A62" s="12"/>
      <c r="B62" s="12"/>
      <c r="C62" s="12" t="s">
        <v>81</v>
      </c>
      <c r="D62" s="12"/>
      <c r="E62" s="12">
        <f>SUM(E20:E60)</f>
        <v>2175</v>
      </c>
      <c r="F62" s="12">
        <f>SUM(F20:F60)</f>
        <v>2175</v>
      </c>
      <c r="G62" s="12"/>
      <c r="H62" s="13">
        <f>ROUND(SUM(H20:H60),2)</f>
        <v>136189.84</v>
      </c>
    </row>
    <row r="63" spans="1:8" ht="6.75" customHeight="1"/>
    <row r="64" spans="1:8" ht="14.25">
      <c r="A64" s="14" t="s">
        <v>82</v>
      </c>
      <c r="C64" s="15" t="s">
        <v>83</v>
      </c>
    </row>
    <row r="65" spans="1:8" ht="14.25">
      <c r="A65" s="16" t="s">
        <v>84</v>
      </c>
      <c r="C65" s="17"/>
    </row>
    <row r="66" spans="1:8" ht="14.25">
      <c r="A66" s="16" t="s">
        <v>85</v>
      </c>
      <c r="C66" s="6" t="s">
        <v>86</v>
      </c>
    </row>
    <row r="67" spans="1:8" ht="14.25">
      <c r="A67" s="16" t="s">
        <v>87</v>
      </c>
      <c r="C67" s="6" t="s">
        <v>88</v>
      </c>
    </row>
    <row r="68" spans="1:8" ht="14.25">
      <c r="A68" s="16" t="s">
        <v>89</v>
      </c>
      <c r="C68" s="17"/>
    </row>
    <row r="69" spans="1:8" ht="14.25">
      <c r="A69" s="16" t="s">
        <v>90</v>
      </c>
      <c r="C69" s="31" t="s">
        <v>91</v>
      </c>
      <c r="D69" s="28"/>
      <c r="E69" s="28"/>
      <c r="F69" s="28"/>
      <c r="G69" s="28"/>
      <c r="H69" s="28"/>
    </row>
    <row r="70" spans="1:8" ht="14.25">
      <c r="A70" s="16" t="s">
        <v>92</v>
      </c>
      <c r="C70" s="28"/>
      <c r="D70" s="28"/>
      <c r="E70" s="28"/>
      <c r="F70" s="28"/>
      <c r="G70" s="28"/>
      <c r="H70" s="28"/>
    </row>
    <row r="71" spans="1:8" ht="14.25">
      <c r="A71" s="16" t="s">
        <v>79</v>
      </c>
    </row>
    <row r="72" spans="1:8" ht="14.25">
      <c r="E72" s="1" t="s">
        <v>0</v>
      </c>
    </row>
    <row r="73" spans="1:8" ht="14.25">
      <c r="A73" s="14" t="s">
        <v>93</v>
      </c>
    </row>
    <row r="74" spans="1:8">
      <c r="A74" s="34" t="s">
        <v>94</v>
      </c>
      <c r="B74" s="28"/>
    </row>
    <row r="75" spans="1:8">
      <c r="A75" s="28"/>
      <c r="B75" s="28"/>
    </row>
    <row r="76" spans="1:8">
      <c r="A76" s="28"/>
      <c r="B76" s="28"/>
    </row>
    <row r="77" spans="1:8">
      <c r="E77" s="18"/>
      <c r="F77" s="18"/>
      <c r="G77" s="18"/>
      <c r="H77" s="18"/>
    </row>
    <row r="78" spans="1:8" ht="14.25">
      <c r="E78" s="1" t="s">
        <v>95</v>
      </c>
    </row>
    <row r="79" spans="1:8" ht="14.25">
      <c r="E79" s="1" t="s">
        <v>96</v>
      </c>
    </row>
  </sheetData>
  <mergeCells count="7">
    <mergeCell ref="A74:B76"/>
    <mergeCell ref="A1:H3"/>
    <mergeCell ref="E13:H15"/>
    <mergeCell ref="A4:H5"/>
    <mergeCell ref="C69:H70"/>
    <mergeCell ref="C18:D18"/>
    <mergeCell ref="A18:B18"/>
  </mergeCells>
  <phoneticPr fontId="9" type="noConversion"/>
  <pageMargins left="0.25" right="0.25" top="0.1" bottom="0.1" header="0.5" footer="0.5"/>
  <pageSetup scale="74" fitToHeight="0" orientation="portrait" r:id="rId1"/>
  <headerFooter>
    <oddHeader>&amp;R&amp;"Arial,Bold"&amp;10 ORIGINAL
COMMERCIAL INVOICE</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123"/>
  <sheetViews>
    <sheetView topLeftCell="A51" workbookViewId="0">
      <selection activeCell="D24" sqref="D24"/>
    </sheetView>
  </sheetViews>
  <sheetFormatPr defaultRowHeight="13.5"/>
  <cols>
    <col min="1" max="1" width="15" customWidth="1"/>
    <col min="2" max="2" width="14.75" customWidth="1"/>
    <col min="3" max="3" width="23.25" customWidth="1"/>
    <col min="4" max="4" width="13" customWidth="1"/>
    <col min="5" max="5" width="1.875" customWidth="1"/>
    <col min="6" max="6" width="29.75" customWidth="1"/>
    <col min="7" max="9" width="16.75" customWidth="1"/>
  </cols>
  <sheetData>
    <row r="1" spans="1:9" ht="10.5" customHeight="1">
      <c r="A1" s="35" t="s">
        <v>0</v>
      </c>
      <c r="B1" s="28"/>
      <c r="C1" s="28"/>
      <c r="D1" s="28"/>
      <c r="E1" s="28"/>
      <c r="F1" s="28"/>
      <c r="G1" s="28"/>
      <c r="H1" s="28"/>
      <c r="I1" s="28"/>
    </row>
    <row r="2" spans="1:9" ht="10.5" customHeight="1">
      <c r="A2" s="28"/>
      <c r="B2" s="28"/>
      <c r="C2" s="28"/>
      <c r="D2" s="28"/>
      <c r="E2" s="28"/>
      <c r="F2" s="28"/>
      <c r="G2" s="28"/>
      <c r="H2" s="28"/>
      <c r="I2" s="28"/>
    </row>
    <row r="3" spans="1:9" ht="10.5" customHeight="1">
      <c r="A3" s="28"/>
      <c r="B3" s="28"/>
      <c r="C3" s="28"/>
      <c r="D3" s="28"/>
      <c r="E3" s="28"/>
      <c r="F3" s="28"/>
      <c r="G3" s="28"/>
      <c r="H3" s="28"/>
      <c r="I3" s="28"/>
    </row>
    <row r="4" spans="1:9" ht="10.5" customHeight="1">
      <c r="A4" s="28"/>
      <c r="B4" s="28"/>
      <c r="C4" s="28"/>
      <c r="D4" s="28"/>
      <c r="E4" s="28"/>
      <c r="F4" s="28"/>
      <c r="G4" s="28"/>
      <c r="H4" s="28"/>
      <c r="I4" s="28"/>
    </row>
    <row r="5" spans="1:9" ht="15">
      <c r="A5" s="36" t="s">
        <v>1</v>
      </c>
      <c r="B5" s="30"/>
      <c r="C5" s="30"/>
      <c r="D5" s="30"/>
      <c r="E5" s="30"/>
      <c r="F5" s="30"/>
      <c r="G5" s="30"/>
      <c r="H5" s="30"/>
      <c r="I5" s="30"/>
    </row>
    <row r="6" spans="1:9" ht="6" customHeight="1"/>
    <row r="7" spans="1:9" ht="6" customHeight="1"/>
    <row r="8" spans="1:9" ht="14.25">
      <c r="A8" s="1" t="s">
        <v>2</v>
      </c>
      <c r="B8" s="2" t="s">
        <v>3</v>
      </c>
      <c r="F8" s="1" t="s">
        <v>4</v>
      </c>
      <c r="G8" s="2" t="s">
        <v>5</v>
      </c>
    </row>
    <row r="9" spans="1:9" ht="14.25">
      <c r="B9" s="2" t="s">
        <v>6</v>
      </c>
      <c r="F9" s="1" t="s">
        <v>7</v>
      </c>
      <c r="G9" s="2" t="s">
        <v>8</v>
      </c>
    </row>
    <row r="10" spans="1:9" ht="14.25">
      <c r="B10" s="2" t="s">
        <v>9</v>
      </c>
      <c r="F10" s="1" t="s">
        <v>10</v>
      </c>
      <c r="G10" s="2" t="s">
        <v>11</v>
      </c>
    </row>
    <row r="11" spans="1:9" ht="14.25">
      <c r="B11" s="2" t="s">
        <v>12</v>
      </c>
      <c r="F11" s="1" t="s">
        <v>13</v>
      </c>
      <c r="G11" s="2" t="s">
        <v>14</v>
      </c>
    </row>
    <row r="12" spans="1:9" ht="14.25">
      <c r="B12" s="2"/>
      <c r="F12" s="1" t="s">
        <v>15</v>
      </c>
      <c r="G12" s="2" t="s">
        <v>16</v>
      </c>
    </row>
    <row r="13" spans="1:9" ht="14.25">
      <c r="A13" s="1" t="s">
        <v>17</v>
      </c>
      <c r="B13" s="2" t="s">
        <v>18</v>
      </c>
      <c r="F13" s="1"/>
    </row>
    <row r="14" spans="1:9" ht="14.25">
      <c r="B14" s="2" t="s">
        <v>19</v>
      </c>
      <c r="F14" s="1" t="s">
        <v>20</v>
      </c>
      <c r="G14" s="27" t="s">
        <v>21</v>
      </c>
      <c r="H14" s="28"/>
      <c r="I14" s="28"/>
    </row>
    <row r="15" spans="1:9" ht="14.25">
      <c r="B15" s="2" t="s">
        <v>22</v>
      </c>
      <c r="G15" s="28"/>
      <c r="H15" s="28"/>
      <c r="I15" s="28"/>
    </row>
    <row r="16" spans="1:9" ht="14.25">
      <c r="B16" s="2" t="s">
        <v>23</v>
      </c>
      <c r="G16" s="28"/>
      <c r="H16" s="28"/>
      <c r="I16" s="28"/>
    </row>
    <row r="17" spans="1:9" ht="14.25">
      <c r="A17" s="1" t="s">
        <v>24</v>
      </c>
      <c r="B17" s="2" t="s">
        <v>25</v>
      </c>
      <c r="F17" s="1" t="s">
        <v>26</v>
      </c>
      <c r="G17" s="2" t="s">
        <v>27</v>
      </c>
    </row>
    <row r="18" spans="1:9" ht="14.25">
      <c r="F18" s="1" t="s">
        <v>28</v>
      </c>
      <c r="G18" s="2" t="s">
        <v>29</v>
      </c>
    </row>
    <row r="19" spans="1:9" ht="12" customHeight="1">
      <c r="A19" s="32" t="s">
        <v>30</v>
      </c>
      <c r="B19" s="33"/>
      <c r="C19" s="32" t="s">
        <v>31</v>
      </c>
      <c r="D19" s="32"/>
      <c r="E19" s="32"/>
      <c r="F19" s="33"/>
      <c r="G19" s="4" t="s">
        <v>32</v>
      </c>
      <c r="H19" s="4" t="s">
        <v>33</v>
      </c>
      <c r="I19" s="3" t="s">
        <v>97</v>
      </c>
    </row>
    <row r="20" spans="1:9" ht="6" customHeight="1">
      <c r="B20" s="5"/>
      <c r="F20" s="5"/>
      <c r="G20" s="5"/>
      <c r="H20" s="5"/>
    </row>
    <row r="21" spans="1:9" ht="12" customHeight="1">
      <c r="A21" s="6" t="s">
        <v>36</v>
      </c>
      <c r="B21" s="7" t="s">
        <v>37</v>
      </c>
      <c r="C21" s="6" t="s">
        <v>38</v>
      </c>
      <c r="D21" s="11" t="s">
        <v>98</v>
      </c>
      <c r="E21" s="11" t="s">
        <v>99</v>
      </c>
      <c r="F21" s="8" t="s">
        <v>100</v>
      </c>
      <c r="G21" s="8">
        <v>1298</v>
      </c>
      <c r="H21" s="8">
        <v>1298</v>
      </c>
      <c r="I21" s="19">
        <f>F27</f>
        <v>10773.400000000001</v>
      </c>
    </row>
    <row r="22" spans="1:9" ht="12" customHeight="1">
      <c r="A22" s="6" t="s">
        <v>40</v>
      </c>
      <c r="B22" s="7" t="s">
        <v>14</v>
      </c>
      <c r="C22" s="6" t="s">
        <v>41</v>
      </c>
      <c r="D22" s="11" t="s">
        <v>42</v>
      </c>
      <c r="E22" s="11"/>
      <c r="F22" s="8"/>
      <c r="G22" s="8"/>
      <c r="H22" s="8"/>
      <c r="I22" s="11"/>
    </row>
    <row r="23" spans="1:9" ht="12" customHeight="1">
      <c r="A23" s="6" t="s">
        <v>43</v>
      </c>
      <c r="B23" s="7" t="s">
        <v>44</v>
      </c>
      <c r="C23" s="6" t="s">
        <v>36</v>
      </c>
      <c r="D23" s="11" t="s">
        <v>37</v>
      </c>
      <c r="E23" s="11"/>
      <c r="F23" s="8"/>
      <c r="G23" s="8"/>
      <c r="H23" s="8"/>
      <c r="I23" s="11"/>
    </row>
    <row r="24" spans="1:9" ht="12" customHeight="1">
      <c r="A24" s="6" t="s">
        <v>45</v>
      </c>
      <c r="B24" s="7" t="s">
        <v>46</v>
      </c>
      <c r="C24" s="6" t="s">
        <v>47</v>
      </c>
      <c r="D24" s="11" t="s">
        <v>48</v>
      </c>
      <c r="E24" s="11"/>
      <c r="F24" s="8"/>
      <c r="G24" s="8"/>
      <c r="H24" s="8"/>
      <c r="I24" s="11"/>
    </row>
    <row r="25" spans="1:9" ht="12" customHeight="1">
      <c r="A25" s="6"/>
      <c r="B25" s="7"/>
      <c r="C25" s="6" t="s">
        <v>49</v>
      </c>
      <c r="D25" s="11" t="s">
        <v>50</v>
      </c>
      <c r="E25" s="11"/>
      <c r="F25" s="8"/>
      <c r="G25" s="8"/>
      <c r="H25" s="8"/>
      <c r="I25" s="11"/>
    </row>
    <row r="26" spans="1:9" ht="12" customHeight="1">
      <c r="A26" s="6"/>
      <c r="B26" s="7"/>
      <c r="C26" s="6"/>
      <c r="D26" s="11"/>
      <c r="E26" s="11"/>
      <c r="F26" s="8"/>
      <c r="G26" s="8"/>
      <c r="H26" s="8"/>
      <c r="I26" s="11"/>
    </row>
    <row r="27" spans="1:9" ht="12" customHeight="1">
      <c r="A27" s="6"/>
      <c r="B27" s="7"/>
      <c r="C27" s="6" t="s">
        <v>101</v>
      </c>
      <c r="D27" s="19">
        <v>8.3000000000000007</v>
      </c>
      <c r="E27" s="11" t="s">
        <v>102</v>
      </c>
      <c r="F27" s="20">
        <f>D27*H21</f>
        <v>10773.400000000001</v>
      </c>
      <c r="G27" s="8"/>
      <c r="H27" s="8"/>
      <c r="I27" s="11"/>
    </row>
    <row r="28" spans="1:9" ht="12" customHeight="1">
      <c r="A28" s="6"/>
      <c r="B28" s="7"/>
      <c r="C28" s="6" t="s">
        <v>103</v>
      </c>
      <c r="D28" s="19">
        <v>7</v>
      </c>
      <c r="E28" s="11" t="s">
        <v>102</v>
      </c>
      <c r="F28" s="20">
        <f>D28*H21</f>
        <v>9086</v>
      </c>
      <c r="G28" s="8"/>
      <c r="H28" s="8"/>
      <c r="I28" s="11"/>
    </row>
    <row r="29" spans="1:9" ht="12" customHeight="1">
      <c r="A29" s="6"/>
      <c r="B29" s="7"/>
      <c r="C29" s="6" t="s">
        <v>104</v>
      </c>
      <c r="D29" s="21">
        <v>6.1069972829999999E-2</v>
      </c>
      <c r="E29" s="11" t="s">
        <v>102</v>
      </c>
      <c r="F29" s="22">
        <f>ROUND(D29*H21,4)</f>
        <v>79.268799999999999</v>
      </c>
      <c r="G29" s="8"/>
      <c r="H29" s="8"/>
      <c r="I29" s="11"/>
    </row>
    <row r="30" spans="1:9" ht="12" customHeight="1">
      <c r="A30" s="6"/>
      <c r="B30" s="7"/>
      <c r="C30" s="6" t="s">
        <v>105</v>
      </c>
      <c r="D30" s="11" t="s">
        <v>106</v>
      </c>
      <c r="E30" s="11"/>
      <c r="F30" s="8"/>
      <c r="G30" s="8"/>
      <c r="H30" s="8"/>
      <c r="I30" s="11"/>
    </row>
    <row r="31" spans="1:9" ht="12" customHeight="1">
      <c r="B31" s="5"/>
      <c r="F31" s="5"/>
      <c r="G31" s="5"/>
      <c r="H31" s="5"/>
    </row>
    <row r="32" spans="1:9" ht="12" customHeight="1">
      <c r="A32" s="6" t="s">
        <v>36</v>
      </c>
      <c r="B32" s="7" t="s">
        <v>51</v>
      </c>
      <c r="C32" s="6" t="s">
        <v>38</v>
      </c>
      <c r="D32" s="11" t="s">
        <v>107</v>
      </c>
      <c r="E32" s="11" t="s">
        <v>99</v>
      </c>
      <c r="F32" s="8" t="s">
        <v>108</v>
      </c>
      <c r="G32" s="8">
        <v>353</v>
      </c>
      <c r="H32" s="8">
        <v>353</v>
      </c>
      <c r="I32" s="19">
        <f>F38</f>
        <v>2929.9</v>
      </c>
    </row>
    <row r="33" spans="1:9" ht="12" customHeight="1">
      <c r="A33" s="6" t="s">
        <v>40</v>
      </c>
      <c r="B33" s="7" t="s">
        <v>14</v>
      </c>
      <c r="C33" s="6" t="s">
        <v>41</v>
      </c>
      <c r="D33" s="11" t="s">
        <v>53</v>
      </c>
      <c r="E33" s="11"/>
      <c r="F33" s="8"/>
      <c r="G33" s="8"/>
      <c r="H33" s="8"/>
      <c r="I33" s="11"/>
    </row>
    <row r="34" spans="1:9" ht="12" customHeight="1">
      <c r="A34" s="6" t="s">
        <v>43</v>
      </c>
      <c r="B34" s="7" t="s">
        <v>44</v>
      </c>
      <c r="C34" s="6" t="s">
        <v>36</v>
      </c>
      <c r="D34" s="11" t="s">
        <v>51</v>
      </c>
      <c r="E34" s="11"/>
      <c r="F34" s="8"/>
      <c r="G34" s="8"/>
      <c r="H34" s="8"/>
      <c r="I34" s="11"/>
    </row>
    <row r="35" spans="1:9" ht="12" customHeight="1">
      <c r="A35" s="6" t="s">
        <v>45</v>
      </c>
      <c r="B35" s="7" t="s">
        <v>54</v>
      </c>
      <c r="C35" s="6" t="s">
        <v>47</v>
      </c>
      <c r="D35" s="11" t="s">
        <v>48</v>
      </c>
      <c r="E35" s="11"/>
      <c r="F35" s="8"/>
      <c r="G35" s="8"/>
      <c r="H35" s="8"/>
      <c r="I35" s="11"/>
    </row>
    <row r="36" spans="1:9" ht="12" customHeight="1">
      <c r="A36" s="6"/>
      <c r="B36" s="7"/>
      <c r="C36" s="6" t="s">
        <v>49</v>
      </c>
      <c r="D36" s="11" t="s">
        <v>50</v>
      </c>
      <c r="E36" s="11"/>
      <c r="F36" s="8"/>
      <c r="G36" s="8"/>
      <c r="H36" s="8"/>
      <c r="I36" s="11"/>
    </row>
    <row r="37" spans="1:9" ht="12" customHeight="1">
      <c r="A37" s="6"/>
      <c r="B37" s="7"/>
      <c r="C37" s="6"/>
      <c r="D37" s="11"/>
      <c r="E37" s="11"/>
      <c r="F37" s="8"/>
      <c r="G37" s="8"/>
      <c r="H37" s="8"/>
      <c r="I37" s="11"/>
    </row>
    <row r="38" spans="1:9" ht="12" customHeight="1">
      <c r="A38" s="6"/>
      <c r="B38" s="7"/>
      <c r="C38" s="6" t="s">
        <v>101</v>
      </c>
      <c r="D38" s="19">
        <v>8.3000000000000007</v>
      </c>
      <c r="E38" s="11" t="s">
        <v>102</v>
      </c>
      <c r="F38" s="20">
        <f>D38*H32</f>
        <v>2929.9</v>
      </c>
      <c r="G38" s="8"/>
      <c r="H38" s="8"/>
      <c r="I38" s="11"/>
    </row>
    <row r="39" spans="1:9" ht="12" customHeight="1">
      <c r="A39" s="6"/>
      <c r="B39" s="7"/>
      <c r="C39" s="6" t="s">
        <v>103</v>
      </c>
      <c r="D39" s="19">
        <v>7</v>
      </c>
      <c r="E39" s="11" t="s">
        <v>102</v>
      </c>
      <c r="F39" s="20">
        <f>D39*H32</f>
        <v>2471</v>
      </c>
      <c r="G39" s="8"/>
      <c r="H39" s="8"/>
      <c r="I39" s="11"/>
    </row>
    <row r="40" spans="1:9" ht="12" customHeight="1">
      <c r="A40" s="6"/>
      <c r="B40" s="7"/>
      <c r="C40" s="6" t="s">
        <v>104</v>
      </c>
      <c r="D40" s="21">
        <v>6.1069972829999999E-2</v>
      </c>
      <c r="E40" s="11" t="s">
        <v>102</v>
      </c>
      <c r="F40" s="22">
        <f>ROUND(D40*H32,4)</f>
        <v>21.557700000000001</v>
      </c>
      <c r="G40" s="8"/>
      <c r="H40" s="8"/>
      <c r="I40" s="11"/>
    </row>
    <row r="41" spans="1:9" ht="12" customHeight="1">
      <c r="A41" s="6"/>
      <c r="B41" s="7"/>
      <c r="C41" s="6" t="s">
        <v>105</v>
      </c>
      <c r="D41" s="11" t="s">
        <v>106</v>
      </c>
      <c r="E41" s="11"/>
      <c r="F41" s="8"/>
      <c r="G41" s="8"/>
      <c r="H41" s="8"/>
      <c r="I41" s="11"/>
    </row>
    <row r="42" spans="1:9" ht="12" customHeight="1">
      <c r="B42" s="5"/>
      <c r="F42" s="5"/>
      <c r="G42" s="5"/>
      <c r="H42" s="5"/>
    </row>
    <row r="43" spans="1:9" ht="12" customHeight="1">
      <c r="A43" s="6" t="s">
        <v>36</v>
      </c>
      <c r="B43" s="7" t="s">
        <v>55</v>
      </c>
      <c r="C43" s="6" t="s">
        <v>38</v>
      </c>
      <c r="D43" s="11" t="s">
        <v>109</v>
      </c>
      <c r="E43" s="11" t="s">
        <v>99</v>
      </c>
      <c r="F43" s="8" t="s">
        <v>110</v>
      </c>
      <c r="G43" s="8">
        <v>215</v>
      </c>
      <c r="H43" s="8">
        <v>215</v>
      </c>
      <c r="I43" s="19">
        <f>F49</f>
        <v>3418.5</v>
      </c>
    </row>
    <row r="44" spans="1:9" ht="12" customHeight="1">
      <c r="A44" s="6" t="s">
        <v>40</v>
      </c>
      <c r="B44" s="7" t="s">
        <v>14</v>
      </c>
      <c r="C44" s="6" t="s">
        <v>41</v>
      </c>
      <c r="D44" s="11" t="s">
        <v>57</v>
      </c>
      <c r="E44" s="11"/>
      <c r="F44" s="8"/>
      <c r="G44" s="8"/>
      <c r="H44" s="8"/>
      <c r="I44" s="11"/>
    </row>
    <row r="45" spans="1:9" ht="12" customHeight="1">
      <c r="A45" s="6" t="s">
        <v>43</v>
      </c>
      <c r="B45" s="7" t="s">
        <v>44</v>
      </c>
      <c r="C45" s="6" t="s">
        <v>36</v>
      </c>
      <c r="D45" s="11" t="s">
        <v>55</v>
      </c>
      <c r="E45" s="11"/>
      <c r="F45" s="8"/>
      <c r="G45" s="8"/>
      <c r="H45" s="8"/>
      <c r="I45" s="11"/>
    </row>
    <row r="46" spans="1:9" ht="12" customHeight="1">
      <c r="A46" s="6" t="s">
        <v>45</v>
      </c>
      <c r="B46" s="7" t="s">
        <v>58</v>
      </c>
      <c r="C46" s="6" t="s">
        <v>47</v>
      </c>
      <c r="D46" s="11" t="s">
        <v>48</v>
      </c>
      <c r="E46" s="11"/>
      <c r="F46" s="8"/>
      <c r="G46" s="8"/>
      <c r="H46" s="8"/>
      <c r="I46" s="11"/>
    </row>
    <row r="47" spans="1:9" ht="12" customHeight="1">
      <c r="A47" s="6"/>
      <c r="B47" s="7"/>
      <c r="C47" s="6" t="s">
        <v>49</v>
      </c>
      <c r="D47" s="11" t="s">
        <v>59</v>
      </c>
      <c r="E47" s="11"/>
      <c r="F47" s="8"/>
      <c r="G47" s="8"/>
      <c r="H47" s="8"/>
      <c r="I47" s="11"/>
    </row>
    <row r="48" spans="1:9" ht="12" customHeight="1">
      <c r="A48" s="6"/>
      <c r="B48" s="7"/>
      <c r="C48" s="6"/>
      <c r="D48" s="11"/>
      <c r="E48" s="11"/>
      <c r="F48" s="8"/>
      <c r="G48" s="8"/>
      <c r="H48" s="8"/>
      <c r="I48" s="11"/>
    </row>
    <row r="49" spans="1:9" ht="12" customHeight="1">
      <c r="A49" s="6"/>
      <c r="B49" s="7"/>
      <c r="C49" s="6" t="s">
        <v>101</v>
      </c>
      <c r="D49" s="19">
        <v>15.9</v>
      </c>
      <c r="E49" s="11" t="s">
        <v>102</v>
      </c>
      <c r="F49" s="20">
        <f>D49*H43</f>
        <v>3418.5</v>
      </c>
      <c r="G49" s="8"/>
      <c r="H49" s="8"/>
      <c r="I49" s="11"/>
    </row>
    <row r="50" spans="1:9" ht="12" customHeight="1">
      <c r="A50" s="6"/>
      <c r="B50" s="7"/>
      <c r="C50" s="6" t="s">
        <v>103</v>
      </c>
      <c r="D50" s="19">
        <v>14.2</v>
      </c>
      <c r="E50" s="11" t="s">
        <v>102</v>
      </c>
      <c r="F50" s="20">
        <f>D50*H43</f>
        <v>3053</v>
      </c>
      <c r="G50" s="8"/>
      <c r="H50" s="8"/>
      <c r="I50" s="11"/>
    </row>
    <row r="51" spans="1:9" ht="12" customHeight="1">
      <c r="A51" s="6"/>
      <c r="B51" s="7"/>
      <c r="C51" s="6" t="s">
        <v>104</v>
      </c>
      <c r="D51" s="21">
        <v>8.8782015000000006E-2</v>
      </c>
      <c r="E51" s="11" t="s">
        <v>102</v>
      </c>
      <c r="F51" s="22">
        <f>ROUND(D51*H43,4)</f>
        <v>19.088100000000001</v>
      </c>
      <c r="G51" s="8"/>
      <c r="H51" s="8"/>
      <c r="I51" s="11"/>
    </row>
    <row r="52" spans="1:9" ht="12" customHeight="1">
      <c r="A52" s="6"/>
      <c r="B52" s="7"/>
      <c r="C52" s="6" t="s">
        <v>105</v>
      </c>
      <c r="D52" s="11" t="s">
        <v>111</v>
      </c>
      <c r="E52" s="11"/>
      <c r="F52" s="8"/>
      <c r="G52" s="8"/>
      <c r="H52" s="8"/>
      <c r="I52" s="11"/>
    </row>
    <row r="53" spans="1:9" ht="12" customHeight="1">
      <c r="B53" s="5"/>
      <c r="F53" s="5"/>
      <c r="G53" s="5"/>
      <c r="H53" s="5"/>
    </row>
    <row r="54" spans="1:9" ht="12" customHeight="1">
      <c r="A54" s="6" t="s">
        <v>36</v>
      </c>
      <c r="B54" s="7" t="s">
        <v>60</v>
      </c>
      <c r="C54" s="6" t="s">
        <v>38</v>
      </c>
      <c r="D54" s="11" t="s">
        <v>112</v>
      </c>
      <c r="E54" s="11" t="s">
        <v>99</v>
      </c>
      <c r="F54" s="8" t="s">
        <v>113</v>
      </c>
      <c r="G54" s="8">
        <v>180</v>
      </c>
      <c r="H54" s="8">
        <v>180</v>
      </c>
      <c r="I54" s="19">
        <f>F60</f>
        <v>1166.4000000000001</v>
      </c>
    </row>
    <row r="55" spans="1:9" ht="12" customHeight="1">
      <c r="A55" s="6" t="s">
        <v>40</v>
      </c>
      <c r="B55" s="7" t="s">
        <v>14</v>
      </c>
      <c r="C55" s="6" t="s">
        <v>41</v>
      </c>
      <c r="D55" s="11" t="s">
        <v>62</v>
      </c>
      <c r="E55" s="11"/>
      <c r="F55" s="8"/>
      <c r="G55" s="8"/>
      <c r="H55" s="8"/>
      <c r="I55" s="11"/>
    </row>
    <row r="56" spans="1:9" ht="12" customHeight="1">
      <c r="A56" s="6" t="s">
        <v>43</v>
      </c>
      <c r="B56" s="7" t="s">
        <v>44</v>
      </c>
      <c r="C56" s="6" t="s">
        <v>36</v>
      </c>
      <c r="D56" s="11" t="s">
        <v>60</v>
      </c>
      <c r="E56" s="11"/>
      <c r="F56" s="8"/>
      <c r="G56" s="8"/>
      <c r="H56" s="8"/>
      <c r="I56" s="11"/>
    </row>
    <row r="57" spans="1:9" ht="12" customHeight="1">
      <c r="A57" s="6" t="s">
        <v>45</v>
      </c>
      <c r="B57" s="7" t="s">
        <v>63</v>
      </c>
      <c r="C57" s="6" t="s">
        <v>47</v>
      </c>
      <c r="D57" s="11" t="s">
        <v>48</v>
      </c>
      <c r="E57" s="11"/>
      <c r="F57" s="8"/>
      <c r="G57" s="8"/>
      <c r="H57" s="8"/>
      <c r="I57" s="11"/>
    </row>
    <row r="58" spans="1:9" ht="12" customHeight="1">
      <c r="A58" s="6"/>
      <c r="B58" s="7"/>
      <c r="C58" s="6" t="s">
        <v>49</v>
      </c>
      <c r="D58" s="11" t="s">
        <v>64</v>
      </c>
      <c r="E58" s="11"/>
      <c r="F58" s="8"/>
      <c r="G58" s="8"/>
      <c r="H58" s="8"/>
      <c r="I58" s="11"/>
    </row>
    <row r="59" spans="1:9" ht="12" customHeight="1">
      <c r="A59" s="6"/>
      <c r="B59" s="7"/>
      <c r="C59" s="6"/>
      <c r="D59" s="11"/>
      <c r="E59" s="11"/>
      <c r="F59" s="8"/>
      <c r="G59" s="8"/>
      <c r="H59" s="8"/>
      <c r="I59" s="11"/>
    </row>
    <row r="60" spans="1:9" ht="12" customHeight="1">
      <c r="A60" s="6"/>
      <c r="B60" s="7"/>
      <c r="C60" s="6" t="s">
        <v>101</v>
      </c>
      <c r="D60" s="19">
        <v>6.48</v>
      </c>
      <c r="E60" s="11" t="s">
        <v>102</v>
      </c>
      <c r="F60" s="20">
        <f>D60*H54</f>
        <v>1166.4000000000001</v>
      </c>
      <c r="G60" s="8"/>
      <c r="H60" s="8"/>
      <c r="I60" s="11"/>
    </row>
    <row r="61" spans="1:9" ht="12" customHeight="1">
      <c r="A61" s="6"/>
      <c r="B61" s="7"/>
      <c r="C61" s="6" t="s">
        <v>103</v>
      </c>
      <c r="D61" s="19">
        <v>5.6</v>
      </c>
      <c r="E61" s="11" t="s">
        <v>102</v>
      </c>
      <c r="F61" s="20">
        <f>D61*H54</f>
        <v>1007.9999999999999</v>
      </c>
      <c r="G61" s="8"/>
      <c r="H61" s="8"/>
      <c r="I61" s="11"/>
    </row>
    <row r="62" spans="1:9" ht="12" customHeight="1">
      <c r="A62" s="6"/>
      <c r="B62" s="7"/>
      <c r="C62" s="6" t="s">
        <v>104</v>
      </c>
      <c r="D62" s="21">
        <v>4.8312000000000001E-2</v>
      </c>
      <c r="E62" s="11" t="s">
        <v>102</v>
      </c>
      <c r="F62" s="22">
        <f>ROUND(D62*H54,4)</f>
        <v>8.6961999999999993</v>
      </c>
      <c r="G62" s="8"/>
      <c r="H62" s="8"/>
      <c r="I62" s="11"/>
    </row>
    <row r="63" spans="1:9" ht="12" customHeight="1">
      <c r="A63" s="6"/>
      <c r="B63" s="7"/>
      <c r="C63" s="6" t="s">
        <v>105</v>
      </c>
      <c r="D63" s="11" t="s">
        <v>114</v>
      </c>
      <c r="E63" s="11"/>
      <c r="F63" s="8"/>
      <c r="G63" s="8"/>
      <c r="H63" s="8"/>
      <c r="I63" s="11"/>
    </row>
    <row r="64" spans="1:9" ht="12" customHeight="1">
      <c r="B64" s="5"/>
      <c r="F64" s="5"/>
      <c r="G64" s="5"/>
      <c r="H64" s="5"/>
    </row>
    <row r="65" spans="1:9" ht="12" customHeight="1">
      <c r="A65" s="6" t="s">
        <v>36</v>
      </c>
      <c r="B65" s="7" t="s">
        <v>65</v>
      </c>
      <c r="C65" s="6" t="s">
        <v>38</v>
      </c>
      <c r="D65" s="11" t="s">
        <v>115</v>
      </c>
      <c r="E65" s="11" t="s">
        <v>99</v>
      </c>
      <c r="F65" s="8" t="s">
        <v>116</v>
      </c>
      <c r="G65" s="8">
        <v>30</v>
      </c>
      <c r="H65" s="8">
        <v>30</v>
      </c>
      <c r="I65" s="19">
        <f>F71</f>
        <v>150</v>
      </c>
    </row>
    <row r="66" spans="1:9" ht="12" customHeight="1">
      <c r="A66" s="6" t="s">
        <v>40</v>
      </c>
      <c r="B66" s="7" t="s">
        <v>14</v>
      </c>
      <c r="C66" s="6" t="s">
        <v>41</v>
      </c>
      <c r="D66" s="11" t="s">
        <v>67</v>
      </c>
      <c r="E66" s="11"/>
      <c r="F66" s="8"/>
      <c r="G66" s="8"/>
      <c r="H66" s="8"/>
      <c r="I66" s="11"/>
    </row>
    <row r="67" spans="1:9" ht="12" customHeight="1">
      <c r="A67" s="6" t="s">
        <v>43</v>
      </c>
      <c r="B67" s="7" t="s">
        <v>44</v>
      </c>
      <c r="C67" s="6" t="s">
        <v>36</v>
      </c>
      <c r="D67" s="11" t="s">
        <v>65</v>
      </c>
      <c r="E67" s="11"/>
      <c r="F67" s="8"/>
      <c r="G67" s="8"/>
      <c r="H67" s="8"/>
      <c r="I67" s="11"/>
    </row>
    <row r="68" spans="1:9" ht="12" customHeight="1">
      <c r="A68" s="6" t="s">
        <v>45</v>
      </c>
      <c r="B68" s="7" t="s">
        <v>68</v>
      </c>
      <c r="C68" s="6" t="s">
        <v>47</v>
      </c>
      <c r="D68" s="11" t="s">
        <v>69</v>
      </c>
      <c r="E68" s="11"/>
      <c r="F68" s="8"/>
      <c r="G68" s="8"/>
      <c r="H68" s="8"/>
      <c r="I68" s="11"/>
    </row>
    <row r="69" spans="1:9" ht="12" customHeight="1">
      <c r="A69" s="6"/>
      <c r="B69" s="7"/>
      <c r="C69" s="6" t="s">
        <v>49</v>
      </c>
      <c r="D69" s="11" t="s">
        <v>70</v>
      </c>
      <c r="E69" s="11"/>
      <c r="F69" s="8"/>
      <c r="G69" s="8"/>
      <c r="H69" s="8"/>
      <c r="I69" s="11"/>
    </row>
    <row r="70" spans="1:9" ht="12" customHeight="1">
      <c r="A70" s="6"/>
      <c r="B70" s="7"/>
      <c r="C70" s="6"/>
      <c r="D70" s="11"/>
      <c r="E70" s="11"/>
      <c r="F70" s="8"/>
      <c r="G70" s="8"/>
      <c r="H70" s="8"/>
      <c r="I70" s="11"/>
    </row>
    <row r="71" spans="1:9" ht="12" customHeight="1">
      <c r="A71" s="6"/>
      <c r="B71" s="7"/>
      <c r="C71" s="6" t="s">
        <v>101</v>
      </c>
      <c r="D71" s="19">
        <v>5</v>
      </c>
      <c r="E71" s="11" t="s">
        <v>102</v>
      </c>
      <c r="F71" s="20">
        <f>D71*H65</f>
        <v>150</v>
      </c>
      <c r="G71" s="8"/>
      <c r="H71" s="8"/>
      <c r="I71" s="11"/>
    </row>
    <row r="72" spans="1:9" ht="12" customHeight="1">
      <c r="A72" s="6"/>
      <c r="B72" s="7"/>
      <c r="C72" s="6" t="s">
        <v>103</v>
      </c>
      <c r="D72" s="19">
        <v>4.1500000000000004</v>
      </c>
      <c r="E72" s="11" t="s">
        <v>102</v>
      </c>
      <c r="F72" s="20">
        <f>D72*H65</f>
        <v>124.50000000000001</v>
      </c>
      <c r="G72" s="8"/>
      <c r="H72" s="8"/>
      <c r="I72" s="11"/>
    </row>
    <row r="73" spans="1:9" ht="12" customHeight="1">
      <c r="A73" s="6"/>
      <c r="B73" s="7"/>
      <c r="C73" s="6" t="s">
        <v>104</v>
      </c>
      <c r="D73" s="21">
        <v>3.2328379999999997E-2</v>
      </c>
      <c r="E73" s="11" t="s">
        <v>102</v>
      </c>
      <c r="F73" s="22">
        <f>ROUND(D73*H65,4)</f>
        <v>0.96989999999999998</v>
      </c>
      <c r="G73" s="8"/>
      <c r="H73" s="8"/>
      <c r="I73" s="11"/>
    </row>
    <row r="74" spans="1:9" ht="12" customHeight="1">
      <c r="A74" s="6"/>
      <c r="B74" s="7"/>
      <c r="C74" s="6" t="s">
        <v>105</v>
      </c>
      <c r="D74" s="11" t="s">
        <v>117</v>
      </c>
      <c r="E74" s="11"/>
      <c r="F74" s="8"/>
      <c r="G74" s="8"/>
      <c r="H74" s="8"/>
      <c r="I74" s="11"/>
    </row>
    <row r="75" spans="1:9" ht="12" customHeight="1">
      <c r="B75" s="5"/>
      <c r="F75" s="5"/>
      <c r="G75" s="5"/>
      <c r="H75" s="5"/>
    </row>
    <row r="76" spans="1:9" ht="12" customHeight="1">
      <c r="A76" s="6" t="s">
        <v>36</v>
      </c>
      <c r="B76" s="7" t="s">
        <v>71</v>
      </c>
      <c r="C76" s="6" t="s">
        <v>38</v>
      </c>
      <c r="D76" s="11" t="s">
        <v>118</v>
      </c>
      <c r="E76" s="11" t="s">
        <v>99</v>
      </c>
      <c r="F76" s="8" t="s">
        <v>119</v>
      </c>
      <c r="G76" s="8">
        <v>29</v>
      </c>
      <c r="H76" s="8">
        <v>29</v>
      </c>
      <c r="I76" s="19">
        <f>F82</f>
        <v>111.65</v>
      </c>
    </row>
    <row r="77" spans="1:9" ht="12" customHeight="1">
      <c r="A77" s="6" t="s">
        <v>40</v>
      </c>
      <c r="B77" s="7" t="s">
        <v>14</v>
      </c>
      <c r="C77" s="6" t="s">
        <v>41</v>
      </c>
      <c r="D77" s="11" t="s">
        <v>73</v>
      </c>
      <c r="E77" s="11"/>
      <c r="F77" s="8"/>
      <c r="G77" s="8"/>
      <c r="H77" s="8"/>
      <c r="I77" s="11"/>
    </row>
    <row r="78" spans="1:9" ht="12" customHeight="1">
      <c r="A78" s="6" t="s">
        <v>43</v>
      </c>
      <c r="B78" s="7" t="s">
        <v>44</v>
      </c>
      <c r="C78" s="6" t="s">
        <v>36</v>
      </c>
      <c r="D78" s="11" t="s">
        <v>71</v>
      </c>
      <c r="E78" s="11"/>
      <c r="F78" s="8"/>
      <c r="G78" s="8"/>
      <c r="H78" s="8"/>
      <c r="I78" s="11"/>
    </row>
    <row r="79" spans="1:9" ht="12" customHeight="1">
      <c r="A79" s="6" t="s">
        <v>45</v>
      </c>
      <c r="B79" s="7" t="s">
        <v>74</v>
      </c>
      <c r="C79" s="6" t="s">
        <v>47</v>
      </c>
      <c r="D79" s="11" t="s">
        <v>48</v>
      </c>
      <c r="E79" s="11"/>
      <c r="F79" s="8"/>
      <c r="G79" s="8"/>
      <c r="H79" s="8"/>
      <c r="I79" s="11"/>
    </row>
    <row r="80" spans="1:9" ht="12" customHeight="1">
      <c r="A80" s="6"/>
      <c r="B80" s="7"/>
      <c r="C80" s="6" t="s">
        <v>49</v>
      </c>
      <c r="D80" s="11" t="s">
        <v>75</v>
      </c>
      <c r="E80" s="11"/>
      <c r="F80" s="8"/>
      <c r="G80" s="8"/>
      <c r="H80" s="8"/>
      <c r="I80" s="11"/>
    </row>
    <row r="81" spans="1:9" ht="12" customHeight="1">
      <c r="A81" s="6"/>
      <c r="B81" s="7"/>
      <c r="C81" s="6"/>
      <c r="D81" s="11"/>
      <c r="E81" s="11"/>
      <c r="F81" s="8"/>
      <c r="G81" s="8"/>
      <c r="H81" s="8"/>
      <c r="I81" s="11"/>
    </row>
    <row r="82" spans="1:9" ht="12" customHeight="1">
      <c r="A82" s="6"/>
      <c r="B82" s="7"/>
      <c r="C82" s="6" t="s">
        <v>101</v>
      </c>
      <c r="D82" s="19">
        <v>3.85</v>
      </c>
      <c r="E82" s="11" t="s">
        <v>102</v>
      </c>
      <c r="F82" s="20">
        <f>D82*H76</f>
        <v>111.65</v>
      </c>
      <c r="G82" s="8"/>
      <c r="H82" s="8"/>
      <c r="I82" s="11"/>
    </row>
    <row r="83" spans="1:9" ht="12" customHeight="1">
      <c r="A83" s="6"/>
      <c r="B83" s="7"/>
      <c r="C83" s="6" t="s">
        <v>103</v>
      </c>
      <c r="D83" s="19">
        <v>3.2</v>
      </c>
      <c r="E83" s="11" t="s">
        <v>102</v>
      </c>
      <c r="F83" s="20">
        <f>D83*H76</f>
        <v>92.800000000000011</v>
      </c>
      <c r="G83" s="8"/>
      <c r="H83" s="8"/>
      <c r="I83" s="11"/>
    </row>
    <row r="84" spans="1:9" ht="12" customHeight="1">
      <c r="A84" s="6"/>
      <c r="B84" s="7"/>
      <c r="C84" s="6" t="s">
        <v>104</v>
      </c>
      <c r="D84" s="21">
        <v>2.3939999999999999E-2</v>
      </c>
      <c r="E84" s="11" t="s">
        <v>102</v>
      </c>
      <c r="F84" s="22">
        <f>ROUND(D84*H76,4)</f>
        <v>0.69430000000000003</v>
      </c>
      <c r="G84" s="8"/>
      <c r="H84" s="8"/>
      <c r="I84" s="11"/>
    </row>
    <row r="85" spans="1:9" ht="12" customHeight="1">
      <c r="A85" s="6"/>
      <c r="B85" s="7"/>
      <c r="C85" s="6" t="s">
        <v>105</v>
      </c>
      <c r="D85" s="11" t="s">
        <v>120</v>
      </c>
      <c r="E85" s="11"/>
      <c r="F85" s="8"/>
      <c r="G85" s="8"/>
      <c r="H85" s="8"/>
      <c r="I85" s="11"/>
    </row>
    <row r="86" spans="1:9" ht="12" customHeight="1">
      <c r="B86" s="5"/>
      <c r="F86" s="5"/>
      <c r="G86" s="5"/>
      <c r="H86" s="5"/>
    </row>
    <row r="87" spans="1:9" ht="12" customHeight="1">
      <c r="A87" s="6" t="s">
        <v>36</v>
      </c>
      <c r="B87" s="7" t="s">
        <v>76</v>
      </c>
      <c r="C87" s="6" t="s">
        <v>38</v>
      </c>
      <c r="D87" s="11" t="s">
        <v>121</v>
      </c>
      <c r="E87" s="11" t="s">
        <v>99</v>
      </c>
      <c r="F87" s="8" t="s">
        <v>122</v>
      </c>
      <c r="G87" s="8">
        <v>70</v>
      </c>
      <c r="H87" s="8">
        <v>70</v>
      </c>
      <c r="I87" s="19">
        <f>F93</f>
        <v>266</v>
      </c>
    </row>
    <row r="88" spans="1:9" ht="12" customHeight="1">
      <c r="A88" s="6" t="s">
        <v>40</v>
      </c>
      <c r="B88" s="7" t="s">
        <v>14</v>
      </c>
      <c r="C88" s="6" t="s">
        <v>41</v>
      </c>
      <c r="D88" s="11" t="s">
        <v>78</v>
      </c>
      <c r="E88" s="11"/>
      <c r="F88" s="8"/>
      <c r="G88" s="8"/>
      <c r="H88" s="8"/>
      <c r="I88" s="11"/>
    </row>
    <row r="89" spans="1:9" ht="12" customHeight="1">
      <c r="A89" s="6" t="s">
        <v>43</v>
      </c>
      <c r="B89" s="7" t="s">
        <v>44</v>
      </c>
      <c r="C89" s="6" t="s">
        <v>36</v>
      </c>
      <c r="D89" s="11" t="s">
        <v>76</v>
      </c>
      <c r="E89" s="11"/>
      <c r="F89" s="8"/>
      <c r="G89" s="8"/>
      <c r="H89" s="8"/>
      <c r="I89" s="11"/>
    </row>
    <row r="90" spans="1:9" ht="12" customHeight="1">
      <c r="A90" s="6" t="s">
        <v>45</v>
      </c>
      <c r="B90" s="7" t="s">
        <v>79</v>
      </c>
      <c r="C90" s="6" t="s">
        <v>47</v>
      </c>
      <c r="D90" s="11" t="s">
        <v>69</v>
      </c>
      <c r="E90" s="11"/>
      <c r="F90" s="8"/>
      <c r="G90" s="8"/>
      <c r="H90" s="8"/>
      <c r="I90" s="11"/>
    </row>
    <row r="91" spans="1:9" ht="12" customHeight="1">
      <c r="A91" s="6"/>
      <c r="B91" s="7"/>
      <c r="C91" s="6" t="s">
        <v>49</v>
      </c>
      <c r="D91" s="11" t="s">
        <v>80</v>
      </c>
      <c r="E91" s="11"/>
      <c r="F91" s="8"/>
      <c r="G91" s="8"/>
      <c r="H91" s="8"/>
      <c r="I91" s="11"/>
    </row>
    <row r="92" spans="1:9" ht="12" customHeight="1">
      <c r="A92" s="6"/>
      <c r="B92" s="7"/>
      <c r="C92" s="6"/>
      <c r="D92" s="11"/>
      <c r="E92" s="11"/>
      <c r="F92" s="8"/>
      <c r="G92" s="8"/>
      <c r="H92" s="8"/>
      <c r="I92" s="11"/>
    </row>
    <row r="93" spans="1:9" ht="12" customHeight="1">
      <c r="A93" s="6"/>
      <c r="B93" s="7"/>
      <c r="C93" s="6" t="s">
        <v>101</v>
      </c>
      <c r="D93" s="19">
        <v>3.8</v>
      </c>
      <c r="E93" s="11" t="s">
        <v>102</v>
      </c>
      <c r="F93" s="20">
        <f>D93*H87</f>
        <v>266</v>
      </c>
      <c r="G93" s="8"/>
      <c r="H93" s="8"/>
      <c r="I93" s="11"/>
    </row>
    <row r="94" spans="1:9" ht="12" customHeight="1">
      <c r="A94" s="6"/>
      <c r="B94" s="7"/>
      <c r="C94" s="6" t="s">
        <v>103</v>
      </c>
      <c r="D94" s="19">
        <v>2.9</v>
      </c>
      <c r="E94" s="11" t="s">
        <v>102</v>
      </c>
      <c r="F94" s="20">
        <f>D94*H87</f>
        <v>203</v>
      </c>
      <c r="G94" s="8"/>
      <c r="H94" s="8"/>
      <c r="I94" s="11"/>
    </row>
    <row r="95" spans="1:9" ht="12" customHeight="1">
      <c r="A95" s="6"/>
      <c r="B95" s="7"/>
      <c r="C95" s="6" t="s">
        <v>104</v>
      </c>
      <c r="D95" s="21">
        <v>3.7025625E-2</v>
      </c>
      <c r="E95" s="11" t="s">
        <v>102</v>
      </c>
      <c r="F95" s="22">
        <f>ROUND(D95*H87,4)</f>
        <v>2.5918000000000001</v>
      </c>
      <c r="G95" s="8"/>
      <c r="H95" s="8"/>
      <c r="I95" s="11"/>
    </row>
    <row r="96" spans="1:9" ht="12" customHeight="1">
      <c r="A96" s="6"/>
      <c r="B96" s="7"/>
      <c r="C96" s="6" t="s">
        <v>105</v>
      </c>
      <c r="D96" s="11" t="s">
        <v>123</v>
      </c>
      <c r="E96" s="11"/>
      <c r="F96" s="8"/>
      <c r="G96" s="8"/>
      <c r="H96" s="8"/>
      <c r="I96" s="11"/>
    </row>
    <row r="97" spans="1:9" ht="12" customHeight="1">
      <c r="A97" s="6"/>
      <c r="B97" s="7"/>
      <c r="C97" s="6"/>
      <c r="D97" s="11"/>
      <c r="E97" s="11"/>
      <c r="F97" s="8"/>
      <c r="G97" s="8"/>
      <c r="H97" s="8"/>
      <c r="I97" s="11"/>
    </row>
    <row r="98" spans="1:9" ht="12" customHeight="1">
      <c r="B98" s="5"/>
      <c r="F98" s="5"/>
      <c r="G98" s="5"/>
      <c r="H98" s="5"/>
    </row>
    <row r="99" spans="1:9" ht="12" customHeight="1">
      <c r="B99" s="5"/>
      <c r="C99" s="23" t="s">
        <v>124</v>
      </c>
      <c r="D99" s="24">
        <f>SUM(F27,F38,F49,F60,F71,F82,F93)</f>
        <v>18815.850000000006</v>
      </c>
      <c r="F99" s="5"/>
      <c r="G99" s="5"/>
      <c r="H99" s="5"/>
    </row>
    <row r="100" spans="1:9" ht="12" customHeight="1">
      <c r="B100" s="5"/>
      <c r="C100" s="23" t="s">
        <v>125</v>
      </c>
      <c r="D100" s="24">
        <f>SUM(F28,F39,F50,F61,F72,F83,F94)</f>
        <v>16038.3</v>
      </c>
      <c r="F100" s="5"/>
      <c r="G100" s="5"/>
      <c r="H100" s="5"/>
    </row>
    <row r="101" spans="1:9" ht="12" customHeight="1">
      <c r="B101" s="5"/>
      <c r="C101" s="23" t="s">
        <v>126</v>
      </c>
      <c r="D101" s="25">
        <f>SUM(F29,F40,F51,F62,F73,F84,F95)</f>
        <v>132.86679999999998</v>
      </c>
      <c r="F101" s="5"/>
      <c r="G101" s="5"/>
      <c r="H101" s="5"/>
    </row>
    <row r="102" spans="1:9" ht="12" customHeight="1">
      <c r="B102" s="5"/>
      <c r="F102" s="5"/>
      <c r="G102" s="5"/>
      <c r="H102" s="5"/>
    </row>
    <row r="103" spans="1:9" ht="12" customHeight="1">
      <c r="A103" s="12"/>
      <c r="B103" s="12"/>
      <c r="C103" s="12" t="s">
        <v>81</v>
      </c>
      <c r="D103" s="12"/>
      <c r="E103" s="12"/>
      <c r="F103" s="12"/>
      <c r="G103" s="12">
        <f>SUM(G21,G32,G43,G54,G65,G76,G87)</f>
        <v>2175</v>
      </c>
      <c r="H103" s="12">
        <f>SUM(H21,H32,H43,H54,H65,H76,H87)</f>
        <v>2175</v>
      </c>
      <c r="I103" s="26">
        <f>ROUND(SUM(I21,I32,I43,I54,I65,I76,I87),2)</f>
        <v>18815.849999999999</v>
      </c>
    </row>
    <row r="105" spans="1:9">
      <c r="A105" s="6" t="s">
        <v>127</v>
      </c>
      <c r="F105" s="15" t="s">
        <v>128</v>
      </c>
    </row>
    <row r="106" spans="1:9">
      <c r="A106" s="6" t="s">
        <v>129</v>
      </c>
      <c r="F106" s="17"/>
    </row>
    <row r="107" spans="1:9">
      <c r="A107" s="6" t="s">
        <v>130</v>
      </c>
      <c r="F107" s="6" t="s">
        <v>86</v>
      </c>
    </row>
    <row r="108" spans="1:9">
      <c r="F108" s="6" t="s">
        <v>88</v>
      </c>
    </row>
    <row r="109" spans="1:9">
      <c r="F109" s="17"/>
    </row>
    <row r="110" spans="1:9" ht="20.100000000000001" customHeight="1">
      <c r="F110" s="31" t="s">
        <v>91</v>
      </c>
      <c r="G110" s="28"/>
      <c r="H110" s="28"/>
      <c r="I110" s="28"/>
    </row>
    <row r="111" spans="1:9" ht="14.25">
      <c r="A111" s="14" t="s">
        <v>82</v>
      </c>
      <c r="F111" s="37"/>
      <c r="G111" s="28"/>
      <c r="H111" s="28"/>
      <c r="I111" s="28"/>
    </row>
    <row r="112" spans="1:9" ht="14.25">
      <c r="A112" s="16" t="s">
        <v>84</v>
      </c>
    </row>
    <row r="113" spans="1:8" ht="14.25">
      <c r="A113" s="16" t="s">
        <v>85</v>
      </c>
      <c r="F113" s="1" t="s">
        <v>0</v>
      </c>
    </row>
    <row r="114" spans="1:8" ht="14.25">
      <c r="A114" s="16" t="s">
        <v>87</v>
      </c>
    </row>
    <row r="115" spans="1:8" ht="14.25">
      <c r="A115" s="16" t="s">
        <v>89</v>
      </c>
    </row>
    <row r="116" spans="1:8" ht="14.25">
      <c r="A116" s="16" t="s">
        <v>90</v>
      </c>
    </row>
    <row r="117" spans="1:8" ht="14.25">
      <c r="A117" s="16" t="s">
        <v>92</v>
      </c>
      <c r="F117" s="18"/>
      <c r="G117" s="18"/>
      <c r="H117" s="18"/>
    </row>
    <row r="118" spans="1:8" ht="14.25">
      <c r="A118" s="16" t="s">
        <v>79</v>
      </c>
      <c r="F118" s="1" t="s">
        <v>95</v>
      </c>
    </row>
    <row r="119" spans="1:8" ht="14.25">
      <c r="F119" s="1" t="s">
        <v>96</v>
      </c>
    </row>
    <row r="120" spans="1:8" ht="14.25">
      <c r="A120" s="14" t="s">
        <v>93</v>
      </c>
    </row>
    <row r="121" spans="1:8">
      <c r="A121" s="34" t="s">
        <v>94</v>
      </c>
      <c r="B121" s="28"/>
    </row>
    <row r="122" spans="1:8">
      <c r="A122" s="28"/>
      <c r="B122" s="28"/>
    </row>
    <row r="123" spans="1:8">
      <c r="A123" s="28"/>
      <c r="B123" s="28"/>
    </row>
  </sheetData>
  <mergeCells count="7">
    <mergeCell ref="A1:I4"/>
    <mergeCell ref="A5:I5"/>
    <mergeCell ref="A19:B19"/>
    <mergeCell ref="F110:I111"/>
    <mergeCell ref="A121:B123"/>
    <mergeCell ref="C19:F19"/>
    <mergeCell ref="G14:I16"/>
  </mergeCells>
  <phoneticPr fontId="9" type="noConversion"/>
  <pageMargins left="0.75" right="0.75" top="0.5" bottom="0.5" header="0.5" footer="0.5"/>
  <pageSetup scale="61" fitToHeight="0" orientation="portrait" r:id="rId1"/>
  <headerFooter>
    <oddHeader>&amp;R&amp;"Arial,Bold"&amp;10 ORIGINAL
PACKING SLIP</oddHeader>
    <oddFoote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Inv</vt:lpstr>
      <vt:lpstr>PL</vt:lpstr>
      <vt:lpstr>PL!Print_Titles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Vana Zheng</cp:lastModifiedBy>
  <cp:lastPrinted>2024-09-14T02:49:59Z</cp:lastPrinted>
  <dcterms:created xsi:type="dcterms:W3CDTF">2024-09-14T02:36:50Z</dcterms:created>
  <dcterms:modified xsi:type="dcterms:W3CDTF">2024-09-14T02:50:01Z</dcterms:modified>
</cp:coreProperties>
</file>