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2F65E629-828B-4B7A-BDEA-636D4908CF66}" xr6:coauthVersionLast="47" xr6:coauthVersionMax="47" xr10:uidLastSave="{00000000-0000-0000-0000-000000000000}"/>
  <bookViews>
    <workbookView xWindow="1845" yWindow="810" windowWidth="24975" windowHeight="13635"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G36" i="2"/>
  <c r="F29" i="2"/>
  <c r="D34" i="2" s="1"/>
  <c r="F28" i="2"/>
  <c r="D33" i="2" s="1"/>
  <c r="F27" i="2"/>
  <c r="I21" i="2" s="1"/>
  <c r="I36" i="2" s="1"/>
  <c r="H26" i="1"/>
  <c r="F26" i="1"/>
  <c r="E26" i="1"/>
  <c r="H20" i="1"/>
  <c r="D32" i="2" l="1"/>
</calcChain>
</file>

<file path=xl/sharedStrings.xml><?xml version="1.0" encoding="utf-8"?>
<sst xmlns="http://schemas.openxmlformats.org/spreadsheetml/2006/main" count="157" uniqueCount="84">
  <si>
    <t>The Radio Flyer Company</t>
  </si>
  <si>
    <t>6515 W GRAND AVE CHICAGO,IL 60707, USA</t>
  </si>
  <si>
    <t>Sold To:</t>
  </si>
  <si>
    <t>Target Global Sourcing Ltd.</t>
  </si>
  <si>
    <t>Invoice No:</t>
  </si>
  <si>
    <t>20966388-01</t>
  </si>
  <si>
    <t>22nd Floor, One Harbourfront,</t>
  </si>
  <si>
    <t>Date:</t>
  </si>
  <si>
    <t>10/28/2024</t>
  </si>
  <si>
    <t>18 Tak Fung Street, Hung Hom,</t>
  </si>
  <si>
    <t>Payment Terms:</t>
  </si>
  <si>
    <t>NET 75 DAYS</t>
  </si>
  <si>
    <t>Kowloon, Hong Kong</t>
  </si>
  <si>
    <t>Order No.</t>
  </si>
  <si>
    <t>10001005609</t>
  </si>
  <si>
    <t>Port of Export:</t>
  </si>
  <si>
    <t>QINGDAO,China</t>
  </si>
  <si>
    <t>Consigned to :</t>
  </si>
  <si>
    <t>TARGET</t>
  </si>
  <si>
    <t>7000 Target Parkway North</t>
  </si>
  <si>
    <t>FCA ---</t>
  </si>
  <si>
    <t>Shandong cheerway Group Co., Ltd;Xinzhai Town, Linqu Country;Weifang City;Shandong Province;China, Post Code: 262600;MODLE#: 690</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</si>
  <si>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</si>
  <si>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</si>
  <si>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</si>
  <si>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</si>
  <si>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</si>
  <si>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</si>
  <si>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</si>
  <si>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</si>
  <si>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</si>
  <si>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</si>
  <si>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</si>
  <si>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</si>
  <si>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</si>
  <si>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</si>
  <si>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</si>
  <si>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082-03-2514</t>
  </si>
  <si>
    <t>Item No.:</t>
  </si>
  <si>
    <t>#690 - Ellie the Rolling Elephant</t>
  </si>
  <si>
    <t>PO#:</t>
  </si>
  <si>
    <t>TCIN#:</t>
  </si>
  <si>
    <t>88232451</t>
  </si>
  <si>
    <t>VCP/SSP:</t>
  </si>
  <si>
    <t>1/1</t>
  </si>
  <si>
    <t>ITEM:</t>
  </si>
  <si>
    <t>690</t>
  </si>
  <si>
    <t>HTS#:</t>
  </si>
  <si>
    <t>9503.00.0071</t>
  </si>
  <si>
    <t>AGE RANGE:</t>
  </si>
  <si>
    <t>1-3 YEARS</t>
  </si>
  <si>
    <t>TOTAL</t>
  </si>
  <si>
    <t>Manufacturer:</t>
  </si>
  <si>
    <t>SAY: FOUR THOUSAND TWO HUNDRED SEVENTY FIVE AND 48/100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</si>
  <si>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</si>
  <si>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</si>
  <si>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</si>
  <si>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</si>
  <si>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</si>
  <si>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</si>
  <si>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</si>
  <si>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</si>
  <si>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690</t>
  </si>
  <si>
    <t>Seller's name &amp; address:</t>
  </si>
  <si>
    <t>The Radio Flyer Company
6515 W Grand Ave., Chicago IL 60707, USA</t>
  </si>
  <si>
    <t>Rainbow Lin</t>
  </si>
  <si>
    <t>Logistics Planner</t>
  </si>
  <si>
    <t>Weight(KG)</t>
  </si>
  <si>
    <t>#690</t>
  </si>
  <si>
    <t>-</t>
  </si>
  <si>
    <t>Ellie the Rolling Elephant</t>
  </si>
  <si>
    <t>Gross Weight (KGS):</t>
  </si>
  <si>
    <t>/</t>
  </si>
  <si>
    <t>Net Weight  (KGS):</t>
  </si>
  <si>
    <t>Cubic Meter (CBM):</t>
  </si>
  <si>
    <t>Dimension(CM):</t>
  </si>
  <si>
    <t>51.9*29.5*48.3</t>
  </si>
  <si>
    <t>Total Gross Weight (KGS):</t>
  </si>
  <si>
    <t>Total Net Weight  (KGS):</t>
  </si>
  <si>
    <t>Total Cubic Meter (CBM):</t>
  </si>
  <si>
    <t xml:space="preserve">Goods have been marked </t>
  </si>
  <si>
    <t>SAY: ONE HUNDRED SIXTY FOUR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</si>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</sst>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5" fillId="0" borderId="0" xfId="0" applyFont="1" applyAlignment="1">
      <alignment horizontal="left" vertical="top" wrapText="1"/>
    </xf>
    <xf numFmtId="0" fontId="0" fillId="0" borderId="0" xfId="0"/>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36</xdr:row>
      <xdr:rowOff>57150</xdr:rowOff>
    </xdr:from>
    <xdr:to>
      <xdr:col>6</xdr:col>
      <xdr:colOff>26556</xdr:colOff>
      <xdr:row>40</xdr:row>
      <xdr:rowOff>134534</xdr:rowOff>
    </xdr:to>
    <xdr:pic>
      <xdr:nvPicPr>
        <xdr:cNvPr id="2" name="Picture 1">
          <a:extLst>
            <a:ext uri="{FF2B5EF4-FFF2-40B4-BE49-F238E27FC236}">
              <a16:creationId xmlns:a16="http://schemas.microsoft.com/office/drawing/2014/main" id="{B52B287B-A2B0-45ED-8FA2-470BB4AA07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3175" y="6334125"/>
          <a:ext cx="1769631" cy="763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1657350</xdr:colOff>
      <xdr:row>45</xdr:row>
      <xdr:rowOff>76200</xdr:rowOff>
    </xdr:from>
    <xdr:to>
      <xdr:col>6</xdr:col>
      <xdr:colOff>1160031</xdr:colOff>
      <xdr:row>49</xdr:row>
      <xdr:rowOff>115484</xdr:rowOff>
    </xdr:to>
    <xdr:pic>
      <xdr:nvPicPr>
        <xdr:cNvPr id="2" name="Picture 1">
          <a:extLst>
            <a:ext uri="{FF2B5EF4-FFF2-40B4-BE49-F238E27FC236}">
              <a16:creationId xmlns:a16="http://schemas.microsoft.com/office/drawing/2014/main" id="{C3E73C99-6942-4A26-89FE-9CEA93133C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29375" y="7896225"/>
          <a:ext cx="1769631" cy="763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abSelected="1" topLeftCell="A15" workbookViewId="0">
      <selection activeCell="C41" sqref="C41"/>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29" t="s">
        <v>1</v>
      </c>
      <c r="B4" s="28"/>
      <c r="C4" s="28"/>
      <c r="D4" s="28"/>
      <c r="E4" s="28"/>
      <c r="F4" s="28"/>
      <c r="G4" s="28"/>
      <c r="H4" s="28"/>
    </row>
    <row r="5" spans="1:8" ht="15" customHeight="1">
      <c r="A5" s="30"/>
      <c r="B5" s="30"/>
      <c r="C5" s="30"/>
      <c r="D5" s="30"/>
      <c r="E5" s="30"/>
      <c r="F5" s="30"/>
      <c r="G5" s="30"/>
      <c r="H5" s="30"/>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7"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164</v>
      </c>
      <c r="F20" s="8">
        <v>164</v>
      </c>
      <c r="G20" s="9">
        <v>26.07</v>
      </c>
      <c r="H20" s="10">
        <f>E20*G20</f>
        <v>4275.4800000000005</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12"/>
      <c r="B26" s="12"/>
      <c r="C26" s="12" t="s">
        <v>51</v>
      </c>
      <c r="D26" s="12"/>
      <c r="E26" s="12">
        <f>SUM(E20:E24)</f>
        <v>164</v>
      </c>
      <c r="F26" s="12">
        <f>SUM(F20:F24)</f>
        <v>164</v>
      </c>
      <c r="G26" s="12"/>
      <c r="H26" s="13">
        <f>ROUND(SUM(H20:H24),2)</f>
        <v>4275.4799999999996</v>
      </c>
    </row>
    <row r="28" spans="1:8" ht="14.25">
      <c r="A28" s="14" t="s">
        <v>52</v>
      </c>
      <c r="C28" s="15" t="s">
        <v>53</v>
      </c>
    </row>
    <row r="29" spans="1:8" ht="14.25">
      <c r="A29" s="16" t="s">
        <v>54</v>
      </c>
      <c r="C29" s="17"/>
    </row>
    <row r="30" spans="1:8" ht="14.25">
      <c r="A30" s="16" t="s">
        <v>55</v>
      </c>
      <c r="C30" s="6" t="s">
        <v>56</v>
      </c>
    </row>
    <row r="31" spans="1:8" ht="14.25">
      <c r="A31" s="16" t="s">
        <v>57</v>
      </c>
      <c r="C31" s="6" t="s">
        <v>58</v>
      </c>
    </row>
    <row r="32" spans="1:8" ht="14.25">
      <c r="A32" s="16" t="s">
        <v>59</v>
      </c>
      <c r="C32" s="17"/>
    </row>
    <row r="33" spans="1:8" ht="14.25">
      <c r="A33" s="16" t="s">
        <v>60</v>
      </c>
      <c r="C33" s="32" t="s">
        <v>61</v>
      </c>
      <c r="D33" s="28"/>
      <c r="E33" s="28"/>
      <c r="F33" s="28"/>
      <c r="G33" s="28"/>
      <c r="H33" s="28"/>
    </row>
    <row r="34" spans="1:8" ht="14.25">
      <c r="A34" s="16" t="s">
        <v>62</v>
      </c>
      <c r="C34" s="28"/>
      <c r="D34" s="28"/>
      <c r="E34" s="28"/>
      <c r="F34" s="28"/>
      <c r="G34" s="28"/>
      <c r="H34" s="28"/>
    </row>
    <row r="36" spans="1:8" ht="14.25">
      <c r="A36" s="14" t="s">
        <v>63</v>
      </c>
      <c r="E36" s="1" t="s">
        <v>0</v>
      </c>
    </row>
    <row r="37" spans="1:8">
      <c r="A37" s="31" t="s">
        <v>64</v>
      </c>
      <c r="B37" s="28"/>
    </row>
    <row r="38" spans="1:8">
      <c r="A38" s="28"/>
      <c r="B38" s="28"/>
    </row>
    <row r="39" spans="1:8">
      <c r="A39" s="28"/>
      <c r="B39" s="28"/>
    </row>
    <row r="41" spans="1:8">
      <c r="E41" s="18"/>
      <c r="F41" s="18"/>
      <c r="G41" s="18"/>
      <c r="H41" s="18"/>
    </row>
    <row r="42" spans="1:8" ht="14.25">
      <c r="E42" s="1" t="s">
        <v>65</v>
      </c>
    </row>
    <row r="43" spans="1:8" ht="14.25">
      <c r="E43" s="1" t="s">
        <v>66</v>
      </c>
    </row>
  </sheetData>
  <mergeCells count="7">
    <mergeCell ref="A1:H3"/>
    <mergeCell ref="E13:H15"/>
    <mergeCell ref="A4:H5"/>
    <mergeCell ref="A37:B39"/>
    <mergeCell ref="C33:H34"/>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topLeftCell="A26" workbookViewId="0">
      <selection activeCell="C55" sqref="C55"/>
    </sheetView>
  </sheetViews>
  <sheetFormatPr defaultRowHeight="13.5"/>
  <cols>
    <col min="1" max="1" width="15" customWidth="1"/>
    <col min="2" max="2" width="14.75" customWidth="1"/>
    <col min="3" max="3" width="23.5" customWidth="1"/>
    <col min="4" max="4" width="13" customWidth="1"/>
    <col min="5" max="5" width="1.875" customWidth="1"/>
    <col min="6" max="6" width="29.75" customWidth="1"/>
    <col min="7" max="7" width="16.75" customWidth="1"/>
    <col min="8" max="9" width="14.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0"/>
      <c r="C5" s="30"/>
      <c r="D5" s="30"/>
      <c r="E5" s="30"/>
      <c r="F5" s="30"/>
      <c r="G5" s="30"/>
      <c r="H5" s="30"/>
      <c r="I5" s="30"/>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7"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67</v>
      </c>
    </row>
    <row r="20" spans="1:9" ht="12" customHeight="1">
      <c r="B20" s="5"/>
      <c r="F20" s="5"/>
      <c r="G20" s="5"/>
      <c r="H20" s="5"/>
    </row>
    <row r="21" spans="1:9" ht="12" customHeight="1">
      <c r="A21" s="6" t="s">
        <v>36</v>
      </c>
      <c r="B21" s="7" t="s">
        <v>37</v>
      </c>
      <c r="C21" s="6" t="s">
        <v>38</v>
      </c>
      <c r="D21" s="11" t="s">
        <v>68</v>
      </c>
      <c r="E21" s="11" t="s">
        <v>69</v>
      </c>
      <c r="F21" s="8" t="s">
        <v>70</v>
      </c>
      <c r="G21" s="8">
        <v>164</v>
      </c>
      <c r="H21" s="8">
        <v>164</v>
      </c>
      <c r="I21" s="19">
        <f>F27</f>
        <v>464.12</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71</v>
      </c>
      <c r="D27" s="19">
        <v>2.83</v>
      </c>
      <c r="E27" s="11" t="s">
        <v>72</v>
      </c>
      <c r="F27" s="20">
        <f>D27*H21</f>
        <v>464.12</v>
      </c>
      <c r="G27" s="8"/>
      <c r="H27" s="8"/>
      <c r="I27" s="11"/>
    </row>
    <row r="28" spans="1:9" ht="12" customHeight="1">
      <c r="A28" s="6"/>
      <c r="B28" s="7"/>
      <c r="C28" s="6" t="s">
        <v>73</v>
      </c>
      <c r="D28" s="19">
        <v>1.59</v>
      </c>
      <c r="E28" s="11" t="s">
        <v>72</v>
      </c>
      <c r="F28" s="20">
        <f>D28*H21</f>
        <v>260.76</v>
      </c>
      <c r="G28" s="8"/>
      <c r="H28" s="8"/>
      <c r="I28" s="11"/>
    </row>
    <row r="29" spans="1:9" ht="12" customHeight="1">
      <c r="A29" s="6"/>
      <c r="B29" s="7"/>
      <c r="C29" s="6" t="s">
        <v>74</v>
      </c>
      <c r="D29" s="21">
        <v>7.3949714999999999E-2</v>
      </c>
      <c r="E29" s="11" t="s">
        <v>72</v>
      </c>
      <c r="F29" s="22">
        <f>ROUND(D29*H21,4)</f>
        <v>12.127800000000001</v>
      </c>
      <c r="G29" s="8"/>
      <c r="H29" s="8"/>
      <c r="I29" s="11"/>
    </row>
    <row r="30" spans="1:9" ht="12" customHeight="1">
      <c r="A30" s="6"/>
      <c r="B30" s="7"/>
      <c r="C30" s="6" t="s">
        <v>75</v>
      </c>
      <c r="D30" s="11" t="s">
        <v>76</v>
      </c>
      <c r="E30" s="11"/>
      <c r="F30" s="8"/>
      <c r="G30" s="8"/>
      <c r="H30" s="8"/>
      <c r="I30" s="11"/>
    </row>
    <row r="31" spans="1:9" ht="12" customHeight="1">
      <c r="B31" s="5"/>
      <c r="F31" s="5"/>
      <c r="G31" s="5"/>
      <c r="H31" s="5"/>
    </row>
    <row r="32" spans="1:9" ht="12" customHeight="1">
      <c r="B32" s="5"/>
      <c r="C32" s="23" t="s">
        <v>77</v>
      </c>
      <c r="D32" s="24">
        <f>SUM(F27)</f>
        <v>464.12</v>
      </c>
      <c r="F32" s="5"/>
      <c r="G32" s="5"/>
      <c r="H32" s="5"/>
    </row>
    <row r="33" spans="1:9" ht="12" customHeight="1">
      <c r="B33" s="5"/>
      <c r="C33" s="23" t="s">
        <v>78</v>
      </c>
      <c r="D33" s="24">
        <f>SUM(F28)</f>
        <v>260.76</v>
      </c>
      <c r="F33" s="5"/>
      <c r="G33" s="5"/>
      <c r="H33" s="5"/>
    </row>
    <row r="34" spans="1:9" ht="12" customHeight="1">
      <c r="B34" s="5"/>
      <c r="C34" s="23" t="s">
        <v>79</v>
      </c>
      <c r="D34" s="25">
        <f>SUM(F29)</f>
        <v>12.127800000000001</v>
      </c>
      <c r="F34" s="5"/>
      <c r="G34" s="5"/>
      <c r="H34" s="5"/>
    </row>
    <row r="35" spans="1:9" ht="12" customHeight="1">
      <c r="B35" s="5"/>
      <c r="F35" s="5"/>
      <c r="G35" s="5"/>
      <c r="H35" s="5"/>
    </row>
    <row r="36" spans="1:9" ht="12" customHeight="1">
      <c r="A36" s="12"/>
      <c r="B36" s="12"/>
      <c r="C36" s="12" t="s">
        <v>51</v>
      </c>
      <c r="D36" s="12"/>
      <c r="E36" s="12"/>
      <c r="F36" s="12"/>
      <c r="G36" s="12">
        <f>SUM(G21)</f>
        <v>164</v>
      </c>
      <c r="H36" s="12">
        <f>SUM(H21)</f>
        <v>164</v>
      </c>
      <c r="I36" s="26">
        <f>ROUND(SUM(I21),2)</f>
        <v>464.12</v>
      </c>
    </row>
    <row r="38" spans="1:9">
      <c r="A38" s="6" t="s">
        <v>80</v>
      </c>
      <c r="F38" s="15" t="s">
        <v>81</v>
      </c>
    </row>
    <row r="39" spans="1:9">
      <c r="A39" s="6" t="s">
        <v>82</v>
      </c>
      <c r="F39" s="17"/>
    </row>
    <row r="40" spans="1:9">
      <c r="A40" s="6" t="s">
        <v>83</v>
      </c>
      <c r="F40" s="6" t="s">
        <v>56</v>
      </c>
    </row>
    <row r="41" spans="1:9">
      <c r="F41" s="6" t="s">
        <v>58</v>
      </c>
    </row>
    <row r="42" spans="1:9">
      <c r="F42" s="17"/>
    </row>
    <row r="43" spans="1:9" ht="20.100000000000001" customHeight="1">
      <c r="F43" s="32" t="s">
        <v>61</v>
      </c>
      <c r="G43" s="28"/>
      <c r="H43" s="28"/>
      <c r="I43" s="28"/>
    </row>
    <row r="44" spans="1:9" ht="14.25">
      <c r="A44" s="14" t="s">
        <v>52</v>
      </c>
      <c r="F44" s="37"/>
      <c r="G44" s="28"/>
      <c r="H44" s="28"/>
      <c r="I44" s="28"/>
    </row>
    <row r="45" spans="1:9" ht="14.25">
      <c r="A45" s="16" t="s">
        <v>54</v>
      </c>
    </row>
    <row r="46" spans="1:9" ht="14.25">
      <c r="A46" s="16" t="s">
        <v>55</v>
      </c>
      <c r="F46" s="1" t="s">
        <v>0</v>
      </c>
    </row>
    <row r="47" spans="1:9" ht="14.25">
      <c r="A47" s="16" t="s">
        <v>57</v>
      </c>
    </row>
    <row r="48" spans="1:9" ht="14.25">
      <c r="A48" s="16" t="s">
        <v>59</v>
      </c>
    </row>
    <row r="49" spans="1:8" ht="14.25">
      <c r="A49" s="16" t="s">
        <v>60</v>
      </c>
    </row>
    <row r="50" spans="1:8" ht="14.25">
      <c r="A50" s="16" t="s">
        <v>62</v>
      </c>
      <c r="F50" s="18"/>
      <c r="G50" s="18"/>
      <c r="H50" s="18"/>
    </row>
    <row r="51" spans="1:8" ht="14.25">
      <c r="F51" s="1" t="s">
        <v>65</v>
      </c>
    </row>
    <row r="52" spans="1:8" ht="14.25">
      <c r="A52" s="14" t="s">
        <v>63</v>
      </c>
      <c r="F52" s="1" t="s">
        <v>66</v>
      </c>
    </row>
    <row r="53" spans="1:8">
      <c r="A53" s="31" t="s">
        <v>64</v>
      </c>
      <c r="B53" s="28"/>
    </row>
    <row r="54" spans="1:8">
      <c r="A54" s="28"/>
      <c r="B54" s="28"/>
    </row>
    <row r="55" spans="1:8">
      <c r="A55" s="28"/>
      <c r="B55" s="28"/>
    </row>
  </sheetData>
  <mergeCells count="7">
    <mergeCell ref="A1:I4"/>
    <mergeCell ref="A5:I5"/>
    <mergeCell ref="A19:B19"/>
    <mergeCell ref="F43:I44"/>
    <mergeCell ref="A53:B55"/>
    <mergeCell ref="C19:F19"/>
    <mergeCell ref="G14:I16"/>
  </mergeCells>
  <phoneticPr fontId="9" type="noConversion"/>
  <pageMargins left="0.75" right="0.75" top="0.5" bottom="0.5" header="0.5" footer="0.5"/>
  <pageSetup scale="63"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2024-09-14T02:58:35Z</cp:lastPrinted>
  <dcterms:created xsi:type="dcterms:W3CDTF">2024-09-14T02:36:50Z</dcterms:created>
  <dcterms:modified xsi:type="dcterms:W3CDTF">2024-09-14T02:58:36Z</dcterms:modified>
</cp:coreProperties>
</file>