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L" sheetId="1" state="visible" r:id="rId1"/>
    <sheet xmlns:r="http://schemas.openxmlformats.org/officeDocument/2006/relationships" name="CL 分柜" sheetId="2" state="visible" r:id="rId2"/>
    <sheet xmlns:r="http://schemas.openxmlformats.org/officeDocument/2006/relationships" name="CW" sheetId="3" state="visible" r:id="rId3"/>
    <sheet xmlns:r="http://schemas.openxmlformats.org/officeDocument/2006/relationships" name="CW 分柜" sheetId="4" state="visible" r:id="rId4"/>
    <sheet xmlns:r="http://schemas.openxmlformats.org/officeDocument/2006/relationships" name="FS" sheetId="5" state="visible" r:id="rId5"/>
    <sheet xmlns:r="http://schemas.openxmlformats.org/officeDocument/2006/relationships" name="FS 分柜" sheetId="6" state="visible" r:id="rId6"/>
    <sheet xmlns:r="http://schemas.openxmlformats.org/officeDocument/2006/relationships" name="VF" sheetId="7" state="visible" r:id="rId7"/>
    <sheet xmlns:r="http://schemas.openxmlformats.org/officeDocument/2006/relationships" name="VF 分柜" sheetId="8" state="visible" r:id="rId8"/>
    <sheet xmlns:r="http://schemas.openxmlformats.org/officeDocument/2006/relationships" name="YX" sheetId="9" state="visible" r:id="rId9"/>
    <sheet xmlns:r="http://schemas.openxmlformats.org/officeDocument/2006/relationships" name="YX 分柜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0.0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sz val="28"/>
    </font>
    <font>
      <name val="Calibri"/>
      <b val="1"/>
      <sz val="11"/>
    </font>
    <font>
      <name val="Calibri"/>
      <sz val="11"/>
    </font>
    <font>
      <name val="Calibri"/>
      <b val="1"/>
      <color rgb="00ff0000"/>
      <sz val="11"/>
    </font>
    <font>
      <name val="Calibri"/>
      <b val="1"/>
      <sz val="12"/>
    </font>
    <font>
      <name val="Calibri"/>
      <b val="1"/>
      <color rgb="00ff0000"/>
      <sz val="12"/>
    </font>
    <font>
      <name val="Calibri"/>
      <color rgb="00ff0000"/>
      <sz val="11"/>
    </font>
  </fonts>
  <fills count="15">
    <fill>
      <patternFill/>
    </fill>
    <fill>
      <patternFill patternType="gray125"/>
    </fill>
    <fill>
      <patternFill patternType="solid">
        <fgColor rgb="00D0CECE"/>
      </patternFill>
    </fill>
    <fill>
      <patternFill patternType="solid">
        <fgColor rgb="00ffff00"/>
      </patternFill>
    </fill>
    <fill>
      <patternFill patternType="solid">
        <fgColor rgb="00FCD5B4"/>
      </patternFill>
    </fill>
    <fill>
      <patternFill patternType="solid">
        <fgColor rgb="00CCC0DA"/>
      </patternFill>
    </fill>
    <fill>
      <patternFill patternType="solid">
        <fgColor rgb="00D8E4BC"/>
      </patternFill>
    </fill>
    <fill>
      <patternFill patternType="solid">
        <fgColor rgb="0000FFFF"/>
      </patternFill>
    </fill>
    <fill>
      <patternFill patternType="solid">
        <fgColor rgb="00CCFF66"/>
      </patternFill>
    </fill>
    <fill>
      <patternFill patternType="solid">
        <fgColor rgb="00FF99FF"/>
      </patternFill>
    </fill>
    <fill>
      <patternFill patternType="solid">
        <fgColor rgb="003399FF"/>
      </patternFill>
    </fill>
    <fill>
      <patternFill patternType="solid">
        <fgColor rgb="00FEE062"/>
      </patternFill>
    </fill>
    <fill>
      <patternFill patternType="solid">
        <fgColor rgb="0000CC00"/>
      </patternFill>
    </fill>
    <fill>
      <patternFill patternType="solid">
        <fgColor rgb="00CCECFF"/>
      </patternFill>
    </fill>
    <fill>
      <patternFill patternType="solid">
        <f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2" fontId="4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3" fillId="0" borderId="4" pivotButton="0" quotePrefix="0" xfId="0"/>
    <xf numFmtId="0" fontId="6" fillId="0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4" pivotButton="0" quotePrefix="0" xfId="0"/>
    <xf numFmtId="2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3" fillId="0" borderId="3" pivotButton="0" quotePrefix="0" xfId="0"/>
    <xf numFmtId="0" fontId="6" fillId="0" borderId="4" pivotButton="0" quotePrefix="0" xfId="0"/>
    <xf numFmtId="164" fontId="4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3" fillId="11" borderId="1" applyAlignment="1" pivotButton="0" quotePrefix="0" xfId="0">
      <alignment horizontal="center" vertical="center"/>
    </xf>
    <xf numFmtId="0" fontId="4" fillId="12" borderId="1" applyAlignment="1" pivotButton="0" quotePrefix="0" xfId="0">
      <alignment horizontal="center" vertical="center"/>
    </xf>
    <xf numFmtId="0" fontId="3" fillId="12" borderId="1" applyAlignment="1" pivotButton="0" quotePrefix="0" xfId="0">
      <alignment horizontal="center" vertical="center"/>
    </xf>
    <xf numFmtId="0" fontId="4" fillId="13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5" fillId="14" borderId="1" applyAlignment="1" pivotButton="0" quotePrefix="0" xfId="0">
      <alignment horizontal="center" vertical="center"/>
    </xf>
    <xf numFmtId="165" fontId="6" fillId="1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7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width="7.8" customWidth="1" min="25" max="25"/>
    <col width="10" customWidth="1" min="26" max="26"/>
    <col width="12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</cols>
  <sheetData>
    <row r="1" ht="48" customHeight="1">
      <c r="F1" s="1" t="inlineStr">
        <is>
          <t>TGT - Mar - CL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Unit Price</t>
        </is>
      </c>
      <c r="Z2" s="2" t="inlineStr">
        <is>
          <t>TTL Amount</t>
        </is>
      </c>
      <c r="AA2" s="2" t="inlineStr">
        <is>
          <t>Payment Term</t>
        </is>
      </c>
      <c r="AB2" s="2" t="inlineStr">
        <is>
          <t>Width (L) cm</t>
        </is>
      </c>
      <c r="AC2" s="2" t="inlineStr">
        <is>
          <t>Depth (W) cm</t>
        </is>
      </c>
      <c r="AD2" s="2" t="inlineStr">
        <is>
          <t>Height (H) cm</t>
        </is>
      </c>
      <c r="AE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20984846</t>
        </is>
      </c>
      <c r="F3" s="3" t="inlineStr">
        <is>
          <t>300295</t>
        </is>
      </c>
      <c r="G3" s="3" t="inlineStr">
        <is>
          <t>CL</t>
        </is>
      </c>
      <c r="H3" s="3" t="inlineStr">
        <is>
          <t>10001158930-3891</t>
        </is>
      </c>
      <c r="I3" s="3" t="inlineStr">
        <is>
          <t>492</t>
        </is>
      </c>
      <c r="J3" s="3" t="inlineStr">
        <is>
          <t>90777190</t>
        </is>
      </c>
      <c r="K3" s="3" t="inlineStr">
        <is>
          <t>082030122</t>
        </is>
      </c>
      <c r="L3" s="4" t="n">
        <v>651</v>
      </c>
      <c r="M3" s="21" t="n">
        <v>45719</v>
      </c>
      <c r="N3" s="21" t="n">
        <v>45724</v>
      </c>
      <c r="O3" s="21" t="n">
        <v>45714</v>
      </c>
      <c r="P3" s="3" t="n">
        <v>1</v>
      </c>
      <c r="Q3" s="3" t="n">
        <v>6.8</v>
      </c>
      <c r="R3" s="3" t="n">
        <v>8.4</v>
      </c>
      <c r="S3" s="3" t="n">
        <v>0.0609</v>
      </c>
      <c r="T3" s="4">
        <f>L3/P3</f>
        <v/>
      </c>
      <c r="U3" s="6">
        <f>T3*Q3</f>
        <v/>
      </c>
      <c r="V3" s="6">
        <f>T3*R3</f>
        <v/>
      </c>
      <c r="W3" s="22">
        <f>round(AB3*AD3*AC3/1000000*T3,3)</f>
        <v/>
      </c>
      <c r="X3" s="45" t="inlineStr">
        <is>
          <t>1*40HQ</t>
        </is>
      </c>
      <c r="Y3" s="9" t="n">
        <v>76.54000000000001</v>
      </c>
      <c r="Z3" s="3">
        <f>L3*Y3</f>
        <v/>
      </c>
      <c r="AA3" s="3" t="inlineStr">
        <is>
          <t>NET 75 DAYS</t>
        </is>
      </c>
      <c r="AB3" s="3" t="n">
        <v>37.4</v>
      </c>
      <c r="AC3" s="3" t="n">
        <v>27</v>
      </c>
      <c r="AD3" s="3" t="n">
        <v>60.3</v>
      </c>
      <c r="AE3" s="3" t="n">
        <v>1</v>
      </c>
    </row>
    <row r="4" ht="20.5" customHeight="1">
      <c r="A4" s="10" t="n"/>
      <c r="B4" s="10" t="n"/>
      <c r="C4" s="10" t="n"/>
      <c r="D4" s="10" t="n"/>
      <c r="E4" s="3" t="inlineStr">
        <is>
          <t>20984846</t>
        </is>
      </c>
      <c r="F4" s="3" t="inlineStr">
        <is>
          <t>300295</t>
        </is>
      </c>
      <c r="G4" s="3" t="inlineStr">
        <is>
          <t>CL</t>
        </is>
      </c>
      <c r="H4" s="23" t="inlineStr">
        <is>
          <t>10001158930-3891</t>
        </is>
      </c>
      <c r="I4" s="23" t="inlineStr">
        <is>
          <t>628</t>
        </is>
      </c>
      <c r="J4" s="23" t="inlineStr">
        <is>
          <t>91019105</t>
        </is>
      </c>
      <c r="K4" s="23" t="inlineStr">
        <is>
          <t>082030176</t>
        </is>
      </c>
      <c r="L4" s="24" t="n">
        <v>181</v>
      </c>
      <c r="M4" s="21" t="n">
        <v>45719</v>
      </c>
      <c r="N4" s="21" t="n">
        <v>45724</v>
      </c>
      <c r="O4" s="21" t="n">
        <v>45714</v>
      </c>
      <c r="P4" s="3" t="n">
        <v>1</v>
      </c>
      <c r="Q4" s="3" t="n">
        <v>4.15</v>
      </c>
      <c r="R4" s="3" t="n">
        <v>5</v>
      </c>
      <c r="S4" s="3" t="n">
        <v>0.0323</v>
      </c>
      <c r="T4" s="4">
        <f>L4/P4</f>
        <v/>
      </c>
      <c r="U4" s="6">
        <f>T4*Q4</f>
        <v/>
      </c>
      <c r="V4" s="6">
        <f>T4*R4</f>
        <v/>
      </c>
      <c r="W4" s="22">
        <f>round(AB4*AD4*AC4/1000000*T4,3)</f>
        <v/>
      </c>
      <c r="X4" s="10" t="n"/>
      <c r="Y4" s="9" t="n">
        <v>35.58</v>
      </c>
      <c r="Z4" s="3">
        <f>L4*Y4</f>
        <v/>
      </c>
      <c r="AA4" s="3" t="inlineStr">
        <is>
          <t>NET 75 DAYS</t>
        </is>
      </c>
      <c r="AB4" s="3" t="n">
        <v>51.8</v>
      </c>
      <c r="AC4" s="3" t="n">
        <v>39.5</v>
      </c>
      <c r="AD4" s="3" t="n">
        <v>15.8</v>
      </c>
      <c r="AE4" s="3" t="n">
        <v>1</v>
      </c>
    </row>
    <row r="5" ht="20.5" customHeight="1">
      <c r="A5" s="10" t="n"/>
      <c r="B5" s="10" t="n"/>
      <c r="C5" s="10" t="n"/>
      <c r="D5" s="10" t="n"/>
      <c r="E5" s="3" t="inlineStr">
        <is>
          <t>20984846</t>
        </is>
      </c>
      <c r="F5" s="3" t="inlineStr">
        <is>
          <t>300295</t>
        </is>
      </c>
      <c r="G5" s="3" t="inlineStr">
        <is>
          <t>CL</t>
        </is>
      </c>
      <c r="H5" s="3" t="inlineStr">
        <is>
          <t>10001158930-3891</t>
        </is>
      </c>
      <c r="I5" s="3" t="inlineStr">
        <is>
          <t>807</t>
        </is>
      </c>
      <c r="J5" s="3" t="inlineStr">
        <is>
          <t>90777093</t>
        </is>
      </c>
      <c r="K5" s="3" t="inlineStr">
        <is>
          <t>082030113</t>
        </is>
      </c>
      <c r="L5" s="4" t="n">
        <v>554</v>
      </c>
      <c r="M5" s="21" t="n">
        <v>45719</v>
      </c>
      <c r="N5" s="21" t="n">
        <v>45724</v>
      </c>
      <c r="O5" s="21" t="n">
        <v>45714</v>
      </c>
      <c r="P5" s="3" t="n">
        <v>1</v>
      </c>
      <c r="Q5" s="3" t="n">
        <v>2.9</v>
      </c>
      <c r="R5" s="3" t="n">
        <v>3.8</v>
      </c>
      <c r="S5" s="3" t="n">
        <v>0.037</v>
      </c>
      <c r="T5" s="4">
        <f>L5/P5</f>
        <v/>
      </c>
      <c r="U5" s="6">
        <f>T5*Q5</f>
        <v/>
      </c>
      <c r="V5" s="6">
        <f>T5*R5</f>
        <v/>
      </c>
      <c r="W5" s="22">
        <f>round(AB5*AD5*AC5/1000000*T5,3)</f>
        <v/>
      </c>
      <c r="X5" s="10" t="n"/>
      <c r="Y5" s="9" t="n">
        <v>33.81</v>
      </c>
      <c r="Z5" s="3">
        <f>L5*Y5</f>
        <v/>
      </c>
      <c r="AA5" s="3" t="inlineStr">
        <is>
          <t>NET 75 DAYS</t>
        </is>
      </c>
      <c r="AB5" s="3" t="n">
        <v>73.5</v>
      </c>
      <c r="AC5" s="3" t="n">
        <v>15.5</v>
      </c>
      <c r="AD5" s="3" t="n">
        <v>32.5</v>
      </c>
      <c r="AE5" s="3" t="n">
        <v>1</v>
      </c>
    </row>
    <row r="6" ht="20.5" customHeight="1">
      <c r="A6" s="15" t="n"/>
      <c r="B6" s="15" t="n"/>
      <c r="C6" s="15" t="n"/>
      <c r="D6" s="15" t="n"/>
      <c r="E6" s="12" t="n"/>
      <c r="F6" s="12" t="n"/>
      <c r="G6" s="12" t="n"/>
      <c r="H6" s="12" t="n"/>
      <c r="I6" s="12" t="n"/>
      <c r="J6" s="12" t="n"/>
      <c r="K6" s="12" t="inlineStr">
        <is>
          <t>CY TTL:</t>
        </is>
      </c>
      <c r="L6" s="12">
        <f>SUM(L3:L5)</f>
        <v/>
      </c>
      <c r="M6" s="12" t="n"/>
      <c r="N6" s="12" t="n"/>
      <c r="O6" s="12" t="n"/>
      <c r="P6" s="12" t="n"/>
      <c r="Q6" s="12" t="n"/>
      <c r="R6" s="12" t="n"/>
      <c r="S6" s="12" t="inlineStr">
        <is>
          <t>CY TTL:</t>
        </is>
      </c>
      <c r="T6" s="12">
        <f>SUM(T3:T5)</f>
        <v/>
      </c>
      <c r="U6" s="16">
        <f>SUM(U3:U5)</f>
        <v/>
      </c>
      <c r="V6" s="16">
        <f>SUM(V3:V5)</f>
        <v/>
      </c>
      <c r="W6" s="46">
        <f>SUM(W3:W5)</f>
        <v/>
      </c>
      <c r="X6" s="15" t="n"/>
      <c r="Y6" s="12" t="n"/>
      <c r="Z6" s="12">
        <f>SUM(Z3:Z5)</f>
        <v/>
      </c>
      <c r="AA6" s="12" t="n"/>
      <c r="AB6" s="12" t="n"/>
      <c r="AC6" s="12" t="n"/>
      <c r="AD6" s="12" t="n"/>
      <c r="AE6" s="12" t="n"/>
    </row>
    <row r="7" ht="20.5" customHeight="1">
      <c r="A7" s="3" t="inlineStr"/>
      <c r="B7" s="3" t="inlineStr"/>
      <c r="C7" s="3" t="inlineStr"/>
      <c r="D7" s="3" t="inlineStr"/>
      <c r="E7" s="3" t="inlineStr">
        <is>
          <t>20984846</t>
        </is>
      </c>
      <c r="F7" s="3" t="inlineStr">
        <is>
          <t>300295</t>
        </is>
      </c>
      <c r="G7" s="3" t="inlineStr">
        <is>
          <t>CL</t>
        </is>
      </c>
      <c r="H7" s="23" t="inlineStr">
        <is>
          <t>10001158930-3891</t>
        </is>
      </c>
      <c r="I7" s="23" t="inlineStr">
        <is>
          <t>628</t>
        </is>
      </c>
      <c r="J7" s="23" t="inlineStr">
        <is>
          <t>91019105</t>
        </is>
      </c>
      <c r="K7" s="23" t="inlineStr">
        <is>
          <t>082030176</t>
        </is>
      </c>
      <c r="L7" s="24" t="n">
        <v>312</v>
      </c>
      <c r="M7" s="21" t="n">
        <v>45719</v>
      </c>
      <c r="N7" s="21" t="n">
        <v>45724</v>
      </c>
      <c r="O7" s="21" t="n">
        <v>45714</v>
      </c>
      <c r="P7" s="3" t="n">
        <v>1</v>
      </c>
      <c r="Q7" s="3" t="n">
        <v>4.15</v>
      </c>
      <c r="R7" s="3" t="n">
        <v>5</v>
      </c>
      <c r="S7" s="3" t="n">
        <v>0.0323</v>
      </c>
      <c r="T7" s="4">
        <f>L7/P7</f>
        <v/>
      </c>
      <c r="U7" s="6">
        <f>T7*Q7</f>
        <v/>
      </c>
      <c r="V7" s="6">
        <f>T7*R7</f>
        <v/>
      </c>
      <c r="W7" s="22">
        <f>round(AB7*AD7*AC7/1000000*T7,3)</f>
        <v/>
      </c>
      <c r="X7" s="8" t="inlineStr">
        <is>
          <t>CFS</t>
        </is>
      </c>
      <c r="Y7" s="9" t="n">
        <v>35.58</v>
      </c>
      <c r="Z7" s="3">
        <f>L7*Y7</f>
        <v/>
      </c>
      <c r="AA7" s="3" t="inlineStr">
        <is>
          <t>NET 75 DAYS</t>
        </is>
      </c>
      <c r="AB7" s="3" t="n">
        <v>51.8</v>
      </c>
      <c r="AC7" s="3" t="n">
        <v>39.5</v>
      </c>
      <c r="AD7" s="3" t="n">
        <v>15.8</v>
      </c>
      <c r="AE7" s="3" t="n">
        <v>1</v>
      </c>
    </row>
    <row r="8" ht="20.5" customHeight="1">
      <c r="A8" s="15" t="n"/>
      <c r="B8" s="15" t="n"/>
      <c r="C8" s="15" t="n"/>
      <c r="D8" s="15" t="n"/>
      <c r="E8" s="12" t="n"/>
      <c r="F8" s="12" t="n"/>
      <c r="G8" s="12" t="n"/>
      <c r="H8" s="12" t="n"/>
      <c r="I8" s="12" t="n"/>
      <c r="J8" s="12" t="n"/>
      <c r="K8" s="12" t="inlineStr">
        <is>
          <t>CFS TTL:</t>
        </is>
      </c>
      <c r="L8" s="12">
        <f>SUM(L7:L7)</f>
        <v/>
      </c>
      <c r="M8" s="12" t="n"/>
      <c r="N8" s="12" t="n"/>
      <c r="O8" s="12" t="n"/>
      <c r="P8" s="12" t="n"/>
      <c r="Q8" s="12" t="n"/>
      <c r="R8" s="12" t="n"/>
      <c r="S8" s="12" t="inlineStr">
        <is>
          <t>CFS TTL:</t>
        </is>
      </c>
      <c r="T8" s="12">
        <f>SUM(T7:T7)</f>
        <v/>
      </c>
      <c r="U8" s="16">
        <f>SUM(U7:U7)</f>
        <v/>
      </c>
      <c r="V8" s="16">
        <f>SUM(V7:V7)</f>
        <v/>
      </c>
      <c r="W8" s="25">
        <f>SUM(W7:W7)</f>
        <v/>
      </c>
      <c r="X8" s="15" t="n"/>
      <c r="Y8" s="12" t="n"/>
      <c r="Z8" s="12">
        <f>SUM(Z7:Z7)</f>
        <v/>
      </c>
      <c r="AA8" s="12" t="n"/>
      <c r="AB8" s="12" t="n"/>
      <c r="AC8" s="12" t="n"/>
      <c r="AD8" s="12" t="n"/>
      <c r="AE8" s="12" t="n"/>
    </row>
    <row r="9" ht="7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</row>
    <row r="10" ht="20.5" customHeight="1">
      <c r="A10" s="3" t="inlineStr"/>
      <c r="B10" s="3" t="inlineStr"/>
      <c r="C10" s="3" t="inlineStr"/>
      <c r="D10" s="3" t="inlineStr"/>
      <c r="E10" s="3" t="inlineStr">
        <is>
          <t>20984848</t>
        </is>
      </c>
      <c r="F10" s="3" t="inlineStr">
        <is>
          <t>300297</t>
        </is>
      </c>
      <c r="G10" s="3" t="inlineStr">
        <is>
          <t>CL</t>
        </is>
      </c>
      <c r="H10" s="3" t="inlineStr">
        <is>
          <t>10001158938-3890</t>
        </is>
      </c>
      <c r="I10" s="3" t="inlineStr">
        <is>
          <t>492</t>
        </is>
      </c>
      <c r="J10" s="3" t="inlineStr">
        <is>
          <t>90777190</t>
        </is>
      </c>
      <c r="K10" s="3" t="inlineStr">
        <is>
          <t>082030122</t>
        </is>
      </c>
      <c r="L10" s="4" t="n">
        <v>768</v>
      </c>
      <c r="M10" s="21" t="n">
        <v>45719</v>
      </c>
      <c r="N10" s="21" t="n">
        <v>45724</v>
      </c>
      <c r="O10" s="21" t="n">
        <v>45714</v>
      </c>
      <c r="P10" s="3" t="n">
        <v>1</v>
      </c>
      <c r="Q10" s="3" t="n">
        <v>6.8</v>
      </c>
      <c r="R10" s="3" t="n">
        <v>8.4</v>
      </c>
      <c r="S10" s="3" t="n">
        <v>0.0609</v>
      </c>
      <c r="T10" s="4">
        <f>L10/P10</f>
        <v/>
      </c>
      <c r="U10" s="6">
        <f>T10*Q10</f>
        <v/>
      </c>
      <c r="V10" s="6">
        <f>T10*R10</f>
        <v/>
      </c>
      <c r="W10" s="22">
        <f>round(AB10*AD10*AC10/1000000*T10,3)</f>
        <v/>
      </c>
      <c r="X10" s="45" t="inlineStr">
        <is>
          <t>1*40HQ</t>
        </is>
      </c>
      <c r="Y10" s="9" t="n">
        <v>76.54000000000001</v>
      </c>
      <c r="Z10" s="3">
        <f>L10*Y10</f>
        <v/>
      </c>
      <c r="AA10" s="3" t="inlineStr">
        <is>
          <t>NET 75 DAYS</t>
        </is>
      </c>
      <c r="AB10" s="3" t="n">
        <v>37.4</v>
      </c>
      <c r="AC10" s="3" t="n">
        <v>27</v>
      </c>
      <c r="AD10" s="3" t="n">
        <v>60.3</v>
      </c>
      <c r="AE10" s="3" t="n">
        <v>2</v>
      </c>
    </row>
    <row r="11" ht="20.5" customHeight="1">
      <c r="A11" s="10" t="n"/>
      <c r="B11" s="10" t="n"/>
      <c r="C11" s="10" t="n"/>
      <c r="D11" s="10" t="n"/>
      <c r="E11" s="3" t="inlineStr">
        <is>
          <t>20984848</t>
        </is>
      </c>
      <c r="F11" s="3" t="inlineStr">
        <is>
          <t>300297</t>
        </is>
      </c>
      <c r="G11" s="3" t="inlineStr">
        <is>
          <t>CL</t>
        </is>
      </c>
      <c r="H11" s="26" t="inlineStr">
        <is>
          <t>10001158938-3890</t>
        </is>
      </c>
      <c r="I11" s="26" t="inlineStr">
        <is>
          <t>628</t>
        </is>
      </c>
      <c r="J11" s="26" t="inlineStr">
        <is>
          <t>91019105</t>
        </is>
      </c>
      <c r="K11" s="26" t="inlineStr">
        <is>
          <t>082030176</t>
        </is>
      </c>
      <c r="L11" s="27" t="n">
        <v>596</v>
      </c>
      <c r="M11" s="21" t="n">
        <v>45719</v>
      </c>
      <c r="N11" s="21" t="n">
        <v>45724</v>
      </c>
      <c r="O11" s="21" t="n">
        <v>45714</v>
      </c>
      <c r="P11" s="3" t="n">
        <v>1</v>
      </c>
      <c r="Q11" s="3" t="n">
        <v>4.15</v>
      </c>
      <c r="R11" s="3" t="n">
        <v>5</v>
      </c>
      <c r="S11" s="3" t="n">
        <v>0.0323</v>
      </c>
      <c r="T11" s="4">
        <f>L11/P11</f>
        <v/>
      </c>
      <c r="U11" s="6">
        <f>T11*Q11</f>
        <v/>
      </c>
      <c r="V11" s="6">
        <f>T11*R11</f>
        <v/>
      </c>
      <c r="W11" s="22">
        <f>round(AB11*AD11*AC11/1000000*T11,3)</f>
        <v/>
      </c>
      <c r="X11" s="10" t="n"/>
      <c r="Y11" s="9" t="n">
        <v>35.58</v>
      </c>
      <c r="Z11" s="3">
        <f>L11*Y11</f>
        <v/>
      </c>
      <c r="AA11" s="3" t="inlineStr">
        <is>
          <t>NET 75 DAYS</t>
        </is>
      </c>
      <c r="AB11" s="3" t="n">
        <v>51.8</v>
      </c>
      <c r="AC11" s="3" t="n">
        <v>39.5</v>
      </c>
      <c r="AD11" s="3" t="n">
        <v>15.8</v>
      </c>
      <c r="AE11" s="3" t="n">
        <v>2</v>
      </c>
    </row>
    <row r="12" ht="20.5" customHeight="1">
      <c r="A12" s="15" t="n"/>
      <c r="B12" s="15" t="n"/>
      <c r="C12" s="15" t="n"/>
      <c r="D12" s="15" t="n"/>
      <c r="E12" s="12" t="n"/>
      <c r="F12" s="12" t="n"/>
      <c r="G12" s="12" t="n"/>
      <c r="H12" s="12" t="n"/>
      <c r="I12" s="12" t="n"/>
      <c r="J12" s="12" t="n"/>
      <c r="K12" s="12" t="inlineStr">
        <is>
          <t>CY TTL:</t>
        </is>
      </c>
      <c r="L12" s="12">
        <f>SUM(L10:L11)</f>
        <v/>
      </c>
      <c r="M12" s="12" t="n"/>
      <c r="N12" s="12" t="n"/>
      <c r="O12" s="12" t="n"/>
      <c r="P12" s="12" t="n"/>
      <c r="Q12" s="12" t="n"/>
      <c r="R12" s="12" t="n"/>
      <c r="S12" s="12" t="inlineStr">
        <is>
          <t>CY TTL:</t>
        </is>
      </c>
      <c r="T12" s="12">
        <f>SUM(T10:T11)</f>
        <v/>
      </c>
      <c r="U12" s="16">
        <f>SUM(U10:U11)</f>
        <v/>
      </c>
      <c r="V12" s="16">
        <f>SUM(V10:V11)</f>
        <v/>
      </c>
      <c r="W12" s="46">
        <f>SUM(W10:W11)</f>
        <v/>
      </c>
      <c r="X12" s="15" t="n"/>
      <c r="Y12" s="12" t="n"/>
      <c r="Z12" s="12">
        <f>SUM(Z10:Z11)</f>
        <v/>
      </c>
      <c r="AA12" s="12" t="n"/>
      <c r="AB12" s="12" t="n"/>
      <c r="AC12" s="12" t="n"/>
      <c r="AD12" s="12" t="n"/>
      <c r="AE12" s="12" t="n"/>
    </row>
    <row r="13" ht="20.5" customHeight="1">
      <c r="A13" s="3" t="inlineStr"/>
      <c r="B13" s="3" t="inlineStr"/>
      <c r="C13" s="3" t="inlineStr"/>
      <c r="D13" s="3" t="inlineStr"/>
      <c r="E13" s="3" t="inlineStr">
        <is>
          <t>20984848</t>
        </is>
      </c>
      <c r="F13" s="3" t="inlineStr">
        <is>
          <t>300297</t>
        </is>
      </c>
      <c r="G13" s="3" t="inlineStr">
        <is>
          <t>CL</t>
        </is>
      </c>
      <c r="H13" s="3" t="inlineStr">
        <is>
          <t>10001158938-3890</t>
        </is>
      </c>
      <c r="I13" s="3" t="inlineStr">
        <is>
          <t>3977</t>
        </is>
      </c>
      <c r="J13" s="3" t="inlineStr">
        <is>
          <t>88232453</t>
        </is>
      </c>
      <c r="K13" s="3" t="inlineStr">
        <is>
          <t>082035002</t>
        </is>
      </c>
      <c r="L13" s="4" t="n">
        <v>41</v>
      </c>
      <c r="M13" s="21" t="n">
        <v>45719</v>
      </c>
      <c r="N13" s="21" t="n">
        <v>45724</v>
      </c>
      <c r="O13" s="21" t="n">
        <v>45714</v>
      </c>
      <c r="P13" s="3" t="n">
        <v>1</v>
      </c>
      <c r="Q13" s="3" t="n">
        <v>15.9</v>
      </c>
      <c r="R13" s="3" t="n">
        <v>18</v>
      </c>
      <c r="S13" s="3" t="n">
        <v>0.0954</v>
      </c>
      <c r="T13" s="4">
        <f>L13/P13</f>
        <v/>
      </c>
      <c r="U13" s="6">
        <f>T13*Q13</f>
        <v/>
      </c>
      <c r="V13" s="6">
        <f>T13*R13</f>
        <v/>
      </c>
      <c r="W13" s="22">
        <f>round(AB13*AD13*AC13/1000000*T13,3)</f>
        <v/>
      </c>
      <c r="X13" s="8" t="inlineStr">
        <is>
          <t>CFS</t>
        </is>
      </c>
      <c r="Y13" s="9" t="n">
        <v>156.58</v>
      </c>
      <c r="Z13" s="3">
        <f>L13*Y13</f>
        <v/>
      </c>
      <c r="AA13" s="3" t="inlineStr">
        <is>
          <t>NET 75 DAYS</t>
        </is>
      </c>
      <c r="AB13" s="3" t="n">
        <v>50.5</v>
      </c>
      <c r="AC13" s="3" t="n">
        <v>30</v>
      </c>
      <c r="AD13" s="3" t="n">
        <v>63</v>
      </c>
      <c r="AE13" s="3" t="n">
        <v>2</v>
      </c>
    </row>
    <row r="14" ht="20.5" customHeight="1">
      <c r="A14" s="10" t="n"/>
      <c r="B14" s="10" t="n"/>
      <c r="C14" s="10" t="n"/>
      <c r="D14" s="10" t="n"/>
      <c r="E14" s="3" t="inlineStr">
        <is>
          <t>20984848</t>
        </is>
      </c>
      <c r="F14" s="3" t="inlineStr">
        <is>
          <t>300297</t>
        </is>
      </c>
      <c r="G14" s="3" t="inlineStr">
        <is>
          <t>CL</t>
        </is>
      </c>
      <c r="H14" s="26" t="inlineStr">
        <is>
          <t>10001158938-3890</t>
        </is>
      </c>
      <c r="I14" s="26" t="inlineStr">
        <is>
          <t>628</t>
        </is>
      </c>
      <c r="J14" s="26" t="inlineStr">
        <is>
          <t>91019105</t>
        </is>
      </c>
      <c r="K14" s="26" t="inlineStr">
        <is>
          <t>082030176</t>
        </is>
      </c>
      <c r="L14" s="27" t="n">
        <v>68</v>
      </c>
      <c r="M14" s="21" t="n">
        <v>45719</v>
      </c>
      <c r="N14" s="21" t="n">
        <v>45724</v>
      </c>
      <c r="O14" s="21" t="n">
        <v>45714</v>
      </c>
      <c r="P14" s="3" t="n">
        <v>1</v>
      </c>
      <c r="Q14" s="3" t="n">
        <v>4.15</v>
      </c>
      <c r="R14" s="3" t="n">
        <v>5</v>
      </c>
      <c r="S14" s="3" t="n">
        <v>0.0323</v>
      </c>
      <c r="T14" s="4">
        <f>L14/P14</f>
        <v/>
      </c>
      <c r="U14" s="6">
        <f>T14*Q14</f>
        <v/>
      </c>
      <c r="V14" s="6">
        <f>T14*R14</f>
        <v/>
      </c>
      <c r="W14" s="22">
        <f>round(AB14*AD14*AC14/1000000*T14,3)</f>
        <v/>
      </c>
      <c r="X14" s="10" t="n"/>
      <c r="Y14" s="9" t="n">
        <v>35.58</v>
      </c>
      <c r="Z14" s="3">
        <f>L14*Y14</f>
        <v/>
      </c>
      <c r="AA14" s="3" t="inlineStr">
        <is>
          <t>NET 75 DAYS</t>
        </is>
      </c>
      <c r="AB14" s="3" t="n">
        <v>51.8</v>
      </c>
      <c r="AC14" s="3" t="n">
        <v>39.5</v>
      </c>
      <c r="AD14" s="3" t="n">
        <v>15.8</v>
      </c>
      <c r="AE14" s="3" t="n">
        <v>2</v>
      </c>
    </row>
    <row r="15" ht="20.5" customHeight="1">
      <c r="A15" s="10" t="n"/>
      <c r="B15" s="10" t="n"/>
      <c r="C15" s="10" t="n"/>
      <c r="D15" s="10" t="n"/>
      <c r="E15" s="3" t="inlineStr">
        <is>
          <t>20984848</t>
        </is>
      </c>
      <c r="F15" s="3" t="inlineStr">
        <is>
          <t>300297</t>
        </is>
      </c>
      <c r="G15" s="3" t="inlineStr">
        <is>
          <t>CL</t>
        </is>
      </c>
      <c r="H15" s="3" t="inlineStr">
        <is>
          <t>10001158938-3890</t>
        </is>
      </c>
      <c r="I15" s="3" t="inlineStr">
        <is>
          <t>807</t>
        </is>
      </c>
      <c r="J15" s="3" t="inlineStr">
        <is>
          <t>90777093</t>
        </is>
      </c>
      <c r="K15" s="3" t="inlineStr">
        <is>
          <t>082030113</t>
        </is>
      </c>
      <c r="L15" s="4" t="n">
        <v>305</v>
      </c>
      <c r="M15" s="21" t="n">
        <v>45719</v>
      </c>
      <c r="N15" s="21" t="n">
        <v>45724</v>
      </c>
      <c r="O15" s="21" t="n">
        <v>45714</v>
      </c>
      <c r="P15" s="3" t="n">
        <v>1</v>
      </c>
      <c r="Q15" s="3" t="n">
        <v>2.9</v>
      </c>
      <c r="R15" s="3" t="n">
        <v>3.8</v>
      </c>
      <c r="S15" s="3" t="n">
        <v>0.037</v>
      </c>
      <c r="T15" s="4">
        <f>L15/P15</f>
        <v/>
      </c>
      <c r="U15" s="6">
        <f>T15*Q15</f>
        <v/>
      </c>
      <c r="V15" s="6">
        <f>T15*R15</f>
        <v/>
      </c>
      <c r="W15" s="22">
        <f>round(AB15*AD15*AC15/1000000*T15,3)</f>
        <v/>
      </c>
      <c r="X15" s="10" t="n"/>
      <c r="Y15" s="9" t="n">
        <v>33.81</v>
      </c>
      <c r="Z15" s="3">
        <f>L15*Y15</f>
        <v/>
      </c>
      <c r="AA15" s="3" t="inlineStr">
        <is>
          <t>NET 75 DAYS</t>
        </is>
      </c>
      <c r="AB15" s="3" t="n">
        <v>73.5</v>
      </c>
      <c r="AC15" s="3" t="n">
        <v>15.5</v>
      </c>
      <c r="AD15" s="3" t="n">
        <v>32.5</v>
      </c>
      <c r="AE15" s="3" t="n">
        <v>2</v>
      </c>
    </row>
    <row r="16" ht="20.5" customHeight="1">
      <c r="A16" s="15" t="n"/>
      <c r="B16" s="15" t="n"/>
      <c r="C16" s="15" t="n"/>
      <c r="D16" s="15" t="n"/>
      <c r="E16" s="12" t="n"/>
      <c r="F16" s="12" t="n"/>
      <c r="G16" s="12" t="n"/>
      <c r="H16" s="12" t="n"/>
      <c r="I16" s="12" t="n"/>
      <c r="J16" s="12" t="n"/>
      <c r="K16" s="12" t="inlineStr">
        <is>
          <t>CFS TTL:</t>
        </is>
      </c>
      <c r="L16" s="12">
        <f>SUM(L13:L15)</f>
        <v/>
      </c>
      <c r="M16" s="12" t="n"/>
      <c r="N16" s="12" t="n"/>
      <c r="O16" s="12" t="n"/>
      <c r="P16" s="12" t="n"/>
      <c r="Q16" s="12" t="n"/>
      <c r="R16" s="12" t="n"/>
      <c r="S16" s="12" t="inlineStr">
        <is>
          <t>CFS TTL:</t>
        </is>
      </c>
      <c r="T16" s="12">
        <f>SUM(T13:T15)</f>
        <v/>
      </c>
      <c r="U16" s="16">
        <f>SUM(U13:U15)</f>
        <v/>
      </c>
      <c r="V16" s="16">
        <f>SUM(V13:V15)</f>
        <v/>
      </c>
      <c r="W16" s="25">
        <f>SUM(W13:W15)</f>
        <v/>
      </c>
      <c r="X16" s="15" t="n"/>
      <c r="Y16" s="12" t="n"/>
      <c r="Z16" s="12">
        <f>SUM(Z13:Z15)</f>
        <v/>
      </c>
      <c r="AA16" s="12" t="n"/>
      <c r="AB16" s="12" t="n"/>
      <c r="AC16" s="12" t="n"/>
      <c r="AD16" s="12" t="n"/>
      <c r="AE16" s="12" t="n"/>
    </row>
    <row r="17" ht="7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</row>
    <row r="18" ht="20.5" customHeight="1">
      <c r="A18" s="3" t="inlineStr"/>
      <c r="B18" s="3" t="inlineStr"/>
      <c r="C18" s="3" t="inlineStr"/>
      <c r="D18" s="3" t="inlineStr"/>
      <c r="E18" s="3" t="inlineStr">
        <is>
          <t>20993142</t>
        </is>
      </c>
      <c r="F18" s="3" t="inlineStr">
        <is>
          <t>300720</t>
        </is>
      </c>
      <c r="G18" s="3" t="inlineStr">
        <is>
          <t>CL</t>
        </is>
      </c>
      <c r="H18" s="41" t="inlineStr">
        <is>
          <t>10001210810-3890</t>
        </is>
      </c>
      <c r="I18" s="41" t="inlineStr">
        <is>
          <t>51V</t>
        </is>
      </c>
      <c r="J18" s="41" t="inlineStr">
        <is>
          <t>12442724</t>
        </is>
      </c>
      <c r="K18" s="41" t="inlineStr">
        <is>
          <t>082030013</t>
        </is>
      </c>
      <c r="L18" s="42" t="n">
        <v>1784</v>
      </c>
      <c r="M18" s="21" t="n">
        <v>45726</v>
      </c>
      <c r="N18" s="21" t="n">
        <v>45731</v>
      </c>
      <c r="O18" s="21" t="n">
        <v>45721</v>
      </c>
      <c r="P18" s="3" t="n">
        <v>1</v>
      </c>
      <c r="Q18" s="3" t="n">
        <v>5.6</v>
      </c>
      <c r="R18" s="3" t="n">
        <v>6.48</v>
      </c>
      <c r="S18" s="3" t="n">
        <v>0.0483</v>
      </c>
      <c r="T18" s="4">
        <f>L18/P18</f>
        <v/>
      </c>
      <c r="U18" s="6">
        <f>T18*Q18</f>
        <v/>
      </c>
      <c r="V18" s="6">
        <f>T18*R18</f>
        <v/>
      </c>
      <c r="W18" s="22">
        <f>round(AB18*AD18*AC18/1000000*T18,3)</f>
        <v/>
      </c>
      <c r="X18" s="45" t="inlineStr">
        <is>
          <t>2*40HQ</t>
        </is>
      </c>
      <c r="Y18" s="9" t="n">
        <v>41.1</v>
      </c>
      <c r="Z18" s="3">
        <f>L18*Y18</f>
        <v/>
      </c>
      <c r="AA18" s="3" t="inlineStr">
        <is>
          <t>NET 75 DAYS</t>
        </is>
      </c>
      <c r="AB18" s="3" t="n">
        <v>36</v>
      </c>
      <c r="AC18" s="3" t="n">
        <v>22</v>
      </c>
      <c r="AD18" s="3" t="n">
        <v>61</v>
      </c>
      <c r="AE18" s="3" t="n">
        <v>7</v>
      </c>
    </row>
    <row r="19" ht="20.5" customHeight="1">
      <c r="A19" s="10" t="n"/>
      <c r="B19" s="10" t="n"/>
      <c r="C19" s="10" t="n"/>
      <c r="D19" s="10" t="n"/>
      <c r="E19" s="3" t="inlineStr">
        <is>
          <t>20993142</t>
        </is>
      </c>
      <c r="F19" s="3" t="inlineStr">
        <is>
          <t>300720</t>
        </is>
      </c>
      <c r="G19" s="3" t="inlineStr">
        <is>
          <t>CL</t>
        </is>
      </c>
      <c r="H19" s="3" t="inlineStr">
        <is>
          <t>10001210810-3890</t>
        </is>
      </c>
      <c r="I19" s="3" t="inlineStr">
        <is>
          <t>806</t>
        </is>
      </c>
      <c r="J19" s="3" t="inlineStr">
        <is>
          <t>90777094</t>
        </is>
      </c>
      <c r="K19" s="3" t="inlineStr">
        <is>
          <t>082034010</t>
        </is>
      </c>
      <c r="L19" s="4" t="n">
        <v>2000</v>
      </c>
      <c r="M19" s="21" t="n">
        <v>45726</v>
      </c>
      <c r="N19" s="21" t="n">
        <v>45731</v>
      </c>
      <c r="O19" s="21" t="n">
        <v>45721</v>
      </c>
      <c r="P19" s="3" t="n">
        <v>1</v>
      </c>
      <c r="Q19" s="3" t="n">
        <v>3.2</v>
      </c>
      <c r="R19" s="3" t="n">
        <v>3.85</v>
      </c>
      <c r="S19" s="3" t="n">
        <v>0.0239</v>
      </c>
      <c r="T19" s="4">
        <f>L19/P19</f>
        <v/>
      </c>
      <c r="U19" s="6">
        <f>T19*Q19</f>
        <v/>
      </c>
      <c r="V19" s="6">
        <f>T19*R19</f>
        <v/>
      </c>
      <c r="W19" s="22">
        <f>round(AB19*AD19*AC19/1000000*T19,3)</f>
        <v/>
      </c>
      <c r="X19" s="10" t="n"/>
      <c r="Y19" s="9" t="n">
        <v>31.49</v>
      </c>
      <c r="Z19" s="3">
        <f>L19*Y19</f>
        <v/>
      </c>
      <c r="AA19" s="3" t="inlineStr">
        <is>
          <t>NET 75 DAYS</t>
        </is>
      </c>
      <c r="AB19" s="3" t="n">
        <v>28</v>
      </c>
      <c r="AC19" s="3" t="n">
        <v>19</v>
      </c>
      <c r="AD19" s="3" t="n">
        <v>45</v>
      </c>
      <c r="AE19" s="3" t="n">
        <v>7</v>
      </c>
    </row>
    <row r="20" ht="20.5" customHeight="1">
      <c r="A20" s="15" t="n"/>
      <c r="B20" s="15" t="n"/>
      <c r="C20" s="15" t="n"/>
      <c r="D20" s="15" t="n"/>
      <c r="E20" s="12" t="n"/>
      <c r="F20" s="12" t="n"/>
      <c r="G20" s="12" t="n"/>
      <c r="H20" s="12" t="n"/>
      <c r="I20" s="12" t="n"/>
      <c r="J20" s="12" t="n"/>
      <c r="K20" s="12" t="inlineStr">
        <is>
          <t>CY TTL:</t>
        </is>
      </c>
      <c r="L20" s="12">
        <f>SUM(L18:L19)</f>
        <v/>
      </c>
      <c r="M20" s="12" t="n"/>
      <c r="N20" s="12" t="n"/>
      <c r="O20" s="12" t="n"/>
      <c r="P20" s="12" t="n"/>
      <c r="Q20" s="12" t="n"/>
      <c r="R20" s="12" t="n"/>
      <c r="S20" s="12" t="inlineStr">
        <is>
          <t>CY TTL:</t>
        </is>
      </c>
      <c r="T20" s="12">
        <f>SUM(T18:T19)</f>
        <v/>
      </c>
      <c r="U20" s="16">
        <f>SUM(U18:U19)</f>
        <v/>
      </c>
      <c r="V20" s="16">
        <f>SUM(V18:V19)</f>
        <v/>
      </c>
      <c r="W20" s="46">
        <f>SUM(W18:W19)</f>
        <v/>
      </c>
      <c r="X20" s="15" t="n"/>
      <c r="Y20" s="12" t="n"/>
      <c r="Z20" s="12">
        <f>SUM(Z18:Z19)</f>
        <v/>
      </c>
      <c r="AA20" s="12" t="n"/>
      <c r="AB20" s="12" t="n"/>
      <c r="AC20" s="12" t="n"/>
      <c r="AD20" s="12" t="n"/>
      <c r="AE20" s="12" t="n"/>
    </row>
    <row r="21" ht="20.5" customHeight="1">
      <c r="A21" s="3" t="inlineStr"/>
      <c r="B21" s="3" t="inlineStr"/>
      <c r="C21" s="3" t="inlineStr"/>
      <c r="D21" s="3" t="inlineStr"/>
      <c r="E21" s="3" t="inlineStr">
        <is>
          <t>20993142</t>
        </is>
      </c>
      <c r="F21" s="3" t="inlineStr">
        <is>
          <t>300720</t>
        </is>
      </c>
      <c r="G21" s="3" t="inlineStr">
        <is>
          <t>CL</t>
        </is>
      </c>
      <c r="H21" s="41" t="inlineStr">
        <is>
          <t>10001210810-3890</t>
        </is>
      </c>
      <c r="I21" s="41" t="inlineStr">
        <is>
          <t>51V</t>
        </is>
      </c>
      <c r="J21" s="41" t="inlineStr">
        <is>
          <t>12442724</t>
        </is>
      </c>
      <c r="K21" s="41" t="inlineStr">
        <is>
          <t>082030013</t>
        </is>
      </c>
      <c r="L21" s="42" t="n">
        <v>216</v>
      </c>
      <c r="M21" s="21" t="n">
        <v>45726</v>
      </c>
      <c r="N21" s="21" t="n">
        <v>45731</v>
      </c>
      <c r="O21" s="21" t="n">
        <v>45721</v>
      </c>
      <c r="P21" s="3" t="n">
        <v>1</v>
      </c>
      <c r="Q21" s="3" t="n">
        <v>5.6</v>
      </c>
      <c r="R21" s="3" t="n">
        <v>6.48</v>
      </c>
      <c r="S21" s="3" t="n">
        <v>0.0483</v>
      </c>
      <c r="T21" s="4">
        <f>L21/P21</f>
        <v/>
      </c>
      <c r="U21" s="6">
        <f>T21*Q21</f>
        <v/>
      </c>
      <c r="V21" s="6">
        <f>T21*R21</f>
        <v/>
      </c>
      <c r="W21" s="22">
        <f>round(AB21*AD21*AC21/1000000*T21,3)</f>
        <v/>
      </c>
      <c r="X21" s="8" t="inlineStr">
        <is>
          <t>CFS</t>
        </is>
      </c>
      <c r="Y21" s="9" t="n">
        <v>41.1</v>
      </c>
      <c r="Z21" s="3">
        <f>L21*Y21</f>
        <v/>
      </c>
      <c r="AA21" s="3" t="inlineStr">
        <is>
          <t>NET 75 DAYS</t>
        </is>
      </c>
      <c r="AB21" s="3" t="n">
        <v>36</v>
      </c>
      <c r="AC21" s="3" t="n">
        <v>22</v>
      </c>
      <c r="AD21" s="3" t="n">
        <v>61</v>
      </c>
      <c r="AE21" s="3" t="n">
        <v>7</v>
      </c>
    </row>
    <row r="22" ht="20.5" customHeight="1">
      <c r="A22" s="15" t="n"/>
      <c r="B22" s="15" t="n"/>
      <c r="C22" s="15" t="n"/>
      <c r="D22" s="15" t="n"/>
      <c r="E22" s="12" t="n"/>
      <c r="F22" s="12" t="n"/>
      <c r="G22" s="12" t="n"/>
      <c r="H22" s="12" t="n"/>
      <c r="I22" s="12" t="n"/>
      <c r="J22" s="12" t="n"/>
      <c r="K22" s="12" t="inlineStr">
        <is>
          <t>CFS TTL:</t>
        </is>
      </c>
      <c r="L22" s="12">
        <f>SUM(L21:L21)</f>
        <v/>
      </c>
      <c r="M22" s="12" t="n"/>
      <c r="N22" s="12" t="n"/>
      <c r="O22" s="12" t="n"/>
      <c r="P22" s="12" t="n"/>
      <c r="Q22" s="12" t="n"/>
      <c r="R22" s="12" t="n"/>
      <c r="S22" s="12" t="inlineStr">
        <is>
          <t>CFS TTL:</t>
        </is>
      </c>
      <c r="T22" s="12">
        <f>SUM(T21:T21)</f>
        <v/>
      </c>
      <c r="U22" s="16">
        <f>SUM(U21:U21)</f>
        <v/>
      </c>
      <c r="V22" s="16">
        <f>SUM(V21:V21)</f>
        <v/>
      </c>
      <c r="W22" s="25">
        <f>SUM(W21:W21)</f>
        <v/>
      </c>
      <c r="X22" s="15" t="n"/>
      <c r="Y22" s="12" t="n"/>
      <c r="Z22" s="12">
        <f>SUM(Z21:Z21)</f>
        <v/>
      </c>
      <c r="AA22" s="12" t="n"/>
      <c r="AB22" s="12" t="n"/>
      <c r="AC22" s="12" t="n"/>
      <c r="AD22" s="12" t="n"/>
      <c r="AE22" s="12" t="n"/>
    </row>
    <row r="23" ht="7" customHeight="1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</row>
    <row r="24" ht="20.5" customHeight="1">
      <c r="A24" s="3" t="inlineStr"/>
      <c r="B24" s="3" t="inlineStr"/>
      <c r="C24" s="3" t="inlineStr"/>
      <c r="D24" s="3" t="inlineStr"/>
      <c r="E24" s="3" t="inlineStr">
        <is>
          <t>20990767</t>
        </is>
      </c>
      <c r="F24" s="3" t="inlineStr">
        <is>
          <t>300542</t>
        </is>
      </c>
      <c r="G24" s="3" t="inlineStr">
        <is>
          <t>CL</t>
        </is>
      </c>
      <c r="H24" s="3" t="inlineStr">
        <is>
          <t>10001175701-3890</t>
        </is>
      </c>
      <c r="I24" s="3" t="inlineStr">
        <is>
          <t>481T</t>
        </is>
      </c>
      <c r="J24" s="3" t="inlineStr">
        <is>
          <t>52810433</t>
        </is>
      </c>
      <c r="K24" s="3" t="inlineStr">
        <is>
          <t>082030353</t>
        </is>
      </c>
      <c r="L24" s="4" t="n">
        <v>2811</v>
      </c>
      <c r="M24" s="21" t="n">
        <v>45733</v>
      </c>
      <c r="N24" s="21" t="n">
        <v>45738</v>
      </c>
      <c r="O24" s="21" t="n">
        <v>45728</v>
      </c>
      <c r="P24" s="3" t="n">
        <v>1</v>
      </c>
      <c r="Q24" s="3" t="n">
        <v>7</v>
      </c>
      <c r="R24" s="3" t="n">
        <v>8.300000000000001</v>
      </c>
      <c r="S24" s="3" t="n">
        <v>0.0611</v>
      </c>
      <c r="T24" s="4">
        <f>L24/P24</f>
        <v/>
      </c>
      <c r="U24" s="6">
        <f>T24*Q24</f>
        <v/>
      </c>
      <c r="V24" s="6">
        <f>T24*R24</f>
        <v/>
      </c>
      <c r="W24" s="22">
        <f>round(AB24*AD24*AC24/1000000*T24,3)</f>
        <v/>
      </c>
      <c r="X24" s="45" t="inlineStr">
        <is>
          <t>3*40HQ</t>
        </is>
      </c>
      <c r="Y24" s="9" t="n">
        <v>58.73</v>
      </c>
      <c r="Z24" s="3">
        <f>L24*Y24</f>
        <v/>
      </c>
      <c r="AA24" s="3" t="inlineStr">
        <is>
          <t>NET 75 DAYS</t>
        </is>
      </c>
      <c r="AB24" s="3" t="n">
        <v>37.49</v>
      </c>
      <c r="AC24" s="3" t="n">
        <v>26.7</v>
      </c>
      <c r="AD24" s="3" t="n">
        <v>61.01</v>
      </c>
      <c r="AE24" s="3" t="n">
        <v>3</v>
      </c>
    </row>
    <row r="25" ht="20.5" customHeight="1">
      <c r="A25" s="10" t="n"/>
      <c r="B25" s="10" t="n"/>
      <c r="C25" s="10" t="n"/>
      <c r="D25" s="10" t="n"/>
      <c r="E25" s="3" t="inlineStr">
        <is>
          <t>20990767</t>
        </is>
      </c>
      <c r="F25" s="3" t="inlineStr">
        <is>
          <t>300542</t>
        </is>
      </c>
      <c r="G25" s="3" t="inlineStr">
        <is>
          <t>CL</t>
        </is>
      </c>
      <c r="H25" s="28" t="inlineStr">
        <is>
          <t>10001175701-3890</t>
        </is>
      </c>
      <c r="I25" s="28" t="inlineStr">
        <is>
          <t>492</t>
        </is>
      </c>
      <c r="J25" s="28" t="inlineStr">
        <is>
          <t>90777190</t>
        </is>
      </c>
      <c r="K25" s="28" t="inlineStr">
        <is>
          <t>082030122</t>
        </is>
      </c>
      <c r="L25" s="29" t="n">
        <v>512</v>
      </c>
      <c r="M25" s="21" t="n">
        <v>45733</v>
      </c>
      <c r="N25" s="21" t="n">
        <v>45738</v>
      </c>
      <c r="O25" s="21" t="n">
        <v>45728</v>
      </c>
      <c r="P25" s="3" t="n">
        <v>1</v>
      </c>
      <c r="Q25" s="3" t="n">
        <v>6.8</v>
      </c>
      <c r="R25" s="3" t="n">
        <v>8.4</v>
      </c>
      <c r="S25" s="3" t="n">
        <v>0.0609</v>
      </c>
      <c r="T25" s="4">
        <f>L25/P25</f>
        <v/>
      </c>
      <c r="U25" s="6">
        <f>T25*Q25</f>
        <v/>
      </c>
      <c r="V25" s="6">
        <f>T25*R25</f>
        <v/>
      </c>
      <c r="W25" s="22">
        <f>round(AB25*AD25*AC25/1000000*T25,3)</f>
        <v/>
      </c>
      <c r="X25" s="10" t="n"/>
      <c r="Y25" s="9" t="n">
        <v>76.54000000000001</v>
      </c>
      <c r="Z25" s="3">
        <f>L25*Y25</f>
        <v/>
      </c>
      <c r="AA25" s="3" t="inlineStr">
        <is>
          <t>NET 75 DAYS</t>
        </is>
      </c>
      <c r="AB25" s="3" t="n">
        <v>37.4</v>
      </c>
      <c r="AC25" s="3" t="n">
        <v>27</v>
      </c>
      <c r="AD25" s="3" t="n">
        <v>60.3</v>
      </c>
      <c r="AE25" s="3" t="n">
        <v>3</v>
      </c>
    </row>
    <row r="26" ht="20.5" customHeight="1">
      <c r="A26" s="15" t="n"/>
      <c r="B26" s="15" t="n"/>
      <c r="C26" s="15" t="n"/>
      <c r="D26" s="15" t="n"/>
      <c r="E26" s="12" t="n"/>
      <c r="F26" s="12" t="n"/>
      <c r="G26" s="12" t="n"/>
      <c r="H26" s="12" t="n"/>
      <c r="I26" s="12" t="n"/>
      <c r="J26" s="12" t="n"/>
      <c r="K26" s="12" t="inlineStr">
        <is>
          <t>CY TTL:</t>
        </is>
      </c>
      <c r="L26" s="12">
        <f>SUM(L24:L25)</f>
        <v/>
      </c>
      <c r="M26" s="12" t="n"/>
      <c r="N26" s="12" t="n"/>
      <c r="O26" s="12" t="n"/>
      <c r="P26" s="12" t="n"/>
      <c r="Q26" s="12" t="n"/>
      <c r="R26" s="12" t="n"/>
      <c r="S26" s="12" t="inlineStr">
        <is>
          <t>CY TTL:</t>
        </is>
      </c>
      <c r="T26" s="12">
        <f>SUM(T24:T25)</f>
        <v/>
      </c>
      <c r="U26" s="16">
        <f>SUM(U24:U25)</f>
        <v/>
      </c>
      <c r="V26" s="16">
        <f>SUM(V24:V25)</f>
        <v/>
      </c>
      <c r="W26" s="46">
        <f>SUM(W24:W25)</f>
        <v/>
      </c>
      <c r="X26" s="15" t="n"/>
      <c r="Y26" s="12" t="n"/>
      <c r="Z26" s="12">
        <f>SUM(Z24:Z25)</f>
        <v/>
      </c>
      <c r="AA26" s="12" t="n"/>
      <c r="AB26" s="12" t="n"/>
      <c r="AC26" s="12" t="n"/>
      <c r="AD26" s="12" t="n"/>
      <c r="AE26" s="12" t="n"/>
    </row>
    <row r="27" ht="20.5" customHeight="1">
      <c r="A27" s="3" t="inlineStr"/>
      <c r="B27" s="3" t="inlineStr"/>
      <c r="C27" s="3" t="inlineStr"/>
      <c r="D27" s="3" t="inlineStr"/>
      <c r="E27" s="3" t="inlineStr">
        <is>
          <t>20990767</t>
        </is>
      </c>
      <c r="F27" s="3" t="inlineStr">
        <is>
          <t>300542</t>
        </is>
      </c>
      <c r="G27" s="3" t="inlineStr">
        <is>
          <t>CL</t>
        </is>
      </c>
      <c r="H27" s="3" t="inlineStr">
        <is>
          <t>10001175701-3890</t>
        </is>
      </c>
      <c r="I27" s="3" t="inlineStr">
        <is>
          <t>3977</t>
        </is>
      </c>
      <c r="J27" s="3" t="inlineStr">
        <is>
          <t>88232453</t>
        </is>
      </c>
      <c r="K27" s="3" t="inlineStr">
        <is>
          <t>082035002</t>
        </is>
      </c>
      <c r="L27" s="4" t="n">
        <v>196</v>
      </c>
      <c r="M27" s="21" t="n">
        <v>45733</v>
      </c>
      <c r="N27" s="21" t="n">
        <v>45738</v>
      </c>
      <c r="O27" s="21" t="n">
        <v>45728</v>
      </c>
      <c r="P27" s="3" t="n">
        <v>1</v>
      </c>
      <c r="Q27" s="3" t="n">
        <v>15.9</v>
      </c>
      <c r="R27" s="3" t="n">
        <v>18</v>
      </c>
      <c r="S27" s="3" t="n">
        <v>0.0954</v>
      </c>
      <c r="T27" s="4">
        <f>L27/P27</f>
        <v/>
      </c>
      <c r="U27" s="6">
        <f>T27*Q27</f>
        <v/>
      </c>
      <c r="V27" s="6">
        <f>T27*R27</f>
        <v/>
      </c>
      <c r="W27" s="22">
        <f>round(AB27*AD27*AC27/1000000*T27,3)</f>
        <v/>
      </c>
      <c r="X27" s="8" t="inlineStr">
        <is>
          <t>CFS</t>
        </is>
      </c>
      <c r="Y27" s="9" t="n">
        <v>156.58</v>
      </c>
      <c r="Z27" s="3">
        <f>L27*Y27</f>
        <v/>
      </c>
      <c r="AA27" s="3" t="inlineStr">
        <is>
          <t>NET 75 DAYS</t>
        </is>
      </c>
      <c r="AB27" s="3" t="n">
        <v>50.5</v>
      </c>
      <c r="AC27" s="3" t="n">
        <v>30</v>
      </c>
      <c r="AD27" s="3" t="n">
        <v>63</v>
      </c>
      <c r="AE27" s="3" t="n">
        <v>3</v>
      </c>
    </row>
    <row r="28" ht="20.5" customHeight="1">
      <c r="A28" s="10" t="n"/>
      <c r="B28" s="10" t="n"/>
      <c r="C28" s="10" t="n"/>
      <c r="D28" s="10" t="n"/>
      <c r="E28" s="3" t="inlineStr">
        <is>
          <t>20990767</t>
        </is>
      </c>
      <c r="F28" s="3" t="inlineStr">
        <is>
          <t>300542</t>
        </is>
      </c>
      <c r="G28" s="3" t="inlineStr">
        <is>
          <t>CL</t>
        </is>
      </c>
      <c r="H28" s="28" t="inlineStr">
        <is>
          <t>10001175701-3890</t>
        </is>
      </c>
      <c r="I28" s="28" t="inlineStr">
        <is>
          <t>492</t>
        </is>
      </c>
      <c r="J28" s="28" t="inlineStr">
        <is>
          <t>90777190</t>
        </is>
      </c>
      <c r="K28" s="28" t="inlineStr">
        <is>
          <t>082030122</t>
        </is>
      </c>
      <c r="L28" s="29" t="n">
        <v>40</v>
      </c>
      <c r="M28" s="21" t="n">
        <v>45733</v>
      </c>
      <c r="N28" s="21" t="n">
        <v>45738</v>
      </c>
      <c r="O28" s="21" t="n">
        <v>45728</v>
      </c>
      <c r="P28" s="3" t="n">
        <v>1</v>
      </c>
      <c r="Q28" s="3" t="n">
        <v>6.8</v>
      </c>
      <c r="R28" s="3" t="n">
        <v>8.4</v>
      </c>
      <c r="S28" s="3" t="n">
        <v>0.0609</v>
      </c>
      <c r="T28" s="4">
        <f>L28/P28</f>
        <v/>
      </c>
      <c r="U28" s="6">
        <f>T28*Q28</f>
        <v/>
      </c>
      <c r="V28" s="6">
        <f>T28*R28</f>
        <v/>
      </c>
      <c r="W28" s="22">
        <f>round(AB28*AD28*AC28/1000000*T28,3)</f>
        <v/>
      </c>
      <c r="X28" s="10" t="n"/>
      <c r="Y28" s="9" t="n">
        <v>76.54000000000001</v>
      </c>
      <c r="Z28" s="3">
        <f>L28*Y28</f>
        <v/>
      </c>
      <c r="AA28" s="3" t="inlineStr">
        <is>
          <t>NET 75 DAYS</t>
        </is>
      </c>
      <c r="AB28" s="3" t="n">
        <v>37.4</v>
      </c>
      <c r="AC28" s="3" t="n">
        <v>27</v>
      </c>
      <c r="AD28" s="3" t="n">
        <v>60.3</v>
      </c>
      <c r="AE28" s="3" t="n">
        <v>3</v>
      </c>
    </row>
    <row r="29" ht="20.5" customHeight="1">
      <c r="A29" s="10" t="n"/>
      <c r="B29" s="10" t="n"/>
      <c r="C29" s="10" t="n"/>
      <c r="D29" s="10" t="n"/>
      <c r="E29" s="3" t="inlineStr">
        <is>
          <t>20990767</t>
        </is>
      </c>
      <c r="F29" s="3" t="inlineStr">
        <is>
          <t>300542</t>
        </is>
      </c>
      <c r="G29" s="3" t="inlineStr">
        <is>
          <t>CL</t>
        </is>
      </c>
      <c r="H29" s="3" t="inlineStr">
        <is>
          <t>10001175701-3890</t>
        </is>
      </c>
      <c r="I29" s="3" t="inlineStr">
        <is>
          <t>628</t>
        </is>
      </c>
      <c r="J29" s="3" t="inlineStr">
        <is>
          <t>91019105</t>
        </is>
      </c>
      <c r="K29" s="3" t="inlineStr">
        <is>
          <t>082030176</t>
        </is>
      </c>
      <c r="L29" s="4" t="n">
        <v>339</v>
      </c>
      <c r="M29" s="21" t="n">
        <v>45733</v>
      </c>
      <c r="N29" s="21" t="n">
        <v>45738</v>
      </c>
      <c r="O29" s="21" t="n">
        <v>45728</v>
      </c>
      <c r="P29" s="3" t="n">
        <v>1</v>
      </c>
      <c r="Q29" s="3" t="n">
        <v>4.15</v>
      </c>
      <c r="R29" s="3" t="n">
        <v>5</v>
      </c>
      <c r="S29" s="3" t="n">
        <v>0.0323</v>
      </c>
      <c r="T29" s="4">
        <f>L29/P29</f>
        <v/>
      </c>
      <c r="U29" s="6">
        <f>T29*Q29</f>
        <v/>
      </c>
      <c r="V29" s="6">
        <f>T29*R29</f>
        <v/>
      </c>
      <c r="W29" s="22">
        <f>round(AB29*AD29*AC29/1000000*T29,3)</f>
        <v/>
      </c>
      <c r="X29" s="10" t="n"/>
      <c r="Y29" s="9" t="n">
        <v>35.58</v>
      </c>
      <c r="Z29" s="3">
        <f>L29*Y29</f>
        <v/>
      </c>
      <c r="AA29" s="3" t="inlineStr">
        <is>
          <t>NET 75 DAYS</t>
        </is>
      </c>
      <c r="AB29" s="3" t="n">
        <v>51.8</v>
      </c>
      <c r="AC29" s="3" t="n">
        <v>39.5</v>
      </c>
      <c r="AD29" s="3" t="n">
        <v>15.8</v>
      </c>
      <c r="AE29" s="3" t="n">
        <v>3</v>
      </c>
    </row>
    <row r="30" ht="20.5" customHeight="1">
      <c r="A30" s="10" t="n"/>
      <c r="B30" s="10" t="n"/>
      <c r="C30" s="10" t="n"/>
      <c r="D30" s="10" t="n"/>
      <c r="E30" s="3" t="inlineStr">
        <is>
          <t>20990767</t>
        </is>
      </c>
      <c r="F30" s="3" t="inlineStr">
        <is>
          <t>300542</t>
        </is>
      </c>
      <c r="G30" s="3" t="inlineStr">
        <is>
          <t>CL</t>
        </is>
      </c>
      <c r="H30" s="3" t="inlineStr">
        <is>
          <t>10001175701-3890</t>
        </is>
      </c>
      <c r="I30" s="3" t="inlineStr">
        <is>
          <t>806</t>
        </is>
      </c>
      <c r="J30" s="3" t="inlineStr">
        <is>
          <t>90777094</t>
        </is>
      </c>
      <c r="K30" s="3" t="inlineStr">
        <is>
          <t>082034010</t>
        </is>
      </c>
      <c r="L30" s="4" t="n">
        <v>35</v>
      </c>
      <c r="M30" s="21" t="n">
        <v>45733</v>
      </c>
      <c r="N30" s="21" t="n">
        <v>45738</v>
      </c>
      <c r="O30" s="21" t="n">
        <v>45728</v>
      </c>
      <c r="P30" s="3" t="n">
        <v>1</v>
      </c>
      <c r="Q30" s="3" t="n">
        <v>3.2</v>
      </c>
      <c r="R30" s="3" t="n">
        <v>3.85</v>
      </c>
      <c r="S30" s="3" t="n">
        <v>0.0239</v>
      </c>
      <c r="T30" s="4">
        <f>L30/P30</f>
        <v/>
      </c>
      <c r="U30" s="6">
        <f>T30*Q30</f>
        <v/>
      </c>
      <c r="V30" s="6">
        <f>T30*R30</f>
        <v/>
      </c>
      <c r="W30" s="22">
        <f>round(AB30*AD30*AC30/1000000*T30,3)</f>
        <v/>
      </c>
      <c r="X30" s="10" t="n"/>
      <c r="Y30" s="9" t="n">
        <v>31.49</v>
      </c>
      <c r="Z30" s="3">
        <f>L30*Y30</f>
        <v/>
      </c>
      <c r="AA30" s="3" t="inlineStr">
        <is>
          <t>NET 75 DAYS</t>
        </is>
      </c>
      <c r="AB30" s="3" t="n">
        <v>28</v>
      </c>
      <c r="AC30" s="3" t="n">
        <v>19</v>
      </c>
      <c r="AD30" s="3" t="n">
        <v>45</v>
      </c>
      <c r="AE30" s="3" t="n">
        <v>3</v>
      </c>
    </row>
    <row r="31" ht="20.5" customHeight="1">
      <c r="A31" s="10" t="n"/>
      <c r="B31" s="10" t="n"/>
      <c r="C31" s="10" t="n"/>
      <c r="D31" s="10" t="n"/>
      <c r="E31" s="3" t="inlineStr">
        <is>
          <t>20990767</t>
        </is>
      </c>
      <c r="F31" s="3" t="inlineStr">
        <is>
          <t>300542</t>
        </is>
      </c>
      <c r="G31" s="3" t="inlineStr">
        <is>
          <t>CL</t>
        </is>
      </c>
      <c r="H31" s="3" t="inlineStr">
        <is>
          <t>10001175701-3890</t>
        </is>
      </c>
      <c r="I31" s="3" t="inlineStr">
        <is>
          <t>807</t>
        </is>
      </c>
      <c r="J31" s="3" t="inlineStr">
        <is>
          <t>90777093</t>
        </is>
      </c>
      <c r="K31" s="3" t="inlineStr">
        <is>
          <t>082030113</t>
        </is>
      </c>
      <c r="L31" s="4" t="n">
        <v>168</v>
      </c>
      <c r="M31" s="21" t="n">
        <v>45733</v>
      </c>
      <c r="N31" s="21" t="n">
        <v>45738</v>
      </c>
      <c r="O31" s="21" t="n">
        <v>45728</v>
      </c>
      <c r="P31" s="3" t="n">
        <v>1</v>
      </c>
      <c r="Q31" s="3" t="n">
        <v>2.9</v>
      </c>
      <c r="R31" s="3" t="n">
        <v>3.8</v>
      </c>
      <c r="S31" s="3" t="n">
        <v>0.037</v>
      </c>
      <c r="T31" s="4">
        <f>L31/P31</f>
        <v/>
      </c>
      <c r="U31" s="6">
        <f>T31*Q31</f>
        <v/>
      </c>
      <c r="V31" s="6">
        <f>T31*R31</f>
        <v/>
      </c>
      <c r="W31" s="22">
        <f>round(AB31*AD31*AC31/1000000*T31,3)</f>
        <v/>
      </c>
      <c r="X31" s="10" t="n"/>
      <c r="Y31" s="9" t="n">
        <v>33.81</v>
      </c>
      <c r="Z31" s="3">
        <f>L31*Y31</f>
        <v/>
      </c>
      <c r="AA31" s="3" t="inlineStr">
        <is>
          <t>NET 75 DAYS</t>
        </is>
      </c>
      <c r="AB31" s="3" t="n">
        <v>73.5</v>
      </c>
      <c r="AC31" s="3" t="n">
        <v>15.5</v>
      </c>
      <c r="AD31" s="3" t="n">
        <v>32.5</v>
      </c>
      <c r="AE31" s="3" t="n">
        <v>3</v>
      </c>
    </row>
    <row r="32" ht="20.5" customHeight="1">
      <c r="A32" s="15" t="n"/>
      <c r="B32" s="15" t="n"/>
      <c r="C32" s="15" t="n"/>
      <c r="D32" s="15" t="n"/>
      <c r="E32" s="12" t="n"/>
      <c r="F32" s="12" t="n"/>
      <c r="G32" s="12" t="n"/>
      <c r="H32" s="12" t="n"/>
      <c r="I32" s="12" t="n"/>
      <c r="J32" s="12" t="n"/>
      <c r="K32" s="12" t="inlineStr">
        <is>
          <t>CFS TTL:</t>
        </is>
      </c>
      <c r="L32" s="12">
        <f>SUM(L27:L31)</f>
        <v/>
      </c>
      <c r="M32" s="12" t="n"/>
      <c r="N32" s="12" t="n"/>
      <c r="O32" s="12" t="n"/>
      <c r="P32" s="12" t="n"/>
      <c r="Q32" s="12" t="n"/>
      <c r="R32" s="12" t="n"/>
      <c r="S32" s="12" t="inlineStr">
        <is>
          <t>CFS TTL:</t>
        </is>
      </c>
      <c r="T32" s="12">
        <f>SUM(T27:T31)</f>
        <v/>
      </c>
      <c r="U32" s="16">
        <f>SUM(U27:U31)</f>
        <v/>
      </c>
      <c r="V32" s="16">
        <f>SUM(V27:V31)</f>
        <v/>
      </c>
      <c r="W32" s="25">
        <f>SUM(W27:W31)</f>
        <v/>
      </c>
      <c r="X32" s="15" t="n"/>
      <c r="Y32" s="12" t="n"/>
      <c r="Z32" s="12">
        <f>SUM(Z27:Z31)</f>
        <v/>
      </c>
      <c r="AA32" s="12" t="n"/>
      <c r="AB32" s="12" t="n"/>
      <c r="AC32" s="12" t="n"/>
      <c r="AD32" s="12" t="n"/>
      <c r="AE32" s="12" t="n"/>
    </row>
    <row r="33" ht="7" customHeight="1">
      <c r="A33" s="18" t="n"/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  <c r="AB33" s="18" t="n"/>
      <c r="AC33" s="18" t="n"/>
      <c r="AD33" s="18" t="n"/>
      <c r="AE33" s="18" t="n"/>
    </row>
    <row r="34" ht="20.5" customHeight="1">
      <c r="A34" s="3" t="inlineStr"/>
      <c r="B34" s="3" t="inlineStr"/>
      <c r="C34" s="3" t="inlineStr"/>
      <c r="D34" s="3" t="inlineStr"/>
      <c r="E34" s="3" t="inlineStr">
        <is>
          <t>20990762</t>
        </is>
      </c>
      <c r="F34" s="3" t="inlineStr">
        <is>
          <t>300537</t>
        </is>
      </c>
      <c r="G34" s="3" t="inlineStr">
        <is>
          <t>CL</t>
        </is>
      </c>
      <c r="H34" s="3" t="inlineStr">
        <is>
          <t>10001175721-3891</t>
        </is>
      </c>
      <c r="I34" s="3" t="inlineStr">
        <is>
          <t>481T</t>
        </is>
      </c>
      <c r="J34" s="3" t="inlineStr">
        <is>
          <t>52810433</t>
        </is>
      </c>
      <c r="K34" s="3" t="inlineStr">
        <is>
          <t>082030353</t>
        </is>
      </c>
      <c r="L34" s="4" t="n">
        <v>2112</v>
      </c>
      <c r="M34" s="21" t="n">
        <v>45733</v>
      </c>
      <c r="N34" s="21" t="n">
        <v>45738</v>
      </c>
      <c r="O34" s="21" t="n">
        <v>45728</v>
      </c>
      <c r="P34" s="3" t="n">
        <v>1</v>
      </c>
      <c r="Q34" s="3" t="n">
        <v>7</v>
      </c>
      <c r="R34" s="3" t="n">
        <v>8.300000000000001</v>
      </c>
      <c r="S34" s="3" t="n">
        <v>0.0611</v>
      </c>
      <c r="T34" s="4">
        <f>L34/P34</f>
        <v/>
      </c>
      <c r="U34" s="6">
        <f>T34*Q34</f>
        <v/>
      </c>
      <c r="V34" s="6">
        <f>T34*R34</f>
        <v/>
      </c>
      <c r="W34" s="22">
        <f>round(AB34*AD34*AC34/1000000*T34,3)</f>
        <v/>
      </c>
      <c r="X34" s="45" t="inlineStr">
        <is>
          <t>2*40HQ</t>
        </is>
      </c>
      <c r="Y34" s="9" t="n">
        <v>58.73</v>
      </c>
      <c r="Z34" s="3">
        <f>L34*Y34</f>
        <v/>
      </c>
      <c r="AA34" s="3" t="inlineStr">
        <is>
          <t>NET 75 DAYS</t>
        </is>
      </c>
      <c r="AB34" s="3" t="n">
        <v>37.49</v>
      </c>
      <c r="AC34" s="3" t="n">
        <v>26.7</v>
      </c>
      <c r="AD34" s="3" t="n">
        <v>61.01</v>
      </c>
      <c r="AE34" s="3" t="n">
        <v>4</v>
      </c>
    </row>
    <row r="35" ht="20.5" customHeight="1">
      <c r="A35" s="10" t="n"/>
      <c r="B35" s="10" t="n"/>
      <c r="C35" s="10" t="n"/>
      <c r="D35" s="10" t="n"/>
      <c r="E35" s="3" t="inlineStr">
        <is>
          <t>20990762</t>
        </is>
      </c>
      <c r="F35" s="3" t="inlineStr">
        <is>
          <t>300537</t>
        </is>
      </c>
      <c r="G35" s="3" t="inlineStr">
        <is>
          <t>CL</t>
        </is>
      </c>
      <c r="H35" s="43" t="inlineStr">
        <is>
          <t>10001175721-3891</t>
        </is>
      </c>
      <c r="I35" s="43" t="inlineStr">
        <is>
          <t>492</t>
        </is>
      </c>
      <c r="J35" s="43" t="inlineStr">
        <is>
          <t>90777190</t>
        </is>
      </c>
      <c r="K35" s="43" t="inlineStr">
        <is>
          <t>082030122</t>
        </is>
      </c>
      <c r="L35" s="44" t="n">
        <v>89</v>
      </c>
      <c r="M35" s="21" t="n">
        <v>45733</v>
      </c>
      <c r="N35" s="21" t="n">
        <v>45738</v>
      </c>
      <c r="O35" s="21" t="n">
        <v>45728</v>
      </c>
      <c r="P35" s="3" t="n">
        <v>1</v>
      </c>
      <c r="Q35" s="3" t="n">
        <v>6.8</v>
      </c>
      <c r="R35" s="3" t="n">
        <v>8.4</v>
      </c>
      <c r="S35" s="3" t="n">
        <v>0.0609</v>
      </c>
      <c r="T35" s="4">
        <f>L35/P35</f>
        <v/>
      </c>
      <c r="U35" s="6">
        <f>T35*Q35</f>
        <v/>
      </c>
      <c r="V35" s="6">
        <f>T35*R35</f>
        <v/>
      </c>
      <c r="W35" s="22">
        <f>round(AB35*AD35*AC35/1000000*T35,3)</f>
        <v/>
      </c>
      <c r="X35" s="10" t="n"/>
      <c r="Y35" s="9" t="n">
        <v>76.54000000000001</v>
      </c>
      <c r="Z35" s="3">
        <f>L35*Y35</f>
        <v/>
      </c>
      <c r="AA35" s="3" t="inlineStr">
        <is>
          <t>NET 75 DAYS</t>
        </is>
      </c>
      <c r="AB35" s="3" t="n">
        <v>37.4</v>
      </c>
      <c r="AC35" s="3" t="n">
        <v>27</v>
      </c>
      <c r="AD35" s="3" t="n">
        <v>60.3</v>
      </c>
      <c r="AE35" s="3" t="n">
        <v>4</v>
      </c>
    </row>
    <row r="36" ht="20.5" customHeight="1">
      <c r="A36" s="15" t="n"/>
      <c r="B36" s="15" t="n"/>
      <c r="C36" s="15" t="n"/>
      <c r="D36" s="15" t="n"/>
      <c r="E36" s="12" t="n"/>
      <c r="F36" s="12" t="n"/>
      <c r="G36" s="12" t="n"/>
      <c r="H36" s="12" t="n"/>
      <c r="I36" s="12" t="n"/>
      <c r="J36" s="12" t="n"/>
      <c r="K36" s="12" t="inlineStr">
        <is>
          <t>CY TTL:</t>
        </is>
      </c>
      <c r="L36" s="12">
        <f>SUM(L34:L35)</f>
        <v/>
      </c>
      <c r="M36" s="12" t="n"/>
      <c r="N36" s="12" t="n"/>
      <c r="O36" s="12" t="n"/>
      <c r="P36" s="12" t="n"/>
      <c r="Q36" s="12" t="n"/>
      <c r="R36" s="12" t="n"/>
      <c r="S36" s="12" t="inlineStr">
        <is>
          <t>CY TTL:</t>
        </is>
      </c>
      <c r="T36" s="12">
        <f>SUM(T34:T35)</f>
        <v/>
      </c>
      <c r="U36" s="16">
        <f>SUM(U34:U35)</f>
        <v/>
      </c>
      <c r="V36" s="16">
        <f>SUM(V34:V35)</f>
        <v/>
      </c>
      <c r="W36" s="46">
        <f>SUM(W34:W35)</f>
        <v/>
      </c>
      <c r="X36" s="15" t="n"/>
      <c r="Y36" s="12" t="n"/>
      <c r="Z36" s="12">
        <f>SUM(Z34:Z35)</f>
        <v/>
      </c>
      <c r="AA36" s="12" t="n"/>
      <c r="AB36" s="12" t="n"/>
      <c r="AC36" s="12" t="n"/>
      <c r="AD36" s="12" t="n"/>
      <c r="AE36" s="12" t="n"/>
    </row>
    <row r="37" ht="20.5" customHeight="1">
      <c r="A37" s="3" t="inlineStr"/>
      <c r="B37" s="3" t="inlineStr"/>
      <c r="C37" s="3" t="inlineStr"/>
      <c r="D37" s="3" t="inlineStr"/>
      <c r="E37" s="3" t="inlineStr">
        <is>
          <t>20990762</t>
        </is>
      </c>
      <c r="F37" s="3" t="inlineStr">
        <is>
          <t>300537</t>
        </is>
      </c>
      <c r="G37" s="3" t="inlineStr">
        <is>
          <t>CL</t>
        </is>
      </c>
      <c r="H37" s="3" t="inlineStr">
        <is>
          <t>10001175721-3891</t>
        </is>
      </c>
      <c r="I37" s="3" t="inlineStr">
        <is>
          <t>3977</t>
        </is>
      </c>
      <c r="J37" s="3" t="inlineStr">
        <is>
          <t>88232453</t>
        </is>
      </c>
      <c r="K37" s="3" t="inlineStr">
        <is>
          <t>082035002</t>
        </is>
      </c>
      <c r="L37" s="4" t="n">
        <v>156</v>
      </c>
      <c r="M37" s="21" t="n">
        <v>45733</v>
      </c>
      <c r="N37" s="21" t="n">
        <v>45738</v>
      </c>
      <c r="O37" s="21" t="n">
        <v>45728</v>
      </c>
      <c r="P37" s="3" t="n">
        <v>1</v>
      </c>
      <c r="Q37" s="3" t="n">
        <v>15.9</v>
      </c>
      <c r="R37" s="3" t="n">
        <v>18</v>
      </c>
      <c r="S37" s="3" t="n">
        <v>0.0954</v>
      </c>
      <c r="T37" s="4">
        <f>L37/P37</f>
        <v/>
      </c>
      <c r="U37" s="6">
        <f>T37*Q37</f>
        <v/>
      </c>
      <c r="V37" s="6">
        <f>T37*R37</f>
        <v/>
      </c>
      <c r="W37" s="22">
        <f>round(AB37*AD37*AC37/1000000*T37,3)</f>
        <v/>
      </c>
      <c r="X37" s="8" t="inlineStr">
        <is>
          <t>CFS</t>
        </is>
      </c>
      <c r="Y37" s="9" t="n">
        <v>156.58</v>
      </c>
      <c r="Z37" s="3">
        <f>L37*Y37</f>
        <v/>
      </c>
      <c r="AA37" s="3" t="inlineStr">
        <is>
          <t>NET 75 DAYS</t>
        </is>
      </c>
      <c r="AB37" s="3" t="n">
        <v>50.5</v>
      </c>
      <c r="AC37" s="3" t="n">
        <v>30</v>
      </c>
      <c r="AD37" s="3" t="n">
        <v>63</v>
      </c>
      <c r="AE37" s="3" t="n">
        <v>4</v>
      </c>
    </row>
    <row r="38" ht="20.5" customHeight="1">
      <c r="A38" s="10" t="n"/>
      <c r="B38" s="10" t="n"/>
      <c r="C38" s="10" t="n"/>
      <c r="D38" s="10" t="n"/>
      <c r="E38" s="3" t="inlineStr">
        <is>
          <t>20990762</t>
        </is>
      </c>
      <c r="F38" s="3" t="inlineStr">
        <is>
          <t>300537</t>
        </is>
      </c>
      <c r="G38" s="3" t="inlineStr">
        <is>
          <t>CL</t>
        </is>
      </c>
      <c r="H38" s="43" t="inlineStr">
        <is>
          <t>10001175721-3891</t>
        </is>
      </c>
      <c r="I38" s="43" t="inlineStr">
        <is>
          <t>492</t>
        </is>
      </c>
      <c r="J38" s="43" t="inlineStr">
        <is>
          <t>90777190</t>
        </is>
      </c>
      <c r="K38" s="43" t="inlineStr">
        <is>
          <t>082030122</t>
        </is>
      </c>
      <c r="L38" s="44" t="n">
        <v>468</v>
      </c>
      <c r="M38" s="21" t="n">
        <v>45733</v>
      </c>
      <c r="N38" s="21" t="n">
        <v>45738</v>
      </c>
      <c r="O38" s="21" t="n">
        <v>45728</v>
      </c>
      <c r="P38" s="3" t="n">
        <v>1</v>
      </c>
      <c r="Q38" s="3" t="n">
        <v>6.8</v>
      </c>
      <c r="R38" s="3" t="n">
        <v>8.4</v>
      </c>
      <c r="S38" s="3" t="n">
        <v>0.0609</v>
      </c>
      <c r="T38" s="4">
        <f>L38/P38</f>
        <v/>
      </c>
      <c r="U38" s="6">
        <f>T38*Q38</f>
        <v/>
      </c>
      <c r="V38" s="6">
        <f>T38*R38</f>
        <v/>
      </c>
      <c r="W38" s="22">
        <f>round(AB38*AD38*AC38/1000000*T38,3)</f>
        <v/>
      </c>
      <c r="X38" s="10" t="n"/>
      <c r="Y38" s="9" t="n">
        <v>76.54000000000001</v>
      </c>
      <c r="Z38" s="3">
        <f>L38*Y38</f>
        <v/>
      </c>
      <c r="AA38" s="3" t="inlineStr">
        <is>
          <t>NET 75 DAYS</t>
        </is>
      </c>
      <c r="AB38" s="3" t="n">
        <v>37.4</v>
      </c>
      <c r="AC38" s="3" t="n">
        <v>27</v>
      </c>
      <c r="AD38" s="3" t="n">
        <v>60.3</v>
      </c>
      <c r="AE38" s="3" t="n">
        <v>4</v>
      </c>
    </row>
    <row r="39" ht="20.5" customHeight="1">
      <c r="A39" s="10" t="n"/>
      <c r="B39" s="10" t="n"/>
      <c r="C39" s="10" t="n"/>
      <c r="D39" s="10" t="n"/>
      <c r="E39" s="3" t="inlineStr">
        <is>
          <t>20990762</t>
        </is>
      </c>
      <c r="F39" s="3" t="inlineStr">
        <is>
          <t>300537</t>
        </is>
      </c>
      <c r="G39" s="3" t="inlineStr">
        <is>
          <t>CL</t>
        </is>
      </c>
      <c r="H39" s="3" t="inlineStr">
        <is>
          <t>10001175721-3891</t>
        </is>
      </c>
      <c r="I39" s="3" t="inlineStr">
        <is>
          <t>628</t>
        </is>
      </c>
      <c r="J39" s="3" t="inlineStr">
        <is>
          <t>91019105</t>
        </is>
      </c>
      <c r="K39" s="3" t="inlineStr">
        <is>
          <t>082030176</t>
        </is>
      </c>
      <c r="L39" s="4" t="n">
        <v>279</v>
      </c>
      <c r="M39" s="21" t="n">
        <v>45733</v>
      </c>
      <c r="N39" s="21" t="n">
        <v>45738</v>
      </c>
      <c r="O39" s="21" t="n">
        <v>45728</v>
      </c>
      <c r="P39" s="3" t="n">
        <v>1</v>
      </c>
      <c r="Q39" s="3" t="n">
        <v>4.15</v>
      </c>
      <c r="R39" s="3" t="n">
        <v>5</v>
      </c>
      <c r="S39" s="3" t="n">
        <v>0.0323</v>
      </c>
      <c r="T39" s="4">
        <f>L39/P39</f>
        <v/>
      </c>
      <c r="U39" s="6">
        <f>T39*Q39</f>
        <v/>
      </c>
      <c r="V39" s="6">
        <f>T39*R39</f>
        <v/>
      </c>
      <c r="W39" s="22">
        <f>round(AB39*AD39*AC39/1000000*T39,3)</f>
        <v/>
      </c>
      <c r="X39" s="10" t="n"/>
      <c r="Y39" s="9" t="n">
        <v>35.58</v>
      </c>
      <c r="Z39" s="3">
        <f>L39*Y39</f>
        <v/>
      </c>
      <c r="AA39" s="3" t="inlineStr">
        <is>
          <t>NET 75 DAYS</t>
        </is>
      </c>
      <c r="AB39" s="3" t="n">
        <v>51.8</v>
      </c>
      <c r="AC39" s="3" t="n">
        <v>39.5</v>
      </c>
      <c r="AD39" s="3" t="n">
        <v>15.8</v>
      </c>
      <c r="AE39" s="3" t="n">
        <v>4</v>
      </c>
    </row>
    <row r="40" ht="20.5" customHeight="1">
      <c r="A40" s="10" t="n"/>
      <c r="B40" s="10" t="n"/>
      <c r="C40" s="10" t="n"/>
      <c r="D40" s="10" t="n"/>
      <c r="E40" s="3" t="inlineStr">
        <is>
          <t>20990762</t>
        </is>
      </c>
      <c r="F40" s="3" t="inlineStr">
        <is>
          <t>300537</t>
        </is>
      </c>
      <c r="G40" s="3" t="inlineStr">
        <is>
          <t>CL</t>
        </is>
      </c>
      <c r="H40" s="3" t="inlineStr">
        <is>
          <t>10001175721-3891</t>
        </is>
      </c>
      <c r="I40" s="3" t="inlineStr">
        <is>
          <t>806</t>
        </is>
      </c>
      <c r="J40" s="3" t="inlineStr">
        <is>
          <t>90777094</t>
        </is>
      </c>
      <c r="K40" s="3" t="inlineStr">
        <is>
          <t>082034010</t>
        </is>
      </c>
      <c r="L40" s="4" t="n">
        <v>15</v>
      </c>
      <c r="M40" s="21" t="n">
        <v>45733</v>
      </c>
      <c r="N40" s="21" t="n">
        <v>45738</v>
      </c>
      <c r="O40" s="21" t="n">
        <v>45728</v>
      </c>
      <c r="P40" s="3" t="n">
        <v>1</v>
      </c>
      <c r="Q40" s="3" t="n">
        <v>3.2</v>
      </c>
      <c r="R40" s="3" t="n">
        <v>3.85</v>
      </c>
      <c r="S40" s="3" t="n">
        <v>0.0239</v>
      </c>
      <c r="T40" s="4">
        <f>L40/P40</f>
        <v/>
      </c>
      <c r="U40" s="6">
        <f>T40*Q40</f>
        <v/>
      </c>
      <c r="V40" s="6">
        <f>T40*R40</f>
        <v/>
      </c>
      <c r="W40" s="22">
        <f>round(AB40*AD40*AC40/1000000*T40,3)</f>
        <v/>
      </c>
      <c r="X40" s="10" t="n"/>
      <c r="Y40" s="9" t="n">
        <v>31.49</v>
      </c>
      <c r="Z40" s="3">
        <f>L40*Y40</f>
        <v/>
      </c>
      <c r="AA40" s="3" t="inlineStr">
        <is>
          <t>NET 75 DAYS</t>
        </is>
      </c>
      <c r="AB40" s="3" t="n">
        <v>28</v>
      </c>
      <c r="AC40" s="3" t="n">
        <v>19</v>
      </c>
      <c r="AD40" s="3" t="n">
        <v>45</v>
      </c>
      <c r="AE40" s="3" t="n">
        <v>4</v>
      </c>
    </row>
    <row r="41" ht="20.5" customHeight="1">
      <c r="A41" s="10" t="n"/>
      <c r="B41" s="10" t="n"/>
      <c r="C41" s="10" t="n"/>
      <c r="D41" s="10" t="n"/>
      <c r="E41" s="3" t="inlineStr">
        <is>
          <t>20990762</t>
        </is>
      </c>
      <c r="F41" s="3" t="inlineStr">
        <is>
          <t>300537</t>
        </is>
      </c>
      <c r="G41" s="3" t="inlineStr">
        <is>
          <t>CL</t>
        </is>
      </c>
      <c r="H41" s="3" t="inlineStr">
        <is>
          <t>10001175721-3891</t>
        </is>
      </c>
      <c r="I41" s="3" t="inlineStr">
        <is>
          <t>807</t>
        </is>
      </c>
      <c r="J41" s="3" t="inlineStr">
        <is>
          <t>90777093</t>
        </is>
      </c>
      <c r="K41" s="3" t="inlineStr">
        <is>
          <t>082030113</t>
        </is>
      </c>
      <c r="L41" s="4" t="n">
        <v>208</v>
      </c>
      <c r="M41" s="21" t="n">
        <v>45733</v>
      </c>
      <c r="N41" s="21" t="n">
        <v>45738</v>
      </c>
      <c r="O41" s="21" t="n">
        <v>45728</v>
      </c>
      <c r="P41" s="3" t="n">
        <v>1</v>
      </c>
      <c r="Q41" s="3" t="n">
        <v>2.9</v>
      </c>
      <c r="R41" s="3" t="n">
        <v>3.8</v>
      </c>
      <c r="S41" s="3" t="n">
        <v>0.037</v>
      </c>
      <c r="T41" s="4">
        <f>L41/P41</f>
        <v/>
      </c>
      <c r="U41" s="6">
        <f>T41*Q41</f>
        <v/>
      </c>
      <c r="V41" s="6">
        <f>T41*R41</f>
        <v/>
      </c>
      <c r="W41" s="22">
        <f>round(AB41*AD41*AC41/1000000*T41,3)</f>
        <v/>
      </c>
      <c r="X41" s="10" t="n"/>
      <c r="Y41" s="9" t="n">
        <v>33.81</v>
      </c>
      <c r="Z41" s="3">
        <f>L41*Y41</f>
        <v/>
      </c>
      <c r="AA41" s="3" t="inlineStr">
        <is>
          <t>NET 75 DAYS</t>
        </is>
      </c>
      <c r="AB41" s="3" t="n">
        <v>73.5</v>
      </c>
      <c r="AC41" s="3" t="n">
        <v>15.5</v>
      </c>
      <c r="AD41" s="3" t="n">
        <v>32.5</v>
      </c>
      <c r="AE41" s="3" t="n">
        <v>4</v>
      </c>
    </row>
    <row r="42" ht="20.5" customHeight="1">
      <c r="A42" s="15" t="n"/>
      <c r="B42" s="15" t="n"/>
      <c r="C42" s="15" t="n"/>
      <c r="D42" s="15" t="n"/>
      <c r="E42" s="12" t="n"/>
      <c r="F42" s="12" t="n"/>
      <c r="G42" s="12" t="n"/>
      <c r="H42" s="12" t="n"/>
      <c r="I42" s="12" t="n"/>
      <c r="J42" s="12" t="n"/>
      <c r="K42" s="12" t="inlineStr">
        <is>
          <t>CFS TTL:</t>
        </is>
      </c>
      <c r="L42" s="12">
        <f>SUM(L37:L41)</f>
        <v/>
      </c>
      <c r="M42" s="12" t="n"/>
      <c r="N42" s="12" t="n"/>
      <c r="O42" s="12" t="n"/>
      <c r="P42" s="12" t="n"/>
      <c r="Q42" s="12" t="n"/>
      <c r="R42" s="12" t="n"/>
      <c r="S42" s="12" t="inlineStr">
        <is>
          <t>CFS TTL:</t>
        </is>
      </c>
      <c r="T42" s="12">
        <f>SUM(T37:T41)</f>
        <v/>
      </c>
      <c r="U42" s="16">
        <f>SUM(U37:U41)</f>
        <v/>
      </c>
      <c r="V42" s="16">
        <f>SUM(V37:V41)</f>
        <v/>
      </c>
      <c r="W42" s="25">
        <f>SUM(W37:W41)</f>
        <v/>
      </c>
      <c r="X42" s="15" t="n"/>
      <c r="Y42" s="12" t="n"/>
      <c r="Z42" s="12">
        <f>SUM(Z37:Z41)</f>
        <v/>
      </c>
      <c r="AA42" s="12" t="n"/>
      <c r="AB42" s="12" t="n"/>
      <c r="AC42" s="12" t="n"/>
      <c r="AD42" s="12" t="n"/>
      <c r="AE42" s="12" t="n"/>
    </row>
    <row r="43" ht="7" customHeight="1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  <c r="AC43" s="18" t="n"/>
      <c r="AD43" s="18" t="n"/>
      <c r="AE43" s="18" t="n"/>
    </row>
    <row r="44" ht="20.5" customHeight="1">
      <c r="A44" s="3" t="inlineStr"/>
      <c r="B44" s="3" t="inlineStr"/>
      <c r="C44" s="3" t="inlineStr"/>
      <c r="D44" s="3" t="inlineStr"/>
      <c r="E44" s="3" t="inlineStr">
        <is>
          <t>20992252</t>
        </is>
      </c>
      <c r="F44" s="3" t="inlineStr">
        <is>
          <t>300566</t>
        </is>
      </c>
      <c r="G44" s="3" t="inlineStr">
        <is>
          <t>CL</t>
        </is>
      </c>
      <c r="H44" s="3" t="inlineStr">
        <is>
          <t>10001191096-3891</t>
        </is>
      </c>
      <c r="I44" s="3" t="inlineStr">
        <is>
          <t>492</t>
        </is>
      </c>
      <c r="J44" s="3" t="inlineStr">
        <is>
          <t>90777190</t>
        </is>
      </c>
      <c r="K44" s="3" t="inlineStr">
        <is>
          <t>082030122</t>
        </is>
      </c>
      <c r="L44" s="4" t="n">
        <v>557</v>
      </c>
      <c r="M44" s="21" t="n">
        <v>45747</v>
      </c>
      <c r="N44" s="21" t="n">
        <v>45752</v>
      </c>
      <c r="O44" s="21" t="n">
        <v>45742</v>
      </c>
      <c r="P44" s="3" t="n">
        <v>1</v>
      </c>
      <c r="Q44" s="3" t="n">
        <v>6.8</v>
      </c>
      <c r="R44" s="3" t="n">
        <v>8.4</v>
      </c>
      <c r="S44" s="3" t="n">
        <v>0.0609</v>
      </c>
      <c r="T44" s="4">
        <f>L44/P44</f>
        <v/>
      </c>
      <c r="U44" s="6">
        <f>T44*Q44</f>
        <v/>
      </c>
      <c r="V44" s="6">
        <f>T44*R44</f>
        <v/>
      </c>
      <c r="W44" s="22">
        <f>round(AB44*AD44*AC44/1000000*T44,3)</f>
        <v/>
      </c>
      <c r="X44" s="8" t="inlineStr">
        <is>
          <t>CFS</t>
        </is>
      </c>
      <c r="Y44" s="9" t="n">
        <v>76.54000000000001</v>
      </c>
      <c r="Z44" s="3">
        <f>L44*Y44</f>
        <v/>
      </c>
      <c r="AA44" s="3" t="inlineStr">
        <is>
          <t>NET 75 DAYS</t>
        </is>
      </c>
      <c r="AB44" s="3" t="n">
        <v>37.4</v>
      </c>
      <c r="AC44" s="3" t="n">
        <v>27</v>
      </c>
      <c r="AD44" s="3" t="n">
        <v>60.3</v>
      </c>
      <c r="AE44" s="3" t="n">
        <v>5</v>
      </c>
    </row>
    <row r="45" ht="20.5" customHeight="1">
      <c r="A45" s="10" t="n"/>
      <c r="B45" s="10" t="n"/>
      <c r="C45" s="10" t="n"/>
      <c r="D45" s="10" t="n"/>
      <c r="E45" s="3" t="inlineStr">
        <is>
          <t>20992252</t>
        </is>
      </c>
      <c r="F45" s="3" t="inlineStr">
        <is>
          <t>300566</t>
        </is>
      </c>
      <c r="G45" s="3" t="inlineStr">
        <is>
          <t>CL</t>
        </is>
      </c>
      <c r="H45" s="3" t="inlineStr">
        <is>
          <t>10001191096-3891</t>
        </is>
      </c>
      <c r="I45" s="3" t="inlineStr">
        <is>
          <t>628</t>
        </is>
      </c>
      <c r="J45" s="3" t="inlineStr">
        <is>
          <t>91019105</t>
        </is>
      </c>
      <c r="K45" s="3" t="inlineStr">
        <is>
          <t>082030176</t>
        </is>
      </c>
      <c r="L45" s="4" t="n">
        <v>315</v>
      </c>
      <c r="M45" s="21" t="n">
        <v>45747</v>
      </c>
      <c r="N45" s="21" t="n">
        <v>45752</v>
      </c>
      <c r="O45" s="21" t="n">
        <v>45742</v>
      </c>
      <c r="P45" s="3" t="n">
        <v>1</v>
      </c>
      <c r="Q45" s="3" t="n">
        <v>4.15</v>
      </c>
      <c r="R45" s="3" t="n">
        <v>5</v>
      </c>
      <c r="S45" s="3" t="n">
        <v>0.0323</v>
      </c>
      <c r="T45" s="4">
        <f>L45/P45</f>
        <v/>
      </c>
      <c r="U45" s="6">
        <f>T45*Q45</f>
        <v/>
      </c>
      <c r="V45" s="6">
        <f>T45*R45</f>
        <v/>
      </c>
      <c r="W45" s="22">
        <f>round(AB45*AD45*AC45/1000000*T45,3)</f>
        <v/>
      </c>
      <c r="X45" s="10" t="n"/>
      <c r="Y45" s="9" t="n">
        <v>35.58</v>
      </c>
      <c r="Z45" s="3">
        <f>L45*Y45</f>
        <v/>
      </c>
      <c r="AA45" s="3" t="inlineStr">
        <is>
          <t>NET 75 DAYS</t>
        </is>
      </c>
      <c r="AB45" s="3" t="n">
        <v>51.8</v>
      </c>
      <c r="AC45" s="3" t="n">
        <v>39.5</v>
      </c>
      <c r="AD45" s="3" t="n">
        <v>15.8</v>
      </c>
      <c r="AE45" s="3" t="n">
        <v>5</v>
      </c>
    </row>
    <row r="46" ht="20.5" customHeight="1">
      <c r="A46" s="10" t="n"/>
      <c r="B46" s="10" t="n"/>
      <c r="C46" s="10" t="n"/>
      <c r="D46" s="10" t="n"/>
      <c r="E46" s="3" t="inlineStr">
        <is>
          <t>20992252</t>
        </is>
      </c>
      <c r="F46" s="3" t="inlineStr">
        <is>
          <t>300566</t>
        </is>
      </c>
      <c r="G46" s="3" t="inlineStr">
        <is>
          <t>CL</t>
        </is>
      </c>
      <c r="H46" s="3" t="inlineStr">
        <is>
          <t>10001191096-3891</t>
        </is>
      </c>
      <c r="I46" s="3" t="inlineStr">
        <is>
          <t>806</t>
        </is>
      </c>
      <c r="J46" s="3" t="inlineStr">
        <is>
          <t>90777094</t>
        </is>
      </c>
      <c r="K46" s="3" t="inlineStr">
        <is>
          <t>082034010</t>
        </is>
      </c>
      <c r="L46" s="4" t="n">
        <v>140</v>
      </c>
      <c r="M46" s="21" t="n">
        <v>45747</v>
      </c>
      <c r="N46" s="21" t="n">
        <v>45752</v>
      </c>
      <c r="O46" s="21" t="n">
        <v>45742</v>
      </c>
      <c r="P46" s="3" t="n">
        <v>1</v>
      </c>
      <c r="Q46" s="3" t="n">
        <v>3.2</v>
      </c>
      <c r="R46" s="3" t="n">
        <v>3.85</v>
      </c>
      <c r="S46" s="3" t="n">
        <v>0.0239</v>
      </c>
      <c r="T46" s="4">
        <f>L46/P46</f>
        <v/>
      </c>
      <c r="U46" s="6">
        <f>T46*Q46</f>
        <v/>
      </c>
      <c r="V46" s="6">
        <f>T46*R46</f>
        <v/>
      </c>
      <c r="W46" s="22">
        <f>round(AB46*AD46*AC46/1000000*T46,3)</f>
        <v/>
      </c>
      <c r="X46" s="10" t="n"/>
      <c r="Y46" s="9" t="n">
        <v>31.49</v>
      </c>
      <c r="Z46" s="3">
        <f>L46*Y46</f>
        <v/>
      </c>
      <c r="AA46" s="3" t="inlineStr">
        <is>
          <t>NET 75 DAYS</t>
        </is>
      </c>
      <c r="AB46" s="3" t="n">
        <v>28</v>
      </c>
      <c r="AC46" s="3" t="n">
        <v>19</v>
      </c>
      <c r="AD46" s="3" t="n">
        <v>45</v>
      </c>
      <c r="AE46" s="3" t="n">
        <v>5</v>
      </c>
    </row>
    <row r="47" ht="20.5" customHeight="1">
      <c r="A47" s="10" t="n"/>
      <c r="B47" s="10" t="n"/>
      <c r="C47" s="10" t="n"/>
      <c r="D47" s="10" t="n"/>
      <c r="E47" s="3" t="inlineStr">
        <is>
          <t>20992252</t>
        </is>
      </c>
      <c r="F47" s="3" t="inlineStr">
        <is>
          <t>300566</t>
        </is>
      </c>
      <c r="G47" s="3" t="inlineStr">
        <is>
          <t>CL</t>
        </is>
      </c>
      <c r="H47" s="3" t="inlineStr">
        <is>
          <t>10001191096-3891</t>
        </is>
      </c>
      <c r="I47" s="3" t="inlineStr">
        <is>
          <t>807</t>
        </is>
      </c>
      <c r="J47" s="3" t="inlineStr">
        <is>
          <t>90777093</t>
        </is>
      </c>
      <c r="K47" s="3" t="inlineStr">
        <is>
          <t>082030113</t>
        </is>
      </c>
      <c r="L47" s="4" t="n">
        <v>305</v>
      </c>
      <c r="M47" s="21" t="n">
        <v>45747</v>
      </c>
      <c r="N47" s="21" t="n">
        <v>45752</v>
      </c>
      <c r="O47" s="21" t="n">
        <v>45742</v>
      </c>
      <c r="P47" s="3" t="n">
        <v>1</v>
      </c>
      <c r="Q47" s="3" t="n">
        <v>2.9</v>
      </c>
      <c r="R47" s="3" t="n">
        <v>3.8</v>
      </c>
      <c r="S47" s="3" t="n">
        <v>0.037</v>
      </c>
      <c r="T47" s="4">
        <f>L47/P47</f>
        <v/>
      </c>
      <c r="U47" s="6">
        <f>T47*Q47</f>
        <v/>
      </c>
      <c r="V47" s="6">
        <f>T47*R47</f>
        <v/>
      </c>
      <c r="W47" s="22">
        <f>round(AB47*AD47*AC47/1000000*T47,3)</f>
        <v/>
      </c>
      <c r="X47" s="10" t="n"/>
      <c r="Y47" s="9" t="n">
        <v>33.81</v>
      </c>
      <c r="Z47" s="3">
        <f>L47*Y47</f>
        <v/>
      </c>
      <c r="AA47" s="3" t="inlineStr">
        <is>
          <t>NET 75 DAYS</t>
        </is>
      </c>
      <c r="AB47" s="3" t="n">
        <v>73.5</v>
      </c>
      <c r="AC47" s="3" t="n">
        <v>15.5</v>
      </c>
      <c r="AD47" s="3" t="n">
        <v>32.5</v>
      </c>
      <c r="AE47" s="3" t="n">
        <v>5</v>
      </c>
    </row>
    <row r="48" ht="20.5" customHeight="1">
      <c r="A48" s="15" t="n"/>
      <c r="B48" s="15" t="n"/>
      <c r="C48" s="15" t="n"/>
      <c r="D48" s="15" t="n"/>
      <c r="E48" s="12" t="n"/>
      <c r="F48" s="12" t="n"/>
      <c r="G48" s="12" t="n"/>
      <c r="H48" s="12" t="n"/>
      <c r="I48" s="12" t="n"/>
      <c r="J48" s="12" t="n"/>
      <c r="K48" s="12" t="inlineStr">
        <is>
          <t>CFS TTL:</t>
        </is>
      </c>
      <c r="L48" s="12">
        <f>SUM(L44:L47)</f>
        <v/>
      </c>
      <c r="M48" s="12" t="n"/>
      <c r="N48" s="12" t="n"/>
      <c r="O48" s="12" t="n"/>
      <c r="P48" s="12" t="n"/>
      <c r="Q48" s="12" t="n"/>
      <c r="R48" s="12" t="n"/>
      <c r="S48" s="12" t="inlineStr">
        <is>
          <t>CFS TTL:</t>
        </is>
      </c>
      <c r="T48" s="12">
        <f>SUM(T44:T47)</f>
        <v/>
      </c>
      <c r="U48" s="16">
        <f>SUM(U44:U47)</f>
        <v/>
      </c>
      <c r="V48" s="16">
        <f>SUM(V44:V47)</f>
        <v/>
      </c>
      <c r="W48" s="25">
        <f>SUM(W44:W47)</f>
        <v/>
      </c>
      <c r="X48" s="15" t="n"/>
      <c r="Y48" s="12" t="n"/>
      <c r="Z48" s="12">
        <f>SUM(Z44:Z47)</f>
        <v/>
      </c>
      <c r="AA48" s="12" t="n"/>
      <c r="AB48" s="12" t="n"/>
      <c r="AC48" s="12" t="n"/>
      <c r="AD48" s="12" t="n"/>
      <c r="AE48" s="12" t="n"/>
    </row>
    <row r="49" ht="7" customHeight="1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  <c r="AC49" s="18" t="n"/>
      <c r="AD49" s="18" t="n"/>
      <c r="AE49" s="18" t="n"/>
    </row>
    <row r="50" ht="20.5" customHeight="1">
      <c r="A50" s="3" t="inlineStr"/>
      <c r="B50" s="3" t="inlineStr"/>
      <c r="C50" s="3" t="inlineStr"/>
      <c r="D50" s="3" t="inlineStr"/>
      <c r="E50" s="3" t="inlineStr">
        <is>
          <t>20992255</t>
        </is>
      </c>
      <c r="F50" s="3" t="inlineStr">
        <is>
          <t>300570</t>
        </is>
      </c>
      <c r="G50" s="3" t="inlineStr">
        <is>
          <t>CL</t>
        </is>
      </c>
      <c r="H50" s="3" t="inlineStr">
        <is>
          <t>10001191104-3890</t>
        </is>
      </c>
      <c r="I50" s="3" t="inlineStr">
        <is>
          <t>492</t>
        </is>
      </c>
      <c r="J50" s="3" t="inlineStr">
        <is>
          <t>90777190</t>
        </is>
      </c>
      <c r="K50" s="3" t="inlineStr">
        <is>
          <t>082030122</t>
        </is>
      </c>
      <c r="L50" s="4" t="n">
        <v>849</v>
      </c>
      <c r="M50" s="21" t="n">
        <v>45747</v>
      </c>
      <c r="N50" s="21" t="n">
        <v>45752</v>
      </c>
      <c r="O50" s="21" t="n">
        <v>45742</v>
      </c>
      <c r="P50" s="3" t="n">
        <v>1</v>
      </c>
      <c r="Q50" s="3" t="n">
        <v>6.8</v>
      </c>
      <c r="R50" s="3" t="n">
        <v>8.4</v>
      </c>
      <c r="S50" s="3" t="n">
        <v>0.0609</v>
      </c>
      <c r="T50" s="4">
        <f>L50/P50</f>
        <v/>
      </c>
      <c r="U50" s="6">
        <f>T50*Q50</f>
        <v/>
      </c>
      <c r="V50" s="6">
        <f>T50*R50</f>
        <v/>
      </c>
      <c r="W50" s="22">
        <f>round(AB50*AD50*AC50/1000000*T50,3)</f>
        <v/>
      </c>
      <c r="X50" s="45" t="inlineStr">
        <is>
          <t>1*40HQ</t>
        </is>
      </c>
      <c r="Y50" s="9" t="n">
        <v>76.54000000000001</v>
      </c>
      <c r="Z50" s="3">
        <f>L50*Y50</f>
        <v/>
      </c>
      <c r="AA50" s="3" t="inlineStr">
        <is>
          <t>NET 75 DAYS</t>
        </is>
      </c>
      <c r="AB50" s="3" t="n">
        <v>37.4</v>
      </c>
      <c r="AC50" s="3" t="n">
        <v>27</v>
      </c>
      <c r="AD50" s="3" t="n">
        <v>60.3</v>
      </c>
      <c r="AE50" s="3" t="n">
        <v>6</v>
      </c>
    </row>
    <row r="51" ht="20.5" customHeight="1">
      <c r="A51" s="10" t="n"/>
      <c r="B51" s="10" t="n"/>
      <c r="C51" s="10" t="n"/>
      <c r="D51" s="10" t="n"/>
      <c r="E51" s="3" t="inlineStr">
        <is>
          <t>20992255</t>
        </is>
      </c>
      <c r="F51" s="3" t="inlineStr">
        <is>
          <t>300570</t>
        </is>
      </c>
      <c r="G51" s="3" t="inlineStr">
        <is>
          <t>CL</t>
        </is>
      </c>
      <c r="H51" s="30" t="inlineStr">
        <is>
          <t>10001191104-3890</t>
        </is>
      </c>
      <c r="I51" s="30" t="inlineStr">
        <is>
          <t>807</t>
        </is>
      </c>
      <c r="J51" s="30" t="inlineStr">
        <is>
          <t>90777093</t>
        </is>
      </c>
      <c r="K51" s="30" t="inlineStr">
        <is>
          <t>082030113</t>
        </is>
      </c>
      <c r="L51" s="31" t="n">
        <v>387</v>
      </c>
      <c r="M51" s="21" t="n">
        <v>45747</v>
      </c>
      <c r="N51" s="21" t="n">
        <v>45752</v>
      </c>
      <c r="O51" s="21" t="n">
        <v>45742</v>
      </c>
      <c r="P51" s="3" t="n">
        <v>1</v>
      </c>
      <c r="Q51" s="3" t="n">
        <v>2.9</v>
      </c>
      <c r="R51" s="3" t="n">
        <v>3.8</v>
      </c>
      <c r="S51" s="3" t="n">
        <v>0.037</v>
      </c>
      <c r="T51" s="4">
        <f>L51/P51</f>
        <v/>
      </c>
      <c r="U51" s="6">
        <f>T51*Q51</f>
        <v/>
      </c>
      <c r="V51" s="6">
        <f>T51*R51</f>
        <v/>
      </c>
      <c r="W51" s="22">
        <f>round(AB51*AD51*AC51/1000000*T51,3)</f>
        <v/>
      </c>
      <c r="X51" s="10" t="n"/>
      <c r="Y51" s="9" t="n">
        <v>33.81</v>
      </c>
      <c r="Z51" s="3">
        <f>L51*Y51</f>
        <v/>
      </c>
      <c r="AA51" s="3" t="inlineStr">
        <is>
          <t>NET 75 DAYS</t>
        </is>
      </c>
      <c r="AB51" s="3" t="n">
        <v>73.5</v>
      </c>
      <c r="AC51" s="3" t="n">
        <v>15.5</v>
      </c>
      <c r="AD51" s="3" t="n">
        <v>32.5</v>
      </c>
      <c r="AE51" s="3" t="n">
        <v>6</v>
      </c>
    </row>
    <row r="52" ht="20.5" customHeight="1">
      <c r="A52" s="15" t="n"/>
      <c r="B52" s="15" t="n"/>
      <c r="C52" s="15" t="n"/>
      <c r="D52" s="15" t="n"/>
      <c r="E52" s="12" t="n"/>
      <c r="F52" s="12" t="n"/>
      <c r="G52" s="12" t="n"/>
      <c r="H52" s="12" t="n"/>
      <c r="I52" s="12" t="n"/>
      <c r="J52" s="12" t="n"/>
      <c r="K52" s="12" t="inlineStr">
        <is>
          <t>CY TTL:</t>
        </is>
      </c>
      <c r="L52" s="12">
        <f>SUM(L50:L51)</f>
        <v/>
      </c>
      <c r="M52" s="12" t="n"/>
      <c r="N52" s="12" t="n"/>
      <c r="O52" s="12" t="n"/>
      <c r="P52" s="12" t="n"/>
      <c r="Q52" s="12" t="n"/>
      <c r="R52" s="12" t="n"/>
      <c r="S52" s="12" t="inlineStr">
        <is>
          <t>CY TTL:</t>
        </is>
      </c>
      <c r="T52" s="12">
        <f>SUM(T50:T51)</f>
        <v/>
      </c>
      <c r="U52" s="16">
        <f>SUM(U50:U51)</f>
        <v/>
      </c>
      <c r="V52" s="16">
        <f>SUM(V50:V51)</f>
        <v/>
      </c>
      <c r="W52" s="46">
        <f>SUM(W50:W51)</f>
        <v/>
      </c>
      <c r="X52" s="15" t="n"/>
      <c r="Y52" s="12" t="n"/>
      <c r="Z52" s="12">
        <f>SUM(Z50:Z51)</f>
        <v/>
      </c>
      <c r="AA52" s="12" t="n"/>
      <c r="AB52" s="12" t="n"/>
      <c r="AC52" s="12" t="n"/>
      <c r="AD52" s="12" t="n"/>
      <c r="AE52" s="12" t="n"/>
    </row>
    <row r="53" ht="20.5" customHeight="1">
      <c r="A53" s="3" t="inlineStr"/>
      <c r="B53" s="3" t="inlineStr"/>
      <c r="C53" s="3" t="inlineStr"/>
      <c r="D53" s="3" t="inlineStr"/>
      <c r="E53" s="3" t="inlineStr">
        <is>
          <t>20992255</t>
        </is>
      </c>
      <c r="F53" s="3" t="inlineStr">
        <is>
          <t>300570</t>
        </is>
      </c>
      <c r="G53" s="3" t="inlineStr">
        <is>
          <t>CL</t>
        </is>
      </c>
      <c r="H53" s="3" t="inlineStr">
        <is>
          <t>10001191104-3890</t>
        </is>
      </c>
      <c r="I53" s="3" t="inlineStr">
        <is>
          <t>628</t>
        </is>
      </c>
      <c r="J53" s="3" t="inlineStr">
        <is>
          <t>91019105</t>
        </is>
      </c>
      <c r="K53" s="3" t="inlineStr">
        <is>
          <t>082030176</t>
        </is>
      </c>
      <c r="L53" s="4" t="n">
        <v>486</v>
      </c>
      <c r="M53" s="21" t="n">
        <v>45747</v>
      </c>
      <c r="N53" s="21" t="n">
        <v>45752</v>
      </c>
      <c r="O53" s="21" t="n">
        <v>45742</v>
      </c>
      <c r="P53" s="3" t="n">
        <v>1</v>
      </c>
      <c r="Q53" s="3" t="n">
        <v>4.15</v>
      </c>
      <c r="R53" s="3" t="n">
        <v>5</v>
      </c>
      <c r="S53" s="3" t="n">
        <v>0.0323</v>
      </c>
      <c r="T53" s="4">
        <f>L53/P53</f>
        <v/>
      </c>
      <c r="U53" s="6">
        <f>T53*Q53</f>
        <v/>
      </c>
      <c r="V53" s="6">
        <f>T53*R53</f>
        <v/>
      </c>
      <c r="W53" s="22">
        <f>round(AB53*AD53*AC53/1000000*T53,3)</f>
        <v/>
      </c>
      <c r="X53" s="8" t="inlineStr">
        <is>
          <t>CFS</t>
        </is>
      </c>
      <c r="Y53" s="9" t="n">
        <v>35.58</v>
      </c>
      <c r="Z53" s="3">
        <f>L53*Y53</f>
        <v/>
      </c>
      <c r="AA53" s="3" t="inlineStr">
        <is>
          <t>NET 75 DAYS</t>
        </is>
      </c>
      <c r="AB53" s="3" t="n">
        <v>51.8</v>
      </c>
      <c r="AC53" s="3" t="n">
        <v>39.5</v>
      </c>
      <c r="AD53" s="3" t="n">
        <v>15.8</v>
      </c>
      <c r="AE53" s="3" t="n">
        <v>6</v>
      </c>
    </row>
    <row r="54" ht="20.5" customHeight="1">
      <c r="A54" s="10" t="n"/>
      <c r="B54" s="10" t="n"/>
      <c r="C54" s="10" t="n"/>
      <c r="D54" s="10" t="n"/>
      <c r="E54" s="3" t="inlineStr">
        <is>
          <t>20992255</t>
        </is>
      </c>
      <c r="F54" s="3" t="inlineStr">
        <is>
          <t>300570</t>
        </is>
      </c>
      <c r="G54" s="3" t="inlineStr">
        <is>
          <t>CL</t>
        </is>
      </c>
      <c r="H54" s="3" t="inlineStr">
        <is>
          <t>10001191104-3890</t>
        </is>
      </c>
      <c r="I54" s="3" t="inlineStr">
        <is>
          <t>806</t>
        </is>
      </c>
      <c r="J54" s="3" t="inlineStr">
        <is>
          <t>90777094</t>
        </is>
      </c>
      <c r="K54" s="3" t="inlineStr">
        <is>
          <t>082034010</t>
        </is>
      </c>
      <c r="L54" s="4" t="n">
        <v>163</v>
      </c>
      <c r="M54" s="21" t="n">
        <v>45747</v>
      </c>
      <c r="N54" s="21" t="n">
        <v>45752</v>
      </c>
      <c r="O54" s="21" t="n">
        <v>45742</v>
      </c>
      <c r="P54" s="3" t="n">
        <v>1</v>
      </c>
      <c r="Q54" s="3" t="n">
        <v>3.2</v>
      </c>
      <c r="R54" s="3" t="n">
        <v>3.85</v>
      </c>
      <c r="S54" s="3" t="n">
        <v>0.0239</v>
      </c>
      <c r="T54" s="4">
        <f>L54/P54</f>
        <v/>
      </c>
      <c r="U54" s="6">
        <f>T54*Q54</f>
        <v/>
      </c>
      <c r="V54" s="6">
        <f>T54*R54</f>
        <v/>
      </c>
      <c r="W54" s="22">
        <f>round(AB54*AD54*AC54/1000000*T54,3)</f>
        <v/>
      </c>
      <c r="X54" s="10" t="n"/>
      <c r="Y54" s="9" t="n">
        <v>31.49</v>
      </c>
      <c r="Z54" s="3">
        <f>L54*Y54</f>
        <v/>
      </c>
      <c r="AA54" s="3" t="inlineStr">
        <is>
          <t>NET 75 DAYS</t>
        </is>
      </c>
      <c r="AB54" s="3" t="n">
        <v>28</v>
      </c>
      <c r="AC54" s="3" t="n">
        <v>19</v>
      </c>
      <c r="AD54" s="3" t="n">
        <v>45</v>
      </c>
      <c r="AE54" s="3" t="n">
        <v>6</v>
      </c>
    </row>
    <row r="55" ht="20.5" customHeight="1">
      <c r="A55" s="10" t="n"/>
      <c r="B55" s="10" t="n"/>
      <c r="C55" s="10" t="n"/>
      <c r="D55" s="10" t="n"/>
      <c r="E55" s="3" t="inlineStr">
        <is>
          <t>20992255</t>
        </is>
      </c>
      <c r="F55" s="3" t="inlineStr">
        <is>
          <t>300570</t>
        </is>
      </c>
      <c r="G55" s="3" t="inlineStr">
        <is>
          <t>CL</t>
        </is>
      </c>
      <c r="H55" s="30" t="inlineStr">
        <is>
          <t>10001191104-3890</t>
        </is>
      </c>
      <c r="I55" s="30" t="inlineStr">
        <is>
          <t>807</t>
        </is>
      </c>
      <c r="J55" s="30" t="inlineStr">
        <is>
          <t>90777093</t>
        </is>
      </c>
      <c r="K55" s="30" t="inlineStr">
        <is>
          <t>082030113</t>
        </is>
      </c>
      <c r="L55" s="31" t="n">
        <v>85</v>
      </c>
      <c r="M55" s="21" t="n">
        <v>45747</v>
      </c>
      <c r="N55" s="21" t="n">
        <v>45752</v>
      </c>
      <c r="O55" s="21" t="n">
        <v>45742</v>
      </c>
      <c r="P55" s="3" t="n">
        <v>1</v>
      </c>
      <c r="Q55" s="3" t="n">
        <v>2.9</v>
      </c>
      <c r="R55" s="3" t="n">
        <v>3.8</v>
      </c>
      <c r="S55" s="3" t="n">
        <v>0.037</v>
      </c>
      <c r="T55" s="4">
        <f>L55/P55</f>
        <v/>
      </c>
      <c r="U55" s="6">
        <f>T55*Q55</f>
        <v/>
      </c>
      <c r="V55" s="6">
        <f>T55*R55</f>
        <v/>
      </c>
      <c r="W55" s="22">
        <f>round(AB55*AD55*AC55/1000000*T55,3)</f>
        <v/>
      </c>
      <c r="X55" s="10" t="n"/>
      <c r="Y55" s="9" t="n">
        <v>33.81</v>
      </c>
      <c r="Z55" s="3">
        <f>L55*Y55</f>
        <v/>
      </c>
      <c r="AA55" s="3" t="inlineStr">
        <is>
          <t>NET 75 DAYS</t>
        </is>
      </c>
      <c r="AB55" s="3" t="n">
        <v>73.5</v>
      </c>
      <c r="AC55" s="3" t="n">
        <v>15.5</v>
      </c>
      <c r="AD55" s="3" t="n">
        <v>32.5</v>
      </c>
      <c r="AE55" s="3" t="n">
        <v>6</v>
      </c>
    </row>
    <row r="56" ht="20.5" customHeight="1">
      <c r="A56" s="15" t="n"/>
      <c r="B56" s="15" t="n"/>
      <c r="C56" s="15" t="n"/>
      <c r="D56" s="15" t="n"/>
      <c r="E56" s="12" t="n"/>
      <c r="F56" s="12" t="n"/>
      <c r="G56" s="12" t="n"/>
      <c r="H56" s="12" t="n"/>
      <c r="I56" s="12" t="n"/>
      <c r="J56" s="12" t="n"/>
      <c r="K56" s="12" t="inlineStr">
        <is>
          <t>CFS TTL:</t>
        </is>
      </c>
      <c r="L56" s="12">
        <f>SUM(L53:L55)</f>
        <v/>
      </c>
      <c r="M56" s="12" t="n"/>
      <c r="N56" s="12" t="n"/>
      <c r="O56" s="12" t="n"/>
      <c r="P56" s="12" t="n"/>
      <c r="Q56" s="12" t="n"/>
      <c r="R56" s="12" t="n"/>
      <c r="S56" s="12" t="inlineStr">
        <is>
          <t>CFS TTL:</t>
        </is>
      </c>
      <c r="T56" s="12">
        <f>SUM(T53:T55)</f>
        <v/>
      </c>
      <c r="U56" s="16">
        <f>SUM(U53:U55)</f>
        <v/>
      </c>
      <c r="V56" s="16">
        <f>SUM(V53:V55)</f>
        <v/>
      </c>
      <c r="W56" s="25">
        <f>SUM(W53:W55)</f>
        <v/>
      </c>
      <c r="X56" s="15" t="n"/>
      <c r="Y56" s="12" t="n"/>
      <c r="Z56" s="12">
        <f>SUM(Z53:Z55)</f>
        <v/>
      </c>
      <c r="AA56" s="12" t="n"/>
      <c r="AB56" s="12" t="n"/>
      <c r="AC56" s="12" t="n"/>
      <c r="AD56" s="12" t="n"/>
      <c r="AE56" s="12" t="n"/>
    </row>
    <row r="57" ht="7" customHeight="1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</row>
  </sheetData>
  <mergeCells count="65">
    <mergeCell ref="X27:X32"/>
    <mergeCell ref="B44:B48"/>
    <mergeCell ref="B34:B36"/>
    <mergeCell ref="C37:C42"/>
    <mergeCell ref="D21:D22"/>
    <mergeCell ref="B3:B6"/>
    <mergeCell ref="A7:A8"/>
    <mergeCell ref="X7:X8"/>
    <mergeCell ref="B24:B26"/>
    <mergeCell ref="D24:D26"/>
    <mergeCell ref="X10:X12"/>
    <mergeCell ref="D18:D20"/>
    <mergeCell ref="B27:B32"/>
    <mergeCell ref="X50:X52"/>
    <mergeCell ref="D27:D32"/>
    <mergeCell ref="X53:X56"/>
    <mergeCell ref="X13:X16"/>
    <mergeCell ref="A44:A48"/>
    <mergeCell ref="X44:X48"/>
    <mergeCell ref="A34:A36"/>
    <mergeCell ref="X3:X6"/>
    <mergeCell ref="A10:A12"/>
    <mergeCell ref="C34:C36"/>
    <mergeCell ref="D7:D8"/>
    <mergeCell ref="A3:A6"/>
    <mergeCell ref="C21:C22"/>
    <mergeCell ref="A24:A26"/>
    <mergeCell ref="X37:X42"/>
    <mergeCell ref="D10:D12"/>
    <mergeCell ref="C24:C26"/>
    <mergeCell ref="B50:B52"/>
    <mergeCell ref="C18:C20"/>
    <mergeCell ref="A37:A42"/>
    <mergeCell ref="A21:A22"/>
    <mergeCell ref="A27:A32"/>
    <mergeCell ref="B37:B42"/>
    <mergeCell ref="B13:B16"/>
    <mergeCell ref="D50:D52"/>
    <mergeCell ref="B53:B56"/>
    <mergeCell ref="D13:D16"/>
    <mergeCell ref="D44:D48"/>
    <mergeCell ref="D34:D36"/>
    <mergeCell ref="D3:D6"/>
    <mergeCell ref="C7:C8"/>
    <mergeCell ref="A53:A56"/>
    <mergeCell ref="D53:D56"/>
    <mergeCell ref="C10:C12"/>
    <mergeCell ref="X21:X22"/>
    <mergeCell ref="C27:C32"/>
    <mergeCell ref="D37:D42"/>
    <mergeCell ref="B18:B20"/>
    <mergeCell ref="A50:A52"/>
    <mergeCell ref="C50:C52"/>
    <mergeCell ref="A13:A16"/>
    <mergeCell ref="C13:C16"/>
    <mergeCell ref="X18:X20"/>
    <mergeCell ref="C44:C48"/>
    <mergeCell ref="B10:B12"/>
    <mergeCell ref="X34:X36"/>
    <mergeCell ref="C3:C6"/>
    <mergeCell ref="B7:B8"/>
    <mergeCell ref="X24:X26"/>
    <mergeCell ref="C53:C56"/>
    <mergeCell ref="B21:B22"/>
    <mergeCell ref="A18:A20"/>
  </mergeCells>
  <pageMargins left="0.25" right="0.25" top="1" bottom="1" header="0.5" footer="0.5"/>
  <pageSetup orientation="landscape" paperSize="9" scale="5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hidden="1" width="7.8" customWidth="1" min="25" max="25"/>
    <col hidden="1" width="7.8" customWidth="1" min="26" max="26"/>
    <col hidden="1" width="7.8" customWidth="1" min="27" max="27"/>
    <col hidden="1" width="13" customWidth="1" min="28" max="28"/>
  </cols>
  <sheetData>
    <row r="1" ht="48" customHeight="1">
      <c r="F1" s="1" t="inlineStr">
        <is>
          <t>TGT - Mar - YX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Width (L) cm</t>
        </is>
      </c>
      <c r="Z2" s="2" t="inlineStr">
        <is>
          <t>Depth (W) cm</t>
        </is>
      </c>
      <c r="AA2" s="2" t="inlineStr">
        <is>
          <t>Height (H) cm</t>
        </is>
      </c>
      <c r="AB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20984847</t>
        </is>
      </c>
      <c r="F3" s="3" t="inlineStr">
        <is>
          <t>300296</t>
        </is>
      </c>
      <c r="G3" s="3" t="inlineStr">
        <is>
          <t>YX</t>
        </is>
      </c>
      <c r="H3" s="3" t="inlineStr">
        <is>
          <t>10001158924-0584</t>
        </is>
      </c>
      <c r="I3" s="3" t="inlineStr">
        <is>
          <t>615</t>
        </is>
      </c>
      <c r="J3" s="3" t="inlineStr">
        <is>
          <t>52014641</t>
        </is>
      </c>
      <c r="K3" s="3" t="inlineStr">
        <is>
          <t>082071441</t>
        </is>
      </c>
      <c r="L3" s="4" t="n">
        <v>774</v>
      </c>
      <c r="M3" s="21" t="n">
        <v>45719</v>
      </c>
      <c r="N3" s="21" t="n">
        <v>45724</v>
      </c>
      <c r="O3" s="21" t="n">
        <v>45714</v>
      </c>
      <c r="P3" s="3" t="n">
        <v>2</v>
      </c>
      <c r="Q3" s="3" t="n">
        <v>5</v>
      </c>
      <c r="R3" s="3" t="n">
        <v>6.9</v>
      </c>
      <c r="S3" s="3" t="n">
        <v>0.0461</v>
      </c>
      <c r="T3" s="4">
        <f>L3/P3</f>
        <v/>
      </c>
      <c r="U3" s="6">
        <f>T3*Q3</f>
        <v/>
      </c>
      <c r="V3" s="6">
        <f>T3*R3</f>
        <v/>
      </c>
      <c r="W3" s="22">
        <f>round(Z3*AA3*Y3/1000000*T3,3)</f>
        <v/>
      </c>
      <c r="X3" s="8" t="inlineStr">
        <is>
          <t>CFS</t>
        </is>
      </c>
      <c r="Y3" s="9" t="n">
        <v>57.99</v>
      </c>
      <c r="Z3" s="3" t="n">
        <v>21.49</v>
      </c>
      <c r="AA3" s="3" t="n">
        <v>37.01</v>
      </c>
      <c r="AB3" s="3" t="n">
        <v>21</v>
      </c>
    </row>
    <row r="4" ht="20.5" customHeight="1">
      <c r="A4" s="15" t="n"/>
      <c r="B4" s="15" t="n"/>
      <c r="C4" s="15" t="n"/>
      <c r="D4" s="15" t="n"/>
      <c r="E4" s="12" t="n"/>
      <c r="F4" s="12" t="n"/>
      <c r="G4" s="12" t="n"/>
      <c r="H4" s="12" t="n"/>
      <c r="I4" s="12" t="n"/>
      <c r="J4" s="12" t="n"/>
      <c r="K4" s="12" t="inlineStr">
        <is>
          <t>CFS TTL:</t>
        </is>
      </c>
      <c r="L4" s="12">
        <f>SUM(L3:L3)</f>
        <v/>
      </c>
      <c r="M4" s="12" t="n"/>
      <c r="N4" s="12" t="n"/>
      <c r="O4" s="12" t="n"/>
      <c r="P4" s="12" t="n"/>
      <c r="Q4" s="12" t="n"/>
      <c r="R4" s="12" t="n"/>
      <c r="S4" s="12" t="inlineStr">
        <is>
          <t>CFS TTL:</t>
        </is>
      </c>
      <c r="T4" s="12">
        <f>SUM(T3:T3)</f>
        <v/>
      </c>
      <c r="U4" s="16">
        <f>SUM(U3:U3)</f>
        <v/>
      </c>
      <c r="V4" s="16">
        <f>SUM(V3:V3)</f>
        <v/>
      </c>
      <c r="W4" s="25">
        <f>SUM(W3:W3)</f>
        <v/>
      </c>
      <c r="X4" s="15" t="n"/>
      <c r="Y4" s="12" t="n"/>
      <c r="Z4" s="12" t="n"/>
      <c r="AA4" s="12" t="n"/>
      <c r="AB4" s="12" t="n"/>
    </row>
    <row r="5" ht="7" customHeight="1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</row>
    <row r="6" ht="20.5" customHeight="1">
      <c r="A6" s="3" t="inlineStr"/>
      <c r="B6" s="3" t="inlineStr"/>
      <c r="C6" s="3" t="inlineStr"/>
      <c r="D6" s="3" t="inlineStr"/>
      <c r="E6" s="3" t="inlineStr">
        <is>
          <t>20990764</t>
        </is>
      </c>
      <c r="F6" s="3" t="inlineStr">
        <is>
          <t>300539</t>
        </is>
      </c>
      <c r="G6" s="3" t="inlineStr">
        <is>
          <t>YX</t>
        </is>
      </c>
      <c r="H6" s="23" t="inlineStr">
        <is>
          <t>10001175691-0584</t>
        </is>
      </c>
      <c r="I6" s="23" t="inlineStr">
        <is>
          <t>481TP</t>
        </is>
      </c>
      <c r="J6" s="23" t="inlineStr">
        <is>
          <t>52810422</t>
        </is>
      </c>
      <c r="K6" s="23" t="inlineStr">
        <is>
          <t>082030165</t>
        </is>
      </c>
      <c r="L6" s="24" t="n">
        <v>1081</v>
      </c>
      <c r="M6" s="21" t="n">
        <v>45733</v>
      </c>
      <c r="N6" s="21" t="n">
        <v>45738</v>
      </c>
      <c r="O6" s="21" t="n">
        <v>45728</v>
      </c>
      <c r="P6" s="3" t="n">
        <v>1</v>
      </c>
      <c r="Q6" s="3" t="n">
        <v>7</v>
      </c>
      <c r="R6" s="3" t="n">
        <v>8.6</v>
      </c>
      <c r="S6" s="3" t="n">
        <v>0.0611</v>
      </c>
      <c r="T6" s="4">
        <f>L6/P6</f>
        <v/>
      </c>
      <c r="U6" s="6">
        <f>T6*Q6</f>
        <v/>
      </c>
      <c r="V6" s="6">
        <f>T6*R6</f>
        <v/>
      </c>
      <c r="W6" s="22">
        <f>round(Z6*AA6*Y6/1000000*T6,3)</f>
        <v/>
      </c>
      <c r="X6" s="8" t="inlineStr">
        <is>
          <t>1*40HQ</t>
        </is>
      </c>
      <c r="Y6" s="9" t="n">
        <v>37.49</v>
      </c>
      <c r="Z6" s="3" t="n">
        <v>26.7</v>
      </c>
      <c r="AA6" s="3" t="n">
        <v>61.01</v>
      </c>
      <c r="AB6" s="3" t="n">
        <v>22</v>
      </c>
    </row>
    <row r="7" ht="20.5" customHeight="1">
      <c r="A7" s="15" t="n"/>
      <c r="B7" s="15" t="n"/>
      <c r="C7" s="15" t="n"/>
      <c r="D7" s="15" t="n"/>
      <c r="E7" s="4" t="n"/>
      <c r="F7" s="4" t="n"/>
      <c r="G7" s="4" t="n"/>
      <c r="H7" s="4" t="n"/>
      <c r="I7" s="4" t="n"/>
      <c r="J7" s="4" t="n"/>
      <c r="K7" s="4" t="inlineStr">
        <is>
          <t>1ST TTL:</t>
        </is>
      </c>
      <c r="L7" s="4">
        <f>SUM(L6:L6)</f>
        <v/>
      </c>
      <c r="M7" s="4" t="n"/>
      <c r="N7" s="4" t="n"/>
      <c r="O7" s="4" t="n"/>
      <c r="P7" s="4" t="n"/>
      <c r="Q7" s="4" t="n"/>
      <c r="R7" s="4" t="n"/>
      <c r="S7" s="4" t="inlineStr">
        <is>
          <t>TTL:</t>
        </is>
      </c>
      <c r="T7" s="4">
        <f>SUM(T6:T6)</f>
        <v/>
      </c>
      <c r="U7" s="6">
        <f>SUM(U6:U6)</f>
        <v/>
      </c>
      <c r="V7" s="6">
        <f>SUM(V6:V6)</f>
        <v/>
      </c>
      <c r="W7" s="22">
        <f>SUM(W6:W6)</f>
        <v/>
      </c>
      <c r="X7" s="15" t="n"/>
      <c r="Y7" s="4" t="n"/>
      <c r="Z7" s="4" t="n"/>
      <c r="AA7" s="4" t="n"/>
      <c r="AB7" s="4" t="n"/>
    </row>
    <row r="8" ht="20.5" customHeight="1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inlineStr">
        <is>
          <t>CY TTL:</t>
        </is>
      </c>
      <c r="L8" s="12">
        <f>SUM(L7)</f>
        <v/>
      </c>
      <c r="M8" s="12" t="n"/>
      <c r="N8" s="12" t="n"/>
      <c r="O8" s="12" t="n"/>
      <c r="P8" s="12" t="n"/>
      <c r="Q8" s="12" t="n"/>
      <c r="R8" s="12" t="n"/>
      <c r="S8" s="13" t="inlineStr">
        <is>
          <t>CY TTL:</t>
        </is>
      </c>
      <c r="T8" s="13">
        <f>SUM(T7)</f>
        <v/>
      </c>
      <c r="U8" s="13">
        <f>SUM(U7)</f>
        <v/>
      </c>
      <c r="V8" s="13">
        <f>SUM(V7)</f>
        <v/>
      </c>
      <c r="W8" s="13">
        <f>SUM(W7)</f>
        <v/>
      </c>
      <c r="X8" s="14" t="inlineStr">
        <is>
          <t>1*40HQ</t>
        </is>
      </c>
      <c r="Y8" s="12" t="n"/>
      <c r="Z8" s="12" t="n"/>
      <c r="AA8" s="12" t="n"/>
      <c r="AB8" s="12" t="n"/>
    </row>
    <row r="9" ht="20.5" customHeight="1">
      <c r="A9" s="3" t="inlineStr"/>
      <c r="B9" s="3" t="inlineStr"/>
      <c r="C9" s="3" t="inlineStr"/>
      <c r="D9" s="3" t="inlineStr"/>
      <c r="E9" s="3" t="inlineStr">
        <is>
          <t>20990764</t>
        </is>
      </c>
      <c r="F9" s="3" t="inlineStr">
        <is>
          <t>300539</t>
        </is>
      </c>
      <c r="G9" s="3" t="inlineStr">
        <is>
          <t>YX</t>
        </is>
      </c>
      <c r="H9" s="23" t="inlineStr">
        <is>
          <t>10001175691-0584</t>
        </is>
      </c>
      <c r="I9" s="23" t="inlineStr">
        <is>
          <t>481TP</t>
        </is>
      </c>
      <c r="J9" s="23" t="inlineStr">
        <is>
          <t>52810422</t>
        </is>
      </c>
      <c r="K9" s="23" t="inlineStr">
        <is>
          <t>082030165</t>
        </is>
      </c>
      <c r="L9" s="24" t="n">
        <v>262</v>
      </c>
      <c r="M9" s="21" t="n">
        <v>45733</v>
      </c>
      <c r="N9" s="21" t="n">
        <v>45738</v>
      </c>
      <c r="O9" s="21" t="n">
        <v>45728</v>
      </c>
      <c r="P9" s="3" t="n">
        <v>1</v>
      </c>
      <c r="Q9" s="3" t="n">
        <v>7</v>
      </c>
      <c r="R9" s="3" t="n">
        <v>8.6</v>
      </c>
      <c r="S9" s="3" t="n">
        <v>0.0611</v>
      </c>
      <c r="T9" s="4">
        <f>L9/P9</f>
        <v/>
      </c>
      <c r="U9" s="6">
        <f>T9*Q9</f>
        <v/>
      </c>
      <c r="V9" s="6">
        <f>T9*R9</f>
        <v/>
      </c>
      <c r="W9" s="22">
        <f>round(Z9*AA9*Y9/1000000*T9,3)</f>
        <v/>
      </c>
      <c r="X9" s="8" t="inlineStr">
        <is>
          <t>CFS</t>
        </is>
      </c>
      <c r="Y9" s="9" t="n">
        <v>37.49</v>
      </c>
      <c r="Z9" s="3" t="n">
        <v>26.7</v>
      </c>
      <c r="AA9" s="3" t="n">
        <v>61.01</v>
      </c>
      <c r="AB9" s="3" t="n">
        <v>22</v>
      </c>
    </row>
    <row r="10" ht="20.5" customHeight="1">
      <c r="A10" s="10" t="n"/>
      <c r="B10" s="10" t="n"/>
      <c r="C10" s="10" t="n"/>
      <c r="D10" s="10" t="n"/>
      <c r="E10" s="3" t="inlineStr">
        <is>
          <t>20990764</t>
        </is>
      </c>
      <c r="F10" s="3" t="inlineStr">
        <is>
          <t>300539</t>
        </is>
      </c>
      <c r="G10" s="3" t="inlineStr">
        <is>
          <t>YX</t>
        </is>
      </c>
      <c r="H10" s="3" t="inlineStr">
        <is>
          <t>10001175691-0584</t>
        </is>
      </c>
      <c r="I10" s="3" t="inlineStr">
        <is>
          <t>615</t>
        </is>
      </c>
      <c r="J10" s="3" t="inlineStr">
        <is>
          <t>52014641</t>
        </is>
      </c>
      <c r="K10" s="3" t="inlineStr">
        <is>
          <t>082071441</t>
        </is>
      </c>
      <c r="L10" s="4" t="n">
        <v>1652</v>
      </c>
      <c r="M10" s="21" t="n">
        <v>45733</v>
      </c>
      <c r="N10" s="21" t="n">
        <v>45738</v>
      </c>
      <c r="O10" s="21" t="n">
        <v>45728</v>
      </c>
      <c r="P10" s="3" t="n">
        <v>2</v>
      </c>
      <c r="Q10" s="3" t="n">
        <v>5</v>
      </c>
      <c r="R10" s="3" t="n">
        <v>6.9</v>
      </c>
      <c r="S10" s="3" t="n">
        <v>0.0461</v>
      </c>
      <c r="T10" s="4">
        <f>L10/P10</f>
        <v/>
      </c>
      <c r="U10" s="6">
        <f>T10*Q10</f>
        <v/>
      </c>
      <c r="V10" s="6">
        <f>T10*R10</f>
        <v/>
      </c>
      <c r="W10" s="22">
        <f>round(Z10*AA10*Y10/1000000*T10,3)</f>
        <v/>
      </c>
      <c r="X10" s="10" t="n"/>
      <c r="Y10" s="9" t="n">
        <v>57.99</v>
      </c>
      <c r="Z10" s="3" t="n">
        <v>21.49</v>
      </c>
      <c r="AA10" s="3" t="n">
        <v>37.01</v>
      </c>
      <c r="AB10" s="3" t="n">
        <v>22</v>
      </c>
    </row>
    <row r="11" ht="20.5" customHeight="1">
      <c r="A11" s="15" t="n"/>
      <c r="B11" s="15" t="n"/>
      <c r="C11" s="15" t="n"/>
      <c r="D11" s="15" t="n"/>
      <c r="E11" s="12" t="n"/>
      <c r="F11" s="12" t="n"/>
      <c r="G11" s="12" t="n"/>
      <c r="H11" s="12" t="n"/>
      <c r="I11" s="12" t="n"/>
      <c r="J11" s="12" t="n"/>
      <c r="K11" s="12" t="inlineStr">
        <is>
          <t>CFS TTL:</t>
        </is>
      </c>
      <c r="L11" s="12">
        <f>SUM(L9:L10)</f>
        <v/>
      </c>
      <c r="M11" s="12" t="n"/>
      <c r="N11" s="12" t="n"/>
      <c r="O11" s="12" t="n"/>
      <c r="P11" s="12" t="n"/>
      <c r="Q11" s="12" t="n"/>
      <c r="R11" s="12" t="n"/>
      <c r="S11" s="12" t="inlineStr">
        <is>
          <t>CFS TTL:</t>
        </is>
      </c>
      <c r="T11" s="12">
        <f>SUM(T9:T10)</f>
        <v/>
      </c>
      <c r="U11" s="16">
        <f>SUM(U9:U10)</f>
        <v/>
      </c>
      <c r="V11" s="16">
        <f>SUM(V9:V10)</f>
        <v/>
      </c>
      <c r="W11" s="25">
        <f>SUM(W9:W10)</f>
        <v/>
      </c>
      <c r="X11" s="15" t="n"/>
      <c r="Y11" s="12" t="n"/>
      <c r="Z11" s="12" t="n"/>
      <c r="AA11" s="12" t="n"/>
      <c r="AB11" s="12" t="n"/>
    </row>
    <row r="12" ht="7" customHeight="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  <c r="AB12" s="18" t="n"/>
    </row>
    <row r="13" ht="20.5" customHeight="1">
      <c r="A13" s="3" t="inlineStr"/>
      <c r="B13" s="3" t="inlineStr"/>
      <c r="C13" s="3" t="inlineStr"/>
      <c r="D13" s="3" t="inlineStr"/>
      <c r="E13" s="3" t="inlineStr">
        <is>
          <t>20990768</t>
        </is>
      </c>
      <c r="F13" s="3" t="inlineStr">
        <is>
          <t>300543</t>
        </is>
      </c>
      <c r="G13" s="3" t="inlineStr">
        <is>
          <t>YX</t>
        </is>
      </c>
      <c r="H13" s="26" t="inlineStr">
        <is>
          <t>10001175702-0581</t>
        </is>
      </c>
      <c r="I13" s="26" t="inlineStr">
        <is>
          <t>481TP</t>
        </is>
      </c>
      <c r="J13" s="26" t="inlineStr">
        <is>
          <t>52810422</t>
        </is>
      </c>
      <c r="K13" s="26" t="inlineStr">
        <is>
          <t>082030165</t>
        </is>
      </c>
      <c r="L13" s="27" t="n">
        <v>1081</v>
      </c>
      <c r="M13" s="21" t="n">
        <v>45733</v>
      </c>
      <c r="N13" s="21" t="n">
        <v>45738</v>
      </c>
      <c r="O13" s="21" t="n">
        <v>45728</v>
      </c>
      <c r="P13" s="3" t="n">
        <v>1</v>
      </c>
      <c r="Q13" s="3" t="n">
        <v>7</v>
      </c>
      <c r="R13" s="3" t="n">
        <v>8.6</v>
      </c>
      <c r="S13" s="3" t="n">
        <v>0.0611</v>
      </c>
      <c r="T13" s="4">
        <f>L13/P13</f>
        <v/>
      </c>
      <c r="U13" s="6">
        <f>T13*Q13</f>
        <v/>
      </c>
      <c r="V13" s="6">
        <f>T13*R13</f>
        <v/>
      </c>
      <c r="W13" s="22">
        <f>round(Z13*AA13*Y13/1000000*T13,3)</f>
        <v/>
      </c>
      <c r="X13" s="8" t="inlineStr">
        <is>
          <t>1*40HQ</t>
        </is>
      </c>
      <c r="Y13" s="9" t="n">
        <v>37.49</v>
      </c>
      <c r="Z13" s="3" t="n">
        <v>26.7</v>
      </c>
      <c r="AA13" s="3" t="n">
        <v>61.01</v>
      </c>
      <c r="AB13" s="3" t="n">
        <v>23</v>
      </c>
    </row>
    <row r="14" ht="20.5" customHeight="1">
      <c r="A14" s="15" t="n"/>
      <c r="B14" s="15" t="n"/>
      <c r="C14" s="15" t="n"/>
      <c r="D14" s="15" t="n"/>
      <c r="E14" s="4" t="n"/>
      <c r="F14" s="4" t="n"/>
      <c r="G14" s="4" t="n"/>
      <c r="H14" s="4" t="n"/>
      <c r="I14" s="4" t="n"/>
      <c r="J14" s="4" t="n"/>
      <c r="K14" s="4" t="inlineStr">
        <is>
          <t>1ST TTL:</t>
        </is>
      </c>
      <c r="L14" s="4">
        <f>SUM(L13:L13)</f>
        <v/>
      </c>
      <c r="M14" s="4" t="n"/>
      <c r="N14" s="4" t="n"/>
      <c r="O14" s="4" t="n"/>
      <c r="P14" s="4" t="n"/>
      <c r="Q14" s="4" t="n"/>
      <c r="R14" s="4" t="n"/>
      <c r="S14" s="4" t="inlineStr">
        <is>
          <t>TTL:</t>
        </is>
      </c>
      <c r="T14" s="4">
        <f>SUM(T13:T13)</f>
        <v/>
      </c>
      <c r="U14" s="6">
        <f>SUM(U13:U13)</f>
        <v/>
      </c>
      <c r="V14" s="6">
        <f>SUM(V13:V13)</f>
        <v/>
      </c>
      <c r="W14" s="22">
        <f>SUM(W13:W13)</f>
        <v/>
      </c>
      <c r="X14" s="15" t="n"/>
      <c r="Y14" s="4" t="n"/>
      <c r="Z14" s="4" t="n"/>
      <c r="AA14" s="4" t="n"/>
      <c r="AB14" s="4" t="n"/>
    </row>
    <row r="15" ht="20.5" customHeight="1">
      <c r="A15" s="3" t="inlineStr"/>
      <c r="B15" s="3" t="inlineStr"/>
      <c r="C15" s="3" t="inlineStr"/>
      <c r="D15" s="3" t="inlineStr"/>
      <c r="E15" s="3" t="inlineStr">
        <is>
          <t>20990768</t>
        </is>
      </c>
      <c r="F15" s="3" t="inlineStr">
        <is>
          <t>300543</t>
        </is>
      </c>
      <c r="G15" s="3" t="inlineStr">
        <is>
          <t>YX</t>
        </is>
      </c>
      <c r="H15" s="26" t="inlineStr">
        <is>
          <t>10001175702-0581</t>
        </is>
      </c>
      <c r="I15" s="26" t="inlineStr">
        <is>
          <t>481TP</t>
        </is>
      </c>
      <c r="J15" s="26" t="inlineStr">
        <is>
          <t>52810422</t>
        </is>
      </c>
      <c r="K15" s="26" t="inlineStr">
        <is>
          <t>082030165</t>
        </is>
      </c>
      <c r="L15" s="27" t="n">
        <v>244</v>
      </c>
      <c r="M15" s="21" t="n">
        <v>45733</v>
      </c>
      <c r="N15" s="21" t="n">
        <v>45738</v>
      </c>
      <c r="O15" s="21" t="n">
        <v>45728</v>
      </c>
      <c r="P15" s="3" t="n">
        <v>1</v>
      </c>
      <c r="Q15" s="3" t="n">
        <v>7</v>
      </c>
      <c r="R15" s="3" t="n">
        <v>8.6</v>
      </c>
      <c r="S15" s="3" t="n">
        <v>0.0611</v>
      </c>
      <c r="T15" s="4">
        <f>L15/P15</f>
        <v/>
      </c>
      <c r="U15" s="6">
        <f>T15*Q15</f>
        <v/>
      </c>
      <c r="V15" s="6">
        <f>T15*R15</f>
        <v/>
      </c>
      <c r="W15" s="22">
        <f>round(Z15*AA15*Y15/1000000*T15,3)</f>
        <v/>
      </c>
      <c r="X15" s="8" t="inlineStr">
        <is>
          <t>1*40HQ</t>
        </is>
      </c>
      <c r="Y15" s="9" t="n">
        <v>37.49</v>
      </c>
      <c r="Z15" s="3" t="n">
        <v>26.7</v>
      </c>
      <c r="AA15" s="3" t="n">
        <v>61.01</v>
      </c>
      <c r="AB15" s="3" t="n">
        <v>23</v>
      </c>
    </row>
    <row r="16" ht="20.5" customHeight="1">
      <c r="A16" s="10" t="n"/>
      <c r="B16" s="10" t="n"/>
      <c r="C16" s="10" t="n"/>
      <c r="D16" s="10" t="n"/>
      <c r="E16" s="3" t="inlineStr">
        <is>
          <t>20990768</t>
        </is>
      </c>
      <c r="F16" s="3" t="inlineStr">
        <is>
          <t>300543</t>
        </is>
      </c>
      <c r="G16" s="3" t="inlineStr">
        <is>
          <t>YX</t>
        </is>
      </c>
      <c r="H16" s="41" t="inlineStr">
        <is>
          <t>10001175702-0581</t>
        </is>
      </c>
      <c r="I16" s="41" t="inlineStr">
        <is>
          <t>615</t>
        </is>
      </c>
      <c r="J16" s="41" t="inlineStr">
        <is>
          <t>52014641</t>
        </is>
      </c>
      <c r="K16" s="41" t="inlineStr">
        <is>
          <t>082071441</t>
        </is>
      </c>
      <c r="L16" s="42" t="n">
        <v>2216</v>
      </c>
      <c r="M16" s="21" t="n">
        <v>45733</v>
      </c>
      <c r="N16" s="21" t="n">
        <v>45738</v>
      </c>
      <c r="O16" s="21" t="n">
        <v>45728</v>
      </c>
      <c r="P16" s="3" t="n">
        <v>2</v>
      </c>
      <c r="Q16" s="3" t="n">
        <v>5</v>
      </c>
      <c r="R16" s="3" t="n">
        <v>6.9</v>
      </c>
      <c r="S16" s="3" t="n">
        <v>0.0461</v>
      </c>
      <c r="T16" s="4">
        <f>L16/P16</f>
        <v/>
      </c>
      <c r="U16" s="6">
        <f>T16*Q16</f>
        <v/>
      </c>
      <c r="V16" s="6">
        <f>T16*R16</f>
        <v/>
      </c>
      <c r="W16" s="22">
        <f>round(Z16*AA16*Y16/1000000*T16,3)</f>
        <v/>
      </c>
      <c r="X16" s="10" t="n"/>
      <c r="Y16" s="9" t="n">
        <v>57.99</v>
      </c>
      <c r="Z16" s="3" t="n">
        <v>21.49</v>
      </c>
      <c r="AA16" s="3" t="n">
        <v>37.01</v>
      </c>
      <c r="AB16" s="3" t="n">
        <v>23</v>
      </c>
    </row>
    <row r="17" ht="20.5" customHeight="1">
      <c r="A17" s="15" t="n"/>
      <c r="B17" s="15" t="n"/>
      <c r="C17" s="15" t="n"/>
      <c r="D17" s="15" t="n"/>
      <c r="E17" s="4" t="n"/>
      <c r="F17" s="4" t="n"/>
      <c r="G17" s="4" t="n"/>
      <c r="H17" s="4" t="n"/>
      <c r="I17" s="4" t="n"/>
      <c r="J17" s="4" t="n"/>
      <c r="K17" s="4" t="inlineStr">
        <is>
          <t>2ND TTL:</t>
        </is>
      </c>
      <c r="L17" s="4">
        <f>SUM(L15:L16)</f>
        <v/>
      </c>
      <c r="M17" s="4" t="n"/>
      <c r="N17" s="4" t="n"/>
      <c r="O17" s="4" t="n"/>
      <c r="P17" s="4" t="n"/>
      <c r="Q17" s="4" t="n"/>
      <c r="R17" s="4" t="n"/>
      <c r="S17" s="4" t="inlineStr">
        <is>
          <t>TTL:</t>
        </is>
      </c>
      <c r="T17" s="4">
        <f>SUM(T15:T16)</f>
        <v/>
      </c>
      <c r="U17" s="6">
        <f>SUM(U15:U16)</f>
        <v/>
      </c>
      <c r="V17" s="6">
        <f>SUM(V15:V16)</f>
        <v/>
      </c>
      <c r="W17" s="22">
        <f>SUM(W15:W16)</f>
        <v/>
      </c>
      <c r="X17" s="15" t="n"/>
      <c r="Y17" s="4" t="n"/>
      <c r="Z17" s="4" t="n"/>
      <c r="AA17" s="4" t="n"/>
      <c r="AB17" s="4" t="n"/>
    </row>
    <row r="18" ht="20.5" customHeight="1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inlineStr">
        <is>
          <t>CY TTL:</t>
        </is>
      </c>
      <c r="L18" s="12">
        <f>SUM(L14,L17)</f>
        <v/>
      </c>
      <c r="M18" s="12" t="n"/>
      <c r="N18" s="12" t="n"/>
      <c r="O18" s="12" t="n"/>
      <c r="P18" s="12" t="n"/>
      <c r="Q18" s="12" t="n"/>
      <c r="R18" s="12" t="n"/>
      <c r="S18" s="13" t="inlineStr">
        <is>
          <t>CY TTL:</t>
        </is>
      </c>
      <c r="T18" s="13">
        <f>SUM(T14,T17)</f>
        <v/>
      </c>
      <c r="U18" s="13">
        <f>SUM(U14,U17)</f>
        <v/>
      </c>
      <c r="V18" s="13">
        <f>SUM(V14,V17)</f>
        <v/>
      </c>
      <c r="W18" s="13">
        <f>SUM(W14,W17)</f>
        <v/>
      </c>
      <c r="X18" s="14" t="inlineStr">
        <is>
          <t>2*40HQ</t>
        </is>
      </c>
      <c r="Y18" s="12" t="n"/>
      <c r="Z18" s="12" t="n"/>
      <c r="AA18" s="12" t="n"/>
      <c r="AB18" s="12" t="n"/>
    </row>
    <row r="19" ht="20.5" customHeight="1">
      <c r="A19" s="3" t="inlineStr"/>
      <c r="B19" s="3" t="inlineStr"/>
      <c r="C19" s="3" t="inlineStr"/>
      <c r="D19" s="3" t="inlineStr"/>
      <c r="E19" s="3" t="inlineStr">
        <is>
          <t>20990768</t>
        </is>
      </c>
      <c r="F19" s="3" t="inlineStr">
        <is>
          <t>300543</t>
        </is>
      </c>
      <c r="G19" s="3" t="inlineStr">
        <is>
          <t>YX</t>
        </is>
      </c>
      <c r="H19" s="41" t="inlineStr">
        <is>
          <t>10001175702-0581</t>
        </is>
      </c>
      <c r="I19" s="41" t="inlineStr">
        <is>
          <t>615</t>
        </is>
      </c>
      <c r="J19" s="41" t="inlineStr">
        <is>
          <t>52014641</t>
        </is>
      </c>
      <c r="K19" s="41" t="inlineStr">
        <is>
          <t>082071441</t>
        </is>
      </c>
      <c r="L19" s="42" t="n">
        <v>258</v>
      </c>
      <c r="M19" s="21" t="n">
        <v>45733</v>
      </c>
      <c r="N19" s="21" t="n">
        <v>45738</v>
      </c>
      <c r="O19" s="21" t="n">
        <v>45728</v>
      </c>
      <c r="P19" s="3" t="n">
        <v>2</v>
      </c>
      <c r="Q19" s="3" t="n">
        <v>5</v>
      </c>
      <c r="R19" s="3" t="n">
        <v>6.9</v>
      </c>
      <c r="S19" s="3" t="n">
        <v>0.0461</v>
      </c>
      <c r="T19" s="4">
        <f>L19/P19</f>
        <v/>
      </c>
      <c r="U19" s="6">
        <f>T19*Q19</f>
        <v/>
      </c>
      <c r="V19" s="6">
        <f>T19*R19</f>
        <v/>
      </c>
      <c r="W19" s="22">
        <f>round(Z19*AA19*Y19/1000000*T19,3)</f>
        <v/>
      </c>
      <c r="X19" s="8" t="inlineStr">
        <is>
          <t>CFS</t>
        </is>
      </c>
      <c r="Y19" s="9" t="n">
        <v>57.99</v>
      </c>
      <c r="Z19" s="3" t="n">
        <v>21.49</v>
      </c>
      <c r="AA19" s="3" t="n">
        <v>37.01</v>
      </c>
      <c r="AB19" s="3" t="n">
        <v>23</v>
      </c>
    </row>
    <row r="20" ht="20.5" customHeight="1">
      <c r="A20" s="15" t="n"/>
      <c r="B20" s="15" t="n"/>
      <c r="C20" s="15" t="n"/>
      <c r="D20" s="15" t="n"/>
      <c r="E20" s="12" t="n"/>
      <c r="F20" s="12" t="n"/>
      <c r="G20" s="12" t="n"/>
      <c r="H20" s="12" t="n"/>
      <c r="I20" s="12" t="n"/>
      <c r="J20" s="12" t="n"/>
      <c r="K20" s="12" t="inlineStr">
        <is>
          <t>CFS TTL:</t>
        </is>
      </c>
      <c r="L20" s="12">
        <f>SUM(L19:L19)</f>
        <v/>
      </c>
      <c r="M20" s="12" t="n"/>
      <c r="N20" s="12" t="n"/>
      <c r="O20" s="12" t="n"/>
      <c r="P20" s="12" t="n"/>
      <c r="Q20" s="12" t="n"/>
      <c r="R20" s="12" t="n"/>
      <c r="S20" s="12" t="inlineStr">
        <is>
          <t>CFS TTL:</t>
        </is>
      </c>
      <c r="T20" s="12">
        <f>SUM(T19:T19)</f>
        <v/>
      </c>
      <c r="U20" s="16">
        <f>SUM(U19:U19)</f>
        <v/>
      </c>
      <c r="V20" s="16">
        <f>SUM(V19:V19)</f>
        <v/>
      </c>
      <c r="W20" s="25">
        <f>SUM(W19:W19)</f>
        <v/>
      </c>
      <c r="X20" s="15" t="n"/>
      <c r="Y20" s="12" t="n"/>
      <c r="Z20" s="12" t="n"/>
      <c r="AA20" s="12" t="n"/>
      <c r="AB20" s="12" t="n"/>
    </row>
    <row r="21" ht="7" customHeight="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</row>
    <row r="22" ht="20.5" customHeight="1">
      <c r="A22" s="3" t="inlineStr"/>
      <c r="B22" s="3" t="inlineStr"/>
      <c r="C22" s="3" t="inlineStr"/>
      <c r="D22" s="3" t="inlineStr"/>
      <c r="E22" s="3" t="inlineStr">
        <is>
          <t>20992334</t>
        </is>
      </c>
      <c r="F22" s="3" t="inlineStr">
        <is>
          <t>300581</t>
        </is>
      </c>
      <c r="G22" s="3" t="inlineStr">
        <is>
          <t>YX</t>
        </is>
      </c>
      <c r="H22" s="3" t="inlineStr">
        <is>
          <t>10001191105-0584</t>
        </is>
      </c>
      <c r="I22" s="3" t="inlineStr">
        <is>
          <t>481T</t>
        </is>
      </c>
      <c r="J22" s="3" t="inlineStr">
        <is>
          <t>52810433</t>
        </is>
      </c>
      <c r="K22" s="3" t="inlineStr">
        <is>
          <t>082030353</t>
        </is>
      </c>
      <c r="L22" s="4" t="n">
        <v>994</v>
      </c>
      <c r="M22" s="21" t="n">
        <v>45747</v>
      </c>
      <c r="N22" s="21" t="n">
        <v>45752</v>
      </c>
      <c r="O22" s="21" t="n">
        <v>45742</v>
      </c>
      <c r="P22" s="3" t="n">
        <v>1</v>
      </c>
      <c r="Q22" s="3" t="n">
        <v>7</v>
      </c>
      <c r="R22" s="3" t="n">
        <v>8.6</v>
      </c>
      <c r="S22" s="3" t="n">
        <v>0.0611</v>
      </c>
      <c r="T22" s="4">
        <f>L22/P22</f>
        <v/>
      </c>
      <c r="U22" s="6">
        <f>T22*Q22</f>
        <v/>
      </c>
      <c r="V22" s="6">
        <f>T22*R22</f>
        <v/>
      </c>
      <c r="W22" s="22">
        <f>round(Z22*AA22*Y22/1000000*T22,3)</f>
        <v/>
      </c>
      <c r="X22" s="8" t="inlineStr">
        <is>
          <t>1*40HQ</t>
        </is>
      </c>
      <c r="Y22" s="9" t="n">
        <v>37.49</v>
      </c>
      <c r="Z22" s="3" t="n">
        <v>26.7</v>
      </c>
      <c r="AA22" s="3" t="n">
        <v>61.01</v>
      </c>
      <c r="AB22" s="3" t="n">
        <v>24</v>
      </c>
    </row>
    <row r="23" ht="20.5" customHeight="1">
      <c r="A23" s="10" t="n"/>
      <c r="B23" s="10" t="n"/>
      <c r="C23" s="10" t="n"/>
      <c r="D23" s="10" t="n"/>
      <c r="E23" s="3" t="inlineStr">
        <is>
          <t>20992334</t>
        </is>
      </c>
      <c r="F23" s="3" t="inlineStr">
        <is>
          <t>300581</t>
        </is>
      </c>
      <c r="G23" s="3" t="inlineStr">
        <is>
          <t>YX</t>
        </is>
      </c>
      <c r="H23" s="28" t="inlineStr">
        <is>
          <t>10001191105-0584</t>
        </is>
      </c>
      <c r="I23" s="28" t="inlineStr">
        <is>
          <t>481TP</t>
        </is>
      </c>
      <c r="J23" s="28" t="inlineStr">
        <is>
          <t>52810422</t>
        </is>
      </c>
      <c r="K23" s="28" t="inlineStr">
        <is>
          <t>082030165</t>
        </is>
      </c>
      <c r="L23" s="29" t="n">
        <v>87</v>
      </c>
      <c r="M23" s="21" t="n">
        <v>45747</v>
      </c>
      <c r="N23" s="21" t="n">
        <v>45752</v>
      </c>
      <c r="O23" s="21" t="n">
        <v>45742</v>
      </c>
      <c r="P23" s="3" t="n">
        <v>1</v>
      </c>
      <c r="Q23" s="3" t="n">
        <v>7</v>
      </c>
      <c r="R23" s="3" t="n">
        <v>8.6</v>
      </c>
      <c r="S23" s="3" t="n">
        <v>0.0611</v>
      </c>
      <c r="T23" s="4">
        <f>L23/P23</f>
        <v/>
      </c>
      <c r="U23" s="6">
        <f>T23*Q23</f>
        <v/>
      </c>
      <c r="V23" s="6">
        <f>T23*R23</f>
        <v/>
      </c>
      <c r="W23" s="22">
        <f>round(Z23*AA23*Y23/1000000*T23,3)</f>
        <v/>
      </c>
      <c r="X23" s="10" t="n"/>
      <c r="Y23" s="9" t="n">
        <v>37.49</v>
      </c>
      <c r="Z23" s="3" t="n">
        <v>26.7</v>
      </c>
      <c r="AA23" s="3" t="n">
        <v>61.01</v>
      </c>
      <c r="AB23" s="3" t="n">
        <v>24</v>
      </c>
    </row>
    <row r="24" ht="20.5" customHeight="1">
      <c r="A24" s="15" t="n"/>
      <c r="B24" s="15" t="n"/>
      <c r="C24" s="15" t="n"/>
      <c r="D24" s="15" t="n"/>
      <c r="E24" s="4" t="n"/>
      <c r="F24" s="4" t="n"/>
      <c r="G24" s="4" t="n"/>
      <c r="H24" s="4" t="n"/>
      <c r="I24" s="4" t="n"/>
      <c r="J24" s="4" t="n"/>
      <c r="K24" s="4" t="inlineStr">
        <is>
          <t>1ST TTL:</t>
        </is>
      </c>
      <c r="L24" s="4">
        <f>SUM(L22:L23)</f>
        <v/>
      </c>
      <c r="M24" s="4" t="n"/>
      <c r="N24" s="4" t="n"/>
      <c r="O24" s="4" t="n"/>
      <c r="P24" s="4" t="n"/>
      <c r="Q24" s="4" t="n"/>
      <c r="R24" s="4" t="n"/>
      <c r="S24" s="4" t="inlineStr">
        <is>
          <t>TTL:</t>
        </is>
      </c>
      <c r="T24" s="4">
        <f>SUM(T22:T23)</f>
        <v/>
      </c>
      <c r="U24" s="6">
        <f>SUM(U22:U23)</f>
        <v/>
      </c>
      <c r="V24" s="6">
        <f>SUM(V22:V23)</f>
        <v/>
      </c>
      <c r="W24" s="22">
        <f>SUM(W22:W23)</f>
        <v/>
      </c>
      <c r="X24" s="15" t="n"/>
      <c r="Y24" s="4" t="n"/>
      <c r="Z24" s="4" t="n"/>
      <c r="AA24" s="4" t="n"/>
      <c r="AB24" s="4" t="n"/>
    </row>
    <row r="25" ht="20.5" customHeight="1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inlineStr">
        <is>
          <t>CY TTL:</t>
        </is>
      </c>
      <c r="L25" s="12">
        <f>SUM(L24)</f>
        <v/>
      </c>
      <c r="M25" s="12" t="n"/>
      <c r="N25" s="12" t="n"/>
      <c r="O25" s="12" t="n"/>
      <c r="P25" s="12" t="n"/>
      <c r="Q25" s="12" t="n"/>
      <c r="R25" s="12" t="n"/>
      <c r="S25" s="13" t="inlineStr">
        <is>
          <t>CY TTL:</t>
        </is>
      </c>
      <c r="T25" s="13">
        <f>SUM(T24)</f>
        <v/>
      </c>
      <c r="U25" s="13">
        <f>SUM(U24)</f>
        <v/>
      </c>
      <c r="V25" s="13">
        <f>SUM(V24)</f>
        <v/>
      </c>
      <c r="W25" s="13">
        <f>SUM(W24)</f>
        <v/>
      </c>
      <c r="X25" s="14" t="inlineStr">
        <is>
          <t>1*40HQ</t>
        </is>
      </c>
      <c r="Y25" s="12" t="n"/>
      <c r="Z25" s="12" t="n"/>
      <c r="AA25" s="12" t="n"/>
      <c r="AB25" s="12" t="n"/>
    </row>
    <row r="26" ht="20.5" customHeight="1">
      <c r="A26" s="3" t="inlineStr"/>
      <c r="B26" s="3" t="inlineStr"/>
      <c r="C26" s="3" t="inlineStr"/>
      <c r="D26" s="3" t="inlineStr"/>
      <c r="E26" s="3" t="inlineStr">
        <is>
          <t>20992334</t>
        </is>
      </c>
      <c r="F26" s="3" t="inlineStr">
        <is>
          <t>300581</t>
        </is>
      </c>
      <c r="G26" s="3" t="inlineStr">
        <is>
          <t>YX</t>
        </is>
      </c>
      <c r="H26" s="28" t="inlineStr">
        <is>
          <t>10001191105-0584</t>
        </is>
      </c>
      <c r="I26" s="28" t="inlineStr">
        <is>
          <t>481TP</t>
        </is>
      </c>
      <c r="J26" s="28" t="inlineStr">
        <is>
          <t>52810422</t>
        </is>
      </c>
      <c r="K26" s="28" t="inlineStr">
        <is>
          <t>082030165</t>
        </is>
      </c>
      <c r="L26" s="29" t="n">
        <v>486</v>
      </c>
      <c r="M26" s="21" t="n">
        <v>45747</v>
      </c>
      <c r="N26" s="21" t="n">
        <v>45752</v>
      </c>
      <c r="O26" s="21" t="n">
        <v>45742</v>
      </c>
      <c r="P26" s="3" t="n">
        <v>1</v>
      </c>
      <c r="Q26" s="3" t="n">
        <v>7</v>
      </c>
      <c r="R26" s="3" t="n">
        <v>8.6</v>
      </c>
      <c r="S26" s="3" t="n">
        <v>0.0611</v>
      </c>
      <c r="T26" s="4">
        <f>L26/P26</f>
        <v/>
      </c>
      <c r="U26" s="6">
        <f>T26*Q26</f>
        <v/>
      </c>
      <c r="V26" s="6">
        <f>T26*R26</f>
        <v/>
      </c>
      <c r="W26" s="22">
        <f>round(Z26*AA26*Y26/1000000*T26,3)</f>
        <v/>
      </c>
      <c r="X26" s="8" t="inlineStr">
        <is>
          <t>CFS</t>
        </is>
      </c>
      <c r="Y26" s="9" t="n">
        <v>37.49</v>
      </c>
      <c r="Z26" s="3" t="n">
        <v>26.7</v>
      </c>
      <c r="AA26" s="3" t="n">
        <v>61.01</v>
      </c>
      <c r="AB26" s="3" t="n">
        <v>24</v>
      </c>
    </row>
    <row r="27" ht="20.5" customHeight="1">
      <c r="A27" s="10" t="n"/>
      <c r="B27" s="10" t="n"/>
      <c r="C27" s="10" t="n"/>
      <c r="D27" s="10" t="n"/>
      <c r="E27" s="3" t="inlineStr">
        <is>
          <t>20992334</t>
        </is>
      </c>
      <c r="F27" s="3" t="inlineStr">
        <is>
          <t>300581</t>
        </is>
      </c>
      <c r="G27" s="3" t="inlineStr">
        <is>
          <t>YX</t>
        </is>
      </c>
      <c r="H27" s="3" t="inlineStr">
        <is>
          <t>10001191105-0584</t>
        </is>
      </c>
      <c r="I27" s="3" t="inlineStr">
        <is>
          <t>615</t>
        </is>
      </c>
      <c r="J27" s="3" t="inlineStr">
        <is>
          <t>52014641</t>
        </is>
      </c>
      <c r="K27" s="3" t="inlineStr">
        <is>
          <t>082071441</t>
        </is>
      </c>
      <c r="L27" s="4" t="n">
        <v>794</v>
      </c>
      <c r="M27" s="21" t="n">
        <v>45747</v>
      </c>
      <c r="N27" s="21" t="n">
        <v>45752</v>
      </c>
      <c r="O27" s="21" t="n">
        <v>45742</v>
      </c>
      <c r="P27" s="3" t="n">
        <v>2</v>
      </c>
      <c r="Q27" s="3" t="n">
        <v>5</v>
      </c>
      <c r="R27" s="3" t="n">
        <v>6.9</v>
      </c>
      <c r="S27" s="3" t="n">
        <v>0.0461</v>
      </c>
      <c r="T27" s="4">
        <f>L27/P27</f>
        <v/>
      </c>
      <c r="U27" s="6">
        <f>T27*Q27</f>
        <v/>
      </c>
      <c r="V27" s="6">
        <f>T27*R27</f>
        <v/>
      </c>
      <c r="W27" s="22">
        <f>round(Z27*AA27*Y27/1000000*T27,3)</f>
        <v/>
      </c>
      <c r="X27" s="10" t="n"/>
      <c r="Y27" s="9" t="n">
        <v>57.99</v>
      </c>
      <c r="Z27" s="3" t="n">
        <v>21.49</v>
      </c>
      <c r="AA27" s="3" t="n">
        <v>37.01</v>
      </c>
      <c r="AB27" s="3" t="n">
        <v>24</v>
      </c>
    </row>
    <row r="28" ht="20.5" customHeight="1">
      <c r="A28" s="15" t="n"/>
      <c r="B28" s="15" t="n"/>
      <c r="C28" s="15" t="n"/>
      <c r="D28" s="15" t="n"/>
      <c r="E28" s="12" t="n"/>
      <c r="F28" s="12" t="n"/>
      <c r="G28" s="12" t="n"/>
      <c r="H28" s="12" t="n"/>
      <c r="I28" s="12" t="n"/>
      <c r="J28" s="12" t="n"/>
      <c r="K28" s="12" t="inlineStr">
        <is>
          <t>CFS TTL:</t>
        </is>
      </c>
      <c r="L28" s="12">
        <f>SUM(L26:L27)</f>
        <v/>
      </c>
      <c r="M28" s="12" t="n"/>
      <c r="N28" s="12" t="n"/>
      <c r="O28" s="12" t="n"/>
      <c r="P28" s="12" t="n"/>
      <c r="Q28" s="12" t="n"/>
      <c r="R28" s="12" t="n"/>
      <c r="S28" s="12" t="inlineStr">
        <is>
          <t>CFS TTL:</t>
        </is>
      </c>
      <c r="T28" s="12">
        <f>SUM(T26:T27)</f>
        <v/>
      </c>
      <c r="U28" s="16">
        <f>SUM(U26:U27)</f>
        <v/>
      </c>
      <c r="V28" s="16">
        <f>SUM(V26:V27)</f>
        <v/>
      </c>
      <c r="W28" s="25">
        <f>SUM(W26:W27)</f>
        <v/>
      </c>
      <c r="X28" s="15" t="n"/>
      <c r="Y28" s="12" t="n"/>
      <c r="Z28" s="12" t="n"/>
      <c r="AA28" s="12" t="n"/>
      <c r="AB28" s="12" t="n"/>
    </row>
    <row r="29" ht="7" customHeight="1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</row>
    <row r="30" ht="20.5" customHeight="1">
      <c r="A30" s="3" t="inlineStr"/>
      <c r="B30" s="3" t="inlineStr"/>
      <c r="C30" s="3" t="inlineStr"/>
      <c r="D30" s="3" t="inlineStr"/>
      <c r="E30" s="3" t="inlineStr">
        <is>
          <t>20992333</t>
        </is>
      </c>
      <c r="F30" s="3" t="inlineStr">
        <is>
          <t>300580</t>
        </is>
      </c>
      <c r="G30" s="3" t="inlineStr">
        <is>
          <t>YX</t>
        </is>
      </c>
      <c r="H30" s="43" t="inlineStr">
        <is>
          <t>10001191115-0581</t>
        </is>
      </c>
      <c r="I30" s="43" t="inlineStr">
        <is>
          <t>481T</t>
        </is>
      </c>
      <c r="J30" s="43" t="inlineStr">
        <is>
          <t>52810433</t>
        </is>
      </c>
      <c r="K30" s="43" t="inlineStr">
        <is>
          <t>082030353</t>
        </is>
      </c>
      <c r="L30" s="44" t="n">
        <v>1081</v>
      </c>
      <c r="M30" s="21" t="n">
        <v>45747</v>
      </c>
      <c r="N30" s="21" t="n">
        <v>45752</v>
      </c>
      <c r="O30" s="21" t="n">
        <v>45742</v>
      </c>
      <c r="P30" s="3" t="n">
        <v>1</v>
      </c>
      <c r="Q30" s="3" t="n">
        <v>7</v>
      </c>
      <c r="R30" s="3" t="n">
        <v>8.6</v>
      </c>
      <c r="S30" s="3" t="n">
        <v>0.0611</v>
      </c>
      <c r="T30" s="4">
        <f>L30/P30</f>
        <v/>
      </c>
      <c r="U30" s="6">
        <f>T30*Q30</f>
        <v/>
      </c>
      <c r="V30" s="6">
        <f>T30*R30</f>
        <v/>
      </c>
      <c r="W30" s="22">
        <f>round(Z30*AA30*Y30/1000000*T30,3)</f>
        <v/>
      </c>
      <c r="X30" s="8" t="inlineStr">
        <is>
          <t>1*40HQ</t>
        </is>
      </c>
      <c r="Y30" s="9" t="n">
        <v>37.49</v>
      </c>
      <c r="Z30" s="3" t="n">
        <v>26.7</v>
      </c>
      <c r="AA30" s="3" t="n">
        <v>61.01</v>
      </c>
      <c r="AB30" s="3" t="n">
        <v>25</v>
      </c>
    </row>
    <row r="31" ht="20.5" customHeight="1">
      <c r="A31" s="15" t="n"/>
      <c r="B31" s="15" t="n"/>
      <c r="C31" s="15" t="n"/>
      <c r="D31" s="15" t="n"/>
      <c r="E31" s="4" t="n"/>
      <c r="F31" s="4" t="n"/>
      <c r="G31" s="4" t="n"/>
      <c r="H31" s="4" t="n"/>
      <c r="I31" s="4" t="n"/>
      <c r="J31" s="4" t="n"/>
      <c r="K31" s="4" t="inlineStr">
        <is>
          <t>1ST TTL:</t>
        </is>
      </c>
      <c r="L31" s="4">
        <f>SUM(L30:L30)</f>
        <v/>
      </c>
      <c r="M31" s="4" t="n"/>
      <c r="N31" s="4" t="n"/>
      <c r="O31" s="4" t="n"/>
      <c r="P31" s="4" t="n"/>
      <c r="Q31" s="4" t="n"/>
      <c r="R31" s="4" t="n"/>
      <c r="S31" s="4" t="inlineStr">
        <is>
          <t>TTL:</t>
        </is>
      </c>
      <c r="T31" s="4">
        <f>SUM(T30:T30)</f>
        <v/>
      </c>
      <c r="U31" s="6">
        <f>SUM(U30:U30)</f>
        <v/>
      </c>
      <c r="V31" s="6">
        <f>SUM(V30:V30)</f>
        <v/>
      </c>
      <c r="W31" s="22">
        <f>SUM(W30:W30)</f>
        <v/>
      </c>
      <c r="X31" s="15" t="n"/>
      <c r="Y31" s="4" t="n"/>
      <c r="Z31" s="4" t="n"/>
      <c r="AA31" s="4" t="n"/>
      <c r="AB31" s="4" t="n"/>
    </row>
    <row r="32" ht="20.5" customHeight="1">
      <c r="A32" s="3" t="inlineStr"/>
      <c r="B32" s="3" t="inlineStr"/>
      <c r="C32" s="3" t="inlineStr"/>
      <c r="D32" s="3" t="inlineStr"/>
      <c r="E32" s="3" t="inlineStr">
        <is>
          <t>20992333</t>
        </is>
      </c>
      <c r="F32" s="3" t="inlineStr">
        <is>
          <t>300580</t>
        </is>
      </c>
      <c r="G32" s="3" t="inlineStr">
        <is>
          <t>YX</t>
        </is>
      </c>
      <c r="H32" s="43" t="inlineStr">
        <is>
          <t>10001191115-0581</t>
        </is>
      </c>
      <c r="I32" s="43" t="inlineStr">
        <is>
          <t>481T</t>
        </is>
      </c>
      <c r="J32" s="43" t="inlineStr">
        <is>
          <t>52810433</t>
        </is>
      </c>
      <c r="K32" s="43" t="inlineStr">
        <is>
          <t>082030353</t>
        </is>
      </c>
      <c r="L32" s="44" t="n">
        <v>68</v>
      </c>
      <c r="M32" s="21" t="n">
        <v>45747</v>
      </c>
      <c r="N32" s="21" t="n">
        <v>45752</v>
      </c>
      <c r="O32" s="21" t="n">
        <v>45742</v>
      </c>
      <c r="P32" s="3" t="n">
        <v>1</v>
      </c>
      <c r="Q32" s="3" t="n">
        <v>7</v>
      </c>
      <c r="R32" s="3" t="n">
        <v>8.6</v>
      </c>
      <c r="S32" s="3" t="n">
        <v>0.0611</v>
      </c>
      <c r="T32" s="4">
        <f>L32/P32</f>
        <v/>
      </c>
      <c r="U32" s="6">
        <f>T32*Q32</f>
        <v/>
      </c>
      <c r="V32" s="6">
        <f>T32*R32</f>
        <v/>
      </c>
      <c r="W32" s="22">
        <f>round(Z32*AA32*Y32/1000000*T32,3)</f>
        <v/>
      </c>
      <c r="X32" s="8" t="inlineStr">
        <is>
          <t>1*40HQ</t>
        </is>
      </c>
      <c r="Y32" s="9" t="n">
        <v>37.49</v>
      </c>
      <c r="Z32" s="3" t="n">
        <v>26.7</v>
      </c>
      <c r="AA32" s="3" t="n">
        <v>61.01</v>
      </c>
      <c r="AB32" s="3" t="n">
        <v>25</v>
      </c>
    </row>
    <row r="33" ht="20.5" customHeight="1">
      <c r="A33" s="10" t="n"/>
      <c r="B33" s="10" t="n"/>
      <c r="C33" s="10" t="n"/>
      <c r="D33" s="10" t="n"/>
      <c r="E33" s="3" t="inlineStr">
        <is>
          <t>20992333</t>
        </is>
      </c>
      <c r="F33" s="3" t="inlineStr">
        <is>
          <t>300580</t>
        </is>
      </c>
      <c r="G33" s="3" t="inlineStr">
        <is>
          <t>YX</t>
        </is>
      </c>
      <c r="H33" s="3" t="inlineStr">
        <is>
          <t>10001191115-0581</t>
        </is>
      </c>
      <c r="I33" s="3" t="inlineStr">
        <is>
          <t>481TP</t>
        </is>
      </c>
      <c r="J33" s="3" t="inlineStr">
        <is>
          <t>52810422</t>
        </is>
      </c>
      <c r="K33" s="3" t="inlineStr">
        <is>
          <t>082030165</t>
        </is>
      </c>
      <c r="L33" s="4" t="n">
        <v>818</v>
      </c>
      <c r="M33" s="21" t="n">
        <v>45747</v>
      </c>
      <c r="N33" s="21" t="n">
        <v>45752</v>
      </c>
      <c r="O33" s="21" t="n">
        <v>45742</v>
      </c>
      <c r="P33" s="3" t="n">
        <v>1</v>
      </c>
      <c r="Q33" s="3" t="n">
        <v>7</v>
      </c>
      <c r="R33" s="3" t="n">
        <v>8.6</v>
      </c>
      <c r="S33" s="3" t="n">
        <v>0.0611</v>
      </c>
      <c r="T33" s="4">
        <f>L33/P33</f>
        <v/>
      </c>
      <c r="U33" s="6">
        <f>T33*Q33</f>
        <v/>
      </c>
      <c r="V33" s="6">
        <f>T33*R33</f>
        <v/>
      </c>
      <c r="W33" s="22">
        <f>round(Z33*AA33*Y33/1000000*T33,3)</f>
        <v/>
      </c>
      <c r="X33" s="10" t="n"/>
      <c r="Y33" s="9" t="n">
        <v>37.49</v>
      </c>
      <c r="Z33" s="3" t="n">
        <v>26.7</v>
      </c>
      <c r="AA33" s="3" t="n">
        <v>61.01</v>
      </c>
      <c r="AB33" s="3" t="n">
        <v>25</v>
      </c>
    </row>
    <row r="34" ht="20.5" customHeight="1">
      <c r="A34" s="10" t="n"/>
      <c r="B34" s="10" t="n"/>
      <c r="C34" s="10" t="n"/>
      <c r="D34" s="10" t="n"/>
      <c r="E34" s="3" t="inlineStr">
        <is>
          <t>20992333</t>
        </is>
      </c>
      <c r="F34" s="3" t="inlineStr">
        <is>
          <t>300580</t>
        </is>
      </c>
      <c r="G34" s="3" t="inlineStr">
        <is>
          <t>YX</t>
        </is>
      </c>
      <c r="H34" s="30" t="inlineStr">
        <is>
          <t>10001191115-0581</t>
        </is>
      </c>
      <c r="I34" s="30" t="inlineStr">
        <is>
          <t>615</t>
        </is>
      </c>
      <c r="J34" s="30" t="inlineStr">
        <is>
          <t>52014641</t>
        </is>
      </c>
      <c r="K34" s="30" t="inlineStr">
        <is>
          <t>082071441</t>
        </is>
      </c>
      <c r="L34" s="31" t="n">
        <v>516</v>
      </c>
      <c r="M34" s="21" t="n">
        <v>45747</v>
      </c>
      <c r="N34" s="21" t="n">
        <v>45752</v>
      </c>
      <c r="O34" s="21" t="n">
        <v>45742</v>
      </c>
      <c r="P34" s="3" t="n">
        <v>2</v>
      </c>
      <c r="Q34" s="3" t="n">
        <v>5</v>
      </c>
      <c r="R34" s="3" t="n">
        <v>6.9</v>
      </c>
      <c r="S34" s="3" t="n">
        <v>0.0461</v>
      </c>
      <c r="T34" s="4">
        <f>L34/P34</f>
        <v/>
      </c>
      <c r="U34" s="6">
        <f>T34*Q34</f>
        <v/>
      </c>
      <c r="V34" s="6">
        <f>T34*R34</f>
        <v/>
      </c>
      <c r="W34" s="22">
        <f>round(Z34*AA34*Y34/1000000*T34,3)</f>
        <v/>
      </c>
      <c r="X34" s="10" t="n"/>
      <c r="Y34" s="9" t="n">
        <v>57.99</v>
      </c>
      <c r="Z34" s="3" t="n">
        <v>21.49</v>
      </c>
      <c r="AA34" s="3" t="n">
        <v>37.01</v>
      </c>
      <c r="AB34" s="3" t="n">
        <v>25</v>
      </c>
    </row>
    <row r="35" ht="20.5" customHeight="1">
      <c r="A35" s="15" t="n"/>
      <c r="B35" s="15" t="n"/>
      <c r="C35" s="15" t="n"/>
      <c r="D35" s="15" t="n"/>
      <c r="E35" s="4" t="n"/>
      <c r="F35" s="4" t="n"/>
      <c r="G35" s="4" t="n"/>
      <c r="H35" s="4" t="n"/>
      <c r="I35" s="4" t="n"/>
      <c r="J35" s="4" t="n"/>
      <c r="K35" s="4" t="inlineStr">
        <is>
          <t>2ND TTL:</t>
        </is>
      </c>
      <c r="L35" s="4">
        <f>SUM(L32:L34)</f>
        <v/>
      </c>
      <c r="M35" s="4" t="n"/>
      <c r="N35" s="4" t="n"/>
      <c r="O35" s="4" t="n"/>
      <c r="P35" s="4" t="n"/>
      <c r="Q35" s="4" t="n"/>
      <c r="R35" s="4" t="n"/>
      <c r="S35" s="4" t="inlineStr">
        <is>
          <t>TTL:</t>
        </is>
      </c>
      <c r="T35" s="4">
        <f>SUM(T32:T34)</f>
        <v/>
      </c>
      <c r="U35" s="6">
        <f>SUM(U32:U34)</f>
        <v/>
      </c>
      <c r="V35" s="6">
        <f>SUM(V32:V34)</f>
        <v/>
      </c>
      <c r="W35" s="22">
        <f>SUM(W32:W34)</f>
        <v/>
      </c>
      <c r="X35" s="15" t="n"/>
      <c r="Y35" s="4" t="n"/>
      <c r="Z35" s="4" t="n"/>
      <c r="AA35" s="4" t="n"/>
      <c r="AB35" s="4" t="n"/>
    </row>
    <row r="36" ht="20.5" customHeight="1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inlineStr">
        <is>
          <t>CY TTL:</t>
        </is>
      </c>
      <c r="L36" s="12">
        <f>SUM(L31,L35)</f>
        <v/>
      </c>
      <c r="M36" s="12" t="n"/>
      <c r="N36" s="12" t="n"/>
      <c r="O36" s="12" t="n"/>
      <c r="P36" s="12" t="n"/>
      <c r="Q36" s="12" t="n"/>
      <c r="R36" s="12" t="n"/>
      <c r="S36" s="13" t="inlineStr">
        <is>
          <t>CY TTL:</t>
        </is>
      </c>
      <c r="T36" s="13">
        <f>SUM(T31,T35)</f>
        <v/>
      </c>
      <c r="U36" s="13">
        <f>SUM(U31,U35)</f>
        <v/>
      </c>
      <c r="V36" s="13">
        <f>SUM(V31,V35)</f>
        <v/>
      </c>
      <c r="W36" s="13">
        <f>SUM(W31,W35)</f>
        <v/>
      </c>
      <c r="X36" s="14" t="inlineStr">
        <is>
          <t>2*40HQ</t>
        </is>
      </c>
      <c r="Y36" s="12" t="n"/>
      <c r="Z36" s="12" t="n"/>
      <c r="AA36" s="12" t="n"/>
      <c r="AB36" s="12" t="n"/>
    </row>
    <row r="37" ht="20.5" customHeight="1">
      <c r="A37" s="3" t="inlineStr"/>
      <c r="B37" s="3" t="inlineStr"/>
      <c r="C37" s="3" t="inlineStr"/>
      <c r="D37" s="3" t="inlineStr"/>
      <c r="E37" s="3" t="inlineStr">
        <is>
          <t>20992333</t>
        </is>
      </c>
      <c r="F37" s="3" t="inlineStr">
        <is>
          <t>300580</t>
        </is>
      </c>
      <c r="G37" s="3" t="inlineStr">
        <is>
          <t>YX</t>
        </is>
      </c>
      <c r="H37" s="30" t="inlineStr">
        <is>
          <t>10001191115-0581</t>
        </is>
      </c>
      <c r="I37" s="30" t="inlineStr">
        <is>
          <t>615</t>
        </is>
      </c>
      <c r="J37" s="30" t="inlineStr">
        <is>
          <t>52014641</t>
        </is>
      </c>
      <c r="K37" s="30" t="inlineStr">
        <is>
          <t>082071441</t>
        </is>
      </c>
      <c r="L37" s="31" t="n">
        <v>296</v>
      </c>
      <c r="M37" s="21" t="n">
        <v>45747</v>
      </c>
      <c r="N37" s="21" t="n">
        <v>45752</v>
      </c>
      <c r="O37" s="21" t="n">
        <v>45742</v>
      </c>
      <c r="P37" s="3" t="n">
        <v>2</v>
      </c>
      <c r="Q37" s="3" t="n">
        <v>5</v>
      </c>
      <c r="R37" s="3" t="n">
        <v>6.9</v>
      </c>
      <c r="S37" s="3" t="n">
        <v>0.0461</v>
      </c>
      <c r="T37" s="4">
        <f>L37/P37</f>
        <v/>
      </c>
      <c r="U37" s="6">
        <f>T37*Q37</f>
        <v/>
      </c>
      <c r="V37" s="6">
        <f>T37*R37</f>
        <v/>
      </c>
      <c r="W37" s="22">
        <f>round(Z37*AA37*Y37/1000000*T37,3)</f>
        <v/>
      </c>
      <c r="X37" s="8" t="inlineStr">
        <is>
          <t>CFS</t>
        </is>
      </c>
      <c r="Y37" s="9" t="n">
        <v>57.99</v>
      </c>
      <c r="Z37" s="3" t="n">
        <v>21.49</v>
      </c>
      <c r="AA37" s="3" t="n">
        <v>37.01</v>
      </c>
      <c r="AB37" s="3" t="n">
        <v>25</v>
      </c>
    </row>
    <row r="38" ht="20.5" customHeight="1">
      <c r="A38" s="15" t="n"/>
      <c r="B38" s="15" t="n"/>
      <c r="C38" s="15" t="n"/>
      <c r="D38" s="15" t="n"/>
      <c r="E38" s="12" t="n"/>
      <c r="F38" s="12" t="n"/>
      <c r="G38" s="12" t="n"/>
      <c r="H38" s="12" t="n"/>
      <c r="I38" s="12" t="n"/>
      <c r="J38" s="12" t="n"/>
      <c r="K38" s="12" t="inlineStr">
        <is>
          <t>CFS TTL:</t>
        </is>
      </c>
      <c r="L38" s="12">
        <f>SUM(L37:L37)</f>
        <v/>
      </c>
      <c r="M38" s="12" t="n"/>
      <c r="N38" s="12" t="n"/>
      <c r="O38" s="12" t="n"/>
      <c r="P38" s="12" t="n"/>
      <c r="Q38" s="12" t="n"/>
      <c r="R38" s="12" t="n"/>
      <c r="S38" s="12" t="inlineStr">
        <is>
          <t>CFS TTL:</t>
        </is>
      </c>
      <c r="T38" s="12">
        <f>SUM(T37:T37)</f>
        <v/>
      </c>
      <c r="U38" s="16">
        <f>SUM(U37:U37)</f>
        <v/>
      </c>
      <c r="V38" s="16">
        <f>SUM(V37:V37)</f>
        <v/>
      </c>
      <c r="W38" s="25">
        <f>SUM(W37:W37)</f>
        <v/>
      </c>
      <c r="X38" s="15" t="n"/>
      <c r="Y38" s="12" t="n"/>
      <c r="Z38" s="12" t="n"/>
      <c r="AA38" s="12" t="n"/>
      <c r="AB38" s="12" t="n"/>
    </row>
    <row r="39" ht="7" customHeight="1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</row>
  </sheetData>
  <mergeCells count="55">
    <mergeCell ref="C30:C31"/>
    <mergeCell ref="D15:D17"/>
    <mergeCell ref="A26:A28"/>
    <mergeCell ref="X26:X28"/>
    <mergeCell ref="B3:B4"/>
    <mergeCell ref="X13:X14"/>
    <mergeCell ref="B15:B17"/>
    <mergeCell ref="X3:X4"/>
    <mergeCell ref="X32:X35"/>
    <mergeCell ref="A6:A7"/>
    <mergeCell ref="X19:X20"/>
    <mergeCell ref="X37:X38"/>
    <mergeCell ref="A22:A24"/>
    <mergeCell ref="D9:D11"/>
    <mergeCell ref="X6:X7"/>
    <mergeCell ref="X22:X24"/>
    <mergeCell ref="X9:X11"/>
    <mergeCell ref="B13:B14"/>
    <mergeCell ref="B26:B28"/>
    <mergeCell ref="A3:A4"/>
    <mergeCell ref="D13:D14"/>
    <mergeCell ref="D26:D28"/>
    <mergeCell ref="D3:D4"/>
    <mergeCell ref="A15:A17"/>
    <mergeCell ref="A37:A38"/>
    <mergeCell ref="B6:B7"/>
    <mergeCell ref="D32:D35"/>
    <mergeCell ref="B19:B20"/>
    <mergeCell ref="A9:A11"/>
    <mergeCell ref="B22:B24"/>
    <mergeCell ref="B37:B38"/>
    <mergeCell ref="A32:A35"/>
    <mergeCell ref="D22:D24"/>
    <mergeCell ref="X30:X31"/>
    <mergeCell ref="C15:C17"/>
    <mergeCell ref="A13:A14"/>
    <mergeCell ref="D37:D38"/>
    <mergeCell ref="C32:C35"/>
    <mergeCell ref="A19:A20"/>
    <mergeCell ref="B30:B31"/>
    <mergeCell ref="C13:C14"/>
    <mergeCell ref="C19:C20"/>
    <mergeCell ref="C26:C28"/>
    <mergeCell ref="D19:D20"/>
    <mergeCell ref="D30:D31"/>
    <mergeCell ref="B32:B35"/>
    <mergeCell ref="C3:C4"/>
    <mergeCell ref="C37:C38"/>
    <mergeCell ref="B9:B11"/>
    <mergeCell ref="C6:C7"/>
    <mergeCell ref="X15:X17"/>
    <mergeCell ref="D6:D7"/>
    <mergeCell ref="C22:C24"/>
    <mergeCell ref="C9:C11"/>
    <mergeCell ref="A30:A31"/>
  </mergeCells>
  <pageMargins left="0.25" right="0.25" top="1" bottom="1" header="0.5" footer="0.5"/>
  <pageSetup orientation="landscape" scale="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1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hidden="1" width="7.8" customWidth="1" min="25" max="25"/>
    <col hidden="1" width="7.8" customWidth="1" min="26" max="26"/>
    <col hidden="1" width="7.8" customWidth="1" min="27" max="27"/>
    <col hidden="1" width="13" customWidth="1" min="28" max="28"/>
  </cols>
  <sheetData>
    <row r="1" ht="48" customHeight="1">
      <c r="F1" s="1" t="inlineStr">
        <is>
          <t>TGT - Mar - CL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Width (L) cm</t>
        </is>
      </c>
      <c r="Z2" s="2" t="inlineStr">
        <is>
          <t>Depth (W) cm</t>
        </is>
      </c>
      <c r="AA2" s="2" t="inlineStr">
        <is>
          <t>Height (H) cm</t>
        </is>
      </c>
      <c r="AB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20984846</t>
        </is>
      </c>
      <c r="F3" s="3" t="inlineStr">
        <is>
          <t>300295</t>
        </is>
      </c>
      <c r="G3" s="3" t="inlineStr">
        <is>
          <t>CL</t>
        </is>
      </c>
      <c r="H3" s="3" t="inlineStr">
        <is>
          <t>10001158930-3891</t>
        </is>
      </c>
      <c r="I3" s="3" t="inlineStr">
        <is>
          <t>492</t>
        </is>
      </c>
      <c r="J3" s="3" t="inlineStr">
        <is>
          <t>90777190</t>
        </is>
      </c>
      <c r="K3" s="3" t="inlineStr">
        <is>
          <t>082030122</t>
        </is>
      </c>
      <c r="L3" s="4" t="n">
        <v>651</v>
      </c>
      <c r="M3" s="21" t="n">
        <v>45719</v>
      </c>
      <c r="N3" s="21" t="n">
        <v>45724</v>
      </c>
      <c r="O3" s="21" t="n">
        <v>45714</v>
      </c>
      <c r="P3" s="3" t="n">
        <v>1</v>
      </c>
      <c r="Q3" s="3" t="n">
        <v>6.8</v>
      </c>
      <c r="R3" s="3" t="n">
        <v>8.4</v>
      </c>
      <c r="S3" s="3" t="n">
        <v>0.0609</v>
      </c>
      <c r="T3" s="4">
        <f>L3/P3</f>
        <v/>
      </c>
      <c r="U3" s="6">
        <f>T3*Q3</f>
        <v/>
      </c>
      <c r="V3" s="6">
        <f>T3*R3</f>
        <v/>
      </c>
      <c r="W3" s="22">
        <f>round(Z3*AA3*Y3/1000000*T3,3)</f>
        <v/>
      </c>
      <c r="X3" s="8" t="inlineStr">
        <is>
          <t>1*40HQ</t>
        </is>
      </c>
      <c r="Y3" s="9" t="n">
        <v>37.4</v>
      </c>
      <c r="Z3" s="3" t="n">
        <v>27</v>
      </c>
      <c r="AA3" s="3" t="n">
        <v>60.3</v>
      </c>
      <c r="AB3" s="3" t="n">
        <v>1</v>
      </c>
    </row>
    <row r="4" ht="20.5" customHeight="1">
      <c r="A4" s="10" t="n"/>
      <c r="B4" s="10" t="n"/>
      <c r="C4" s="10" t="n"/>
      <c r="D4" s="10" t="n"/>
      <c r="E4" s="3" t="inlineStr">
        <is>
          <t>20984846</t>
        </is>
      </c>
      <c r="F4" s="3" t="inlineStr">
        <is>
          <t>300295</t>
        </is>
      </c>
      <c r="G4" s="3" t="inlineStr">
        <is>
          <t>CL</t>
        </is>
      </c>
      <c r="H4" s="3" t="inlineStr">
        <is>
          <t>10001158930-3891</t>
        </is>
      </c>
      <c r="I4" s="3" t="inlineStr">
        <is>
          <t>807</t>
        </is>
      </c>
      <c r="J4" s="3" t="inlineStr">
        <is>
          <t>90777093</t>
        </is>
      </c>
      <c r="K4" s="3" t="inlineStr">
        <is>
          <t>082030113</t>
        </is>
      </c>
      <c r="L4" s="4" t="n">
        <v>554</v>
      </c>
      <c r="M4" s="21" t="n">
        <v>45719</v>
      </c>
      <c r="N4" s="21" t="n">
        <v>45724</v>
      </c>
      <c r="O4" s="21" t="n">
        <v>45714</v>
      </c>
      <c r="P4" s="3" t="n">
        <v>1</v>
      </c>
      <c r="Q4" s="3" t="n">
        <v>2.9</v>
      </c>
      <c r="R4" s="3" t="n">
        <v>3.8</v>
      </c>
      <c r="S4" s="3" t="n">
        <v>0.037</v>
      </c>
      <c r="T4" s="4">
        <f>L4/P4</f>
        <v/>
      </c>
      <c r="U4" s="6">
        <f>T4*Q4</f>
        <v/>
      </c>
      <c r="V4" s="6">
        <f>T4*R4</f>
        <v/>
      </c>
      <c r="W4" s="22">
        <f>round(Z4*AA4*Y4/1000000*T4,3)</f>
        <v/>
      </c>
      <c r="X4" s="10" t="n"/>
      <c r="Y4" s="9" t="n">
        <v>73.5</v>
      </c>
      <c r="Z4" s="3" t="n">
        <v>15.5</v>
      </c>
      <c r="AA4" s="3" t="n">
        <v>32.5</v>
      </c>
      <c r="AB4" s="3" t="n">
        <v>1</v>
      </c>
    </row>
    <row r="5" ht="20.5" customHeight="1">
      <c r="A5" s="10" t="n"/>
      <c r="B5" s="10" t="n"/>
      <c r="C5" s="10" t="n"/>
      <c r="D5" s="10" t="n"/>
      <c r="E5" s="3" t="inlineStr">
        <is>
          <t>20984846</t>
        </is>
      </c>
      <c r="F5" s="3" t="inlineStr">
        <is>
          <t>300295</t>
        </is>
      </c>
      <c r="G5" s="3" t="inlineStr">
        <is>
          <t>CL</t>
        </is>
      </c>
      <c r="H5" s="23" t="inlineStr">
        <is>
          <t>10001158930-3891</t>
        </is>
      </c>
      <c r="I5" s="23" t="inlineStr">
        <is>
          <t>628</t>
        </is>
      </c>
      <c r="J5" s="23" t="inlineStr">
        <is>
          <t>91019105</t>
        </is>
      </c>
      <c r="K5" s="23" t="inlineStr">
        <is>
          <t>082030176</t>
        </is>
      </c>
      <c r="L5" s="24" t="n">
        <v>181</v>
      </c>
      <c r="M5" s="21" t="n">
        <v>45719</v>
      </c>
      <c r="N5" s="21" t="n">
        <v>45724</v>
      </c>
      <c r="O5" s="21" t="n">
        <v>45714</v>
      </c>
      <c r="P5" s="3" t="n">
        <v>1</v>
      </c>
      <c r="Q5" s="3" t="n">
        <v>4.15</v>
      </c>
      <c r="R5" s="3" t="n">
        <v>5</v>
      </c>
      <c r="S5" s="3" t="n">
        <v>0.0323</v>
      </c>
      <c r="T5" s="4">
        <f>L5/P5</f>
        <v/>
      </c>
      <c r="U5" s="6">
        <f>T5*Q5</f>
        <v/>
      </c>
      <c r="V5" s="6">
        <f>T5*R5</f>
        <v/>
      </c>
      <c r="W5" s="22">
        <f>round(Z5*AA5*Y5/1000000*T5,3)</f>
        <v/>
      </c>
      <c r="X5" s="10" t="n"/>
      <c r="Y5" s="9" t="n">
        <v>51.8</v>
      </c>
      <c r="Z5" s="3" t="n">
        <v>39.5</v>
      </c>
      <c r="AA5" s="3" t="n">
        <v>15.8</v>
      </c>
      <c r="AB5" s="3" t="n">
        <v>1</v>
      </c>
    </row>
    <row r="6" ht="20.5" customHeight="1">
      <c r="A6" s="15" t="n"/>
      <c r="B6" s="15" t="n"/>
      <c r="C6" s="15" t="n"/>
      <c r="D6" s="15" t="n"/>
      <c r="E6" s="4" t="n"/>
      <c r="F6" s="4" t="n"/>
      <c r="G6" s="4" t="n"/>
      <c r="H6" s="4" t="n"/>
      <c r="I6" s="4" t="n"/>
      <c r="J6" s="4" t="n"/>
      <c r="K6" s="4" t="inlineStr">
        <is>
          <t>1ST TTL:</t>
        </is>
      </c>
      <c r="L6" s="4">
        <f>SUM(L3:L5)</f>
        <v/>
      </c>
      <c r="M6" s="4" t="n"/>
      <c r="N6" s="4" t="n"/>
      <c r="O6" s="4" t="n"/>
      <c r="P6" s="4" t="n"/>
      <c r="Q6" s="4" t="n"/>
      <c r="R6" s="4" t="n"/>
      <c r="S6" s="4" t="inlineStr">
        <is>
          <t>TTL:</t>
        </is>
      </c>
      <c r="T6" s="4">
        <f>SUM(T3:T5)</f>
        <v/>
      </c>
      <c r="U6" s="6">
        <f>SUM(U3:U5)</f>
        <v/>
      </c>
      <c r="V6" s="6">
        <f>SUM(V3:V5)</f>
        <v/>
      </c>
      <c r="W6" s="22">
        <f>SUM(W3:W5)</f>
        <v/>
      </c>
      <c r="X6" s="15" t="n"/>
      <c r="Y6" s="4" t="n"/>
      <c r="Z6" s="4" t="n"/>
      <c r="AA6" s="4" t="n"/>
      <c r="AB6" s="4" t="n"/>
    </row>
    <row r="7" ht="20.5" customHeight="1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inlineStr">
        <is>
          <t>CY TTL:</t>
        </is>
      </c>
      <c r="L7" s="12">
        <f>SUM(L6)</f>
        <v/>
      </c>
      <c r="M7" s="12" t="n"/>
      <c r="N7" s="12" t="n"/>
      <c r="O7" s="12" t="n"/>
      <c r="P7" s="12" t="n"/>
      <c r="Q7" s="12" t="n"/>
      <c r="R7" s="12" t="n"/>
      <c r="S7" s="13" t="inlineStr">
        <is>
          <t>CY TTL:</t>
        </is>
      </c>
      <c r="T7" s="13">
        <f>SUM(T6)</f>
        <v/>
      </c>
      <c r="U7" s="13">
        <f>SUM(U6)</f>
        <v/>
      </c>
      <c r="V7" s="13">
        <f>SUM(V6)</f>
        <v/>
      </c>
      <c r="W7" s="13">
        <f>SUM(W6)</f>
        <v/>
      </c>
      <c r="X7" s="14" t="inlineStr">
        <is>
          <t>1*40HQ</t>
        </is>
      </c>
      <c r="Y7" s="12" t="n"/>
      <c r="Z7" s="12" t="n"/>
      <c r="AA7" s="12" t="n"/>
      <c r="AB7" s="12" t="n"/>
    </row>
    <row r="8" ht="20.5" customHeight="1">
      <c r="A8" s="3" t="inlineStr"/>
      <c r="B8" s="3" t="inlineStr"/>
      <c r="C8" s="3" t="inlineStr"/>
      <c r="D8" s="3" t="inlineStr"/>
      <c r="E8" s="3" t="inlineStr">
        <is>
          <t>20984846</t>
        </is>
      </c>
      <c r="F8" s="3" t="inlineStr">
        <is>
          <t>300295</t>
        </is>
      </c>
      <c r="G8" s="3" t="inlineStr">
        <is>
          <t>CL</t>
        </is>
      </c>
      <c r="H8" s="23" t="inlineStr">
        <is>
          <t>10001158930-3891</t>
        </is>
      </c>
      <c r="I8" s="23" t="inlineStr">
        <is>
          <t>628</t>
        </is>
      </c>
      <c r="J8" s="23" t="inlineStr">
        <is>
          <t>91019105</t>
        </is>
      </c>
      <c r="K8" s="23" t="inlineStr">
        <is>
          <t>082030176</t>
        </is>
      </c>
      <c r="L8" s="24" t="n">
        <v>312</v>
      </c>
      <c r="M8" s="21" t="n">
        <v>45719</v>
      </c>
      <c r="N8" s="21" t="n">
        <v>45724</v>
      </c>
      <c r="O8" s="21" t="n">
        <v>45714</v>
      </c>
      <c r="P8" s="3" t="n">
        <v>1</v>
      </c>
      <c r="Q8" s="3" t="n">
        <v>4.15</v>
      </c>
      <c r="R8" s="3" t="n">
        <v>5</v>
      </c>
      <c r="S8" s="3" t="n">
        <v>0.0323</v>
      </c>
      <c r="T8" s="4">
        <f>L8/P8</f>
        <v/>
      </c>
      <c r="U8" s="6">
        <f>T8*Q8</f>
        <v/>
      </c>
      <c r="V8" s="6">
        <f>T8*R8</f>
        <v/>
      </c>
      <c r="W8" s="22">
        <f>round(Z8*AA8*Y8/1000000*T8,3)</f>
        <v/>
      </c>
      <c r="X8" s="8" t="inlineStr">
        <is>
          <t>CFS</t>
        </is>
      </c>
      <c r="Y8" s="9" t="n">
        <v>51.8</v>
      </c>
      <c r="Z8" s="3" t="n">
        <v>39.5</v>
      </c>
      <c r="AA8" s="3" t="n">
        <v>15.8</v>
      </c>
      <c r="AB8" s="3" t="n">
        <v>1</v>
      </c>
    </row>
    <row r="9" ht="20.5" customHeight="1">
      <c r="A9" s="15" t="n"/>
      <c r="B9" s="15" t="n"/>
      <c r="C9" s="15" t="n"/>
      <c r="D9" s="15" t="n"/>
      <c r="E9" s="12" t="n"/>
      <c r="F9" s="12" t="n"/>
      <c r="G9" s="12" t="n"/>
      <c r="H9" s="12" t="n"/>
      <c r="I9" s="12" t="n"/>
      <c r="J9" s="12" t="n"/>
      <c r="K9" s="12" t="inlineStr">
        <is>
          <t>CFS TTL:</t>
        </is>
      </c>
      <c r="L9" s="12">
        <f>SUM(L8:L8)</f>
        <v/>
      </c>
      <c r="M9" s="12" t="n"/>
      <c r="N9" s="12" t="n"/>
      <c r="O9" s="12" t="n"/>
      <c r="P9" s="12" t="n"/>
      <c r="Q9" s="12" t="n"/>
      <c r="R9" s="12" t="n"/>
      <c r="S9" s="12" t="inlineStr">
        <is>
          <t>CFS TTL:</t>
        </is>
      </c>
      <c r="T9" s="12">
        <f>SUM(T8:T8)</f>
        <v/>
      </c>
      <c r="U9" s="16">
        <f>SUM(U8:U8)</f>
        <v/>
      </c>
      <c r="V9" s="16">
        <f>SUM(V8:V8)</f>
        <v/>
      </c>
      <c r="W9" s="25">
        <f>SUM(W8:W8)</f>
        <v/>
      </c>
      <c r="X9" s="15" t="n"/>
      <c r="Y9" s="12" t="n"/>
      <c r="Z9" s="12" t="n"/>
      <c r="AA9" s="12" t="n"/>
      <c r="AB9" s="12" t="n"/>
    </row>
    <row r="10" ht="7" customHeight="1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</row>
    <row r="11" ht="20.5" customHeight="1">
      <c r="A11" s="3" t="inlineStr"/>
      <c r="B11" s="3" t="inlineStr"/>
      <c r="C11" s="3" t="inlineStr"/>
      <c r="D11" s="3" t="inlineStr"/>
      <c r="E11" s="3" t="inlineStr">
        <is>
          <t>20984848</t>
        </is>
      </c>
      <c r="F11" s="3" t="inlineStr">
        <is>
          <t>300297</t>
        </is>
      </c>
      <c r="G11" s="3" t="inlineStr">
        <is>
          <t>CL</t>
        </is>
      </c>
      <c r="H11" s="3" t="inlineStr">
        <is>
          <t>10001158938-3890</t>
        </is>
      </c>
      <c r="I11" s="3" t="inlineStr">
        <is>
          <t>492</t>
        </is>
      </c>
      <c r="J11" s="3" t="inlineStr">
        <is>
          <t>90777190</t>
        </is>
      </c>
      <c r="K11" s="3" t="inlineStr">
        <is>
          <t>082030122</t>
        </is>
      </c>
      <c r="L11" s="4" t="n">
        <v>768</v>
      </c>
      <c r="M11" s="21" t="n">
        <v>45719</v>
      </c>
      <c r="N11" s="21" t="n">
        <v>45724</v>
      </c>
      <c r="O11" s="21" t="n">
        <v>45714</v>
      </c>
      <c r="P11" s="3" t="n">
        <v>1</v>
      </c>
      <c r="Q11" s="3" t="n">
        <v>6.8</v>
      </c>
      <c r="R11" s="3" t="n">
        <v>8.4</v>
      </c>
      <c r="S11" s="3" t="n">
        <v>0.0609</v>
      </c>
      <c r="T11" s="4">
        <f>L11/P11</f>
        <v/>
      </c>
      <c r="U11" s="6">
        <f>T11*Q11</f>
        <v/>
      </c>
      <c r="V11" s="6">
        <f>T11*R11</f>
        <v/>
      </c>
      <c r="W11" s="22">
        <f>round(Z11*AA11*Y11/1000000*T11,3)</f>
        <v/>
      </c>
      <c r="X11" s="8" t="inlineStr">
        <is>
          <t>1*40HQ</t>
        </is>
      </c>
      <c r="Y11" s="9" t="n">
        <v>37.4</v>
      </c>
      <c r="Z11" s="3" t="n">
        <v>27</v>
      </c>
      <c r="AA11" s="3" t="n">
        <v>60.3</v>
      </c>
      <c r="AB11" s="3" t="n">
        <v>2</v>
      </c>
    </row>
    <row r="12" ht="20.5" customHeight="1">
      <c r="A12" s="10" t="n"/>
      <c r="B12" s="10" t="n"/>
      <c r="C12" s="10" t="n"/>
      <c r="D12" s="10" t="n"/>
      <c r="E12" s="3" t="inlineStr">
        <is>
          <t>20984848</t>
        </is>
      </c>
      <c r="F12" s="3" t="inlineStr">
        <is>
          <t>300297</t>
        </is>
      </c>
      <c r="G12" s="3" t="inlineStr">
        <is>
          <t>CL</t>
        </is>
      </c>
      <c r="H12" s="26" t="inlineStr">
        <is>
          <t>10001158938-3890</t>
        </is>
      </c>
      <c r="I12" s="26" t="inlineStr">
        <is>
          <t>628</t>
        </is>
      </c>
      <c r="J12" s="26" t="inlineStr">
        <is>
          <t>91019105</t>
        </is>
      </c>
      <c r="K12" s="26" t="inlineStr">
        <is>
          <t>082030176</t>
        </is>
      </c>
      <c r="L12" s="27" t="n">
        <v>596</v>
      </c>
      <c r="M12" s="21" t="n">
        <v>45719</v>
      </c>
      <c r="N12" s="21" t="n">
        <v>45724</v>
      </c>
      <c r="O12" s="21" t="n">
        <v>45714</v>
      </c>
      <c r="P12" s="3" t="n">
        <v>1</v>
      </c>
      <c r="Q12" s="3" t="n">
        <v>4.15</v>
      </c>
      <c r="R12" s="3" t="n">
        <v>5</v>
      </c>
      <c r="S12" s="3" t="n">
        <v>0.0323</v>
      </c>
      <c r="T12" s="4">
        <f>L12/P12</f>
        <v/>
      </c>
      <c r="U12" s="6">
        <f>T12*Q12</f>
        <v/>
      </c>
      <c r="V12" s="6">
        <f>T12*R12</f>
        <v/>
      </c>
      <c r="W12" s="22">
        <f>round(Z12*AA12*Y12/1000000*T12,3)</f>
        <v/>
      </c>
      <c r="X12" s="10" t="n"/>
      <c r="Y12" s="9" t="n">
        <v>51.8</v>
      </c>
      <c r="Z12" s="3" t="n">
        <v>39.5</v>
      </c>
      <c r="AA12" s="3" t="n">
        <v>15.8</v>
      </c>
      <c r="AB12" s="3" t="n">
        <v>2</v>
      </c>
    </row>
    <row r="13" ht="20.5" customHeight="1">
      <c r="A13" s="15" t="n"/>
      <c r="B13" s="15" t="n"/>
      <c r="C13" s="15" t="n"/>
      <c r="D13" s="15" t="n"/>
      <c r="E13" s="4" t="n"/>
      <c r="F13" s="4" t="n"/>
      <c r="G13" s="4" t="n"/>
      <c r="H13" s="4" t="n"/>
      <c r="I13" s="4" t="n"/>
      <c r="J13" s="4" t="n"/>
      <c r="K13" s="4" t="inlineStr">
        <is>
          <t>1ST TTL:</t>
        </is>
      </c>
      <c r="L13" s="4">
        <f>SUM(L11:L12)</f>
        <v/>
      </c>
      <c r="M13" s="4" t="n"/>
      <c r="N13" s="4" t="n"/>
      <c r="O13" s="4" t="n"/>
      <c r="P13" s="4" t="n"/>
      <c r="Q13" s="4" t="n"/>
      <c r="R13" s="4" t="n"/>
      <c r="S13" s="4" t="inlineStr">
        <is>
          <t>TTL:</t>
        </is>
      </c>
      <c r="T13" s="4">
        <f>SUM(T11:T12)</f>
        <v/>
      </c>
      <c r="U13" s="6">
        <f>SUM(U11:U12)</f>
        <v/>
      </c>
      <c r="V13" s="6">
        <f>SUM(V11:V12)</f>
        <v/>
      </c>
      <c r="W13" s="22">
        <f>SUM(W11:W12)</f>
        <v/>
      </c>
      <c r="X13" s="15" t="n"/>
      <c r="Y13" s="4" t="n"/>
      <c r="Z13" s="4" t="n"/>
      <c r="AA13" s="4" t="n"/>
      <c r="AB13" s="4" t="n"/>
    </row>
    <row r="14" ht="20.5" customHeight="1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inlineStr">
        <is>
          <t>CY TTL:</t>
        </is>
      </c>
      <c r="L14" s="12">
        <f>SUM(L13)</f>
        <v/>
      </c>
      <c r="M14" s="12" t="n"/>
      <c r="N14" s="12" t="n"/>
      <c r="O14" s="12" t="n"/>
      <c r="P14" s="12" t="n"/>
      <c r="Q14" s="12" t="n"/>
      <c r="R14" s="12" t="n"/>
      <c r="S14" s="13" t="inlineStr">
        <is>
          <t>CY TTL:</t>
        </is>
      </c>
      <c r="T14" s="13">
        <f>SUM(T13)</f>
        <v/>
      </c>
      <c r="U14" s="13">
        <f>SUM(U13)</f>
        <v/>
      </c>
      <c r="V14" s="13">
        <f>SUM(V13)</f>
        <v/>
      </c>
      <c r="W14" s="13">
        <f>SUM(W13)</f>
        <v/>
      </c>
      <c r="X14" s="14" t="inlineStr">
        <is>
          <t>1*40HQ</t>
        </is>
      </c>
      <c r="Y14" s="12" t="n"/>
      <c r="Z14" s="12" t="n"/>
      <c r="AA14" s="12" t="n"/>
      <c r="AB14" s="12" t="n"/>
    </row>
    <row r="15" ht="20.5" customHeight="1">
      <c r="A15" s="3" t="inlineStr"/>
      <c r="B15" s="3" t="inlineStr"/>
      <c r="C15" s="3" t="inlineStr"/>
      <c r="D15" s="3" t="inlineStr"/>
      <c r="E15" s="3" t="inlineStr">
        <is>
          <t>20984848</t>
        </is>
      </c>
      <c r="F15" s="3" t="inlineStr">
        <is>
          <t>300297</t>
        </is>
      </c>
      <c r="G15" s="3" t="inlineStr">
        <is>
          <t>CL</t>
        </is>
      </c>
      <c r="H15" s="26" t="inlineStr">
        <is>
          <t>10001158938-3890</t>
        </is>
      </c>
      <c r="I15" s="26" t="inlineStr">
        <is>
          <t>628</t>
        </is>
      </c>
      <c r="J15" s="26" t="inlineStr">
        <is>
          <t>91019105</t>
        </is>
      </c>
      <c r="K15" s="26" t="inlineStr">
        <is>
          <t>082030176</t>
        </is>
      </c>
      <c r="L15" s="27" t="n">
        <v>68</v>
      </c>
      <c r="M15" s="21" t="n">
        <v>45719</v>
      </c>
      <c r="N15" s="21" t="n">
        <v>45724</v>
      </c>
      <c r="O15" s="21" t="n">
        <v>45714</v>
      </c>
      <c r="P15" s="3" t="n">
        <v>1</v>
      </c>
      <c r="Q15" s="3" t="n">
        <v>4.15</v>
      </c>
      <c r="R15" s="3" t="n">
        <v>5</v>
      </c>
      <c r="S15" s="3" t="n">
        <v>0.0323</v>
      </c>
      <c r="T15" s="4">
        <f>L15/P15</f>
        <v/>
      </c>
      <c r="U15" s="6">
        <f>T15*Q15</f>
        <v/>
      </c>
      <c r="V15" s="6">
        <f>T15*R15</f>
        <v/>
      </c>
      <c r="W15" s="22">
        <f>round(Z15*AA15*Y15/1000000*T15,3)</f>
        <v/>
      </c>
      <c r="X15" s="8" t="inlineStr">
        <is>
          <t>CFS</t>
        </is>
      </c>
      <c r="Y15" s="9" t="n">
        <v>51.8</v>
      </c>
      <c r="Z15" s="3" t="n">
        <v>39.5</v>
      </c>
      <c r="AA15" s="3" t="n">
        <v>15.8</v>
      </c>
      <c r="AB15" s="3" t="n">
        <v>2</v>
      </c>
    </row>
    <row r="16" ht="20.5" customHeight="1">
      <c r="A16" s="10" t="n"/>
      <c r="B16" s="10" t="n"/>
      <c r="C16" s="10" t="n"/>
      <c r="D16" s="10" t="n"/>
      <c r="E16" s="3" t="inlineStr">
        <is>
          <t>20984848</t>
        </is>
      </c>
      <c r="F16" s="3" t="inlineStr">
        <is>
          <t>300297</t>
        </is>
      </c>
      <c r="G16" s="3" t="inlineStr">
        <is>
          <t>CL</t>
        </is>
      </c>
      <c r="H16" s="3" t="inlineStr">
        <is>
          <t>10001158938-3890</t>
        </is>
      </c>
      <c r="I16" s="3" t="inlineStr">
        <is>
          <t>807</t>
        </is>
      </c>
      <c r="J16" s="3" t="inlineStr">
        <is>
          <t>90777093</t>
        </is>
      </c>
      <c r="K16" s="3" t="inlineStr">
        <is>
          <t>082030113</t>
        </is>
      </c>
      <c r="L16" s="4" t="n">
        <v>305</v>
      </c>
      <c r="M16" s="21" t="n">
        <v>45719</v>
      </c>
      <c r="N16" s="21" t="n">
        <v>45724</v>
      </c>
      <c r="O16" s="21" t="n">
        <v>45714</v>
      </c>
      <c r="P16" s="3" t="n">
        <v>1</v>
      </c>
      <c r="Q16" s="3" t="n">
        <v>2.9</v>
      </c>
      <c r="R16" s="3" t="n">
        <v>3.8</v>
      </c>
      <c r="S16" s="3" t="n">
        <v>0.037</v>
      </c>
      <c r="T16" s="4">
        <f>L16/P16</f>
        <v/>
      </c>
      <c r="U16" s="6">
        <f>T16*Q16</f>
        <v/>
      </c>
      <c r="V16" s="6">
        <f>T16*R16</f>
        <v/>
      </c>
      <c r="W16" s="22">
        <f>round(Z16*AA16*Y16/1000000*T16,3)</f>
        <v/>
      </c>
      <c r="X16" s="10" t="n"/>
      <c r="Y16" s="9" t="n">
        <v>73.5</v>
      </c>
      <c r="Z16" s="3" t="n">
        <v>15.5</v>
      </c>
      <c r="AA16" s="3" t="n">
        <v>32.5</v>
      </c>
      <c r="AB16" s="3" t="n">
        <v>2</v>
      </c>
    </row>
    <row r="17" ht="20.5" customHeight="1">
      <c r="A17" s="10" t="n"/>
      <c r="B17" s="10" t="n"/>
      <c r="C17" s="10" t="n"/>
      <c r="D17" s="10" t="n"/>
      <c r="E17" s="3" t="inlineStr">
        <is>
          <t>20984848</t>
        </is>
      </c>
      <c r="F17" s="3" t="inlineStr">
        <is>
          <t>300297</t>
        </is>
      </c>
      <c r="G17" s="3" t="inlineStr">
        <is>
          <t>CL</t>
        </is>
      </c>
      <c r="H17" s="3" t="inlineStr">
        <is>
          <t>10001158938-3890</t>
        </is>
      </c>
      <c r="I17" s="3" t="inlineStr">
        <is>
          <t>3977</t>
        </is>
      </c>
      <c r="J17" s="3" t="inlineStr">
        <is>
          <t>88232453</t>
        </is>
      </c>
      <c r="K17" s="3" t="inlineStr">
        <is>
          <t>082035002</t>
        </is>
      </c>
      <c r="L17" s="4" t="n">
        <v>41</v>
      </c>
      <c r="M17" s="21" t="n">
        <v>45719</v>
      </c>
      <c r="N17" s="21" t="n">
        <v>45724</v>
      </c>
      <c r="O17" s="21" t="n">
        <v>45714</v>
      </c>
      <c r="P17" s="3" t="n">
        <v>1</v>
      </c>
      <c r="Q17" s="3" t="n">
        <v>15.9</v>
      </c>
      <c r="R17" s="3" t="n">
        <v>18</v>
      </c>
      <c r="S17" s="3" t="n">
        <v>0.0954</v>
      </c>
      <c r="T17" s="4">
        <f>L17/P17</f>
        <v/>
      </c>
      <c r="U17" s="6">
        <f>T17*Q17</f>
        <v/>
      </c>
      <c r="V17" s="6">
        <f>T17*R17</f>
        <v/>
      </c>
      <c r="W17" s="22">
        <f>round(Z17*AA17*Y17/1000000*T17,3)</f>
        <v/>
      </c>
      <c r="X17" s="10" t="n"/>
      <c r="Y17" s="9" t="n">
        <v>50.5</v>
      </c>
      <c r="Z17" s="3" t="n">
        <v>30</v>
      </c>
      <c r="AA17" s="3" t="n">
        <v>63</v>
      </c>
      <c r="AB17" s="3" t="n">
        <v>2</v>
      </c>
    </row>
    <row r="18" ht="20.5" customHeight="1">
      <c r="A18" s="15" t="n"/>
      <c r="B18" s="15" t="n"/>
      <c r="C18" s="15" t="n"/>
      <c r="D18" s="15" t="n"/>
      <c r="E18" s="12" t="n"/>
      <c r="F18" s="12" t="n"/>
      <c r="G18" s="12" t="n"/>
      <c r="H18" s="12" t="n"/>
      <c r="I18" s="12" t="n"/>
      <c r="J18" s="12" t="n"/>
      <c r="K18" s="12" t="inlineStr">
        <is>
          <t>CFS TTL:</t>
        </is>
      </c>
      <c r="L18" s="12">
        <f>SUM(L15:L17)</f>
        <v/>
      </c>
      <c r="M18" s="12" t="n"/>
      <c r="N18" s="12" t="n"/>
      <c r="O18" s="12" t="n"/>
      <c r="P18" s="12" t="n"/>
      <c r="Q18" s="12" t="n"/>
      <c r="R18" s="12" t="n"/>
      <c r="S18" s="12" t="inlineStr">
        <is>
          <t>CFS TTL:</t>
        </is>
      </c>
      <c r="T18" s="12">
        <f>SUM(T15:T17)</f>
        <v/>
      </c>
      <c r="U18" s="16">
        <f>SUM(U15:U17)</f>
        <v/>
      </c>
      <c r="V18" s="16">
        <f>SUM(V15:V17)</f>
        <v/>
      </c>
      <c r="W18" s="25">
        <f>SUM(W15:W17)</f>
        <v/>
      </c>
      <c r="X18" s="15" t="n"/>
      <c r="Y18" s="12" t="n"/>
      <c r="Z18" s="12" t="n"/>
      <c r="AA18" s="12" t="n"/>
      <c r="AB18" s="12" t="n"/>
    </row>
    <row r="19" ht="7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</row>
    <row r="20" ht="20.5" customHeight="1">
      <c r="A20" s="3" t="inlineStr"/>
      <c r="B20" s="3" t="inlineStr"/>
      <c r="C20" s="3" t="inlineStr"/>
      <c r="D20" s="3" t="inlineStr"/>
      <c r="E20" s="3" t="inlineStr">
        <is>
          <t>20993142</t>
        </is>
      </c>
      <c r="F20" s="3" t="inlineStr">
        <is>
          <t>300720</t>
        </is>
      </c>
      <c r="G20" s="3" t="inlineStr">
        <is>
          <t>CL</t>
        </is>
      </c>
      <c r="H20" s="28" t="inlineStr">
        <is>
          <t>10001210810-3890</t>
        </is>
      </c>
      <c r="I20" s="28" t="inlineStr">
        <is>
          <t>51V</t>
        </is>
      </c>
      <c r="J20" s="28" t="inlineStr">
        <is>
          <t>12442724</t>
        </is>
      </c>
      <c r="K20" s="28" t="inlineStr">
        <is>
          <t>082030013</t>
        </is>
      </c>
      <c r="L20" s="29" t="n">
        <v>1408</v>
      </c>
      <c r="M20" s="21" t="n">
        <v>45726</v>
      </c>
      <c r="N20" s="21" t="n">
        <v>45731</v>
      </c>
      <c r="O20" s="21" t="n">
        <v>45721</v>
      </c>
      <c r="P20" s="3" t="n">
        <v>1</v>
      </c>
      <c r="Q20" s="3" t="n">
        <v>5.6</v>
      </c>
      <c r="R20" s="3" t="n">
        <v>6.48</v>
      </c>
      <c r="S20" s="3" t="n">
        <v>0.0483</v>
      </c>
      <c r="T20" s="4">
        <f>L20/P20</f>
        <v/>
      </c>
      <c r="U20" s="6">
        <f>T20*Q20</f>
        <v/>
      </c>
      <c r="V20" s="6">
        <f>T20*R20</f>
        <v/>
      </c>
      <c r="W20" s="22">
        <f>round(Z20*AA20*Y20/1000000*T20,3)</f>
        <v/>
      </c>
      <c r="X20" s="8" t="inlineStr">
        <is>
          <t>1*40HQ</t>
        </is>
      </c>
      <c r="Y20" s="9" t="n">
        <v>36</v>
      </c>
      <c r="Z20" s="3" t="n">
        <v>22</v>
      </c>
      <c r="AA20" s="3" t="n">
        <v>61</v>
      </c>
      <c r="AB20" s="3" t="n">
        <v>7</v>
      </c>
    </row>
    <row r="21" ht="20.5" customHeight="1">
      <c r="A21" s="15" t="n"/>
      <c r="B21" s="15" t="n"/>
      <c r="C21" s="15" t="n"/>
      <c r="D21" s="15" t="n"/>
      <c r="E21" s="4" t="n"/>
      <c r="F21" s="4" t="n"/>
      <c r="G21" s="4" t="n"/>
      <c r="H21" s="4" t="n"/>
      <c r="I21" s="4" t="n"/>
      <c r="J21" s="4" t="n"/>
      <c r="K21" s="4" t="inlineStr">
        <is>
          <t>1ST TTL:</t>
        </is>
      </c>
      <c r="L21" s="4">
        <f>SUM(L20:L20)</f>
        <v/>
      </c>
      <c r="M21" s="4" t="n"/>
      <c r="N21" s="4" t="n"/>
      <c r="O21" s="4" t="n"/>
      <c r="P21" s="4" t="n"/>
      <c r="Q21" s="4" t="n"/>
      <c r="R21" s="4" t="n"/>
      <c r="S21" s="4" t="inlineStr">
        <is>
          <t>TTL:</t>
        </is>
      </c>
      <c r="T21" s="4">
        <f>SUM(T20:T20)</f>
        <v/>
      </c>
      <c r="U21" s="6">
        <f>SUM(U20:U20)</f>
        <v/>
      </c>
      <c r="V21" s="6">
        <f>SUM(V20:V20)</f>
        <v/>
      </c>
      <c r="W21" s="22">
        <f>SUM(W20:W20)</f>
        <v/>
      </c>
      <c r="X21" s="15" t="n"/>
      <c r="Y21" s="4" t="n"/>
      <c r="Z21" s="4" t="n"/>
      <c r="AA21" s="4" t="n"/>
      <c r="AB21" s="4" t="n"/>
    </row>
    <row r="22" ht="20.5" customHeight="1">
      <c r="A22" s="3" t="inlineStr"/>
      <c r="B22" s="3" t="inlineStr"/>
      <c r="C22" s="3" t="inlineStr"/>
      <c r="D22" s="3" t="inlineStr"/>
      <c r="E22" s="3" t="inlineStr">
        <is>
          <t>20993142</t>
        </is>
      </c>
      <c r="F22" s="3" t="inlineStr">
        <is>
          <t>300720</t>
        </is>
      </c>
      <c r="G22" s="3" t="inlineStr">
        <is>
          <t>CL</t>
        </is>
      </c>
      <c r="H22" s="3" t="inlineStr">
        <is>
          <t>10001210810-3890</t>
        </is>
      </c>
      <c r="I22" s="3" t="inlineStr">
        <is>
          <t>806</t>
        </is>
      </c>
      <c r="J22" s="3" t="inlineStr">
        <is>
          <t>90777094</t>
        </is>
      </c>
      <c r="K22" s="3" t="inlineStr">
        <is>
          <t>082034010</t>
        </is>
      </c>
      <c r="L22" s="4" t="n">
        <v>2000</v>
      </c>
      <c r="M22" s="21" t="n">
        <v>45726</v>
      </c>
      <c r="N22" s="21" t="n">
        <v>45731</v>
      </c>
      <c r="O22" s="21" t="n">
        <v>45721</v>
      </c>
      <c r="P22" s="3" t="n">
        <v>1</v>
      </c>
      <c r="Q22" s="3" t="n">
        <v>3.2</v>
      </c>
      <c r="R22" s="3" t="n">
        <v>3.85</v>
      </c>
      <c r="S22" s="3" t="n">
        <v>0.0239</v>
      </c>
      <c r="T22" s="4">
        <f>L22/P22</f>
        <v/>
      </c>
      <c r="U22" s="6">
        <f>T22*Q22</f>
        <v/>
      </c>
      <c r="V22" s="6">
        <f>T22*R22</f>
        <v/>
      </c>
      <c r="W22" s="22">
        <f>round(Z22*AA22*Y22/1000000*T22,3)</f>
        <v/>
      </c>
      <c r="X22" s="8" t="inlineStr">
        <is>
          <t>1*40HQ</t>
        </is>
      </c>
      <c r="Y22" s="9" t="n">
        <v>28</v>
      </c>
      <c r="Z22" s="3" t="n">
        <v>19</v>
      </c>
      <c r="AA22" s="3" t="n">
        <v>45</v>
      </c>
      <c r="AB22" s="3" t="n">
        <v>7</v>
      </c>
    </row>
    <row r="23" ht="20.5" customHeight="1">
      <c r="A23" s="10" t="n"/>
      <c r="B23" s="10" t="n"/>
      <c r="C23" s="10" t="n"/>
      <c r="D23" s="10" t="n"/>
      <c r="E23" s="3" t="inlineStr">
        <is>
          <t>20993142</t>
        </is>
      </c>
      <c r="F23" s="3" t="inlineStr">
        <is>
          <t>300720</t>
        </is>
      </c>
      <c r="G23" s="3" t="inlineStr">
        <is>
          <t>CL</t>
        </is>
      </c>
      <c r="H23" s="28" t="inlineStr">
        <is>
          <t>10001210810-3890</t>
        </is>
      </c>
      <c r="I23" s="28" t="inlineStr">
        <is>
          <t>51V</t>
        </is>
      </c>
      <c r="J23" s="28" t="inlineStr">
        <is>
          <t>12442724</t>
        </is>
      </c>
      <c r="K23" s="28" t="inlineStr">
        <is>
          <t>082030013</t>
        </is>
      </c>
      <c r="L23" s="29" t="n">
        <v>376</v>
      </c>
      <c r="M23" s="21" t="n">
        <v>45726</v>
      </c>
      <c r="N23" s="21" t="n">
        <v>45731</v>
      </c>
      <c r="O23" s="21" t="n">
        <v>45721</v>
      </c>
      <c r="P23" s="3" t="n">
        <v>1</v>
      </c>
      <c r="Q23" s="3" t="n">
        <v>5.6</v>
      </c>
      <c r="R23" s="3" t="n">
        <v>6.48</v>
      </c>
      <c r="S23" s="3" t="n">
        <v>0.0483</v>
      </c>
      <c r="T23" s="4">
        <f>L23/P23</f>
        <v/>
      </c>
      <c r="U23" s="6">
        <f>T23*Q23</f>
        <v/>
      </c>
      <c r="V23" s="6">
        <f>T23*R23</f>
        <v/>
      </c>
      <c r="W23" s="22">
        <f>round(Z23*AA23*Y23/1000000*T23,3)</f>
        <v/>
      </c>
      <c r="X23" s="10" t="n"/>
      <c r="Y23" s="9" t="n">
        <v>36</v>
      </c>
      <c r="Z23" s="3" t="n">
        <v>22</v>
      </c>
      <c r="AA23" s="3" t="n">
        <v>61</v>
      </c>
      <c r="AB23" s="3" t="n">
        <v>7</v>
      </c>
    </row>
    <row r="24" ht="20.5" customHeight="1">
      <c r="A24" s="15" t="n"/>
      <c r="B24" s="15" t="n"/>
      <c r="C24" s="15" t="n"/>
      <c r="D24" s="15" t="n"/>
      <c r="E24" s="4" t="n"/>
      <c r="F24" s="4" t="n"/>
      <c r="G24" s="4" t="n"/>
      <c r="H24" s="4" t="n"/>
      <c r="I24" s="4" t="n"/>
      <c r="J24" s="4" t="n"/>
      <c r="K24" s="4" t="inlineStr">
        <is>
          <t>2ND TTL:</t>
        </is>
      </c>
      <c r="L24" s="4">
        <f>SUM(L22:L23)</f>
        <v/>
      </c>
      <c r="M24" s="4" t="n"/>
      <c r="N24" s="4" t="n"/>
      <c r="O24" s="4" t="n"/>
      <c r="P24" s="4" t="n"/>
      <c r="Q24" s="4" t="n"/>
      <c r="R24" s="4" t="n"/>
      <c r="S24" s="4" t="inlineStr">
        <is>
          <t>TTL:</t>
        </is>
      </c>
      <c r="T24" s="4">
        <f>SUM(T22:T23)</f>
        <v/>
      </c>
      <c r="U24" s="6">
        <f>SUM(U22:U23)</f>
        <v/>
      </c>
      <c r="V24" s="6">
        <f>SUM(V22:V23)</f>
        <v/>
      </c>
      <c r="W24" s="22">
        <f>SUM(W22:W23)</f>
        <v/>
      </c>
      <c r="X24" s="15" t="n"/>
      <c r="Y24" s="4" t="n"/>
      <c r="Z24" s="4" t="n"/>
      <c r="AA24" s="4" t="n"/>
      <c r="AB24" s="4" t="n"/>
    </row>
    <row r="25" ht="20.5" customHeight="1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inlineStr">
        <is>
          <t>CY TTL:</t>
        </is>
      </c>
      <c r="L25" s="12">
        <f>SUM(L21,L24)</f>
        <v/>
      </c>
      <c r="M25" s="12" t="n"/>
      <c r="N25" s="12" t="n"/>
      <c r="O25" s="12" t="n"/>
      <c r="P25" s="12" t="n"/>
      <c r="Q25" s="12" t="n"/>
      <c r="R25" s="12" t="n"/>
      <c r="S25" s="13" t="inlineStr">
        <is>
          <t>CY TTL:</t>
        </is>
      </c>
      <c r="T25" s="13">
        <f>SUM(T21,T24)</f>
        <v/>
      </c>
      <c r="U25" s="13">
        <f>SUM(U21,U24)</f>
        <v/>
      </c>
      <c r="V25" s="13">
        <f>SUM(V21,V24)</f>
        <v/>
      </c>
      <c r="W25" s="13">
        <f>SUM(W21,W24)</f>
        <v/>
      </c>
      <c r="X25" s="14" t="inlineStr">
        <is>
          <t>2*40HQ</t>
        </is>
      </c>
      <c r="Y25" s="12" t="n"/>
      <c r="Z25" s="12" t="n"/>
      <c r="AA25" s="12" t="n"/>
      <c r="AB25" s="12" t="n"/>
    </row>
    <row r="26" ht="20.5" customHeight="1">
      <c r="A26" s="3" t="inlineStr"/>
      <c r="B26" s="3" t="inlineStr"/>
      <c r="C26" s="3" t="inlineStr"/>
      <c r="D26" s="3" t="inlineStr"/>
      <c r="E26" s="3" t="inlineStr">
        <is>
          <t>20993142</t>
        </is>
      </c>
      <c r="F26" s="3" t="inlineStr">
        <is>
          <t>300720</t>
        </is>
      </c>
      <c r="G26" s="3" t="inlineStr">
        <is>
          <t>CL</t>
        </is>
      </c>
      <c r="H26" s="28" t="inlineStr">
        <is>
          <t>10001210810-3890</t>
        </is>
      </c>
      <c r="I26" s="28" t="inlineStr">
        <is>
          <t>51V</t>
        </is>
      </c>
      <c r="J26" s="28" t="inlineStr">
        <is>
          <t>12442724</t>
        </is>
      </c>
      <c r="K26" s="28" t="inlineStr">
        <is>
          <t>082030013</t>
        </is>
      </c>
      <c r="L26" s="29" t="n">
        <v>216</v>
      </c>
      <c r="M26" s="21" t="n">
        <v>45726</v>
      </c>
      <c r="N26" s="21" t="n">
        <v>45731</v>
      </c>
      <c r="O26" s="21" t="n">
        <v>45721</v>
      </c>
      <c r="P26" s="3" t="n">
        <v>1</v>
      </c>
      <c r="Q26" s="3" t="n">
        <v>5.6</v>
      </c>
      <c r="R26" s="3" t="n">
        <v>6.48</v>
      </c>
      <c r="S26" s="3" t="n">
        <v>0.0483</v>
      </c>
      <c r="T26" s="4">
        <f>L26/P26</f>
        <v/>
      </c>
      <c r="U26" s="6">
        <f>T26*Q26</f>
        <v/>
      </c>
      <c r="V26" s="6">
        <f>T26*R26</f>
        <v/>
      </c>
      <c r="W26" s="22">
        <f>round(Z26*AA26*Y26/1000000*T26,3)</f>
        <v/>
      </c>
      <c r="X26" s="8" t="inlineStr">
        <is>
          <t>CFS</t>
        </is>
      </c>
      <c r="Y26" s="9" t="n">
        <v>36</v>
      </c>
      <c r="Z26" s="3" t="n">
        <v>22</v>
      </c>
      <c r="AA26" s="3" t="n">
        <v>61</v>
      </c>
      <c r="AB26" s="3" t="n">
        <v>7</v>
      </c>
    </row>
    <row r="27" ht="20.5" customHeight="1">
      <c r="A27" s="15" t="n"/>
      <c r="B27" s="15" t="n"/>
      <c r="C27" s="15" t="n"/>
      <c r="D27" s="15" t="n"/>
      <c r="E27" s="12" t="n"/>
      <c r="F27" s="12" t="n"/>
      <c r="G27" s="12" t="n"/>
      <c r="H27" s="12" t="n"/>
      <c r="I27" s="12" t="n"/>
      <c r="J27" s="12" t="n"/>
      <c r="K27" s="12" t="inlineStr">
        <is>
          <t>CFS TTL:</t>
        </is>
      </c>
      <c r="L27" s="12">
        <f>SUM(L26:L26)</f>
        <v/>
      </c>
      <c r="M27" s="12" t="n"/>
      <c r="N27" s="12" t="n"/>
      <c r="O27" s="12" t="n"/>
      <c r="P27" s="12" t="n"/>
      <c r="Q27" s="12" t="n"/>
      <c r="R27" s="12" t="n"/>
      <c r="S27" s="12" t="inlineStr">
        <is>
          <t>CFS TTL:</t>
        </is>
      </c>
      <c r="T27" s="12">
        <f>SUM(T26:T26)</f>
        <v/>
      </c>
      <c r="U27" s="16">
        <f>SUM(U26:U26)</f>
        <v/>
      </c>
      <c r="V27" s="16">
        <f>SUM(V26:V26)</f>
        <v/>
      </c>
      <c r="W27" s="25">
        <f>SUM(W26:W26)</f>
        <v/>
      </c>
      <c r="X27" s="15" t="n"/>
      <c r="Y27" s="12" t="n"/>
      <c r="Z27" s="12" t="n"/>
      <c r="AA27" s="12" t="n"/>
      <c r="AB27" s="12" t="n"/>
    </row>
    <row r="28" ht="7" customHeight="1">
      <c r="A28" s="18" t="n"/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</row>
    <row r="29" ht="20.5" customHeight="1">
      <c r="A29" s="3" t="inlineStr"/>
      <c r="B29" s="3" t="inlineStr"/>
      <c r="C29" s="3" t="inlineStr"/>
      <c r="D29" s="3" t="inlineStr"/>
      <c r="E29" s="3" t="inlineStr">
        <is>
          <t>20990767</t>
        </is>
      </c>
      <c r="F29" s="3" t="inlineStr">
        <is>
          <t>300542</t>
        </is>
      </c>
      <c r="G29" s="3" t="inlineStr">
        <is>
          <t>CL</t>
        </is>
      </c>
      <c r="H29" s="30" t="inlineStr">
        <is>
          <t>10001175701-3890</t>
        </is>
      </c>
      <c r="I29" s="30" t="inlineStr">
        <is>
          <t>481T</t>
        </is>
      </c>
      <c r="J29" s="30" t="inlineStr">
        <is>
          <t>52810433</t>
        </is>
      </c>
      <c r="K29" s="30" t="inlineStr">
        <is>
          <t>082030353</t>
        </is>
      </c>
      <c r="L29" s="31" t="n">
        <v>1120</v>
      </c>
      <c r="M29" s="21" t="n">
        <v>45733</v>
      </c>
      <c r="N29" s="21" t="n">
        <v>45738</v>
      </c>
      <c r="O29" s="21" t="n">
        <v>45728</v>
      </c>
      <c r="P29" s="3" t="n">
        <v>1</v>
      </c>
      <c r="Q29" s="3" t="n">
        <v>7</v>
      </c>
      <c r="R29" s="3" t="n">
        <v>8.300000000000001</v>
      </c>
      <c r="S29" s="3" t="n">
        <v>0.0611</v>
      </c>
      <c r="T29" s="4">
        <f>L29/P29</f>
        <v/>
      </c>
      <c r="U29" s="6">
        <f>T29*Q29</f>
        <v/>
      </c>
      <c r="V29" s="6">
        <f>T29*R29</f>
        <v/>
      </c>
      <c r="W29" s="22">
        <f>round(Z29*AA29*Y29/1000000*T29,3)</f>
        <v/>
      </c>
      <c r="X29" s="8" t="inlineStr">
        <is>
          <t>1*40HQ</t>
        </is>
      </c>
      <c r="Y29" s="9" t="n">
        <v>37.49</v>
      </c>
      <c r="Z29" s="3" t="n">
        <v>26.7</v>
      </c>
      <c r="AA29" s="3" t="n">
        <v>61.01</v>
      </c>
      <c r="AB29" s="3" t="n">
        <v>3</v>
      </c>
    </row>
    <row r="30" ht="20.5" customHeight="1">
      <c r="A30" s="15" t="n"/>
      <c r="B30" s="15" t="n"/>
      <c r="C30" s="15" t="n"/>
      <c r="D30" s="15" t="n"/>
      <c r="E30" s="4" t="n"/>
      <c r="F30" s="4" t="n"/>
      <c r="G30" s="4" t="n"/>
      <c r="H30" s="4" t="n"/>
      <c r="I30" s="4" t="n"/>
      <c r="J30" s="4" t="n"/>
      <c r="K30" s="4" t="inlineStr">
        <is>
          <t>1ST TTL:</t>
        </is>
      </c>
      <c r="L30" s="4">
        <f>SUM(L29:L29)</f>
        <v/>
      </c>
      <c r="M30" s="4" t="n"/>
      <c r="N30" s="4" t="n"/>
      <c r="O30" s="4" t="n"/>
      <c r="P30" s="4" t="n"/>
      <c r="Q30" s="4" t="n"/>
      <c r="R30" s="4" t="n"/>
      <c r="S30" s="4" t="inlineStr">
        <is>
          <t>TTL:</t>
        </is>
      </c>
      <c r="T30" s="4">
        <f>SUM(T29:T29)</f>
        <v/>
      </c>
      <c r="U30" s="6">
        <f>SUM(U29:U29)</f>
        <v/>
      </c>
      <c r="V30" s="6">
        <f>SUM(V29:V29)</f>
        <v/>
      </c>
      <c r="W30" s="22">
        <f>SUM(W29:W29)</f>
        <v/>
      </c>
      <c r="X30" s="15" t="n"/>
      <c r="Y30" s="4" t="n"/>
      <c r="Z30" s="4" t="n"/>
      <c r="AA30" s="4" t="n"/>
      <c r="AB30" s="4" t="n"/>
    </row>
    <row r="31" ht="20.5" customHeight="1">
      <c r="A31" s="3" t="inlineStr"/>
      <c r="B31" s="3" t="inlineStr"/>
      <c r="C31" s="3" t="inlineStr"/>
      <c r="D31" s="3" t="inlineStr"/>
      <c r="E31" s="3" t="inlineStr">
        <is>
          <t>20990767</t>
        </is>
      </c>
      <c r="F31" s="3" t="inlineStr">
        <is>
          <t>300542</t>
        </is>
      </c>
      <c r="G31" s="3" t="inlineStr">
        <is>
          <t>CL</t>
        </is>
      </c>
      <c r="H31" s="30" t="inlineStr">
        <is>
          <t>10001175701-3890</t>
        </is>
      </c>
      <c r="I31" s="30" t="inlineStr">
        <is>
          <t>481T</t>
        </is>
      </c>
      <c r="J31" s="30" t="inlineStr">
        <is>
          <t>52810433</t>
        </is>
      </c>
      <c r="K31" s="30" t="inlineStr">
        <is>
          <t>082030353</t>
        </is>
      </c>
      <c r="L31" s="31" t="n">
        <v>1120</v>
      </c>
      <c r="M31" s="21" t="n">
        <v>45733</v>
      </c>
      <c r="N31" s="21" t="n">
        <v>45738</v>
      </c>
      <c r="O31" s="21" t="n">
        <v>45728</v>
      </c>
      <c r="P31" s="3" t="n">
        <v>1</v>
      </c>
      <c r="Q31" s="3" t="n">
        <v>7</v>
      </c>
      <c r="R31" s="3" t="n">
        <v>8.300000000000001</v>
      </c>
      <c r="S31" s="3" t="n">
        <v>0.0611</v>
      </c>
      <c r="T31" s="4">
        <f>L31/P31</f>
        <v/>
      </c>
      <c r="U31" s="6">
        <f>T31*Q31</f>
        <v/>
      </c>
      <c r="V31" s="6">
        <f>T31*R31</f>
        <v/>
      </c>
      <c r="W31" s="22">
        <f>round(Z31*AA31*Y31/1000000*T31,3)</f>
        <v/>
      </c>
      <c r="X31" s="8" t="inlineStr">
        <is>
          <t>1*40HQ</t>
        </is>
      </c>
      <c r="Y31" s="9" t="n">
        <v>37.49</v>
      </c>
      <c r="Z31" s="3" t="n">
        <v>26.7</v>
      </c>
      <c r="AA31" s="3" t="n">
        <v>61.01</v>
      </c>
      <c r="AB31" s="3" t="n">
        <v>3</v>
      </c>
    </row>
    <row r="32" ht="20.5" customHeight="1">
      <c r="A32" s="15" t="n"/>
      <c r="B32" s="15" t="n"/>
      <c r="C32" s="15" t="n"/>
      <c r="D32" s="15" t="n"/>
      <c r="E32" s="4" t="n"/>
      <c r="F32" s="4" t="n"/>
      <c r="G32" s="4" t="n"/>
      <c r="H32" s="4" t="n"/>
      <c r="I32" s="4" t="n"/>
      <c r="J32" s="4" t="n"/>
      <c r="K32" s="4" t="inlineStr">
        <is>
          <t>2ND TTL:</t>
        </is>
      </c>
      <c r="L32" s="4">
        <f>SUM(L31:L31)</f>
        <v/>
      </c>
      <c r="M32" s="4" t="n"/>
      <c r="N32" s="4" t="n"/>
      <c r="O32" s="4" t="n"/>
      <c r="P32" s="4" t="n"/>
      <c r="Q32" s="4" t="n"/>
      <c r="R32" s="4" t="n"/>
      <c r="S32" s="4" t="inlineStr">
        <is>
          <t>TTL:</t>
        </is>
      </c>
      <c r="T32" s="4">
        <f>SUM(T31:T31)</f>
        <v/>
      </c>
      <c r="U32" s="6">
        <f>SUM(U31:U31)</f>
        <v/>
      </c>
      <c r="V32" s="6">
        <f>SUM(V31:V31)</f>
        <v/>
      </c>
      <c r="W32" s="22">
        <f>SUM(W31:W31)</f>
        <v/>
      </c>
      <c r="X32" s="15" t="n"/>
      <c r="Y32" s="4" t="n"/>
      <c r="Z32" s="4" t="n"/>
      <c r="AA32" s="4" t="n"/>
      <c r="AB32" s="4" t="n"/>
    </row>
    <row r="33" ht="20.5" customHeight="1">
      <c r="A33" s="3" t="inlineStr"/>
      <c r="B33" s="3" t="inlineStr"/>
      <c r="C33" s="3" t="inlineStr"/>
      <c r="D33" s="3" t="inlineStr"/>
      <c r="E33" s="3" t="inlineStr">
        <is>
          <t>20990767</t>
        </is>
      </c>
      <c r="F33" s="3" t="inlineStr">
        <is>
          <t>300542</t>
        </is>
      </c>
      <c r="G33" s="3" t="inlineStr">
        <is>
          <t>CL</t>
        </is>
      </c>
      <c r="H33" s="30" t="inlineStr">
        <is>
          <t>10001175701-3890</t>
        </is>
      </c>
      <c r="I33" s="30" t="inlineStr">
        <is>
          <t>481T</t>
        </is>
      </c>
      <c r="J33" s="30" t="inlineStr">
        <is>
          <t>52810433</t>
        </is>
      </c>
      <c r="K33" s="30" t="inlineStr">
        <is>
          <t>082030353</t>
        </is>
      </c>
      <c r="L33" s="31" t="n">
        <v>571</v>
      </c>
      <c r="M33" s="21" t="n">
        <v>45733</v>
      </c>
      <c r="N33" s="21" t="n">
        <v>45738</v>
      </c>
      <c r="O33" s="21" t="n">
        <v>45728</v>
      </c>
      <c r="P33" s="3" t="n">
        <v>1</v>
      </c>
      <c r="Q33" s="3" t="n">
        <v>7</v>
      </c>
      <c r="R33" s="3" t="n">
        <v>8.300000000000001</v>
      </c>
      <c r="S33" s="3" t="n">
        <v>0.0611</v>
      </c>
      <c r="T33" s="4">
        <f>L33/P33</f>
        <v/>
      </c>
      <c r="U33" s="6">
        <f>T33*Q33</f>
        <v/>
      </c>
      <c r="V33" s="6">
        <f>T33*R33</f>
        <v/>
      </c>
      <c r="W33" s="22">
        <f>round(Z33*AA33*Y33/1000000*T33,3)</f>
        <v/>
      </c>
      <c r="X33" s="8" t="inlineStr">
        <is>
          <t>1*40HQ</t>
        </is>
      </c>
      <c r="Y33" s="9" t="n">
        <v>37.49</v>
      </c>
      <c r="Z33" s="3" t="n">
        <v>26.7</v>
      </c>
      <c r="AA33" s="3" t="n">
        <v>61.01</v>
      </c>
      <c r="AB33" s="3" t="n">
        <v>3</v>
      </c>
    </row>
    <row r="34" ht="20.5" customHeight="1">
      <c r="A34" s="10" t="n"/>
      <c r="B34" s="10" t="n"/>
      <c r="C34" s="10" t="n"/>
      <c r="D34" s="10" t="n"/>
      <c r="E34" s="3" t="inlineStr">
        <is>
          <t>20990767</t>
        </is>
      </c>
      <c r="F34" s="3" t="inlineStr">
        <is>
          <t>300542</t>
        </is>
      </c>
      <c r="G34" s="3" t="inlineStr">
        <is>
          <t>CL</t>
        </is>
      </c>
      <c r="H34" s="32" t="inlineStr">
        <is>
          <t>10001175701-3890</t>
        </is>
      </c>
      <c r="I34" s="32" t="inlineStr">
        <is>
          <t>492</t>
        </is>
      </c>
      <c r="J34" s="32" t="inlineStr">
        <is>
          <t>90777190</t>
        </is>
      </c>
      <c r="K34" s="32" t="inlineStr">
        <is>
          <t>082030122</t>
        </is>
      </c>
      <c r="L34" s="33" t="n">
        <v>512</v>
      </c>
      <c r="M34" s="21" t="n">
        <v>45733</v>
      </c>
      <c r="N34" s="21" t="n">
        <v>45738</v>
      </c>
      <c r="O34" s="21" t="n">
        <v>45728</v>
      </c>
      <c r="P34" s="3" t="n">
        <v>1</v>
      </c>
      <c r="Q34" s="3" t="n">
        <v>6.8</v>
      </c>
      <c r="R34" s="3" t="n">
        <v>8.4</v>
      </c>
      <c r="S34" s="3" t="n">
        <v>0.0609</v>
      </c>
      <c r="T34" s="4">
        <f>L34/P34</f>
        <v/>
      </c>
      <c r="U34" s="6">
        <f>T34*Q34</f>
        <v/>
      </c>
      <c r="V34" s="6">
        <f>T34*R34</f>
        <v/>
      </c>
      <c r="W34" s="22">
        <f>round(Z34*AA34*Y34/1000000*T34,3)</f>
        <v/>
      </c>
      <c r="X34" s="10" t="n"/>
      <c r="Y34" s="9" t="n">
        <v>37.4</v>
      </c>
      <c r="Z34" s="3" t="n">
        <v>27</v>
      </c>
      <c r="AA34" s="3" t="n">
        <v>60.3</v>
      </c>
      <c r="AB34" s="3" t="n">
        <v>3</v>
      </c>
    </row>
    <row r="35" ht="20.5" customHeight="1">
      <c r="A35" s="15" t="n"/>
      <c r="B35" s="15" t="n"/>
      <c r="C35" s="15" t="n"/>
      <c r="D35" s="15" t="n"/>
      <c r="E35" s="4" t="n"/>
      <c r="F35" s="4" t="n"/>
      <c r="G35" s="4" t="n"/>
      <c r="H35" s="4" t="n"/>
      <c r="I35" s="4" t="n"/>
      <c r="J35" s="4" t="n"/>
      <c r="K35" s="4" t="inlineStr">
        <is>
          <t>3RD TTL:</t>
        </is>
      </c>
      <c r="L35" s="4">
        <f>SUM(L33:L34)</f>
        <v/>
      </c>
      <c r="M35" s="4" t="n"/>
      <c r="N35" s="4" t="n"/>
      <c r="O35" s="4" t="n"/>
      <c r="P35" s="4" t="n"/>
      <c r="Q35" s="4" t="n"/>
      <c r="R35" s="4" t="n"/>
      <c r="S35" s="4" t="inlineStr">
        <is>
          <t>TTL:</t>
        </is>
      </c>
      <c r="T35" s="4">
        <f>SUM(T33:T34)</f>
        <v/>
      </c>
      <c r="U35" s="6">
        <f>SUM(U33:U34)</f>
        <v/>
      </c>
      <c r="V35" s="6">
        <f>SUM(V33:V34)</f>
        <v/>
      </c>
      <c r="W35" s="22">
        <f>SUM(W33:W34)</f>
        <v/>
      </c>
      <c r="X35" s="15" t="n"/>
      <c r="Y35" s="4" t="n"/>
      <c r="Z35" s="4" t="n"/>
      <c r="AA35" s="4" t="n"/>
      <c r="AB35" s="4" t="n"/>
    </row>
    <row r="36" ht="20.5" customHeight="1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inlineStr">
        <is>
          <t>CY TTL:</t>
        </is>
      </c>
      <c r="L36" s="12">
        <f>SUM(L30,L32,L35)</f>
        <v/>
      </c>
      <c r="M36" s="12" t="n"/>
      <c r="N36" s="12" t="n"/>
      <c r="O36" s="12" t="n"/>
      <c r="P36" s="12" t="n"/>
      <c r="Q36" s="12" t="n"/>
      <c r="R36" s="12" t="n"/>
      <c r="S36" s="13" t="inlineStr">
        <is>
          <t>CY TTL:</t>
        </is>
      </c>
      <c r="T36" s="13">
        <f>SUM(T30,T32,T35)</f>
        <v/>
      </c>
      <c r="U36" s="13">
        <f>SUM(U30,U32,U35)</f>
        <v/>
      </c>
      <c r="V36" s="13">
        <f>SUM(V30,V32,V35)</f>
        <v/>
      </c>
      <c r="W36" s="13">
        <f>SUM(W30,W32,W35)</f>
        <v/>
      </c>
      <c r="X36" s="14" t="inlineStr">
        <is>
          <t>3*40HQ</t>
        </is>
      </c>
      <c r="Y36" s="12" t="n"/>
      <c r="Z36" s="12" t="n"/>
      <c r="AA36" s="12" t="n"/>
      <c r="AB36" s="12" t="n"/>
    </row>
    <row r="37" ht="20.5" customHeight="1">
      <c r="A37" s="3" t="inlineStr"/>
      <c r="B37" s="3" t="inlineStr"/>
      <c r="C37" s="3" t="inlineStr"/>
      <c r="D37" s="3" t="inlineStr"/>
      <c r="E37" s="3" t="inlineStr">
        <is>
          <t>20990767</t>
        </is>
      </c>
      <c r="F37" s="3" t="inlineStr">
        <is>
          <t>300542</t>
        </is>
      </c>
      <c r="G37" s="3" t="inlineStr">
        <is>
          <t>CL</t>
        </is>
      </c>
      <c r="H37" s="32" t="inlineStr">
        <is>
          <t>10001175701-3890</t>
        </is>
      </c>
      <c r="I37" s="32" t="inlineStr">
        <is>
          <t>492</t>
        </is>
      </c>
      <c r="J37" s="32" t="inlineStr">
        <is>
          <t>90777190</t>
        </is>
      </c>
      <c r="K37" s="32" t="inlineStr">
        <is>
          <t>082030122</t>
        </is>
      </c>
      <c r="L37" s="33" t="n">
        <v>40</v>
      </c>
      <c r="M37" s="21" t="n">
        <v>45733</v>
      </c>
      <c r="N37" s="21" t="n">
        <v>45738</v>
      </c>
      <c r="O37" s="21" t="n">
        <v>45728</v>
      </c>
      <c r="P37" s="3" t="n">
        <v>1</v>
      </c>
      <c r="Q37" s="3" t="n">
        <v>6.8</v>
      </c>
      <c r="R37" s="3" t="n">
        <v>8.4</v>
      </c>
      <c r="S37" s="3" t="n">
        <v>0.0609</v>
      </c>
      <c r="T37" s="4">
        <f>L37/P37</f>
        <v/>
      </c>
      <c r="U37" s="6">
        <f>T37*Q37</f>
        <v/>
      </c>
      <c r="V37" s="6">
        <f>T37*R37</f>
        <v/>
      </c>
      <c r="W37" s="22">
        <f>round(Z37*AA37*Y37/1000000*T37,3)</f>
        <v/>
      </c>
      <c r="X37" s="8" t="inlineStr">
        <is>
          <t>CFS</t>
        </is>
      </c>
      <c r="Y37" s="9" t="n">
        <v>37.4</v>
      </c>
      <c r="Z37" s="3" t="n">
        <v>27</v>
      </c>
      <c r="AA37" s="3" t="n">
        <v>60.3</v>
      </c>
      <c r="AB37" s="3" t="n">
        <v>3</v>
      </c>
    </row>
    <row r="38" ht="20.5" customHeight="1">
      <c r="A38" s="10" t="n"/>
      <c r="B38" s="10" t="n"/>
      <c r="C38" s="10" t="n"/>
      <c r="D38" s="10" t="n"/>
      <c r="E38" s="3" t="inlineStr">
        <is>
          <t>20990767</t>
        </is>
      </c>
      <c r="F38" s="3" t="inlineStr">
        <is>
          <t>300542</t>
        </is>
      </c>
      <c r="G38" s="3" t="inlineStr">
        <is>
          <t>CL</t>
        </is>
      </c>
      <c r="H38" s="3" t="inlineStr">
        <is>
          <t>10001175701-3890</t>
        </is>
      </c>
      <c r="I38" s="3" t="inlineStr">
        <is>
          <t>3977</t>
        </is>
      </c>
      <c r="J38" s="3" t="inlineStr">
        <is>
          <t>88232453</t>
        </is>
      </c>
      <c r="K38" s="3" t="inlineStr">
        <is>
          <t>082035002</t>
        </is>
      </c>
      <c r="L38" s="4" t="n">
        <v>196</v>
      </c>
      <c r="M38" s="21" t="n">
        <v>45733</v>
      </c>
      <c r="N38" s="21" t="n">
        <v>45738</v>
      </c>
      <c r="O38" s="21" t="n">
        <v>45728</v>
      </c>
      <c r="P38" s="3" t="n">
        <v>1</v>
      </c>
      <c r="Q38" s="3" t="n">
        <v>15.9</v>
      </c>
      <c r="R38" s="3" t="n">
        <v>18</v>
      </c>
      <c r="S38" s="3" t="n">
        <v>0.0954</v>
      </c>
      <c r="T38" s="4">
        <f>L38/P38</f>
        <v/>
      </c>
      <c r="U38" s="6">
        <f>T38*Q38</f>
        <v/>
      </c>
      <c r="V38" s="6">
        <f>T38*R38</f>
        <v/>
      </c>
      <c r="W38" s="22">
        <f>round(Z38*AA38*Y38/1000000*T38,3)</f>
        <v/>
      </c>
      <c r="X38" s="10" t="n"/>
      <c r="Y38" s="9" t="n">
        <v>50.5</v>
      </c>
      <c r="Z38" s="3" t="n">
        <v>30</v>
      </c>
      <c r="AA38" s="3" t="n">
        <v>63</v>
      </c>
      <c r="AB38" s="3" t="n">
        <v>3</v>
      </c>
    </row>
    <row r="39" ht="20.5" customHeight="1">
      <c r="A39" s="10" t="n"/>
      <c r="B39" s="10" t="n"/>
      <c r="C39" s="10" t="n"/>
      <c r="D39" s="10" t="n"/>
      <c r="E39" s="3" t="inlineStr">
        <is>
          <t>20990767</t>
        </is>
      </c>
      <c r="F39" s="3" t="inlineStr">
        <is>
          <t>300542</t>
        </is>
      </c>
      <c r="G39" s="3" t="inlineStr">
        <is>
          <t>CL</t>
        </is>
      </c>
      <c r="H39" s="3" t="inlineStr">
        <is>
          <t>10001175701-3890</t>
        </is>
      </c>
      <c r="I39" s="3" t="inlineStr">
        <is>
          <t>628</t>
        </is>
      </c>
      <c r="J39" s="3" t="inlineStr">
        <is>
          <t>91019105</t>
        </is>
      </c>
      <c r="K39" s="3" t="inlineStr">
        <is>
          <t>082030176</t>
        </is>
      </c>
      <c r="L39" s="4" t="n">
        <v>339</v>
      </c>
      <c r="M39" s="21" t="n">
        <v>45733</v>
      </c>
      <c r="N39" s="21" t="n">
        <v>45738</v>
      </c>
      <c r="O39" s="21" t="n">
        <v>45728</v>
      </c>
      <c r="P39" s="3" t="n">
        <v>1</v>
      </c>
      <c r="Q39" s="3" t="n">
        <v>4.15</v>
      </c>
      <c r="R39" s="3" t="n">
        <v>5</v>
      </c>
      <c r="S39" s="3" t="n">
        <v>0.0323</v>
      </c>
      <c r="T39" s="4">
        <f>L39/P39</f>
        <v/>
      </c>
      <c r="U39" s="6">
        <f>T39*Q39</f>
        <v/>
      </c>
      <c r="V39" s="6">
        <f>T39*R39</f>
        <v/>
      </c>
      <c r="W39" s="22">
        <f>round(Z39*AA39*Y39/1000000*T39,3)</f>
        <v/>
      </c>
      <c r="X39" s="10" t="n"/>
      <c r="Y39" s="9" t="n">
        <v>51.8</v>
      </c>
      <c r="Z39" s="3" t="n">
        <v>39.5</v>
      </c>
      <c r="AA39" s="3" t="n">
        <v>15.8</v>
      </c>
      <c r="AB39" s="3" t="n">
        <v>3</v>
      </c>
    </row>
    <row r="40" ht="20.5" customHeight="1">
      <c r="A40" s="10" t="n"/>
      <c r="B40" s="10" t="n"/>
      <c r="C40" s="10" t="n"/>
      <c r="D40" s="10" t="n"/>
      <c r="E40" s="3" t="inlineStr">
        <is>
          <t>20990767</t>
        </is>
      </c>
      <c r="F40" s="3" t="inlineStr">
        <is>
          <t>300542</t>
        </is>
      </c>
      <c r="G40" s="3" t="inlineStr">
        <is>
          <t>CL</t>
        </is>
      </c>
      <c r="H40" s="3" t="inlineStr">
        <is>
          <t>10001175701-3890</t>
        </is>
      </c>
      <c r="I40" s="3" t="inlineStr">
        <is>
          <t>807</t>
        </is>
      </c>
      <c r="J40" s="3" t="inlineStr">
        <is>
          <t>90777093</t>
        </is>
      </c>
      <c r="K40" s="3" t="inlineStr">
        <is>
          <t>082030113</t>
        </is>
      </c>
      <c r="L40" s="4" t="n">
        <v>168</v>
      </c>
      <c r="M40" s="21" t="n">
        <v>45733</v>
      </c>
      <c r="N40" s="21" t="n">
        <v>45738</v>
      </c>
      <c r="O40" s="21" t="n">
        <v>45728</v>
      </c>
      <c r="P40" s="3" t="n">
        <v>1</v>
      </c>
      <c r="Q40" s="3" t="n">
        <v>2.9</v>
      </c>
      <c r="R40" s="3" t="n">
        <v>3.8</v>
      </c>
      <c r="S40" s="3" t="n">
        <v>0.037</v>
      </c>
      <c r="T40" s="4">
        <f>L40/P40</f>
        <v/>
      </c>
      <c r="U40" s="6">
        <f>T40*Q40</f>
        <v/>
      </c>
      <c r="V40" s="6">
        <f>T40*R40</f>
        <v/>
      </c>
      <c r="W40" s="22">
        <f>round(Z40*AA40*Y40/1000000*T40,3)</f>
        <v/>
      </c>
      <c r="X40" s="10" t="n"/>
      <c r="Y40" s="9" t="n">
        <v>73.5</v>
      </c>
      <c r="Z40" s="3" t="n">
        <v>15.5</v>
      </c>
      <c r="AA40" s="3" t="n">
        <v>32.5</v>
      </c>
      <c r="AB40" s="3" t="n">
        <v>3</v>
      </c>
    </row>
    <row r="41" ht="20.5" customHeight="1">
      <c r="A41" s="10" t="n"/>
      <c r="B41" s="10" t="n"/>
      <c r="C41" s="10" t="n"/>
      <c r="D41" s="10" t="n"/>
      <c r="E41" s="3" t="inlineStr">
        <is>
          <t>20990767</t>
        </is>
      </c>
      <c r="F41" s="3" t="inlineStr">
        <is>
          <t>300542</t>
        </is>
      </c>
      <c r="G41" s="3" t="inlineStr">
        <is>
          <t>CL</t>
        </is>
      </c>
      <c r="H41" s="3" t="inlineStr">
        <is>
          <t>10001175701-3890</t>
        </is>
      </c>
      <c r="I41" s="3" t="inlineStr">
        <is>
          <t>806</t>
        </is>
      </c>
      <c r="J41" s="3" t="inlineStr">
        <is>
          <t>90777094</t>
        </is>
      </c>
      <c r="K41" s="3" t="inlineStr">
        <is>
          <t>082034010</t>
        </is>
      </c>
      <c r="L41" s="4" t="n">
        <v>35</v>
      </c>
      <c r="M41" s="21" t="n">
        <v>45733</v>
      </c>
      <c r="N41" s="21" t="n">
        <v>45738</v>
      </c>
      <c r="O41" s="21" t="n">
        <v>45728</v>
      </c>
      <c r="P41" s="3" t="n">
        <v>1</v>
      </c>
      <c r="Q41" s="3" t="n">
        <v>3.2</v>
      </c>
      <c r="R41" s="3" t="n">
        <v>3.85</v>
      </c>
      <c r="S41" s="3" t="n">
        <v>0.0239</v>
      </c>
      <c r="T41" s="4">
        <f>L41/P41</f>
        <v/>
      </c>
      <c r="U41" s="6">
        <f>T41*Q41</f>
        <v/>
      </c>
      <c r="V41" s="6">
        <f>T41*R41</f>
        <v/>
      </c>
      <c r="W41" s="22">
        <f>round(Z41*AA41*Y41/1000000*T41,3)</f>
        <v/>
      </c>
      <c r="X41" s="10" t="n"/>
      <c r="Y41" s="9" t="n">
        <v>28</v>
      </c>
      <c r="Z41" s="3" t="n">
        <v>19</v>
      </c>
      <c r="AA41" s="3" t="n">
        <v>45</v>
      </c>
      <c r="AB41" s="3" t="n">
        <v>3</v>
      </c>
    </row>
    <row r="42" ht="20.5" customHeight="1">
      <c r="A42" s="15" t="n"/>
      <c r="B42" s="15" t="n"/>
      <c r="C42" s="15" t="n"/>
      <c r="D42" s="15" t="n"/>
      <c r="E42" s="12" t="n"/>
      <c r="F42" s="12" t="n"/>
      <c r="G42" s="12" t="n"/>
      <c r="H42" s="12" t="n"/>
      <c r="I42" s="12" t="n"/>
      <c r="J42" s="12" t="n"/>
      <c r="K42" s="12" t="inlineStr">
        <is>
          <t>CFS TTL:</t>
        </is>
      </c>
      <c r="L42" s="12">
        <f>SUM(L37:L41)</f>
        <v/>
      </c>
      <c r="M42" s="12" t="n"/>
      <c r="N42" s="12" t="n"/>
      <c r="O42" s="12" t="n"/>
      <c r="P42" s="12" t="n"/>
      <c r="Q42" s="12" t="n"/>
      <c r="R42" s="12" t="n"/>
      <c r="S42" s="12" t="inlineStr">
        <is>
          <t>CFS TTL:</t>
        </is>
      </c>
      <c r="T42" s="12">
        <f>SUM(T37:T41)</f>
        <v/>
      </c>
      <c r="U42" s="16">
        <f>SUM(U37:U41)</f>
        <v/>
      </c>
      <c r="V42" s="16">
        <f>SUM(V37:V41)</f>
        <v/>
      </c>
      <c r="W42" s="25">
        <f>SUM(W37:W41)</f>
        <v/>
      </c>
      <c r="X42" s="15" t="n"/>
      <c r="Y42" s="12" t="n"/>
      <c r="Z42" s="12" t="n"/>
      <c r="AA42" s="12" t="n"/>
      <c r="AB42" s="12" t="n"/>
    </row>
    <row r="43" ht="7" customHeight="1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</row>
    <row r="44" ht="20.5" customHeight="1">
      <c r="A44" s="3" t="inlineStr"/>
      <c r="B44" s="3" t="inlineStr"/>
      <c r="C44" s="3" t="inlineStr"/>
      <c r="D44" s="3" t="inlineStr"/>
      <c r="E44" s="3" t="inlineStr">
        <is>
          <t>20990762</t>
        </is>
      </c>
      <c r="F44" s="3" t="inlineStr">
        <is>
          <t>300537</t>
        </is>
      </c>
      <c r="G44" s="3" t="inlineStr">
        <is>
          <t>CL</t>
        </is>
      </c>
      <c r="H44" s="34" t="inlineStr">
        <is>
          <t>10001175721-3891</t>
        </is>
      </c>
      <c r="I44" s="34" t="inlineStr">
        <is>
          <t>481T</t>
        </is>
      </c>
      <c r="J44" s="34" t="inlineStr">
        <is>
          <t>52810433</t>
        </is>
      </c>
      <c r="K44" s="34" t="inlineStr">
        <is>
          <t>082030353</t>
        </is>
      </c>
      <c r="L44" s="35" t="n">
        <v>1120</v>
      </c>
      <c r="M44" s="21" t="n">
        <v>45733</v>
      </c>
      <c r="N44" s="21" t="n">
        <v>45738</v>
      </c>
      <c r="O44" s="21" t="n">
        <v>45728</v>
      </c>
      <c r="P44" s="3" t="n">
        <v>1</v>
      </c>
      <c r="Q44" s="3" t="n">
        <v>7</v>
      </c>
      <c r="R44" s="3" t="n">
        <v>8.300000000000001</v>
      </c>
      <c r="S44" s="3" t="n">
        <v>0.0611</v>
      </c>
      <c r="T44" s="4">
        <f>L44/P44</f>
        <v/>
      </c>
      <c r="U44" s="6">
        <f>T44*Q44</f>
        <v/>
      </c>
      <c r="V44" s="6">
        <f>T44*R44</f>
        <v/>
      </c>
      <c r="W44" s="22">
        <f>round(Z44*AA44*Y44/1000000*T44,3)</f>
        <v/>
      </c>
      <c r="X44" s="8" t="inlineStr">
        <is>
          <t>1*40HQ</t>
        </is>
      </c>
      <c r="Y44" s="9" t="n">
        <v>37.49</v>
      </c>
      <c r="Z44" s="3" t="n">
        <v>26.7</v>
      </c>
      <c r="AA44" s="3" t="n">
        <v>61.01</v>
      </c>
      <c r="AB44" s="3" t="n">
        <v>4</v>
      </c>
    </row>
    <row r="45" ht="20.5" customHeight="1">
      <c r="A45" s="15" t="n"/>
      <c r="B45" s="15" t="n"/>
      <c r="C45" s="15" t="n"/>
      <c r="D45" s="15" t="n"/>
      <c r="E45" s="4" t="n"/>
      <c r="F45" s="4" t="n"/>
      <c r="G45" s="4" t="n"/>
      <c r="H45" s="4" t="n"/>
      <c r="I45" s="4" t="n"/>
      <c r="J45" s="4" t="n"/>
      <c r="K45" s="4" t="inlineStr">
        <is>
          <t>1ST TTL:</t>
        </is>
      </c>
      <c r="L45" s="4">
        <f>SUM(L44:L44)</f>
        <v/>
      </c>
      <c r="M45" s="4" t="n"/>
      <c r="N45" s="4" t="n"/>
      <c r="O45" s="4" t="n"/>
      <c r="P45" s="4" t="n"/>
      <c r="Q45" s="4" t="n"/>
      <c r="R45" s="4" t="n"/>
      <c r="S45" s="4" t="inlineStr">
        <is>
          <t>TTL:</t>
        </is>
      </c>
      <c r="T45" s="4">
        <f>SUM(T44:T44)</f>
        <v/>
      </c>
      <c r="U45" s="6">
        <f>SUM(U44:U44)</f>
        <v/>
      </c>
      <c r="V45" s="6">
        <f>SUM(V44:V44)</f>
        <v/>
      </c>
      <c r="W45" s="22">
        <f>SUM(W44:W44)</f>
        <v/>
      </c>
      <c r="X45" s="15" t="n"/>
      <c r="Y45" s="4" t="n"/>
      <c r="Z45" s="4" t="n"/>
      <c r="AA45" s="4" t="n"/>
      <c r="AB45" s="4" t="n"/>
    </row>
    <row r="46" ht="20.5" customHeight="1">
      <c r="A46" s="3" t="inlineStr"/>
      <c r="B46" s="3" t="inlineStr"/>
      <c r="C46" s="3" t="inlineStr"/>
      <c r="D46" s="3" t="inlineStr"/>
      <c r="E46" s="3" t="inlineStr">
        <is>
          <t>20990762</t>
        </is>
      </c>
      <c r="F46" s="3" t="inlineStr">
        <is>
          <t>300537</t>
        </is>
      </c>
      <c r="G46" s="3" t="inlineStr">
        <is>
          <t>CL</t>
        </is>
      </c>
      <c r="H46" s="34" t="inlineStr">
        <is>
          <t>10001175721-3891</t>
        </is>
      </c>
      <c r="I46" s="34" t="inlineStr">
        <is>
          <t>481T</t>
        </is>
      </c>
      <c r="J46" s="34" t="inlineStr">
        <is>
          <t>52810433</t>
        </is>
      </c>
      <c r="K46" s="34" t="inlineStr">
        <is>
          <t>082030353</t>
        </is>
      </c>
      <c r="L46" s="35" t="n">
        <v>992</v>
      </c>
      <c r="M46" s="21" t="n">
        <v>45733</v>
      </c>
      <c r="N46" s="21" t="n">
        <v>45738</v>
      </c>
      <c r="O46" s="21" t="n">
        <v>45728</v>
      </c>
      <c r="P46" s="3" t="n">
        <v>1</v>
      </c>
      <c r="Q46" s="3" t="n">
        <v>7</v>
      </c>
      <c r="R46" s="3" t="n">
        <v>8.300000000000001</v>
      </c>
      <c r="S46" s="3" t="n">
        <v>0.0611</v>
      </c>
      <c r="T46" s="4">
        <f>L46/P46</f>
        <v/>
      </c>
      <c r="U46" s="6">
        <f>T46*Q46</f>
        <v/>
      </c>
      <c r="V46" s="6">
        <f>T46*R46</f>
        <v/>
      </c>
      <c r="W46" s="22">
        <f>round(Z46*AA46*Y46/1000000*T46,3)</f>
        <v/>
      </c>
      <c r="X46" s="8" t="inlineStr">
        <is>
          <t>1*40HQ</t>
        </is>
      </c>
      <c r="Y46" s="9" t="n">
        <v>37.49</v>
      </c>
      <c r="Z46" s="3" t="n">
        <v>26.7</v>
      </c>
      <c r="AA46" s="3" t="n">
        <v>61.01</v>
      </c>
      <c r="AB46" s="3" t="n">
        <v>4</v>
      </c>
    </row>
    <row r="47" ht="20.5" customHeight="1">
      <c r="A47" s="10" t="n"/>
      <c r="B47" s="10" t="n"/>
      <c r="C47" s="10" t="n"/>
      <c r="D47" s="10" t="n"/>
      <c r="E47" s="3" t="inlineStr">
        <is>
          <t>20990762</t>
        </is>
      </c>
      <c r="F47" s="3" t="inlineStr">
        <is>
          <t>300537</t>
        </is>
      </c>
      <c r="G47" s="3" t="inlineStr">
        <is>
          <t>CL</t>
        </is>
      </c>
      <c r="H47" s="36" t="inlineStr">
        <is>
          <t>10001175721-3891</t>
        </is>
      </c>
      <c r="I47" s="36" t="inlineStr">
        <is>
          <t>492</t>
        </is>
      </c>
      <c r="J47" s="36" t="inlineStr">
        <is>
          <t>90777190</t>
        </is>
      </c>
      <c r="K47" s="36" t="inlineStr">
        <is>
          <t>082030122</t>
        </is>
      </c>
      <c r="L47" s="37" t="n">
        <v>89</v>
      </c>
      <c r="M47" s="21" t="n">
        <v>45733</v>
      </c>
      <c r="N47" s="21" t="n">
        <v>45738</v>
      </c>
      <c r="O47" s="21" t="n">
        <v>45728</v>
      </c>
      <c r="P47" s="3" t="n">
        <v>1</v>
      </c>
      <c r="Q47" s="3" t="n">
        <v>6.8</v>
      </c>
      <c r="R47" s="3" t="n">
        <v>8.4</v>
      </c>
      <c r="S47" s="3" t="n">
        <v>0.0609</v>
      </c>
      <c r="T47" s="4">
        <f>L47/P47</f>
        <v/>
      </c>
      <c r="U47" s="6">
        <f>T47*Q47</f>
        <v/>
      </c>
      <c r="V47" s="6">
        <f>T47*R47</f>
        <v/>
      </c>
      <c r="W47" s="22">
        <f>round(Z47*AA47*Y47/1000000*T47,3)</f>
        <v/>
      </c>
      <c r="X47" s="10" t="n"/>
      <c r="Y47" s="9" t="n">
        <v>37.4</v>
      </c>
      <c r="Z47" s="3" t="n">
        <v>27</v>
      </c>
      <c r="AA47" s="3" t="n">
        <v>60.3</v>
      </c>
      <c r="AB47" s="3" t="n">
        <v>4</v>
      </c>
    </row>
    <row r="48" ht="20.5" customHeight="1">
      <c r="A48" s="15" t="n"/>
      <c r="B48" s="15" t="n"/>
      <c r="C48" s="15" t="n"/>
      <c r="D48" s="15" t="n"/>
      <c r="E48" s="4" t="n"/>
      <c r="F48" s="4" t="n"/>
      <c r="G48" s="4" t="n"/>
      <c r="H48" s="4" t="n"/>
      <c r="I48" s="4" t="n"/>
      <c r="J48" s="4" t="n"/>
      <c r="K48" s="4" t="inlineStr">
        <is>
          <t>2ND TTL:</t>
        </is>
      </c>
      <c r="L48" s="4">
        <f>SUM(L46:L47)</f>
        <v/>
      </c>
      <c r="M48" s="4" t="n"/>
      <c r="N48" s="4" t="n"/>
      <c r="O48" s="4" t="n"/>
      <c r="P48" s="4" t="n"/>
      <c r="Q48" s="4" t="n"/>
      <c r="R48" s="4" t="n"/>
      <c r="S48" s="4" t="inlineStr">
        <is>
          <t>TTL:</t>
        </is>
      </c>
      <c r="T48" s="4">
        <f>SUM(T46:T47)</f>
        <v/>
      </c>
      <c r="U48" s="6">
        <f>SUM(U46:U47)</f>
        <v/>
      </c>
      <c r="V48" s="6">
        <f>SUM(V46:V47)</f>
        <v/>
      </c>
      <c r="W48" s="22">
        <f>SUM(W46:W47)</f>
        <v/>
      </c>
      <c r="X48" s="15" t="n"/>
      <c r="Y48" s="4" t="n"/>
      <c r="Z48" s="4" t="n"/>
      <c r="AA48" s="4" t="n"/>
      <c r="AB48" s="4" t="n"/>
    </row>
    <row r="49" ht="20.5" customHeight="1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inlineStr">
        <is>
          <t>CY TTL:</t>
        </is>
      </c>
      <c r="L49" s="12">
        <f>SUM(L45,L48)</f>
        <v/>
      </c>
      <c r="M49" s="12" t="n"/>
      <c r="N49" s="12" t="n"/>
      <c r="O49" s="12" t="n"/>
      <c r="P49" s="12" t="n"/>
      <c r="Q49" s="12" t="n"/>
      <c r="R49" s="12" t="n"/>
      <c r="S49" s="13" t="inlineStr">
        <is>
          <t>CY TTL:</t>
        </is>
      </c>
      <c r="T49" s="13">
        <f>SUM(T45,T48)</f>
        <v/>
      </c>
      <c r="U49" s="13">
        <f>SUM(U45,U48)</f>
        <v/>
      </c>
      <c r="V49" s="13">
        <f>SUM(V45,V48)</f>
        <v/>
      </c>
      <c r="W49" s="13">
        <f>SUM(W45,W48)</f>
        <v/>
      </c>
      <c r="X49" s="14" t="inlineStr">
        <is>
          <t>2*40HQ</t>
        </is>
      </c>
      <c r="Y49" s="12" t="n"/>
      <c r="Z49" s="12" t="n"/>
      <c r="AA49" s="12" t="n"/>
      <c r="AB49" s="12" t="n"/>
    </row>
    <row r="50" ht="20.5" customHeight="1">
      <c r="A50" s="3" t="inlineStr"/>
      <c r="B50" s="3" t="inlineStr"/>
      <c r="C50" s="3" t="inlineStr"/>
      <c r="D50" s="3" t="inlineStr"/>
      <c r="E50" s="3" t="inlineStr">
        <is>
          <t>20990762</t>
        </is>
      </c>
      <c r="F50" s="3" t="inlineStr">
        <is>
          <t>300537</t>
        </is>
      </c>
      <c r="G50" s="3" t="inlineStr">
        <is>
          <t>CL</t>
        </is>
      </c>
      <c r="H50" s="36" t="inlineStr">
        <is>
          <t>10001175721-3891</t>
        </is>
      </c>
      <c r="I50" s="36" t="inlineStr">
        <is>
          <t>492</t>
        </is>
      </c>
      <c r="J50" s="36" t="inlineStr">
        <is>
          <t>90777190</t>
        </is>
      </c>
      <c r="K50" s="36" t="inlineStr">
        <is>
          <t>082030122</t>
        </is>
      </c>
      <c r="L50" s="37" t="n">
        <v>468</v>
      </c>
      <c r="M50" s="21" t="n">
        <v>45733</v>
      </c>
      <c r="N50" s="21" t="n">
        <v>45738</v>
      </c>
      <c r="O50" s="21" t="n">
        <v>45728</v>
      </c>
      <c r="P50" s="3" t="n">
        <v>1</v>
      </c>
      <c r="Q50" s="3" t="n">
        <v>6.8</v>
      </c>
      <c r="R50" s="3" t="n">
        <v>8.4</v>
      </c>
      <c r="S50" s="3" t="n">
        <v>0.0609</v>
      </c>
      <c r="T50" s="4">
        <f>L50/P50</f>
        <v/>
      </c>
      <c r="U50" s="6">
        <f>T50*Q50</f>
        <v/>
      </c>
      <c r="V50" s="6">
        <f>T50*R50</f>
        <v/>
      </c>
      <c r="W50" s="22">
        <f>round(Z50*AA50*Y50/1000000*T50,3)</f>
        <v/>
      </c>
      <c r="X50" s="8" t="inlineStr">
        <is>
          <t>CFS</t>
        </is>
      </c>
      <c r="Y50" s="9" t="n">
        <v>37.4</v>
      </c>
      <c r="Z50" s="3" t="n">
        <v>27</v>
      </c>
      <c r="AA50" s="3" t="n">
        <v>60.3</v>
      </c>
      <c r="AB50" s="3" t="n">
        <v>4</v>
      </c>
    </row>
    <row r="51" ht="20.5" customHeight="1">
      <c r="A51" s="10" t="n"/>
      <c r="B51" s="10" t="n"/>
      <c r="C51" s="10" t="n"/>
      <c r="D51" s="10" t="n"/>
      <c r="E51" s="3" t="inlineStr">
        <is>
          <t>20990762</t>
        </is>
      </c>
      <c r="F51" s="3" t="inlineStr">
        <is>
          <t>300537</t>
        </is>
      </c>
      <c r="G51" s="3" t="inlineStr">
        <is>
          <t>CL</t>
        </is>
      </c>
      <c r="H51" s="3" t="inlineStr">
        <is>
          <t>10001175721-3891</t>
        </is>
      </c>
      <c r="I51" s="3" t="inlineStr">
        <is>
          <t>3977</t>
        </is>
      </c>
      <c r="J51" s="3" t="inlineStr">
        <is>
          <t>88232453</t>
        </is>
      </c>
      <c r="K51" s="3" t="inlineStr">
        <is>
          <t>082035002</t>
        </is>
      </c>
      <c r="L51" s="4" t="n">
        <v>156</v>
      </c>
      <c r="M51" s="21" t="n">
        <v>45733</v>
      </c>
      <c r="N51" s="21" t="n">
        <v>45738</v>
      </c>
      <c r="O51" s="21" t="n">
        <v>45728</v>
      </c>
      <c r="P51" s="3" t="n">
        <v>1</v>
      </c>
      <c r="Q51" s="3" t="n">
        <v>15.9</v>
      </c>
      <c r="R51" s="3" t="n">
        <v>18</v>
      </c>
      <c r="S51" s="3" t="n">
        <v>0.0954</v>
      </c>
      <c r="T51" s="4">
        <f>L51/P51</f>
        <v/>
      </c>
      <c r="U51" s="6">
        <f>T51*Q51</f>
        <v/>
      </c>
      <c r="V51" s="6">
        <f>T51*R51</f>
        <v/>
      </c>
      <c r="W51" s="22">
        <f>round(Z51*AA51*Y51/1000000*T51,3)</f>
        <v/>
      </c>
      <c r="X51" s="10" t="n"/>
      <c r="Y51" s="9" t="n">
        <v>50.5</v>
      </c>
      <c r="Z51" s="3" t="n">
        <v>30</v>
      </c>
      <c r="AA51" s="3" t="n">
        <v>63</v>
      </c>
      <c r="AB51" s="3" t="n">
        <v>4</v>
      </c>
    </row>
    <row r="52" ht="20.5" customHeight="1">
      <c r="A52" s="10" t="n"/>
      <c r="B52" s="10" t="n"/>
      <c r="C52" s="10" t="n"/>
      <c r="D52" s="10" t="n"/>
      <c r="E52" s="3" t="inlineStr">
        <is>
          <t>20990762</t>
        </is>
      </c>
      <c r="F52" s="3" t="inlineStr">
        <is>
          <t>300537</t>
        </is>
      </c>
      <c r="G52" s="3" t="inlineStr">
        <is>
          <t>CL</t>
        </is>
      </c>
      <c r="H52" s="3" t="inlineStr">
        <is>
          <t>10001175721-3891</t>
        </is>
      </c>
      <c r="I52" s="3" t="inlineStr">
        <is>
          <t>628</t>
        </is>
      </c>
      <c r="J52" s="3" t="inlineStr">
        <is>
          <t>91019105</t>
        </is>
      </c>
      <c r="K52" s="3" t="inlineStr">
        <is>
          <t>082030176</t>
        </is>
      </c>
      <c r="L52" s="4" t="n">
        <v>279</v>
      </c>
      <c r="M52" s="21" t="n">
        <v>45733</v>
      </c>
      <c r="N52" s="21" t="n">
        <v>45738</v>
      </c>
      <c r="O52" s="21" t="n">
        <v>45728</v>
      </c>
      <c r="P52" s="3" t="n">
        <v>1</v>
      </c>
      <c r="Q52" s="3" t="n">
        <v>4.15</v>
      </c>
      <c r="R52" s="3" t="n">
        <v>5</v>
      </c>
      <c r="S52" s="3" t="n">
        <v>0.0323</v>
      </c>
      <c r="T52" s="4">
        <f>L52/P52</f>
        <v/>
      </c>
      <c r="U52" s="6">
        <f>T52*Q52</f>
        <v/>
      </c>
      <c r="V52" s="6">
        <f>T52*R52</f>
        <v/>
      </c>
      <c r="W52" s="22">
        <f>round(Z52*AA52*Y52/1000000*T52,3)</f>
        <v/>
      </c>
      <c r="X52" s="10" t="n"/>
      <c r="Y52" s="9" t="n">
        <v>51.8</v>
      </c>
      <c r="Z52" s="3" t="n">
        <v>39.5</v>
      </c>
      <c r="AA52" s="3" t="n">
        <v>15.8</v>
      </c>
      <c r="AB52" s="3" t="n">
        <v>4</v>
      </c>
    </row>
    <row r="53" ht="20.5" customHeight="1">
      <c r="A53" s="10" t="n"/>
      <c r="B53" s="10" t="n"/>
      <c r="C53" s="10" t="n"/>
      <c r="D53" s="10" t="n"/>
      <c r="E53" s="3" t="inlineStr">
        <is>
          <t>20990762</t>
        </is>
      </c>
      <c r="F53" s="3" t="inlineStr">
        <is>
          <t>300537</t>
        </is>
      </c>
      <c r="G53" s="3" t="inlineStr">
        <is>
          <t>CL</t>
        </is>
      </c>
      <c r="H53" s="3" t="inlineStr">
        <is>
          <t>10001175721-3891</t>
        </is>
      </c>
      <c r="I53" s="3" t="inlineStr">
        <is>
          <t>807</t>
        </is>
      </c>
      <c r="J53" s="3" t="inlineStr">
        <is>
          <t>90777093</t>
        </is>
      </c>
      <c r="K53" s="3" t="inlineStr">
        <is>
          <t>082030113</t>
        </is>
      </c>
      <c r="L53" s="4" t="n">
        <v>208</v>
      </c>
      <c r="M53" s="21" t="n">
        <v>45733</v>
      </c>
      <c r="N53" s="21" t="n">
        <v>45738</v>
      </c>
      <c r="O53" s="21" t="n">
        <v>45728</v>
      </c>
      <c r="P53" s="3" t="n">
        <v>1</v>
      </c>
      <c r="Q53" s="3" t="n">
        <v>2.9</v>
      </c>
      <c r="R53" s="3" t="n">
        <v>3.8</v>
      </c>
      <c r="S53" s="3" t="n">
        <v>0.037</v>
      </c>
      <c r="T53" s="4">
        <f>L53/P53</f>
        <v/>
      </c>
      <c r="U53" s="6">
        <f>T53*Q53</f>
        <v/>
      </c>
      <c r="V53" s="6">
        <f>T53*R53</f>
        <v/>
      </c>
      <c r="W53" s="22">
        <f>round(Z53*AA53*Y53/1000000*T53,3)</f>
        <v/>
      </c>
      <c r="X53" s="10" t="n"/>
      <c r="Y53" s="9" t="n">
        <v>73.5</v>
      </c>
      <c r="Z53" s="3" t="n">
        <v>15.5</v>
      </c>
      <c r="AA53" s="3" t="n">
        <v>32.5</v>
      </c>
      <c r="AB53" s="3" t="n">
        <v>4</v>
      </c>
    </row>
    <row r="54" ht="20.5" customHeight="1">
      <c r="A54" s="10" t="n"/>
      <c r="B54" s="10" t="n"/>
      <c r="C54" s="10" t="n"/>
      <c r="D54" s="10" t="n"/>
      <c r="E54" s="3" t="inlineStr">
        <is>
          <t>20990762</t>
        </is>
      </c>
      <c r="F54" s="3" t="inlineStr">
        <is>
          <t>300537</t>
        </is>
      </c>
      <c r="G54" s="3" t="inlineStr">
        <is>
          <t>CL</t>
        </is>
      </c>
      <c r="H54" s="3" t="inlineStr">
        <is>
          <t>10001175721-3891</t>
        </is>
      </c>
      <c r="I54" s="3" t="inlineStr">
        <is>
          <t>806</t>
        </is>
      </c>
      <c r="J54" s="3" t="inlineStr">
        <is>
          <t>90777094</t>
        </is>
      </c>
      <c r="K54" s="3" t="inlineStr">
        <is>
          <t>082034010</t>
        </is>
      </c>
      <c r="L54" s="4" t="n">
        <v>15</v>
      </c>
      <c r="M54" s="21" t="n">
        <v>45733</v>
      </c>
      <c r="N54" s="21" t="n">
        <v>45738</v>
      </c>
      <c r="O54" s="21" t="n">
        <v>45728</v>
      </c>
      <c r="P54" s="3" t="n">
        <v>1</v>
      </c>
      <c r="Q54" s="3" t="n">
        <v>3.2</v>
      </c>
      <c r="R54" s="3" t="n">
        <v>3.85</v>
      </c>
      <c r="S54" s="3" t="n">
        <v>0.0239</v>
      </c>
      <c r="T54" s="4">
        <f>L54/P54</f>
        <v/>
      </c>
      <c r="U54" s="6">
        <f>T54*Q54</f>
        <v/>
      </c>
      <c r="V54" s="6">
        <f>T54*R54</f>
        <v/>
      </c>
      <c r="W54" s="22">
        <f>round(Z54*AA54*Y54/1000000*T54,3)</f>
        <v/>
      </c>
      <c r="X54" s="10" t="n"/>
      <c r="Y54" s="9" t="n">
        <v>28</v>
      </c>
      <c r="Z54" s="3" t="n">
        <v>19</v>
      </c>
      <c r="AA54" s="3" t="n">
        <v>45</v>
      </c>
      <c r="AB54" s="3" t="n">
        <v>4</v>
      </c>
    </row>
    <row r="55" ht="20.5" customHeight="1">
      <c r="A55" s="15" t="n"/>
      <c r="B55" s="15" t="n"/>
      <c r="C55" s="15" t="n"/>
      <c r="D55" s="15" t="n"/>
      <c r="E55" s="12" t="n"/>
      <c r="F55" s="12" t="n"/>
      <c r="G55" s="12" t="n"/>
      <c r="H55" s="12" t="n"/>
      <c r="I55" s="12" t="n"/>
      <c r="J55" s="12" t="n"/>
      <c r="K55" s="12" t="inlineStr">
        <is>
          <t>CFS TTL:</t>
        </is>
      </c>
      <c r="L55" s="12">
        <f>SUM(L50:L54)</f>
        <v/>
      </c>
      <c r="M55" s="12" t="n"/>
      <c r="N55" s="12" t="n"/>
      <c r="O55" s="12" t="n"/>
      <c r="P55" s="12" t="n"/>
      <c r="Q55" s="12" t="n"/>
      <c r="R55" s="12" t="n"/>
      <c r="S55" s="12" t="inlineStr">
        <is>
          <t>CFS TTL:</t>
        </is>
      </c>
      <c r="T55" s="12">
        <f>SUM(T50:T54)</f>
        <v/>
      </c>
      <c r="U55" s="16">
        <f>SUM(U50:U54)</f>
        <v/>
      </c>
      <c r="V55" s="16">
        <f>SUM(V50:V54)</f>
        <v/>
      </c>
      <c r="W55" s="25">
        <f>SUM(W50:W54)</f>
        <v/>
      </c>
      <c r="X55" s="15" t="n"/>
      <c r="Y55" s="12" t="n"/>
      <c r="Z55" s="12" t="n"/>
      <c r="AA55" s="12" t="n"/>
      <c r="AB55" s="12" t="n"/>
    </row>
    <row r="56" ht="7" customHeight="1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</row>
    <row r="57" ht="20.5" customHeight="1">
      <c r="A57" s="3" t="inlineStr"/>
      <c r="B57" s="3" t="inlineStr"/>
      <c r="C57" s="3" t="inlineStr"/>
      <c r="D57" s="3" t="inlineStr"/>
      <c r="E57" s="3" t="inlineStr">
        <is>
          <t>20992252</t>
        </is>
      </c>
      <c r="F57" s="3" t="inlineStr">
        <is>
          <t>300566</t>
        </is>
      </c>
      <c r="G57" s="3" t="inlineStr">
        <is>
          <t>CL</t>
        </is>
      </c>
      <c r="H57" s="3" t="inlineStr">
        <is>
          <t>10001191096-3891</t>
        </is>
      </c>
      <c r="I57" s="3" t="inlineStr">
        <is>
          <t>492</t>
        </is>
      </c>
      <c r="J57" s="3" t="inlineStr">
        <is>
          <t>90777190</t>
        </is>
      </c>
      <c r="K57" s="3" t="inlineStr">
        <is>
          <t>082030122</t>
        </is>
      </c>
      <c r="L57" s="4" t="n">
        <v>557</v>
      </c>
      <c r="M57" s="21" t="n">
        <v>45747</v>
      </c>
      <c r="N57" s="21" t="n">
        <v>45752</v>
      </c>
      <c r="O57" s="21" t="n">
        <v>45742</v>
      </c>
      <c r="P57" s="3" t="n">
        <v>1</v>
      </c>
      <c r="Q57" s="3" t="n">
        <v>6.8</v>
      </c>
      <c r="R57" s="3" t="n">
        <v>8.4</v>
      </c>
      <c r="S57" s="3" t="n">
        <v>0.0609</v>
      </c>
      <c r="T57" s="4">
        <f>L57/P57</f>
        <v/>
      </c>
      <c r="U57" s="6">
        <f>T57*Q57</f>
        <v/>
      </c>
      <c r="V57" s="6">
        <f>T57*R57</f>
        <v/>
      </c>
      <c r="W57" s="22">
        <f>round(Z57*AA57*Y57/1000000*T57,3)</f>
        <v/>
      </c>
      <c r="X57" s="8" t="inlineStr">
        <is>
          <t>CFS</t>
        </is>
      </c>
      <c r="Y57" s="9" t="n">
        <v>37.4</v>
      </c>
      <c r="Z57" s="3" t="n">
        <v>27</v>
      </c>
      <c r="AA57" s="3" t="n">
        <v>60.3</v>
      </c>
      <c r="AB57" s="3" t="n">
        <v>5</v>
      </c>
    </row>
    <row r="58" ht="20.5" customHeight="1">
      <c r="A58" s="10" t="n"/>
      <c r="B58" s="10" t="n"/>
      <c r="C58" s="10" t="n"/>
      <c r="D58" s="10" t="n"/>
      <c r="E58" s="3" t="inlineStr">
        <is>
          <t>20992252</t>
        </is>
      </c>
      <c r="F58" s="3" t="inlineStr">
        <is>
          <t>300566</t>
        </is>
      </c>
      <c r="G58" s="3" t="inlineStr">
        <is>
          <t>CL</t>
        </is>
      </c>
      <c r="H58" s="3" t="inlineStr">
        <is>
          <t>10001191096-3891</t>
        </is>
      </c>
      <c r="I58" s="3" t="inlineStr">
        <is>
          <t>807</t>
        </is>
      </c>
      <c r="J58" s="3" t="inlineStr">
        <is>
          <t>90777093</t>
        </is>
      </c>
      <c r="K58" s="3" t="inlineStr">
        <is>
          <t>082030113</t>
        </is>
      </c>
      <c r="L58" s="4" t="n">
        <v>305</v>
      </c>
      <c r="M58" s="21" t="n">
        <v>45747</v>
      </c>
      <c r="N58" s="21" t="n">
        <v>45752</v>
      </c>
      <c r="O58" s="21" t="n">
        <v>45742</v>
      </c>
      <c r="P58" s="3" t="n">
        <v>1</v>
      </c>
      <c r="Q58" s="3" t="n">
        <v>2.9</v>
      </c>
      <c r="R58" s="3" t="n">
        <v>3.8</v>
      </c>
      <c r="S58" s="3" t="n">
        <v>0.037</v>
      </c>
      <c r="T58" s="4">
        <f>L58/P58</f>
        <v/>
      </c>
      <c r="U58" s="6">
        <f>T58*Q58</f>
        <v/>
      </c>
      <c r="V58" s="6">
        <f>T58*R58</f>
        <v/>
      </c>
      <c r="W58" s="22">
        <f>round(Z58*AA58*Y58/1000000*T58,3)</f>
        <v/>
      </c>
      <c r="X58" s="10" t="n"/>
      <c r="Y58" s="9" t="n">
        <v>73.5</v>
      </c>
      <c r="Z58" s="3" t="n">
        <v>15.5</v>
      </c>
      <c r="AA58" s="3" t="n">
        <v>32.5</v>
      </c>
      <c r="AB58" s="3" t="n">
        <v>5</v>
      </c>
    </row>
    <row r="59" ht="20.5" customHeight="1">
      <c r="A59" s="10" t="n"/>
      <c r="B59" s="10" t="n"/>
      <c r="C59" s="10" t="n"/>
      <c r="D59" s="10" t="n"/>
      <c r="E59" s="3" t="inlineStr">
        <is>
          <t>20992252</t>
        </is>
      </c>
      <c r="F59" s="3" t="inlineStr">
        <is>
          <t>300566</t>
        </is>
      </c>
      <c r="G59" s="3" t="inlineStr">
        <is>
          <t>CL</t>
        </is>
      </c>
      <c r="H59" s="3" t="inlineStr">
        <is>
          <t>10001191096-3891</t>
        </is>
      </c>
      <c r="I59" s="3" t="inlineStr">
        <is>
          <t>628</t>
        </is>
      </c>
      <c r="J59" s="3" t="inlineStr">
        <is>
          <t>91019105</t>
        </is>
      </c>
      <c r="K59" s="3" t="inlineStr">
        <is>
          <t>082030176</t>
        </is>
      </c>
      <c r="L59" s="4" t="n">
        <v>315</v>
      </c>
      <c r="M59" s="21" t="n">
        <v>45747</v>
      </c>
      <c r="N59" s="21" t="n">
        <v>45752</v>
      </c>
      <c r="O59" s="21" t="n">
        <v>45742</v>
      </c>
      <c r="P59" s="3" t="n">
        <v>1</v>
      </c>
      <c r="Q59" s="3" t="n">
        <v>4.15</v>
      </c>
      <c r="R59" s="3" t="n">
        <v>5</v>
      </c>
      <c r="S59" s="3" t="n">
        <v>0.0323</v>
      </c>
      <c r="T59" s="4">
        <f>L59/P59</f>
        <v/>
      </c>
      <c r="U59" s="6">
        <f>T59*Q59</f>
        <v/>
      </c>
      <c r="V59" s="6">
        <f>T59*R59</f>
        <v/>
      </c>
      <c r="W59" s="22">
        <f>round(Z59*AA59*Y59/1000000*T59,3)</f>
        <v/>
      </c>
      <c r="X59" s="10" t="n"/>
      <c r="Y59" s="9" t="n">
        <v>51.8</v>
      </c>
      <c r="Z59" s="3" t="n">
        <v>39.5</v>
      </c>
      <c r="AA59" s="3" t="n">
        <v>15.8</v>
      </c>
      <c r="AB59" s="3" t="n">
        <v>5</v>
      </c>
    </row>
    <row r="60" ht="20.5" customHeight="1">
      <c r="A60" s="10" t="n"/>
      <c r="B60" s="10" t="n"/>
      <c r="C60" s="10" t="n"/>
      <c r="D60" s="10" t="n"/>
      <c r="E60" s="3" t="inlineStr">
        <is>
          <t>20992252</t>
        </is>
      </c>
      <c r="F60" s="3" t="inlineStr">
        <is>
          <t>300566</t>
        </is>
      </c>
      <c r="G60" s="3" t="inlineStr">
        <is>
          <t>CL</t>
        </is>
      </c>
      <c r="H60" s="3" t="inlineStr">
        <is>
          <t>10001191096-3891</t>
        </is>
      </c>
      <c r="I60" s="3" t="inlineStr">
        <is>
          <t>806</t>
        </is>
      </c>
      <c r="J60" s="3" t="inlineStr">
        <is>
          <t>90777094</t>
        </is>
      </c>
      <c r="K60" s="3" t="inlineStr">
        <is>
          <t>082034010</t>
        </is>
      </c>
      <c r="L60" s="4" t="n">
        <v>140</v>
      </c>
      <c r="M60" s="21" t="n">
        <v>45747</v>
      </c>
      <c r="N60" s="21" t="n">
        <v>45752</v>
      </c>
      <c r="O60" s="21" t="n">
        <v>45742</v>
      </c>
      <c r="P60" s="3" t="n">
        <v>1</v>
      </c>
      <c r="Q60" s="3" t="n">
        <v>3.2</v>
      </c>
      <c r="R60" s="3" t="n">
        <v>3.85</v>
      </c>
      <c r="S60" s="3" t="n">
        <v>0.0239</v>
      </c>
      <c r="T60" s="4">
        <f>L60/P60</f>
        <v/>
      </c>
      <c r="U60" s="6">
        <f>T60*Q60</f>
        <v/>
      </c>
      <c r="V60" s="6">
        <f>T60*R60</f>
        <v/>
      </c>
      <c r="W60" s="22">
        <f>round(Z60*AA60*Y60/1000000*T60,3)</f>
        <v/>
      </c>
      <c r="X60" s="10" t="n"/>
      <c r="Y60" s="9" t="n">
        <v>28</v>
      </c>
      <c r="Z60" s="3" t="n">
        <v>19</v>
      </c>
      <c r="AA60" s="3" t="n">
        <v>45</v>
      </c>
      <c r="AB60" s="3" t="n">
        <v>5</v>
      </c>
    </row>
    <row r="61" ht="20.5" customHeight="1">
      <c r="A61" s="15" t="n"/>
      <c r="B61" s="15" t="n"/>
      <c r="C61" s="15" t="n"/>
      <c r="D61" s="15" t="n"/>
      <c r="E61" s="12" t="n"/>
      <c r="F61" s="12" t="n"/>
      <c r="G61" s="12" t="n"/>
      <c r="H61" s="12" t="n"/>
      <c r="I61" s="12" t="n"/>
      <c r="J61" s="12" t="n"/>
      <c r="K61" s="12" t="inlineStr">
        <is>
          <t>CFS TTL:</t>
        </is>
      </c>
      <c r="L61" s="12">
        <f>SUM(L57:L60)</f>
        <v/>
      </c>
      <c r="M61" s="12" t="n"/>
      <c r="N61" s="12" t="n"/>
      <c r="O61" s="12" t="n"/>
      <c r="P61" s="12" t="n"/>
      <c r="Q61" s="12" t="n"/>
      <c r="R61" s="12" t="n"/>
      <c r="S61" s="12" t="inlineStr">
        <is>
          <t>CFS TTL:</t>
        </is>
      </c>
      <c r="T61" s="12">
        <f>SUM(T57:T60)</f>
        <v/>
      </c>
      <c r="U61" s="16">
        <f>SUM(U57:U60)</f>
        <v/>
      </c>
      <c r="V61" s="16">
        <f>SUM(V57:V60)</f>
        <v/>
      </c>
      <c r="W61" s="25">
        <f>SUM(W57:W60)</f>
        <v/>
      </c>
      <c r="X61" s="15" t="n"/>
      <c r="Y61" s="12" t="n"/>
      <c r="Z61" s="12" t="n"/>
      <c r="AA61" s="12" t="n"/>
      <c r="AB61" s="12" t="n"/>
    </row>
    <row r="62" ht="7" customHeight="1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</row>
    <row r="63" ht="20.5" customHeight="1">
      <c r="A63" s="3" t="inlineStr"/>
      <c r="B63" s="3" t="inlineStr"/>
      <c r="C63" s="3" t="inlineStr"/>
      <c r="D63" s="3" t="inlineStr"/>
      <c r="E63" s="3" t="inlineStr">
        <is>
          <t>20992255</t>
        </is>
      </c>
      <c r="F63" s="3" t="inlineStr">
        <is>
          <t>300570</t>
        </is>
      </c>
      <c r="G63" s="3" t="inlineStr">
        <is>
          <t>CL</t>
        </is>
      </c>
      <c r="H63" s="3" t="inlineStr">
        <is>
          <t>10001191104-3890</t>
        </is>
      </c>
      <c r="I63" s="3" t="inlineStr">
        <is>
          <t>492</t>
        </is>
      </c>
      <c r="J63" s="3" t="inlineStr">
        <is>
          <t>90777190</t>
        </is>
      </c>
      <c r="K63" s="3" t="inlineStr">
        <is>
          <t>082030122</t>
        </is>
      </c>
      <c r="L63" s="4" t="n">
        <v>849</v>
      </c>
      <c r="M63" s="21" t="n">
        <v>45747</v>
      </c>
      <c r="N63" s="21" t="n">
        <v>45752</v>
      </c>
      <c r="O63" s="21" t="n">
        <v>45742</v>
      </c>
      <c r="P63" s="3" t="n">
        <v>1</v>
      </c>
      <c r="Q63" s="3" t="n">
        <v>6.8</v>
      </c>
      <c r="R63" s="3" t="n">
        <v>8.4</v>
      </c>
      <c r="S63" s="3" t="n">
        <v>0.0609</v>
      </c>
      <c r="T63" s="4">
        <f>L63/P63</f>
        <v/>
      </c>
      <c r="U63" s="6">
        <f>T63*Q63</f>
        <v/>
      </c>
      <c r="V63" s="6">
        <f>T63*R63</f>
        <v/>
      </c>
      <c r="W63" s="22">
        <f>round(Z63*AA63*Y63/1000000*T63,3)</f>
        <v/>
      </c>
      <c r="X63" s="8" t="inlineStr">
        <is>
          <t>1*40HQ</t>
        </is>
      </c>
      <c r="Y63" s="9" t="n">
        <v>37.4</v>
      </c>
      <c r="Z63" s="3" t="n">
        <v>27</v>
      </c>
      <c r="AA63" s="3" t="n">
        <v>60.3</v>
      </c>
      <c r="AB63" s="3" t="n">
        <v>6</v>
      </c>
    </row>
    <row r="64" ht="20.5" customHeight="1">
      <c r="A64" s="10" t="n"/>
      <c r="B64" s="10" t="n"/>
      <c r="C64" s="10" t="n"/>
      <c r="D64" s="10" t="n"/>
      <c r="E64" s="3" t="inlineStr">
        <is>
          <t>20992255</t>
        </is>
      </c>
      <c r="F64" s="3" t="inlineStr">
        <is>
          <t>300570</t>
        </is>
      </c>
      <c r="G64" s="3" t="inlineStr">
        <is>
          <t>CL</t>
        </is>
      </c>
      <c r="H64" s="38" t="inlineStr">
        <is>
          <t>10001191104-3890</t>
        </is>
      </c>
      <c r="I64" s="38" t="inlineStr">
        <is>
          <t>807</t>
        </is>
      </c>
      <c r="J64" s="38" t="inlineStr">
        <is>
          <t>90777093</t>
        </is>
      </c>
      <c r="K64" s="38" t="inlineStr">
        <is>
          <t>082030113</t>
        </is>
      </c>
      <c r="L64" s="39" t="n">
        <v>387</v>
      </c>
      <c r="M64" s="21" t="n">
        <v>45747</v>
      </c>
      <c r="N64" s="21" t="n">
        <v>45752</v>
      </c>
      <c r="O64" s="21" t="n">
        <v>45742</v>
      </c>
      <c r="P64" s="3" t="n">
        <v>1</v>
      </c>
      <c r="Q64" s="3" t="n">
        <v>2.9</v>
      </c>
      <c r="R64" s="3" t="n">
        <v>3.8</v>
      </c>
      <c r="S64" s="3" t="n">
        <v>0.037</v>
      </c>
      <c r="T64" s="4">
        <f>L64/P64</f>
        <v/>
      </c>
      <c r="U64" s="6">
        <f>T64*Q64</f>
        <v/>
      </c>
      <c r="V64" s="6">
        <f>T64*R64</f>
        <v/>
      </c>
      <c r="W64" s="22">
        <f>round(Z64*AA64*Y64/1000000*T64,3)</f>
        <v/>
      </c>
      <c r="X64" s="10" t="n"/>
      <c r="Y64" s="9" t="n">
        <v>73.5</v>
      </c>
      <c r="Z64" s="3" t="n">
        <v>15.5</v>
      </c>
      <c r="AA64" s="3" t="n">
        <v>32.5</v>
      </c>
      <c r="AB64" s="3" t="n">
        <v>6</v>
      </c>
    </row>
    <row r="65" ht="20.5" customHeight="1">
      <c r="A65" s="15" t="n"/>
      <c r="B65" s="15" t="n"/>
      <c r="C65" s="15" t="n"/>
      <c r="D65" s="15" t="n"/>
      <c r="E65" s="4" t="n"/>
      <c r="F65" s="4" t="n"/>
      <c r="G65" s="4" t="n"/>
      <c r="H65" s="4" t="n"/>
      <c r="I65" s="4" t="n"/>
      <c r="J65" s="4" t="n"/>
      <c r="K65" s="4" t="inlineStr">
        <is>
          <t>1ST TTL:</t>
        </is>
      </c>
      <c r="L65" s="4">
        <f>SUM(L63:L64)</f>
        <v/>
      </c>
      <c r="M65" s="4" t="n"/>
      <c r="N65" s="4" t="n"/>
      <c r="O65" s="4" t="n"/>
      <c r="P65" s="4" t="n"/>
      <c r="Q65" s="4" t="n"/>
      <c r="R65" s="4" t="n"/>
      <c r="S65" s="4" t="inlineStr">
        <is>
          <t>TTL:</t>
        </is>
      </c>
      <c r="T65" s="4">
        <f>SUM(T63:T64)</f>
        <v/>
      </c>
      <c r="U65" s="6">
        <f>SUM(U63:U64)</f>
        <v/>
      </c>
      <c r="V65" s="6">
        <f>SUM(V63:V64)</f>
        <v/>
      </c>
      <c r="W65" s="22">
        <f>SUM(W63:W64)</f>
        <v/>
      </c>
      <c r="X65" s="15" t="n"/>
      <c r="Y65" s="4" t="n"/>
      <c r="Z65" s="4" t="n"/>
      <c r="AA65" s="4" t="n"/>
      <c r="AB65" s="4" t="n"/>
    </row>
    <row r="66" ht="20.5" customHeight="1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inlineStr">
        <is>
          <t>CY TTL:</t>
        </is>
      </c>
      <c r="L66" s="12">
        <f>SUM(L65)</f>
        <v/>
      </c>
      <c r="M66" s="12" t="n"/>
      <c r="N66" s="12" t="n"/>
      <c r="O66" s="12" t="n"/>
      <c r="P66" s="12" t="n"/>
      <c r="Q66" s="12" t="n"/>
      <c r="R66" s="12" t="n"/>
      <c r="S66" s="13" t="inlineStr">
        <is>
          <t>CY TTL:</t>
        </is>
      </c>
      <c r="T66" s="13">
        <f>SUM(T65)</f>
        <v/>
      </c>
      <c r="U66" s="13">
        <f>SUM(U65)</f>
        <v/>
      </c>
      <c r="V66" s="13">
        <f>SUM(V65)</f>
        <v/>
      </c>
      <c r="W66" s="13">
        <f>SUM(W65)</f>
        <v/>
      </c>
      <c r="X66" s="14" t="inlineStr">
        <is>
          <t>1*40HQ</t>
        </is>
      </c>
      <c r="Y66" s="12" t="n"/>
      <c r="Z66" s="12" t="n"/>
      <c r="AA66" s="12" t="n"/>
      <c r="AB66" s="12" t="n"/>
    </row>
    <row r="67" ht="20.5" customHeight="1">
      <c r="A67" s="3" t="inlineStr"/>
      <c r="B67" s="3" t="inlineStr"/>
      <c r="C67" s="3" t="inlineStr"/>
      <c r="D67" s="3" t="inlineStr"/>
      <c r="E67" s="3" t="inlineStr">
        <is>
          <t>20992255</t>
        </is>
      </c>
      <c r="F67" s="3" t="inlineStr">
        <is>
          <t>300570</t>
        </is>
      </c>
      <c r="G67" s="3" t="inlineStr">
        <is>
          <t>CL</t>
        </is>
      </c>
      <c r="H67" s="38" t="inlineStr">
        <is>
          <t>10001191104-3890</t>
        </is>
      </c>
      <c r="I67" s="38" t="inlineStr">
        <is>
          <t>807</t>
        </is>
      </c>
      <c r="J67" s="38" t="inlineStr">
        <is>
          <t>90777093</t>
        </is>
      </c>
      <c r="K67" s="38" t="inlineStr">
        <is>
          <t>082030113</t>
        </is>
      </c>
      <c r="L67" s="39" t="n">
        <v>85</v>
      </c>
      <c r="M67" s="21" t="n">
        <v>45747</v>
      </c>
      <c r="N67" s="21" t="n">
        <v>45752</v>
      </c>
      <c r="O67" s="21" t="n">
        <v>45742</v>
      </c>
      <c r="P67" s="3" t="n">
        <v>1</v>
      </c>
      <c r="Q67" s="3" t="n">
        <v>2.9</v>
      </c>
      <c r="R67" s="3" t="n">
        <v>3.8</v>
      </c>
      <c r="S67" s="3" t="n">
        <v>0.037</v>
      </c>
      <c r="T67" s="4">
        <f>L67/P67</f>
        <v/>
      </c>
      <c r="U67" s="6">
        <f>T67*Q67</f>
        <v/>
      </c>
      <c r="V67" s="6">
        <f>T67*R67</f>
        <v/>
      </c>
      <c r="W67" s="22">
        <f>round(Z67*AA67*Y67/1000000*T67,3)</f>
        <v/>
      </c>
      <c r="X67" s="8" t="inlineStr">
        <is>
          <t>CFS</t>
        </is>
      </c>
      <c r="Y67" s="9" t="n">
        <v>73.5</v>
      </c>
      <c r="Z67" s="3" t="n">
        <v>15.5</v>
      </c>
      <c r="AA67" s="3" t="n">
        <v>32.5</v>
      </c>
      <c r="AB67" s="3" t="n">
        <v>6</v>
      </c>
    </row>
    <row r="68" ht="20.5" customHeight="1">
      <c r="A68" s="10" t="n"/>
      <c r="B68" s="10" t="n"/>
      <c r="C68" s="10" t="n"/>
      <c r="D68" s="10" t="n"/>
      <c r="E68" s="3" t="inlineStr">
        <is>
          <t>20992255</t>
        </is>
      </c>
      <c r="F68" s="3" t="inlineStr">
        <is>
          <t>300570</t>
        </is>
      </c>
      <c r="G68" s="3" t="inlineStr">
        <is>
          <t>CL</t>
        </is>
      </c>
      <c r="H68" s="3" t="inlineStr">
        <is>
          <t>10001191104-3890</t>
        </is>
      </c>
      <c r="I68" s="3" t="inlineStr">
        <is>
          <t>628</t>
        </is>
      </c>
      <c r="J68" s="3" t="inlineStr">
        <is>
          <t>91019105</t>
        </is>
      </c>
      <c r="K68" s="3" t="inlineStr">
        <is>
          <t>082030176</t>
        </is>
      </c>
      <c r="L68" s="4" t="n">
        <v>486</v>
      </c>
      <c r="M68" s="21" t="n">
        <v>45747</v>
      </c>
      <c r="N68" s="21" t="n">
        <v>45752</v>
      </c>
      <c r="O68" s="21" t="n">
        <v>45742</v>
      </c>
      <c r="P68" s="3" t="n">
        <v>1</v>
      </c>
      <c r="Q68" s="3" t="n">
        <v>4.15</v>
      </c>
      <c r="R68" s="3" t="n">
        <v>5</v>
      </c>
      <c r="S68" s="3" t="n">
        <v>0.0323</v>
      </c>
      <c r="T68" s="4">
        <f>L68/P68</f>
        <v/>
      </c>
      <c r="U68" s="6">
        <f>T68*Q68</f>
        <v/>
      </c>
      <c r="V68" s="6">
        <f>T68*R68</f>
        <v/>
      </c>
      <c r="W68" s="22">
        <f>round(Z68*AA68*Y68/1000000*T68,3)</f>
        <v/>
      </c>
      <c r="X68" s="10" t="n"/>
      <c r="Y68" s="9" t="n">
        <v>51.8</v>
      </c>
      <c r="Z68" s="3" t="n">
        <v>39.5</v>
      </c>
      <c r="AA68" s="3" t="n">
        <v>15.8</v>
      </c>
      <c r="AB68" s="3" t="n">
        <v>6</v>
      </c>
    </row>
    <row r="69" ht="20.5" customHeight="1">
      <c r="A69" s="10" t="n"/>
      <c r="B69" s="10" t="n"/>
      <c r="C69" s="10" t="n"/>
      <c r="D69" s="10" t="n"/>
      <c r="E69" s="3" t="inlineStr">
        <is>
          <t>20992255</t>
        </is>
      </c>
      <c r="F69" s="3" t="inlineStr">
        <is>
          <t>300570</t>
        </is>
      </c>
      <c r="G69" s="3" t="inlineStr">
        <is>
          <t>CL</t>
        </is>
      </c>
      <c r="H69" s="3" t="inlineStr">
        <is>
          <t>10001191104-3890</t>
        </is>
      </c>
      <c r="I69" s="3" t="inlineStr">
        <is>
          <t>806</t>
        </is>
      </c>
      <c r="J69" s="3" t="inlineStr">
        <is>
          <t>90777094</t>
        </is>
      </c>
      <c r="K69" s="3" t="inlineStr">
        <is>
          <t>082034010</t>
        </is>
      </c>
      <c r="L69" s="4" t="n">
        <v>163</v>
      </c>
      <c r="M69" s="21" t="n">
        <v>45747</v>
      </c>
      <c r="N69" s="21" t="n">
        <v>45752</v>
      </c>
      <c r="O69" s="21" t="n">
        <v>45742</v>
      </c>
      <c r="P69" s="3" t="n">
        <v>1</v>
      </c>
      <c r="Q69" s="3" t="n">
        <v>3.2</v>
      </c>
      <c r="R69" s="3" t="n">
        <v>3.85</v>
      </c>
      <c r="S69" s="3" t="n">
        <v>0.0239</v>
      </c>
      <c r="T69" s="4">
        <f>L69/P69</f>
        <v/>
      </c>
      <c r="U69" s="6">
        <f>T69*Q69</f>
        <v/>
      </c>
      <c r="V69" s="6">
        <f>T69*R69</f>
        <v/>
      </c>
      <c r="W69" s="22">
        <f>round(Z69*AA69*Y69/1000000*T69,3)</f>
        <v/>
      </c>
      <c r="X69" s="10" t="n"/>
      <c r="Y69" s="9" t="n">
        <v>28</v>
      </c>
      <c r="Z69" s="3" t="n">
        <v>19</v>
      </c>
      <c r="AA69" s="3" t="n">
        <v>45</v>
      </c>
      <c r="AB69" s="3" t="n">
        <v>6</v>
      </c>
    </row>
    <row r="70" ht="20.5" customHeight="1">
      <c r="A70" s="15" t="n"/>
      <c r="B70" s="15" t="n"/>
      <c r="C70" s="15" t="n"/>
      <c r="D70" s="15" t="n"/>
      <c r="E70" s="12" t="n"/>
      <c r="F70" s="12" t="n"/>
      <c r="G70" s="12" t="n"/>
      <c r="H70" s="12" t="n"/>
      <c r="I70" s="12" t="n"/>
      <c r="J70" s="12" t="n"/>
      <c r="K70" s="12" t="inlineStr">
        <is>
          <t>CFS TTL:</t>
        </is>
      </c>
      <c r="L70" s="12">
        <f>SUM(L67:L69)</f>
        <v/>
      </c>
      <c r="M70" s="12" t="n"/>
      <c r="N70" s="12" t="n"/>
      <c r="O70" s="12" t="n"/>
      <c r="P70" s="12" t="n"/>
      <c r="Q70" s="12" t="n"/>
      <c r="R70" s="12" t="n"/>
      <c r="S70" s="12" t="inlineStr">
        <is>
          <t>CFS TTL:</t>
        </is>
      </c>
      <c r="T70" s="12">
        <f>SUM(T67:T69)</f>
        <v/>
      </c>
      <c r="U70" s="16">
        <f>SUM(U67:U69)</f>
        <v/>
      </c>
      <c r="V70" s="16">
        <f>SUM(V67:V69)</f>
        <v/>
      </c>
      <c r="W70" s="25">
        <f>SUM(W67:W69)</f>
        <v/>
      </c>
      <c r="X70" s="15" t="n"/>
      <c r="Y70" s="12" t="n"/>
      <c r="Z70" s="12" t="n"/>
      <c r="AA70" s="12" t="n"/>
      <c r="AB70" s="12" t="n"/>
    </row>
    <row r="71" ht="7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</row>
  </sheetData>
  <mergeCells count="85">
    <mergeCell ref="B50:B55"/>
    <mergeCell ref="D50:D55"/>
    <mergeCell ref="C29:C30"/>
    <mergeCell ref="B3:B6"/>
    <mergeCell ref="B29:B30"/>
    <mergeCell ref="B67:B70"/>
    <mergeCell ref="X3:X6"/>
    <mergeCell ref="X11:X13"/>
    <mergeCell ref="B22:B24"/>
    <mergeCell ref="D22:D24"/>
    <mergeCell ref="X29:X30"/>
    <mergeCell ref="D8:D9"/>
    <mergeCell ref="A20:A21"/>
    <mergeCell ref="B15:B18"/>
    <mergeCell ref="C63:C65"/>
    <mergeCell ref="D15:D18"/>
    <mergeCell ref="X31:X32"/>
    <mergeCell ref="C3:C6"/>
    <mergeCell ref="B26:B27"/>
    <mergeCell ref="C22:C24"/>
    <mergeCell ref="B33:B35"/>
    <mergeCell ref="D33:D35"/>
    <mergeCell ref="X63:X65"/>
    <mergeCell ref="A26:A27"/>
    <mergeCell ref="A50:A55"/>
    <mergeCell ref="C31:C32"/>
    <mergeCell ref="X37:X42"/>
    <mergeCell ref="X20:X21"/>
    <mergeCell ref="A37:A42"/>
    <mergeCell ref="B44:B45"/>
    <mergeCell ref="A8:A9"/>
    <mergeCell ref="C8:C9"/>
    <mergeCell ref="X44:X45"/>
    <mergeCell ref="B11:B13"/>
    <mergeCell ref="B46:B48"/>
    <mergeCell ref="D46:D48"/>
    <mergeCell ref="D37:D42"/>
    <mergeCell ref="D26:D27"/>
    <mergeCell ref="X50:X55"/>
    <mergeCell ref="B31:B32"/>
    <mergeCell ref="A67:A70"/>
    <mergeCell ref="X67:X70"/>
    <mergeCell ref="C20:C21"/>
    <mergeCell ref="C11:C13"/>
    <mergeCell ref="B8:B9"/>
    <mergeCell ref="A63:A65"/>
    <mergeCell ref="A22:A24"/>
    <mergeCell ref="C44:C45"/>
    <mergeCell ref="A3:A6"/>
    <mergeCell ref="B63:B65"/>
    <mergeCell ref="C50:C55"/>
    <mergeCell ref="X57:X61"/>
    <mergeCell ref="D3:D6"/>
    <mergeCell ref="B20:B21"/>
    <mergeCell ref="D20:D21"/>
    <mergeCell ref="D29:D30"/>
    <mergeCell ref="D67:D70"/>
    <mergeCell ref="D31:D32"/>
    <mergeCell ref="A15:A18"/>
    <mergeCell ref="A31:A32"/>
    <mergeCell ref="C15:C18"/>
    <mergeCell ref="X33:X35"/>
    <mergeCell ref="A57:A61"/>
    <mergeCell ref="C37:C42"/>
    <mergeCell ref="A33:A35"/>
    <mergeCell ref="C26:C27"/>
    <mergeCell ref="C57:C61"/>
    <mergeCell ref="X22:X24"/>
    <mergeCell ref="D63:D65"/>
    <mergeCell ref="X46:X48"/>
    <mergeCell ref="C33:C35"/>
    <mergeCell ref="X15:X18"/>
    <mergeCell ref="B37:B42"/>
    <mergeCell ref="A29:A30"/>
    <mergeCell ref="A11:A13"/>
    <mergeCell ref="C67:C70"/>
    <mergeCell ref="X26:X27"/>
    <mergeCell ref="A44:A45"/>
    <mergeCell ref="B57:B61"/>
    <mergeCell ref="D57:D61"/>
    <mergeCell ref="D11:D13"/>
    <mergeCell ref="X8:X9"/>
    <mergeCell ref="A46:A48"/>
    <mergeCell ref="C46:C48"/>
    <mergeCell ref="D44:D45"/>
  </mergeCells>
  <pageMargins left="0.25" right="0.25" top="1" bottom="1" header="0.5" footer="0.5"/>
  <pageSetup orientation="landscape" scale="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width="7.8" customWidth="1" min="25" max="25"/>
    <col width="10" customWidth="1" min="26" max="26"/>
    <col width="12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</cols>
  <sheetData>
    <row r="1" ht="48" customHeight="1">
      <c r="F1" s="1" t="inlineStr">
        <is>
          <t>TGT - Mar - CW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Unit Price</t>
        </is>
      </c>
      <c r="Z2" s="2" t="inlineStr">
        <is>
          <t>TTL Amount</t>
        </is>
      </c>
      <c r="AA2" s="2" t="inlineStr">
        <is>
          <t>Payment Term</t>
        </is>
      </c>
      <c r="AB2" s="2" t="inlineStr">
        <is>
          <t>Width (L) cm</t>
        </is>
      </c>
      <c r="AC2" s="2" t="inlineStr">
        <is>
          <t>Depth (W) cm</t>
        </is>
      </c>
      <c r="AD2" s="2" t="inlineStr">
        <is>
          <t>Height (H) cm</t>
        </is>
      </c>
      <c r="AE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20984849</t>
        </is>
      </c>
      <c r="F3" s="3" t="inlineStr">
        <is>
          <t>300298</t>
        </is>
      </c>
      <c r="G3" s="3" t="inlineStr">
        <is>
          <t>CW</t>
        </is>
      </c>
      <c r="H3" s="3" t="inlineStr">
        <is>
          <t>10001158903-3890</t>
        </is>
      </c>
      <c r="I3" s="3" t="inlineStr">
        <is>
          <t>416T</t>
        </is>
      </c>
      <c r="J3" s="3" t="inlineStr">
        <is>
          <t>76307066</t>
        </is>
      </c>
      <c r="K3" s="3" t="inlineStr">
        <is>
          <t>082030076</t>
        </is>
      </c>
      <c r="L3" s="4" t="n">
        <v>216</v>
      </c>
      <c r="M3" s="21" t="n">
        <v>45719</v>
      </c>
      <c r="N3" s="21" t="n">
        <v>45724</v>
      </c>
      <c r="O3" s="21" t="n">
        <v>45714</v>
      </c>
      <c r="P3" s="3" t="n">
        <v>2</v>
      </c>
      <c r="Q3" s="3" t="n">
        <v>7.29</v>
      </c>
      <c r="R3" s="3" t="n">
        <v>10.22</v>
      </c>
      <c r="S3" s="3" t="n">
        <v>0.158</v>
      </c>
      <c r="T3" s="4">
        <f>L3/P3</f>
        <v/>
      </c>
      <c r="U3" s="6">
        <f>T3*Q3</f>
        <v/>
      </c>
      <c r="V3" s="6">
        <f>T3*R3</f>
        <v/>
      </c>
      <c r="W3" s="22">
        <f>round(AB3*AD3*AC3/1000000*T3,3)</f>
        <v/>
      </c>
      <c r="X3" s="8" t="inlineStr">
        <is>
          <t>CFS</t>
        </is>
      </c>
      <c r="Y3" s="9" t="n">
        <v>32.81</v>
      </c>
      <c r="Z3" s="3">
        <f>L3*Y3</f>
        <v/>
      </c>
      <c r="AA3" s="3" t="inlineStr">
        <is>
          <t>NET 75 DAYS</t>
        </is>
      </c>
      <c r="AB3" s="3" t="n">
        <v>48</v>
      </c>
      <c r="AC3" s="3" t="n">
        <v>48</v>
      </c>
      <c r="AD3" s="3" t="n">
        <v>68.58</v>
      </c>
      <c r="AE3" s="3" t="n">
        <v>8</v>
      </c>
    </row>
    <row r="4" ht="20.5" customHeight="1">
      <c r="A4" s="10" t="n"/>
      <c r="B4" s="10" t="n"/>
      <c r="C4" s="10" t="n"/>
      <c r="D4" s="10" t="n"/>
      <c r="E4" s="3" t="inlineStr">
        <is>
          <t>20984849</t>
        </is>
      </c>
      <c r="F4" s="3" t="inlineStr">
        <is>
          <t>300298</t>
        </is>
      </c>
      <c r="G4" s="3" t="inlineStr">
        <is>
          <t>CW</t>
        </is>
      </c>
      <c r="H4" s="3" t="inlineStr">
        <is>
          <t>10001158903-3890</t>
        </is>
      </c>
      <c r="I4" s="3" t="inlineStr">
        <is>
          <t>690</t>
        </is>
      </c>
      <c r="J4" s="3" t="inlineStr">
        <is>
          <t>88232451</t>
        </is>
      </c>
      <c r="K4" s="3" t="inlineStr">
        <is>
          <t>082032514</t>
        </is>
      </c>
      <c r="L4" s="4" t="n">
        <v>411</v>
      </c>
      <c r="M4" s="21" t="n">
        <v>45719</v>
      </c>
      <c r="N4" s="21" t="n">
        <v>45724</v>
      </c>
      <c r="O4" s="21" t="n">
        <v>45714</v>
      </c>
      <c r="P4" s="3" t="n">
        <v>1</v>
      </c>
      <c r="Q4" s="3" t="n">
        <v>1.59</v>
      </c>
      <c r="R4" s="3" t="n">
        <v>2.83</v>
      </c>
      <c r="S4" s="3" t="n">
        <v>0.07389999999999999</v>
      </c>
      <c r="T4" s="4">
        <f>L4/P4</f>
        <v/>
      </c>
      <c r="U4" s="6">
        <f>T4*Q4</f>
        <v/>
      </c>
      <c r="V4" s="6">
        <f>T4*R4</f>
        <v/>
      </c>
      <c r="W4" s="22">
        <f>round(AB4*AD4*AC4/1000000*T4,3)</f>
        <v/>
      </c>
      <c r="X4" s="10" t="n"/>
      <c r="Y4" s="9" t="n">
        <v>26.07</v>
      </c>
      <c r="Z4" s="3">
        <f>L4*Y4</f>
        <v/>
      </c>
      <c r="AA4" s="3" t="inlineStr">
        <is>
          <t>NET 75 DAYS</t>
        </is>
      </c>
      <c r="AB4" s="3" t="n">
        <v>51.9</v>
      </c>
      <c r="AC4" s="3" t="n">
        <v>29.5</v>
      </c>
      <c r="AD4" s="3" t="n">
        <v>48.3</v>
      </c>
      <c r="AE4" s="3" t="n">
        <v>8</v>
      </c>
    </row>
    <row r="5" ht="20.5" customHeight="1">
      <c r="A5" s="15" t="n"/>
      <c r="B5" s="15" t="n"/>
      <c r="C5" s="15" t="n"/>
      <c r="D5" s="15" t="n"/>
      <c r="E5" s="12" t="n"/>
      <c r="F5" s="12" t="n"/>
      <c r="G5" s="12" t="n"/>
      <c r="H5" s="12" t="n"/>
      <c r="I5" s="12" t="n"/>
      <c r="J5" s="12" t="n"/>
      <c r="K5" s="12" t="inlineStr">
        <is>
          <t>CFS TTL:</t>
        </is>
      </c>
      <c r="L5" s="12">
        <f>SUM(L3:L4)</f>
        <v/>
      </c>
      <c r="M5" s="12" t="n"/>
      <c r="N5" s="12" t="n"/>
      <c r="O5" s="12" t="n"/>
      <c r="P5" s="12" t="n"/>
      <c r="Q5" s="12" t="n"/>
      <c r="R5" s="12" t="n"/>
      <c r="S5" s="12" t="inlineStr">
        <is>
          <t>CFS TTL:</t>
        </is>
      </c>
      <c r="T5" s="12">
        <f>SUM(T3:T4)</f>
        <v/>
      </c>
      <c r="U5" s="16">
        <f>SUM(U3:U4)</f>
        <v/>
      </c>
      <c r="V5" s="16">
        <f>SUM(V3:V4)</f>
        <v/>
      </c>
      <c r="W5" s="25">
        <f>SUM(W3:W4)</f>
        <v/>
      </c>
      <c r="X5" s="15" t="n"/>
      <c r="Y5" s="12" t="n"/>
      <c r="Z5" s="12">
        <f>SUM(Z3:Z4)</f>
        <v/>
      </c>
      <c r="AA5" s="12" t="n"/>
      <c r="AB5" s="12" t="n"/>
      <c r="AC5" s="12" t="n"/>
      <c r="AD5" s="12" t="n"/>
      <c r="AE5" s="12" t="n"/>
    </row>
    <row r="6" ht="7" customHeight="1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</row>
    <row r="7" ht="20.5" customHeight="1">
      <c r="A7" s="3" t="inlineStr"/>
      <c r="B7" s="3" t="inlineStr"/>
      <c r="C7" s="3" t="inlineStr"/>
      <c r="D7" s="3" t="inlineStr"/>
      <c r="E7" s="3" t="inlineStr">
        <is>
          <t>20993144</t>
        </is>
      </c>
      <c r="F7" s="3" t="inlineStr">
        <is>
          <t>300722</t>
        </is>
      </c>
      <c r="G7" s="3" t="inlineStr">
        <is>
          <t>CW</t>
        </is>
      </c>
      <c r="H7" s="23" t="inlineStr">
        <is>
          <t>10001210808-3890</t>
        </is>
      </c>
      <c r="I7" s="23" t="inlineStr">
        <is>
          <t>416T</t>
        </is>
      </c>
      <c r="J7" s="23" t="inlineStr">
        <is>
          <t>76307066</t>
        </is>
      </c>
      <c r="K7" s="23" t="inlineStr">
        <is>
          <t>082030076</t>
        </is>
      </c>
      <c r="L7" s="24" t="n">
        <v>1680</v>
      </c>
      <c r="M7" s="21" t="n">
        <v>45726</v>
      </c>
      <c r="N7" s="21" t="n">
        <v>45731</v>
      </c>
      <c r="O7" s="21" t="n">
        <v>45721</v>
      </c>
      <c r="P7" s="3" t="n">
        <v>2</v>
      </c>
      <c r="Q7" s="3" t="n">
        <v>7.29</v>
      </c>
      <c r="R7" s="3" t="n">
        <v>10.22</v>
      </c>
      <c r="S7" s="3" t="n">
        <v>0.158</v>
      </c>
      <c r="T7" s="4">
        <f>L7/P7</f>
        <v/>
      </c>
      <c r="U7" s="6">
        <f>T7*Q7</f>
        <v/>
      </c>
      <c r="V7" s="6">
        <f>T7*R7</f>
        <v/>
      </c>
      <c r="W7" s="22">
        <f>round(AB7*AD7*AC7/1000000*T7,3)</f>
        <v/>
      </c>
      <c r="X7" s="45" t="inlineStr">
        <is>
          <t>2*40HQ</t>
        </is>
      </c>
      <c r="Y7" s="9" t="n">
        <v>32.81</v>
      </c>
      <c r="Z7" s="3">
        <f>L7*Y7</f>
        <v/>
      </c>
      <c r="AA7" s="3" t="inlineStr">
        <is>
          <t>NET 75 DAYS</t>
        </is>
      </c>
      <c r="AB7" s="3" t="n">
        <v>48</v>
      </c>
      <c r="AC7" s="3" t="n">
        <v>48</v>
      </c>
      <c r="AD7" s="3" t="n">
        <v>68.58</v>
      </c>
      <c r="AE7" s="3" t="n">
        <v>11</v>
      </c>
    </row>
    <row r="8" ht="20.5" customHeight="1">
      <c r="A8" s="15" t="n"/>
      <c r="B8" s="15" t="n"/>
      <c r="C8" s="15" t="n"/>
      <c r="D8" s="15" t="n"/>
      <c r="E8" s="12" t="n"/>
      <c r="F8" s="12" t="n"/>
      <c r="G8" s="12" t="n"/>
      <c r="H8" s="12" t="n"/>
      <c r="I8" s="12" t="n"/>
      <c r="J8" s="12" t="n"/>
      <c r="K8" s="12" t="inlineStr">
        <is>
          <t>CY TTL:</t>
        </is>
      </c>
      <c r="L8" s="12">
        <f>SUM(L7:L7)</f>
        <v/>
      </c>
      <c r="M8" s="12" t="n"/>
      <c r="N8" s="12" t="n"/>
      <c r="O8" s="12" t="n"/>
      <c r="P8" s="12" t="n"/>
      <c r="Q8" s="12" t="n"/>
      <c r="R8" s="12" t="n"/>
      <c r="S8" s="12" t="inlineStr">
        <is>
          <t>CY TTL:</t>
        </is>
      </c>
      <c r="T8" s="12">
        <f>SUM(T7:T7)</f>
        <v/>
      </c>
      <c r="U8" s="16">
        <f>SUM(U7:U7)</f>
        <v/>
      </c>
      <c r="V8" s="16">
        <f>SUM(V7:V7)</f>
        <v/>
      </c>
      <c r="W8" s="46">
        <f>SUM(W7:W7)</f>
        <v/>
      </c>
      <c r="X8" s="15" t="n"/>
      <c r="Y8" s="12" t="n"/>
      <c r="Z8" s="12">
        <f>SUM(Z7:Z7)</f>
        <v/>
      </c>
      <c r="AA8" s="12" t="n"/>
      <c r="AB8" s="12" t="n"/>
      <c r="AC8" s="12" t="n"/>
      <c r="AD8" s="12" t="n"/>
      <c r="AE8" s="12" t="n"/>
    </row>
    <row r="9" ht="20.5" customHeight="1">
      <c r="A9" s="3" t="inlineStr"/>
      <c r="B9" s="3" t="inlineStr"/>
      <c r="C9" s="3" t="inlineStr"/>
      <c r="D9" s="3" t="inlineStr"/>
      <c r="E9" s="3" t="inlineStr">
        <is>
          <t>20993144</t>
        </is>
      </c>
      <c r="F9" s="3" t="inlineStr">
        <is>
          <t>300722</t>
        </is>
      </c>
      <c r="G9" s="3" t="inlineStr">
        <is>
          <t>CW</t>
        </is>
      </c>
      <c r="H9" s="23" t="inlineStr">
        <is>
          <t>10001210808-3890</t>
        </is>
      </c>
      <c r="I9" s="23" t="inlineStr">
        <is>
          <t>416T</t>
        </is>
      </c>
      <c r="J9" s="23" t="inlineStr">
        <is>
          <t>76307066</t>
        </is>
      </c>
      <c r="K9" s="23" t="inlineStr">
        <is>
          <t>082030076</t>
        </is>
      </c>
      <c r="L9" s="24" t="n">
        <v>320</v>
      </c>
      <c r="M9" s="21" t="n">
        <v>45726</v>
      </c>
      <c r="N9" s="21" t="n">
        <v>45731</v>
      </c>
      <c r="O9" s="21" t="n">
        <v>45721</v>
      </c>
      <c r="P9" s="3" t="n">
        <v>2</v>
      </c>
      <c r="Q9" s="3" t="n">
        <v>7.29</v>
      </c>
      <c r="R9" s="3" t="n">
        <v>10.22</v>
      </c>
      <c r="S9" s="3" t="n">
        <v>0.158</v>
      </c>
      <c r="T9" s="4">
        <f>L9/P9</f>
        <v/>
      </c>
      <c r="U9" s="6">
        <f>T9*Q9</f>
        <v/>
      </c>
      <c r="V9" s="6">
        <f>T9*R9</f>
        <v/>
      </c>
      <c r="W9" s="22">
        <f>round(AB9*AD9*AC9/1000000*T9,3)</f>
        <v/>
      </c>
      <c r="X9" s="8" t="inlineStr">
        <is>
          <t>CFS</t>
        </is>
      </c>
      <c r="Y9" s="9" t="n">
        <v>32.81</v>
      </c>
      <c r="Z9" s="3">
        <f>L9*Y9</f>
        <v/>
      </c>
      <c r="AA9" s="3" t="inlineStr">
        <is>
          <t>NET 75 DAYS</t>
        </is>
      </c>
      <c r="AB9" s="3" t="n">
        <v>48</v>
      </c>
      <c r="AC9" s="3" t="n">
        <v>48</v>
      </c>
      <c r="AD9" s="3" t="n">
        <v>68.58</v>
      </c>
      <c r="AE9" s="3" t="n">
        <v>11</v>
      </c>
    </row>
    <row r="10" ht="20.5" customHeight="1">
      <c r="A10" s="15" t="n"/>
      <c r="B10" s="15" t="n"/>
      <c r="C10" s="15" t="n"/>
      <c r="D10" s="15" t="n"/>
      <c r="E10" s="12" t="n"/>
      <c r="F10" s="12" t="n"/>
      <c r="G10" s="12" t="n"/>
      <c r="H10" s="12" t="n"/>
      <c r="I10" s="12" t="n"/>
      <c r="J10" s="12" t="n"/>
      <c r="K10" s="12" t="inlineStr">
        <is>
          <t>CFS TTL:</t>
        </is>
      </c>
      <c r="L10" s="12">
        <f>SUM(L9:L9)</f>
        <v/>
      </c>
      <c r="M10" s="12" t="n"/>
      <c r="N10" s="12" t="n"/>
      <c r="O10" s="12" t="n"/>
      <c r="P10" s="12" t="n"/>
      <c r="Q10" s="12" t="n"/>
      <c r="R10" s="12" t="n"/>
      <c r="S10" s="12" t="inlineStr">
        <is>
          <t>CFS TTL:</t>
        </is>
      </c>
      <c r="T10" s="12">
        <f>SUM(T9:T9)</f>
        <v/>
      </c>
      <c r="U10" s="16">
        <f>SUM(U9:U9)</f>
        <v/>
      </c>
      <c r="V10" s="16">
        <f>SUM(V9:V9)</f>
        <v/>
      </c>
      <c r="W10" s="25">
        <f>SUM(W9:W9)</f>
        <v/>
      </c>
      <c r="X10" s="15" t="n"/>
      <c r="Y10" s="12" t="n"/>
      <c r="Z10" s="12">
        <f>SUM(Z9:Z9)</f>
        <v/>
      </c>
      <c r="AA10" s="12" t="n"/>
      <c r="AB10" s="12" t="n"/>
      <c r="AC10" s="12" t="n"/>
      <c r="AD10" s="12" t="n"/>
      <c r="AE10" s="12" t="n"/>
    </row>
    <row r="11" ht="7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</row>
    <row r="12" ht="20.5" customHeight="1">
      <c r="A12" s="3" t="inlineStr"/>
      <c r="B12" s="3" t="inlineStr"/>
      <c r="C12" s="3" t="inlineStr"/>
      <c r="D12" s="3" t="inlineStr"/>
      <c r="E12" s="3" t="inlineStr">
        <is>
          <t>20990765</t>
        </is>
      </c>
      <c r="F12" s="3" t="inlineStr">
        <is>
          <t>300540</t>
        </is>
      </c>
      <c r="G12" s="3" t="inlineStr">
        <is>
          <t>CW</t>
        </is>
      </c>
      <c r="H12" s="3" t="inlineStr">
        <is>
          <t>10001175621-3891</t>
        </is>
      </c>
      <c r="I12" s="3" t="inlineStr">
        <is>
          <t>690</t>
        </is>
      </c>
      <c r="J12" s="3" t="inlineStr">
        <is>
          <t>88232451</t>
        </is>
      </c>
      <c r="K12" s="3" t="inlineStr">
        <is>
          <t>082032514</t>
        </is>
      </c>
      <c r="L12" s="4" t="n">
        <v>897</v>
      </c>
      <c r="M12" s="21" t="n">
        <v>45733</v>
      </c>
      <c r="N12" s="21" t="n">
        <v>45738</v>
      </c>
      <c r="O12" s="21" t="n">
        <v>45728</v>
      </c>
      <c r="P12" s="3" t="n">
        <v>1</v>
      </c>
      <c r="Q12" s="3" t="n">
        <v>1.59</v>
      </c>
      <c r="R12" s="3" t="n">
        <v>2.83</v>
      </c>
      <c r="S12" s="3" t="n">
        <v>0.07389999999999999</v>
      </c>
      <c r="T12" s="4">
        <f>L12/P12</f>
        <v/>
      </c>
      <c r="U12" s="6">
        <f>T12*Q12</f>
        <v/>
      </c>
      <c r="V12" s="6">
        <f>T12*R12</f>
        <v/>
      </c>
      <c r="W12" s="22">
        <f>round(AB12*AD12*AC12/1000000*T12,3)</f>
        <v/>
      </c>
      <c r="X12" s="45" t="inlineStr">
        <is>
          <t>1*40HQ</t>
        </is>
      </c>
      <c r="Y12" s="9" t="n">
        <v>26.07</v>
      </c>
      <c r="Z12" s="3">
        <f>L12*Y12</f>
        <v/>
      </c>
      <c r="AA12" s="3" t="inlineStr">
        <is>
          <t>NET 75 DAYS</t>
        </is>
      </c>
      <c r="AB12" s="3" t="n">
        <v>51.9</v>
      </c>
      <c r="AC12" s="3" t="n">
        <v>29.5</v>
      </c>
      <c r="AD12" s="3" t="n">
        <v>48.3</v>
      </c>
      <c r="AE12" s="3" t="n">
        <v>9</v>
      </c>
    </row>
    <row r="13" ht="20.5" customHeight="1">
      <c r="A13" s="15" t="n"/>
      <c r="B13" s="15" t="n"/>
      <c r="C13" s="15" t="n"/>
      <c r="D13" s="15" t="n"/>
      <c r="E13" s="12" t="n"/>
      <c r="F13" s="12" t="n"/>
      <c r="G13" s="12" t="n"/>
      <c r="H13" s="12" t="n"/>
      <c r="I13" s="12" t="n"/>
      <c r="J13" s="12" t="n"/>
      <c r="K13" s="12" t="inlineStr">
        <is>
          <t>CY TTL:</t>
        </is>
      </c>
      <c r="L13" s="12">
        <f>SUM(L12:L12)</f>
        <v/>
      </c>
      <c r="M13" s="12" t="n"/>
      <c r="N13" s="12" t="n"/>
      <c r="O13" s="12" t="n"/>
      <c r="P13" s="12" t="n"/>
      <c r="Q13" s="12" t="n"/>
      <c r="R13" s="12" t="n"/>
      <c r="S13" s="12" t="inlineStr">
        <is>
          <t>CY TTL:</t>
        </is>
      </c>
      <c r="T13" s="12">
        <f>SUM(T12:T12)</f>
        <v/>
      </c>
      <c r="U13" s="16">
        <f>SUM(U12:U12)</f>
        <v/>
      </c>
      <c r="V13" s="16">
        <f>SUM(V12:V12)</f>
        <v/>
      </c>
      <c r="W13" s="46">
        <f>SUM(W12:W12)</f>
        <v/>
      </c>
      <c r="X13" s="15" t="n"/>
      <c r="Y13" s="12" t="n"/>
      <c r="Z13" s="12">
        <f>SUM(Z12:Z12)</f>
        <v/>
      </c>
      <c r="AA13" s="12" t="n"/>
      <c r="AB13" s="12" t="n"/>
      <c r="AC13" s="12" t="n"/>
      <c r="AD13" s="12" t="n"/>
      <c r="AE13" s="12" t="n"/>
    </row>
    <row r="14" ht="7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</row>
    <row r="15" ht="20.5" customHeight="1">
      <c r="A15" s="3" t="inlineStr"/>
      <c r="B15" s="3" t="inlineStr"/>
      <c r="C15" s="3" t="inlineStr"/>
      <c r="D15" s="3" t="inlineStr"/>
      <c r="E15" s="3" t="inlineStr">
        <is>
          <t>20992250</t>
        </is>
      </c>
      <c r="F15" s="3" t="inlineStr">
        <is>
          <t>300564</t>
        </is>
      </c>
      <c r="G15" s="3" t="inlineStr">
        <is>
          <t>CW</t>
        </is>
      </c>
      <c r="H15" s="3" t="inlineStr">
        <is>
          <t>10001191141-3890</t>
        </is>
      </c>
      <c r="I15" s="3" t="inlineStr">
        <is>
          <t>690</t>
        </is>
      </c>
      <c r="J15" s="3" t="inlineStr">
        <is>
          <t>88232451</t>
        </is>
      </c>
      <c r="K15" s="3" t="inlineStr">
        <is>
          <t>082032514</t>
        </is>
      </c>
      <c r="L15" s="4" t="n">
        <v>303</v>
      </c>
      <c r="M15" s="21" t="n">
        <v>45747</v>
      </c>
      <c r="N15" s="21" t="n">
        <v>45752</v>
      </c>
      <c r="O15" s="21" t="n">
        <v>45742</v>
      </c>
      <c r="P15" s="3" t="n">
        <v>1</v>
      </c>
      <c r="Q15" s="3" t="n">
        <v>1.59</v>
      </c>
      <c r="R15" s="3" t="n">
        <v>2.83</v>
      </c>
      <c r="S15" s="3" t="n">
        <v>0.07389999999999999</v>
      </c>
      <c r="T15" s="4">
        <f>L15/P15</f>
        <v/>
      </c>
      <c r="U15" s="6">
        <f>T15*Q15</f>
        <v/>
      </c>
      <c r="V15" s="6">
        <f>T15*R15</f>
        <v/>
      </c>
      <c r="W15" s="22">
        <f>round(AB15*AD15*AC15/1000000*T15,3)</f>
        <v/>
      </c>
      <c r="X15" s="8" t="inlineStr">
        <is>
          <t>CFS</t>
        </is>
      </c>
      <c r="Y15" s="9" t="n">
        <v>26.07</v>
      </c>
      <c r="Z15" s="3">
        <f>L15*Y15</f>
        <v/>
      </c>
      <c r="AA15" s="3" t="inlineStr">
        <is>
          <t>NET 75 DAYS</t>
        </is>
      </c>
      <c r="AB15" s="3" t="n">
        <v>51.9</v>
      </c>
      <c r="AC15" s="3" t="n">
        <v>29.5</v>
      </c>
      <c r="AD15" s="3" t="n">
        <v>48.3</v>
      </c>
      <c r="AE15" s="3" t="n">
        <v>10</v>
      </c>
    </row>
    <row r="16" ht="20.5" customHeight="1">
      <c r="A16" s="15" t="n"/>
      <c r="B16" s="15" t="n"/>
      <c r="C16" s="15" t="n"/>
      <c r="D16" s="15" t="n"/>
      <c r="E16" s="12" t="n"/>
      <c r="F16" s="12" t="n"/>
      <c r="G16" s="12" t="n"/>
      <c r="H16" s="12" t="n"/>
      <c r="I16" s="12" t="n"/>
      <c r="J16" s="12" t="n"/>
      <c r="K16" s="12" t="inlineStr">
        <is>
          <t>CFS TTL:</t>
        </is>
      </c>
      <c r="L16" s="12">
        <f>SUM(L15:L15)</f>
        <v/>
      </c>
      <c r="M16" s="12" t="n"/>
      <c r="N16" s="12" t="n"/>
      <c r="O16" s="12" t="n"/>
      <c r="P16" s="12" t="n"/>
      <c r="Q16" s="12" t="n"/>
      <c r="R16" s="12" t="n"/>
      <c r="S16" s="12" t="inlineStr">
        <is>
          <t>CFS TTL:</t>
        </is>
      </c>
      <c r="T16" s="12">
        <f>SUM(T15:T15)</f>
        <v/>
      </c>
      <c r="U16" s="16">
        <f>SUM(U15:U15)</f>
        <v/>
      </c>
      <c r="V16" s="16">
        <f>SUM(V15:V15)</f>
        <v/>
      </c>
      <c r="W16" s="25">
        <f>SUM(W15:W15)</f>
        <v/>
      </c>
      <c r="X16" s="15" t="n"/>
      <c r="Y16" s="12" t="n"/>
      <c r="Z16" s="12">
        <f>SUM(Z15:Z15)</f>
        <v/>
      </c>
      <c r="AA16" s="12" t="n"/>
      <c r="AB16" s="12" t="n"/>
      <c r="AC16" s="12" t="n"/>
      <c r="AD16" s="12" t="n"/>
      <c r="AE16" s="12" t="n"/>
    </row>
    <row r="17" ht="7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</row>
  </sheetData>
  <mergeCells count="25">
    <mergeCell ref="B12:B13"/>
    <mergeCell ref="A7:A8"/>
    <mergeCell ref="X7:X8"/>
    <mergeCell ref="C9:C10"/>
    <mergeCell ref="X15:X16"/>
    <mergeCell ref="A12:A13"/>
    <mergeCell ref="C12:C13"/>
    <mergeCell ref="C3:C5"/>
    <mergeCell ref="D7:D8"/>
    <mergeCell ref="B3:B5"/>
    <mergeCell ref="D12:D13"/>
    <mergeCell ref="B15:B16"/>
    <mergeCell ref="D15:D16"/>
    <mergeCell ref="B9:B10"/>
    <mergeCell ref="D9:D10"/>
    <mergeCell ref="C7:C8"/>
    <mergeCell ref="X9:X10"/>
    <mergeCell ref="X3:X5"/>
    <mergeCell ref="A9:A10"/>
    <mergeCell ref="X12:X13"/>
    <mergeCell ref="A3:A5"/>
    <mergeCell ref="A15:A16"/>
    <mergeCell ref="B7:B8"/>
    <mergeCell ref="C15:C16"/>
    <mergeCell ref="D3:D5"/>
  </mergeCells>
  <pageMargins left="0.25" right="0.25" top="1" bottom="1" header="0.5" footer="0.5"/>
  <pageSetup orientation="landscape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21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hidden="1" width="7.8" customWidth="1" min="25" max="25"/>
    <col hidden="1" width="7.8" customWidth="1" min="26" max="26"/>
    <col hidden="1" width="7.8" customWidth="1" min="27" max="27"/>
    <col hidden="1" width="13" customWidth="1" min="28" max="28"/>
  </cols>
  <sheetData>
    <row r="1" ht="48" customHeight="1">
      <c r="F1" s="1" t="inlineStr">
        <is>
          <t>TGT - Mar - CW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Width (L) cm</t>
        </is>
      </c>
      <c r="Z2" s="2" t="inlineStr">
        <is>
          <t>Depth (W) cm</t>
        </is>
      </c>
      <c r="AA2" s="2" t="inlineStr">
        <is>
          <t>Height (H) cm</t>
        </is>
      </c>
      <c r="AB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20984849</t>
        </is>
      </c>
      <c r="F3" s="3" t="inlineStr">
        <is>
          <t>300298</t>
        </is>
      </c>
      <c r="G3" s="3" t="inlineStr">
        <is>
          <t>CW</t>
        </is>
      </c>
      <c r="H3" s="3" t="inlineStr">
        <is>
          <t>10001158903-3890</t>
        </is>
      </c>
      <c r="I3" s="3" t="inlineStr">
        <is>
          <t>690</t>
        </is>
      </c>
      <c r="J3" s="3" t="inlineStr">
        <is>
          <t>88232451</t>
        </is>
      </c>
      <c r="K3" s="3" t="inlineStr">
        <is>
          <t>082032514</t>
        </is>
      </c>
      <c r="L3" s="4" t="n">
        <v>411</v>
      </c>
      <c r="M3" s="21" t="n">
        <v>45719</v>
      </c>
      <c r="N3" s="21" t="n">
        <v>45724</v>
      </c>
      <c r="O3" s="21" t="n">
        <v>45714</v>
      </c>
      <c r="P3" s="3" t="n">
        <v>1</v>
      </c>
      <c r="Q3" s="3" t="n">
        <v>1.59</v>
      </c>
      <c r="R3" s="3" t="n">
        <v>2.83</v>
      </c>
      <c r="S3" s="3" t="n">
        <v>0.07389999999999999</v>
      </c>
      <c r="T3" s="4">
        <f>L3/P3</f>
        <v/>
      </c>
      <c r="U3" s="6">
        <f>T3*Q3</f>
        <v/>
      </c>
      <c r="V3" s="6">
        <f>T3*R3</f>
        <v/>
      </c>
      <c r="W3" s="22">
        <f>round(Z3*AA3*Y3/1000000*T3,3)</f>
        <v/>
      </c>
      <c r="X3" s="8" t="inlineStr">
        <is>
          <t>CFS</t>
        </is>
      </c>
      <c r="Y3" s="9" t="n">
        <v>51.9</v>
      </c>
      <c r="Z3" s="3" t="n">
        <v>29.5</v>
      </c>
      <c r="AA3" s="3" t="n">
        <v>48.3</v>
      </c>
      <c r="AB3" s="3" t="n">
        <v>8</v>
      </c>
    </row>
    <row r="4" ht="20.5" customHeight="1">
      <c r="A4" s="10" t="n"/>
      <c r="B4" s="10" t="n"/>
      <c r="C4" s="10" t="n"/>
      <c r="D4" s="10" t="n"/>
      <c r="E4" s="3" t="inlineStr">
        <is>
          <t>20984849</t>
        </is>
      </c>
      <c r="F4" s="3" t="inlineStr">
        <is>
          <t>300298</t>
        </is>
      </c>
      <c r="G4" s="3" t="inlineStr">
        <is>
          <t>CW</t>
        </is>
      </c>
      <c r="H4" s="3" t="inlineStr">
        <is>
          <t>10001158903-3890</t>
        </is>
      </c>
      <c r="I4" s="3" t="inlineStr">
        <is>
          <t>416T</t>
        </is>
      </c>
      <c r="J4" s="3" t="inlineStr">
        <is>
          <t>76307066</t>
        </is>
      </c>
      <c r="K4" s="3" t="inlineStr">
        <is>
          <t>082030076</t>
        </is>
      </c>
      <c r="L4" s="4" t="n">
        <v>216</v>
      </c>
      <c r="M4" s="21" t="n">
        <v>45719</v>
      </c>
      <c r="N4" s="21" t="n">
        <v>45724</v>
      </c>
      <c r="O4" s="21" t="n">
        <v>45714</v>
      </c>
      <c r="P4" s="3" t="n">
        <v>2</v>
      </c>
      <c r="Q4" s="3" t="n">
        <v>7.29</v>
      </c>
      <c r="R4" s="3" t="n">
        <v>10.22</v>
      </c>
      <c r="S4" s="3" t="n">
        <v>0.158</v>
      </c>
      <c r="T4" s="4">
        <f>L4/P4</f>
        <v/>
      </c>
      <c r="U4" s="6">
        <f>T4*Q4</f>
        <v/>
      </c>
      <c r="V4" s="6">
        <f>T4*R4</f>
        <v/>
      </c>
      <c r="W4" s="22">
        <f>round(Z4*AA4*Y4/1000000*T4,3)</f>
        <v/>
      </c>
      <c r="X4" s="10" t="n"/>
      <c r="Y4" s="9" t="n">
        <v>48</v>
      </c>
      <c r="Z4" s="3" t="n">
        <v>48</v>
      </c>
      <c r="AA4" s="3" t="n">
        <v>68.58</v>
      </c>
      <c r="AB4" s="3" t="n">
        <v>8</v>
      </c>
    </row>
    <row r="5" ht="20.5" customHeight="1">
      <c r="A5" s="15" t="n"/>
      <c r="B5" s="15" t="n"/>
      <c r="C5" s="15" t="n"/>
      <c r="D5" s="15" t="n"/>
      <c r="E5" s="12" t="n"/>
      <c r="F5" s="12" t="n"/>
      <c r="G5" s="12" t="n"/>
      <c r="H5" s="12" t="n"/>
      <c r="I5" s="12" t="n"/>
      <c r="J5" s="12" t="n"/>
      <c r="K5" s="12" t="inlineStr">
        <is>
          <t>CFS TTL:</t>
        </is>
      </c>
      <c r="L5" s="12">
        <f>SUM(L3:L4)</f>
        <v/>
      </c>
      <c r="M5" s="12" t="n"/>
      <c r="N5" s="12" t="n"/>
      <c r="O5" s="12" t="n"/>
      <c r="P5" s="12" t="n"/>
      <c r="Q5" s="12" t="n"/>
      <c r="R5" s="12" t="n"/>
      <c r="S5" s="12" t="inlineStr">
        <is>
          <t>CFS TTL:</t>
        </is>
      </c>
      <c r="T5" s="12">
        <f>SUM(T3:T4)</f>
        <v/>
      </c>
      <c r="U5" s="16">
        <f>SUM(U3:U4)</f>
        <v/>
      </c>
      <c r="V5" s="16">
        <f>SUM(V3:V4)</f>
        <v/>
      </c>
      <c r="W5" s="25">
        <f>SUM(W3:W4)</f>
        <v/>
      </c>
      <c r="X5" s="15" t="n"/>
      <c r="Y5" s="12" t="n"/>
      <c r="Z5" s="12" t="n"/>
      <c r="AA5" s="12" t="n"/>
      <c r="AB5" s="12" t="n"/>
    </row>
    <row r="6" ht="7" customHeight="1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</row>
    <row r="7" ht="20.5" customHeight="1">
      <c r="A7" s="3" t="inlineStr"/>
      <c r="B7" s="3" t="inlineStr"/>
      <c r="C7" s="3" t="inlineStr"/>
      <c r="D7" s="3" t="inlineStr"/>
      <c r="E7" s="3" t="inlineStr">
        <is>
          <t>20993144</t>
        </is>
      </c>
      <c r="F7" s="3" t="inlineStr">
        <is>
          <t>300722</t>
        </is>
      </c>
      <c r="G7" s="3" t="inlineStr">
        <is>
          <t>CW</t>
        </is>
      </c>
      <c r="H7" s="26" t="inlineStr">
        <is>
          <t>10001210808-3890</t>
        </is>
      </c>
      <c r="I7" s="26" t="inlineStr">
        <is>
          <t>416T</t>
        </is>
      </c>
      <c r="J7" s="26" t="inlineStr">
        <is>
          <t>76307066</t>
        </is>
      </c>
      <c r="K7" s="26" t="inlineStr">
        <is>
          <t>082030076</t>
        </is>
      </c>
      <c r="L7" s="27" t="n">
        <v>840</v>
      </c>
      <c r="M7" s="21" t="n">
        <v>45726</v>
      </c>
      <c r="N7" s="21" t="n">
        <v>45731</v>
      </c>
      <c r="O7" s="21" t="n">
        <v>45721</v>
      </c>
      <c r="P7" s="3" t="n">
        <v>2</v>
      </c>
      <c r="Q7" s="3" t="n">
        <v>7.29</v>
      </c>
      <c r="R7" s="3" t="n">
        <v>10.22</v>
      </c>
      <c r="S7" s="3" t="n">
        <v>0.158</v>
      </c>
      <c r="T7" s="4">
        <f>L7/P7</f>
        <v/>
      </c>
      <c r="U7" s="6">
        <f>T7*Q7</f>
        <v/>
      </c>
      <c r="V7" s="6">
        <f>T7*R7</f>
        <v/>
      </c>
      <c r="W7" s="22">
        <f>round(Z7*AA7*Y7/1000000*T7,3)</f>
        <v/>
      </c>
      <c r="X7" s="8" t="inlineStr">
        <is>
          <t>1*40HQ</t>
        </is>
      </c>
      <c r="Y7" s="9" t="n">
        <v>48</v>
      </c>
      <c r="Z7" s="3" t="n">
        <v>48</v>
      </c>
      <c r="AA7" s="3" t="n">
        <v>68.58</v>
      </c>
      <c r="AB7" s="3" t="n">
        <v>11</v>
      </c>
    </row>
    <row r="8" ht="20.5" customHeight="1">
      <c r="A8" s="15" t="n"/>
      <c r="B8" s="15" t="n"/>
      <c r="C8" s="15" t="n"/>
      <c r="D8" s="15" t="n"/>
      <c r="E8" s="4" t="n"/>
      <c r="F8" s="4" t="n"/>
      <c r="G8" s="4" t="n"/>
      <c r="H8" s="4" t="n"/>
      <c r="I8" s="4" t="n"/>
      <c r="J8" s="4" t="n"/>
      <c r="K8" s="4" t="inlineStr">
        <is>
          <t>1ST TTL:</t>
        </is>
      </c>
      <c r="L8" s="4">
        <f>SUM(L7:L7)</f>
        <v/>
      </c>
      <c r="M8" s="4" t="n"/>
      <c r="N8" s="4" t="n"/>
      <c r="O8" s="4" t="n"/>
      <c r="P8" s="4" t="n"/>
      <c r="Q8" s="4" t="n"/>
      <c r="R8" s="4" t="n"/>
      <c r="S8" s="4" t="inlineStr">
        <is>
          <t>TTL:</t>
        </is>
      </c>
      <c r="T8" s="4">
        <f>SUM(T7:T7)</f>
        <v/>
      </c>
      <c r="U8" s="6">
        <f>SUM(U7:U7)</f>
        <v/>
      </c>
      <c r="V8" s="6">
        <f>SUM(V7:V7)</f>
        <v/>
      </c>
      <c r="W8" s="22">
        <f>SUM(W7:W7)</f>
        <v/>
      </c>
      <c r="X8" s="15" t="n"/>
      <c r="Y8" s="4" t="n"/>
      <c r="Z8" s="4" t="n"/>
      <c r="AA8" s="4" t="n"/>
      <c r="AB8" s="4" t="n"/>
    </row>
    <row r="9" ht="20.5" customHeight="1">
      <c r="A9" s="3" t="inlineStr"/>
      <c r="B9" s="3" t="inlineStr"/>
      <c r="C9" s="3" t="inlineStr"/>
      <c r="D9" s="3" t="inlineStr"/>
      <c r="E9" s="3" t="inlineStr">
        <is>
          <t>20993144</t>
        </is>
      </c>
      <c r="F9" s="3" t="inlineStr">
        <is>
          <t>300722</t>
        </is>
      </c>
      <c r="G9" s="3" t="inlineStr">
        <is>
          <t>CW</t>
        </is>
      </c>
      <c r="H9" s="26" t="inlineStr">
        <is>
          <t>10001210808-3890</t>
        </is>
      </c>
      <c r="I9" s="26" t="inlineStr">
        <is>
          <t>416T</t>
        </is>
      </c>
      <c r="J9" s="26" t="inlineStr">
        <is>
          <t>76307066</t>
        </is>
      </c>
      <c r="K9" s="26" t="inlineStr">
        <is>
          <t>082030076</t>
        </is>
      </c>
      <c r="L9" s="27" t="n">
        <v>840</v>
      </c>
      <c r="M9" s="21" t="n">
        <v>45726</v>
      </c>
      <c r="N9" s="21" t="n">
        <v>45731</v>
      </c>
      <c r="O9" s="21" t="n">
        <v>45721</v>
      </c>
      <c r="P9" s="3" t="n">
        <v>2</v>
      </c>
      <c r="Q9" s="3" t="n">
        <v>7.29</v>
      </c>
      <c r="R9" s="3" t="n">
        <v>10.22</v>
      </c>
      <c r="S9" s="3" t="n">
        <v>0.158</v>
      </c>
      <c r="T9" s="4">
        <f>L9/P9</f>
        <v/>
      </c>
      <c r="U9" s="6">
        <f>T9*Q9</f>
        <v/>
      </c>
      <c r="V9" s="6">
        <f>T9*R9</f>
        <v/>
      </c>
      <c r="W9" s="22">
        <f>round(Z9*AA9*Y9/1000000*T9,3)</f>
        <v/>
      </c>
      <c r="X9" s="8" t="inlineStr">
        <is>
          <t>1*40HQ</t>
        </is>
      </c>
      <c r="Y9" s="9" t="n">
        <v>48</v>
      </c>
      <c r="Z9" s="3" t="n">
        <v>48</v>
      </c>
      <c r="AA9" s="3" t="n">
        <v>68.58</v>
      </c>
      <c r="AB9" s="3" t="n">
        <v>11</v>
      </c>
    </row>
    <row r="10" ht="20.5" customHeight="1">
      <c r="A10" s="15" t="n"/>
      <c r="B10" s="15" t="n"/>
      <c r="C10" s="15" t="n"/>
      <c r="D10" s="15" t="n"/>
      <c r="E10" s="4" t="n"/>
      <c r="F10" s="4" t="n"/>
      <c r="G10" s="4" t="n"/>
      <c r="H10" s="4" t="n"/>
      <c r="I10" s="4" t="n"/>
      <c r="J10" s="4" t="n"/>
      <c r="K10" s="4" t="inlineStr">
        <is>
          <t>2ND TTL:</t>
        </is>
      </c>
      <c r="L10" s="4">
        <f>SUM(L9:L9)</f>
        <v/>
      </c>
      <c r="M10" s="4" t="n"/>
      <c r="N10" s="4" t="n"/>
      <c r="O10" s="4" t="n"/>
      <c r="P10" s="4" t="n"/>
      <c r="Q10" s="4" t="n"/>
      <c r="R10" s="4" t="n"/>
      <c r="S10" s="4" t="inlineStr">
        <is>
          <t>TTL:</t>
        </is>
      </c>
      <c r="T10" s="4">
        <f>SUM(T9:T9)</f>
        <v/>
      </c>
      <c r="U10" s="6">
        <f>SUM(U9:U9)</f>
        <v/>
      </c>
      <c r="V10" s="6">
        <f>SUM(V9:V9)</f>
        <v/>
      </c>
      <c r="W10" s="22">
        <f>SUM(W9:W9)</f>
        <v/>
      </c>
      <c r="X10" s="15" t="n"/>
      <c r="Y10" s="4" t="n"/>
      <c r="Z10" s="4" t="n"/>
      <c r="AA10" s="4" t="n"/>
      <c r="AB10" s="4" t="n"/>
    </row>
    <row r="11" ht="20.5" customHeight="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inlineStr">
        <is>
          <t>CY TTL:</t>
        </is>
      </c>
      <c r="L11" s="12">
        <f>SUM(L8,L10)</f>
        <v/>
      </c>
      <c r="M11" s="12" t="n"/>
      <c r="N11" s="12" t="n"/>
      <c r="O11" s="12" t="n"/>
      <c r="P11" s="12" t="n"/>
      <c r="Q11" s="12" t="n"/>
      <c r="R11" s="12" t="n"/>
      <c r="S11" s="13" t="inlineStr">
        <is>
          <t>CY TTL:</t>
        </is>
      </c>
      <c r="T11" s="13">
        <f>SUM(T8,T10)</f>
        <v/>
      </c>
      <c r="U11" s="13">
        <f>SUM(U8,U10)</f>
        <v/>
      </c>
      <c r="V11" s="13">
        <f>SUM(V8,V10)</f>
        <v/>
      </c>
      <c r="W11" s="13">
        <f>SUM(W8,W10)</f>
        <v/>
      </c>
      <c r="X11" s="14" t="inlineStr">
        <is>
          <t>2*40HQ</t>
        </is>
      </c>
      <c r="Y11" s="12" t="n"/>
      <c r="Z11" s="12" t="n"/>
      <c r="AA11" s="12" t="n"/>
      <c r="AB11" s="12" t="n"/>
    </row>
    <row r="12" ht="20.5" customHeight="1">
      <c r="A12" s="3" t="inlineStr"/>
      <c r="B12" s="3" t="inlineStr"/>
      <c r="C12" s="3" t="inlineStr"/>
      <c r="D12" s="3" t="inlineStr"/>
      <c r="E12" s="3" t="inlineStr">
        <is>
          <t>20993144</t>
        </is>
      </c>
      <c r="F12" s="3" t="inlineStr">
        <is>
          <t>300722</t>
        </is>
      </c>
      <c r="G12" s="3" t="inlineStr">
        <is>
          <t>CW</t>
        </is>
      </c>
      <c r="H12" s="26" t="inlineStr">
        <is>
          <t>10001210808-3890</t>
        </is>
      </c>
      <c r="I12" s="26" t="inlineStr">
        <is>
          <t>416T</t>
        </is>
      </c>
      <c r="J12" s="26" t="inlineStr">
        <is>
          <t>76307066</t>
        </is>
      </c>
      <c r="K12" s="26" t="inlineStr">
        <is>
          <t>082030076</t>
        </is>
      </c>
      <c r="L12" s="27" t="n">
        <v>320</v>
      </c>
      <c r="M12" s="21" t="n">
        <v>45726</v>
      </c>
      <c r="N12" s="21" t="n">
        <v>45731</v>
      </c>
      <c r="O12" s="21" t="n">
        <v>45721</v>
      </c>
      <c r="P12" s="3" t="n">
        <v>2</v>
      </c>
      <c r="Q12" s="3" t="n">
        <v>7.29</v>
      </c>
      <c r="R12" s="3" t="n">
        <v>10.22</v>
      </c>
      <c r="S12" s="3" t="n">
        <v>0.158</v>
      </c>
      <c r="T12" s="4">
        <f>L12/P12</f>
        <v/>
      </c>
      <c r="U12" s="6">
        <f>T12*Q12</f>
        <v/>
      </c>
      <c r="V12" s="6">
        <f>T12*R12</f>
        <v/>
      </c>
      <c r="W12" s="22">
        <f>round(Z12*AA12*Y12/1000000*T12,3)</f>
        <v/>
      </c>
      <c r="X12" s="8" t="inlineStr">
        <is>
          <t>CFS</t>
        </is>
      </c>
      <c r="Y12" s="9" t="n">
        <v>48</v>
      </c>
      <c r="Z12" s="3" t="n">
        <v>48</v>
      </c>
      <c r="AA12" s="3" t="n">
        <v>68.58</v>
      </c>
      <c r="AB12" s="3" t="n">
        <v>11</v>
      </c>
    </row>
    <row r="13" ht="20.5" customHeight="1">
      <c r="A13" s="15" t="n"/>
      <c r="B13" s="15" t="n"/>
      <c r="C13" s="15" t="n"/>
      <c r="D13" s="15" t="n"/>
      <c r="E13" s="12" t="n"/>
      <c r="F13" s="12" t="n"/>
      <c r="G13" s="12" t="n"/>
      <c r="H13" s="12" t="n"/>
      <c r="I13" s="12" t="n"/>
      <c r="J13" s="12" t="n"/>
      <c r="K13" s="12" t="inlineStr">
        <is>
          <t>CFS TTL:</t>
        </is>
      </c>
      <c r="L13" s="12">
        <f>SUM(L12:L12)</f>
        <v/>
      </c>
      <c r="M13" s="12" t="n"/>
      <c r="N13" s="12" t="n"/>
      <c r="O13" s="12" t="n"/>
      <c r="P13" s="12" t="n"/>
      <c r="Q13" s="12" t="n"/>
      <c r="R13" s="12" t="n"/>
      <c r="S13" s="12" t="inlineStr">
        <is>
          <t>CFS TTL:</t>
        </is>
      </c>
      <c r="T13" s="12">
        <f>SUM(T12:T12)</f>
        <v/>
      </c>
      <c r="U13" s="16">
        <f>SUM(U12:U12)</f>
        <v/>
      </c>
      <c r="V13" s="16">
        <f>SUM(V12:V12)</f>
        <v/>
      </c>
      <c r="W13" s="25">
        <f>SUM(W12:W12)</f>
        <v/>
      </c>
      <c r="X13" s="15" t="n"/>
      <c r="Y13" s="12" t="n"/>
      <c r="Z13" s="12" t="n"/>
      <c r="AA13" s="12" t="n"/>
      <c r="AB13" s="12" t="n"/>
    </row>
    <row r="14" ht="7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</row>
    <row r="15" ht="20.5" customHeight="1">
      <c r="A15" s="3" t="inlineStr"/>
      <c r="B15" s="3" t="inlineStr"/>
      <c r="C15" s="3" t="inlineStr"/>
      <c r="D15" s="3" t="inlineStr"/>
      <c r="E15" s="3" t="inlineStr">
        <is>
          <t>20990765</t>
        </is>
      </c>
      <c r="F15" s="3" t="inlineStr">
        <is>
          <t>300540</t>
        </is>
      </c>
      <c r="G15" s="3" t="inlineStr">
        <is>
          <t>CW</t>
        </is>
      </c>
      <c r="H15" s="3" t="inlineStr">
        <is>
          <t>10001175621-3891</t>
        </is>
      </c>
      <c r="I15" s="3" t="inlineStr">
        <is>
          <t>690</t>
        </is>
      </c>
      <c r="J15" s="3" t="inlineStr">
        <is>
          <t>88232451</t>
        </is>
      </c>
      <c r="K15" s="3" t="inlineStr">
        <is>
          <t>082032514</t>
        </is>
      </c>
      <c r="L15" s="4" t="n">
        <v>897</v>
      </c>
      <c r="M15" s="21" t="n">
        <v>45733</v>
      </c>
      <c r="N15" s="21" t="n">
        <v>45738</v>
      </c>
      <c r="O15" s="21" t="n">
        <v>45728</v>
      </c>
      <c r="P15" s="3" t="n">
        <v>1</v>
      </c>
      <c r="Q15" s="3" t="n">
        <v>1.59</v>
      </c>
      <c r="R15" s="3" t="n">
        <v>2.83</v>
      </c>
      <c r="S15" s="3" t="n">
        <v>0.07389999999999999</v>
      </c>
      <c r="T15" s="4">
        <f>L15/P15</f>
        <v/>
      </c>
      <c r="U15" s="6">
        <f>T15*Q15</f>
        <v/>
      </c>
      <c r="V15" s="6">
        <f>T15*R15</f>
        <v/>
      </c>
      <c r="W15" s="22">
        <f>round(Z15*AA15*Y15/1000000*T15,3)</f>
        <v/>
      </c>
      <c r="X15" s="8" t="inlineStr">
        <is>
          <t>1*40HQ</t>
        </is>
      </c>
      <c r="Y15" s="9" t="n">
        <v>51.9</v>
      </c>
      <c r="Z15" s="3" t="n">
        <v>29.5</v>
      </c>
      <c r="AA15" s="3" t="n">
        <v>48.3</v>
      </c>
      <c r="AB15" s="3" t="n">
        <v>9</v>
      </c>
    </row>
    <row r="16" ht="20.5" customHeight="1">
      <c r="A16" s="10" t="n"/>
      <c r="B16" s="10" t="n"/>
      <c r="C16" s="10" t="n"/>
      <c r="D16" s="10" t="n"/>
      <c r="E16" s="4" t="n"/>
      <c r="F16" s="4" t="n"/>
      <c r="G16" s="4" t="n"/>
      <c r="H16" s="4" t="n"/>
      <c r="I16" s="4" t="n"/>
      <c r="J16" s="4" t="n"/>
      <c r="K16" s="4" t="inlineStr">
        <is>
          <t>1ST TTL:</t>
        </is>
      </c>
      <c r="L16" s="4">
        <f>SUM(L15:L15)</f>
        <v/>
      </c>
      <c r="M16" s="4" t="n"/>
      <c r="N16" s="4" t="n"/>
      <c r="O16" s="4" t="n"/>
      <c r="P16" s="4" t="n"/>
      <c r="Q16" s="4" t="n"/>
      <c r="R16" s="4" t="n"/>
      <c r="S16" s="4" t="inlineStr">
        <is>
          <t>TTL:</t>
        </is>
      </c>
      <c r="T16" s="4">
        <f>SUM(T15:T15)</f>
        <v/>
      </c>
      <c r="U16" s="6">
        <f>SUM(U15:U15)</f>
        <v/>
      </c>
      <c r="V16" s="6">
        <f>SUM(V15:V15)</f>
        <v/>
      </c>
      <c r="W16" s="22">
        <f>SUM(W15:W15)</f>
        <v/>
      </c>
      <c r="X16" s="15" t="n"/>
      <c r="Y16" s="4" t="n"/>
      <c r="Z16" s="4" t="n"/>
      <c r="AA16" s="4" t="n"/>
      <c r="AB16" s="4" t="n"/>
    </row>
    <row r="17" ht="20.5" customHeight="1">
      <c r="A17" s="15" t="n"/>
      <c r="B17" s="15" t="n"/>
      <c r="C17" s="15" t="n"/>
      <c r="D17" s="15" t="n"/>
      <c r="E17" s="12" t="n"/>
      <c r="F17" s="12" t="n"/>
      <c r="G17" s="12" t="n"/>
      <c r="H17" s="12" t="n"/>
      <c r="I17" s="12" t="n"/>
      <c r="J17" s="12" t="n"/>
      <c r="K17" s="12" t="inlineStr">
        <is>
          <t>CY TTL:</t>
        </is>
      </c>
      <c r="L17" s="12">
        <f>SUM(L16)</f>
        <v/>
      </c>
      <c r="M17" s="12" t="n"/>
      <c r="N17" s="12" t="n"/>
      <c r="O17" s="12" t="n"/>
      <c r="P17" s="12" t="n"/>
      <c r="Q17" s="12" t="n"/>
      <c r="R17" s="12" t="n"/>
      <c r="S17" s="13" t="inlineStr">
        <is>
          <t>CY TTL:</t>
        </is>
      </c>
      <c r="T17" s="13">
        <f>SUM(T16)</f>
        <v/>
      </c>
      <c r="U17" s="13">
        <f>SUM(U16)</f>
        <v/>
      </c>
      <c r="V17" s="13">
        <f>SUM(V16)</f>
        <v/>
      </c>
      <c r="W17" s="13">
        <f>SUM(W16)</f>
        <v/>
      </c>
      <c r="X17" s="14" t="inlineStr">
        <is>
          <t>1*40HQ</t>
        </is>
      </c>
      <c r="Y17" s="12" t="n"/>
      <c r="Z17" s="12" t="n"/>
      <c r="AA17" s="12" t="n"/>
      <c r="AB17" s="12" t="n"/>
    </row>
    <row r="18" ht="7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</row>
    <row r="19" ht="20.5" customHeight="1">
      <c r="A19" s="3" t="inlineStr"/>
      <c r="B19" s="3" t="inlineStr"/>
      <c r="C19" s="3" t="inlineStr"/>
      <c r="D19" s="3" t="inlineStr"/>
      <c r="E19" s="3" t="inlineStr">
        <is>
          <t>20992250</t>
        </is>
      </c>
      <c r="F19" s="3" t="inlineStr">
        <is>
          <t>300564</t>
        </is>
      </c>
      <c r="G19" s="3" t="inlineStr">
        <is>
          <t>CW</t>
        </is>
      </c>
      <c r="H19" s="3" t="inlineStr">
        <is>
          <t>10001191141-3890</t>
        </is>
      </c>
      <c r="I19" s="3" t="inlineStr">
        <is>
          <t>690</t>
        </is>
      </c>
      <c r="J19" s="3" t="inlineStr">
        <is>
          <t>88232451</t>
        </is>
      </c>
      <c r="K19" s="3" t="inlineStr">
        <is>
          <t>082032514</t>
        </is>
      </c>
      <c r="L19" s="4" t="n">
        <v>303</v>
      </c>
      <c r="M19" s="21" t="n">
        <v>45747</v>
      </c>
      <c r="N19" s="21" t="n">
        <v>45752</v>
      </c>
      <c r="O19" s="21" t="n">
        <v>45742</v>
      </c>
      <c r="P19" s="3" t="n">
        <v>1</v>
      </c>
      <c r="Q19" s="3" t="n">
        <v>1.59</v>
      </c>
      <c r="R19" s="3" t="n">
        <v>2.83</v>
      </c>
      <c r="S19" s="3" t="n">
        <v>0.07389999999999999</v>
      </c>
      <c r="T19" s="4">
        <f>L19/P19</f>
        <v/>
      </c>
      <c r="U19" s="6">
        <f>T19*Q19</f>
        <v/>
      </c>
      <c r="V19" s="6">
        <f>T19*R19</f>
        <v/>
      </c>
      <c r="W19" s="22">
        <f>round(Z19*AA19*Y19/1000000*T19,3)</f>
        <v/>
      </c>
      <c r="X19" s="8" t="inlineStr">
        <is>
          <t>CFS</t>
        </is>
      </c>
      <c r="Y19" s="9" t="n">
        <v>51.9</v>
      </c>
      <c r="Z19" s="3" t="n">
        <v>29.5</v>
      </c>
      <c r="AA19" s="3" t="n">
        <v>48.3</v>
      </c>
      <c r="AB19" s="3" t="n">
        <v>10</v>
      </c>
    </row>
    <row r="20" ht="20.5" customHeight="1">
      <c r="A20" s="15" t="n"/>
      <c r="B20" s="15" t="n"/>
      <c r="C20" s="15" t="n"/>
      <c r="D20" s="15" t="n"/>
      <c r="E20" s="12" t="n"/>
      <c r="F20" s="12" t="n"/>
      <c r="G20" s="12" t="n"/>
      <c r="H20" s="12" t="n"/>
      <c r="I20" s="12" t="n"/>
      <c r="J20" s="12" t="n"/>
      <c r="K20" s="12" t="inlineStr">
        <is>
          <t>CFS TTL:</t>
        </is>
      </c>
      <c r="L20" s="12">
        <f>SUM(L19:L19)</f>
        <v/>
      </c>
      <c r="M20" s="12" t="n"/>
      <c r="N20" s="12" t="n"/>
      <c r="O20" s="12" t="n"/>
      <c r="P20" s="12" t="n"/>
      <c r="Q20" s="12" t="n"/>
      <c r="R20" s="12" t="n"/>
      <c r="S20" s="12" t="inlineStr">
        <is>
          <t>CFS TTL:</t>
        </is>
      </c>
      <c r="T20" s="12">
        <f>SUM(T19:T19)</f>
        <v/>
      </c>
      <c r="U20" s="16">
        <f>SUM(U19:U19)</f>
        <v/>
      </c>
      <c r="V20" s="16">
        <f>SUM(V19:V19)</f>
        <v/>
      </c>
      <c r="W20" s="25">
        <f>SUM(W19:W19)</f>
        <v/>
      </c>
      <c r="X20" s="15" t="n"/>
      <c r="Y20" s="12" t="n"/>
      <c r="Z20" s="12" t="n"/>
      <c r="AA20" s="12" t="n"/>
      <c r="AB20" s="12" t="n"/>
    </row>
    <row r="21" ht="7" customHeight="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</row>
  </sheetData>
  <mergeCells count="30">
    <mergeCell ref="D15:D17"/>
    <mergeCell ref="B12:B13"/>
    <mergeCell ref="A7:A8"/>
    <mergeCell ref="X7:X8"/>
    <mergeCell ref="B15:B17"/>
    <mergeCell ref="X19:X20"/>
    <mergeCell ref="C9:C10"/>
    <mergeCell ref="X15:X16"/>
    <mergeCell ref="A12:A13"/>
    <mergeCell ref="C12:C13"/>
    <mergeCell ref="C3:C5"/>
    <mergeCell ref="D7:D8"/>
    <mergeCell ref="A15:A17"/>
    <mergeCell ref="B3:B5"/>
    <mergeCell ref="D12:D13"/>
    <mergeCell ref="B19:B20"/>
    <mergeCell ref="B9:B10"/>
    <mergeCell ref="D9:D10"/>
    <mergeCell ref="C15:C17"/>
    <mergeCell ref="C7:C8"/>
    <mergeCell ref="X9:X10"/>
    <mergeCell ref="A19:A20"/>
    <mergeCell ref="C19:C20"/>
    <mergeCell ref="D19:D20"/>
    <mergeCell ref="X3:X5"/>
    <mergeCell ref="A9:A10"/>
    <mergeCell ref="X12:X13"/>
    <mergeCell ref="A3:A5"/>
    <mergeCell ref="B7:B8"/>
    <mergeCell ref="D3:D5"/>
  </mergeCells>
  <pageMargins left="0.25" right="0.25" top="1" bottom="1" header="0.5" footer="0.5"/>
  <pageSetup orientation="landscape" scale="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11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width="7.8" customWidth="1" min="25" max="25"/>
    <col width="10" customWidth="1" min="26" max="26"/>
    <col width="12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</cols>
  <sheetData>
    <row r="1" ht="48" customHeight="1">
      <c r="F1" s="1" t="inlineStr">
        <is>
          <t>TGT - Mar - FS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Unit Price</t>
        </is>
      </c>
      <c r="Z2" s="2" t="inlineStr">
        <is>
          <t>TTL Amount</t>
        </is>
      </c>
      <c r="AA2" s="2" t="inlineStr">
        <is>
          <t>Payment Term</t>
        </is>
      </c>
      <c r="AB2" s="2" t="inlineStr">
        <is>
          <t>Width (L) cm</t>
        </is>
      </c>
      <c r="AC2" s="2" t="inlineStr">
        <is>
          <t>Depth (W) cm</t>
        </is>
      </c>
      <c r="AD2" s="2" t="inlineStr">
        <is>
          <t>Height (H) cm</t>
        </is>
      </c>
      <c r="AE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20984844</t>
        </is>
      </c>
      <c r="F3" s="3" t="inlineStr">
        <is>
          <t>300293</t>
        </is>
      </c>
      <c r="G3" s="3" t="inlineStr">
        <is>
          <t>FS</t>
        </is>
      </c>
      <c r="H3" s="3" t="inlineStr">
        <is>
          <t>10001158895-3890</t>
        </is>
      </c>
      <c r="I3" s="3" t="inlineStr">
        <is>
          <t>523</t>
        </is>
      </c>
      <c r="J3" s="3" t="inlineStr">
        <is>
          <t>91007718</t>
        </is>
      </c>
      <c r="K3" s="3" t="inlineStr">
        <is>
          <t>082070268</t>
        </is>
      </c>
      <c r="L3" s="4" t="n">
        <v>63</v>
      </c>
      <c r="M3" s="21" t="n">
        <v>45719</v>
      </c>
      <c r="N3" s="21" t="n">
        <v>45724</v>
      </c>
      <c r="O3" s="21" t="n">
        <v>45714</v>
      </c>
      <c r="P3" s="3" t="n">
        <v>1</v>
      </c>
      <c r="Q3" s="3" t="n">
        <v>2.35</v>
      </c>
      <c r="R3" s="3" t="n">
        <v>3.36</v>
      </c>
      <c r="S3" s="3" t="n">
        <v>0.0274</v>
      </c>
      <c r="T3" s="4">
        <f>L3/P3</f>
        <v/>
      </c>
      <c r="U3" s="6">
        <f>T3*Q3</f>
        <v/>
      </c>
      <c r="V3" s="6">
        <f>T3*R3</f>
        <v/>
      </c>
      <c r="W3" s="22">
        <f>round(AB3*AD3*AC3/1000000*T3,3)</f>
        <v/>
      </c>
      <c r="X3" s="8" t="inlineStr">
        <is>
          <t>CFS</t>
        </is>
      </c>
      <c r="Y3" s="9" t="n">
        <v>37.14</v>
      </c>
      <c r="Z3" s="3">
        <f>L3*Y3</f>
        <v/>
      </c>
      <c r="AA3" s="3" t="inlineStr">
        <is>
          <t>NET 75 DAYS</t>
        </is>
      </c>
      <c r="AB3" s="3" t="n">
        <v>27</v>
      </c>
      <c r="AC3" s="3" t="n">
        <v>17.2</v>
      </c>
      <c r="AD3" s="3" t="n">
        <v>59</v>
      </c>
      <c r="AE3" s="3" t="n">
        <v>12</v>
      </c>
    </row>
    <row r="4" ht="20.5" customHeight="1">
      <c r="A4" s="15" t="n"/>
      <c r="B4" s="15" t="n"/>
      <c r="C4" s="15" t="n"/>
      <c r="D4" s="15" t="n"/>
      <c r="E4" s="12" t="n"/>
      <c r="F4" s="12" t="n"/>
      <c r="G4" s="12" t="n"/>
      <c r="H4" s="12" t="n"/>
      <c r="I4" s="12" t="n"/>
      <c r="J4" s="12" t="n"/>
      <c r="K4" s="12" t="inlineStr">
        <is>
          <t>CFS TTL:</t>
        </is>
      </c>
      <c r="L4" s="12">
        <f>SUM(L3:L3)</f>
        <v/>
      </c>
      <c r="M4" s="12" t="n"/>
      <c r="N4" s="12" t="n"/>
      <c r="O4" s="12" t="n"/>
      <c r="P4" s="12" t="n"/>
      <c r="Q4" s="12" t="n"/>
      <c r="R4" s="12" t="n"/>
      <c r="S4" s="12" t="inlineStr">
        <is>
          <t>CFS TTL:</t>
        </is>
      </c>
      <c r="T4" s="12">
        <f>SUM(T3:T3)</f>
        <v/>
      </c>
      <c r="U4" s="16">
        <f>SUM(U3:U3)</f>
        <v/>
      </c>
      <c r="V4" s="16">
        <f>SUM(V3:V3)</f>
        <v/>
      </c>
      <c r="W4" s="25">
        <f>SUM(W3:W3)</f>
        <v/>
      </c>
      <c r="X4" s="15" t="n"/>
      <c r="Y4" s="12" t="n"/>
      <c r="Z4" s="12">
        <f>SUM(Z3:Z3)</f>
        <v/>
      </c>
      <c r="AA4" s="12" t="n"/>
      <c r="AB4" s="12" t="n"/>
      <c r="AC4" s="12" t="n"/>
      <c r="AD4" s="12" t="n"/>
      <c r="AE4" s="12" t="n"/>
    </row>
    <row r="5" ht="7" customHeight="1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</row>
    <row r="6" ht="20.5" customHeight="1">
      <c r="A6" s="3" t="inlineStr"/>
      <c r="B6" s="3" t="inlineStr"/>
      <c r="C6" s="3" t="inlineStr"/>
      <c r="D6" s="3" t="inlineStr"/>
      <c r="E6" s="3" t="inlineStr">
        <is>
          <t>20990763</t>
        </is>
      </c>
      <c r="F6" s="3" t="inlineStr">
        <is>
          <t>300538</t>
        </is>
      </c>
      <c r="G6" s="3" t="inlineStr">
        <is>
          <t>FS</t>
        </is>
      </c>
      <c r="H6" s="3" t="inlineStr">
        <is>
          <t>10001175716-3890</t>
        </is>
      </c>
      <c r="I6" s="3" t="inlineStr">
        <is>
          <t>523</t>
        </is>
      </c>
      <c r="J6" s="3" t="inlineStr">
        <is>
          <t>91007718</t>
        </is>
      </c>
      <c r="K6" s="3" t="inlineStr">
        <is>
          <t>082070268</t>
        </is>
      </c>
      <c r="L6" s="4" t="n">
        <v>164</v>
      </c>
      <c r="M6" s="21" t="n">
        <v>45733</v>
      </c>
      <c r="N6" s="21" t="n">
        <v>45738</v>
      </c>
      <c r="O6" s="21" t="n">
        <v>45728</v>
      </c>
      <c r="P6" s="3" t="n">
        <v>1</v>
      </c>
      <c r="Q6" s="3" t="n">
        <v>2.35</v>
      </c>
      <c r="R6" s="3" t="n">
        <v>3.36</v>
      </c>
      <c r="S6" s="3" t="n">
        <v>0.0274</v>
      </c>
      <c r="T6" s="4">
        <f>L6/P6</f>
        <v/>
      </c>
      <c r="U6" s="6">
        <f>T6*Q6</f>
        <v/>
      </c>
      <c r="V6" s="6">
        <f>T6*R6</f>
        <v/>
      </c>
      <c r="W6" s="22">
        <f>round(AB6*AD6*AC6/1000000*T6,3)</f>
        <v/>
      </c>
      <c r="X6" s="8" t="inlineStr">
        <is>
          <t>CFS</t>
        </is>
      </c>
      <c r="Y6" s="9" t="n">
        <v>37.14</v>
      </c>
      <c r="Z6" s="3">
        <f>L6*Y6</f>
        <v/>
      </c>
      <c r="AA6" s="3" t="inlineStr">
        <is>
          <t>NET 75 DAYS</t>
        </is>
      </c>
      <c r="AB6" s="3" t="n">
        <v>27</v>
      </c>
      <c r="AC6" s="3" t="n">
        <v>17.2</v>
      </c>
      <c r="AD6" s="3" t="n">
        <v>59</v>
      </c>
      <c r="AE6" s="3" t="n">
        <v>13</v>
      </c>
    </row>
    <row r="7" ht="20.5" customHeight="1">
      <c r="A7" s="15" t="n"/>
      <c r="B7" s="15" t="n"/>
      <c r="C7" s="15" t="n"/>
      <c r="D7" s="15" t="n"/>
      <c r="E7" s="12" t="n"/>
      <c r="F7" s="12" t="n"/>
      <c r="G7" s="12" t="n"/>
      <c r="H7" s="12" t="n"/>
      <c r="I7" s="12" t="n"/>
      <c r="J7" s="12" t="n"/>
      <c r="K7" s="12" t="inlineStr">
        <is>
          <t>CFS TTL:</t>
        </is>
      </c>
      <c r="L7" s="12">
        <f>SUM(L6:L6)</f>
        <v/>
      </c>
      <c r="M7" s="12" t="n"/>
      <c r="N7" s="12" t="n"/>
      <c r="O7" s="12" t="n"/>
      <c r="P7" s="12" t="n"/>
      <c r="Q7" s="12" t="n"/>
      <c r="R7" s="12" t="n"/>
      <c r="S7" s="12" t="inlineStr">
        <is>
          <t>CFS TTL:</t>
        </is>
      </c>
      <c r="T7" s="12">
        <f>SUM(T6:T6)</f>
        <v/>
      </c>
      <c r="U7" s="16">
        <f>SUM(U6:U6)</f>
        <v/>
      </c>
      <c r="V7" s="16">
        <f>SUM(V6:V6)</f>
        <v/>
      </c>
      <c r="W7" s="25">
        <f>SUM(W6:W6)</f>
        <v/>
      </c>
      <c r="X7" s="15" t="n"/>
      <c r="Y7" s="12" t="n"/>
      <c r="Z7" s="12">
        <f>SUM(Z6:Z6)</f>
        <v/>
      </c>
      <c r="AA7" s="12" t="n"/>
      <c r="AB7" s="12" t="n"/>
      <c r="AC7" s="12" t="n"/>
      <c r="AD7" s="12" t="n"/>
      <c r="AE7" s="12" t="n"/>
    </row>
    <row r="8" ht="7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</row>
    <row r="9" ht="20.5" customHeight="1">
      <c r="A9" s="3" t="inlineStr"/>
      <c r="B9" s="3" t="inlineStr"/>
      <c r="C9" s="3" t="inlineStr"/>
      <c r="D9" s="3" t="inlineStr"/>
      <c r="E9" s="3" t="inlineStr">
        <is>
          <t>20992254</t>
        </is>
      </c>
      <c r="F9" s="3" t="inlineStr">
        <is>
          <t>300569</t>
        </is>
      </c>
      <c r="G9" s="3" t="inlineStr">
        <is>
          <t>FS</t>
        </is>
      </c>
      <c r="H9" s="3" t="inlineStr">
        <is>
          <t>10001191087-3890</t>
        </is>
      </c>
      <c r="I9" s="3" t="inlineStr">
        <is>
          <t>523</t>
        </is>
      </c>
      <c r="J9" s="3" t="inlineStr">
        <is>
          <t>91007718</t>
        </is>
      </c>
      <c r="K9" s="3" t="inlineStr">
        <is>
          <t>082070268</t>
        </is>
      </c>
      <c r="L9" s="4" t="n">
        <v>492</v>
      </c>
      <c r="M9" s="21" t="n">
        <v>45747</v>
      </c>
      <c r="N9" s="21" t="n">
        <v>45752</v>
      </c>
      <c r="O9" s="21" t="n">
        <v>45742</v>
      </c>
      <c r="P9" s="3" t="n">
        <v>1</v>
      </c>
      <c r="Q9" s="3" t="n">
        <v>2.35</v>
      </c>
      <c r="R9" s="3" t="n">
        <v>3.36</v>
      </c>
      <c r="S9" s="3" t="n">
        <v>0.0274</v>
      </c>
      <c r="T9" s="4">
        <f>L9/P9</f>
        <v/>
      </c>
      <c r="U9" s="6">
        <f>T9*Q9</f>
        <v/>
      </c>
      <c r="V9" s="6">
        <f>T9*R9</f>
        <v/>
      </c>
      <c r="W9" s="22">
        <f>round(AB9*AD9*AC9/1000000*T9,3)</f>
        <v/>
      </c>
      <c r="X9" s="8" t="inlineStr">
        <is>
          <t>CFS</t>
        </is>
      </c>
      <c r="Y9" s="9" t="n">
        <v>37.14</v>
      </c>
      <c r="Z9" s="3">
        <f>L9*Y9</f>
        <v/>
      </c>
      <c r="AA9" s="3" t="inlineStr">
        <is>
          <t>NET 75 DAYS</t>
        </is>
      </c>
      <c r="AB9" s="3" t="n">
        <v>27</v>
      </c>
      <c r="AC9" s="3" t="n">
        <v>17.2</v>
      </c>
      <c r="AD9" s="3" t="n">
        <v>59</v>
      </c>
      <c r="AE9" s="3" t="n">
        <v>14</v>
      </c>
    </row>
    <row r="10" ht="20.5" customHeight="1">
      <c r="A10" s="15" t="n"/>
      <c r="B10" s="15" t="n"/>
      <c r="C10" s="15" t="n"/>
      <c r="D10" s="15" t="n"/>
      <c r="E10" s="12" t="n"/>
      <c r="F10" s="12" t="n"/>
      <c r="G10" s="12" t="n"/>
      <c r="H10" s="12" t="n"/>
      <c r="I10" s="12" t="n"/>
      <c r="J10" s="12" t="n"/>
      <c r="K10" s="12" t="inlineStr">
        <is>
          <t>CFS TTL:</t>
        </is>
      </c>
      <c r="L10" s="12">
        <f>SUM(L9:L9)</f>
        <v/>
      </c>
      <c r="M10" s="12" t="n"/>
      <c r="N10" s="12" t="n"/>
      <c r="O10" s="12" t="n"/>
      <c r="P10" s="12" t="n"/>
      <c r="Q10" s="12" t="n"/>
      <c r="R10" s="12" t="n"/>
      <c r="S10" s="12" t="inlineStr">
        <is>
          <t>CFS TTL:</t>
        </is>
      </c>
      <c r="T10" s="12">
        <f>SUM(T9:T9)</f>
        <v/>
      </c>
      <c r="U10" s="16">
        <f>SUM(U9:U9)</f>
        <v/>
      </c>
      <c r="V10" s="16">
        <f>SUM(V9:V9)</f>
        <v/>
      </c>
      <c r="W10" s="25">
        <f>SUM(W9:W9)</f>
        <v/>
      </c>
      <c r="X10" s="15" t="n"/>
      <c r="Y10" s="12" t="n"/>
      <c r="Z10" s="12">
        <f>SUM(Z9:Z9)</f>
        <v/>
      </c>
      <c r="AA10" s="12" t="n"/>
      <c r="AB10" s="12" t="n"/>
      <c r="AC10" s="12" t="n"/>
      <c r="AD10" s="12" t="n"/>
      <c r="AE10" s="12" t="n"/>
    </row>
    <row r="11" ht="7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</row>
  </sheetData>
  <mergeCells count="15">
    <mergeCell ref="C9:C10"/>
    <mergeCell ref="B9:B10"/>
    <mergeCell ref="D9:D10"/>
    <mergeCell ref="A9:A10"/>
    <mergeCell ref="C3:C4"/>
    <mergeCell ref="B3:B4"/>
    <mergeCell ref="A3:A4"/>
    <mergeCell ref="X9:X10"/>
    <mergeCell ref="D3:D4"/>
    <mergeCell ref="X3:X4"/>
    <mergeCell ref="C6:C7"/>
    <mergeCell ref="A6:A7"/>
    <mergeCell ref="D6:D7"/>
    <mergeCell ref="B6:B7"/>
    <mergeCell ref="X6:X7"/>
  </mergeCells>
  <pageMargins left="0.25" right="0.25" top="1" bottom="1" header="0.5" footer="0.5"/>
  <pageSetup orientation="landscape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hidden="1" width="7.8" customWidth="1" min="25" max="25"/>
    <col hidden="1" width="7.8" customWidth="1" min="26" max="26"/>
    <col hidden="1" width="7.8" customWidth="1" min="27" max="27"/>
    <col hidden="1" width="13" customWidth="1" min="28" max="28"/>
  </cols>
  <sheetData>
    <row r="1" ht="48" customHeight="1">
      <c r="F1" s="1" t="inlineStr">
        <is>
          <t>TGT - Mar - FS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Width (L) cm</t>
        </is>
      </c>
      <c r="Z2" s="2" t="inlineStr">
        <is>
          <t>Depth (W) cm</t>
        </is>
      </c>
      <c r="AA2" s="2" t="inlineStr">
        <is>
          <t>Height (H) cm</t>
        </is>
      </c>
      <c r="AB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20984844</t>
        </is>
      </c>
      <c r="F3" s="3" t="inlineStr">
        <is>
          <t>300293</t>
        </is>
      </c>
      <c r="G3" s="3" t="inlineStr">
        <is>
          <t>FS</t>
        </is>
      </c>
      <c r="H3" s="3" t="inlineStr">
        <is>
          <t>10001158895-3890</t>
        </is>
      </c>
      <c r="I3" s="3" t="inlineStr">
        <is>
          <t>523</t>
        </is>
      </c>
      <c r="J3" s="3" t="inlineStr">
        <is>
          <t>91007718</t>
        </is>
      </c>
      <c r="K3" s="3" t="inlineStr">
        <is>
          <t>082070268</t>
        </is>
      </c>
      <c r="L3" s="4" t="n">
        <v>63</v>
      </c>
      <c r="M3" s="21" t="n">
        <v>45719</v>
      </c>
      <c r="N3" s="21" t="n">
        <v>45724</v>
      </c>
      <c r="O3" s="21" t="n">
        <v>45714</v>
      </c>
      <c r="P3" s="3" t="n">
        <v>1</v>
      </c>
      <c r="Q3" s="3" t="n">
        <v>2.35</v>
      </c>
      <c r="R3" s="3" t="n">
        <v>3.36</v>
      </c>
      <c r="S3" s="3" t="n">
        <v>0.0274</v>
      </c>
      <c r="T3" s="4">
        <f>L3/P3</f>
        <v/>
      </c>
      <c r="U3" s="6">
        <f>T3*Q3</f>
        <v/>
      </c>
      <c r="V3" s="6">
        <f>T3*R3</f>
        <v/>
      </c>
      <c r="W3" s="22">
        <f>round(Z3*AA3*Y3/1000000*T3,3)</f>
        <v/>
      </c>
      <c r="X3" s="8" t="inlineStr">
        <is>
          <t>CFS</t>
        </is>
      </c>
      <c r="Y3" s="9" t="n">
        <v>27</v>
      </c>
      <c r="Z3" s="3" t="n">
        <v>17.2</v>
      </c>
      <c r="AA3" s="3" t="n">
        <v>59</v>
      </c>
      <c r="AB3" s="3" t="n">
        <v>12</v>
      </c>
    </row>
    <row r="4" ht="20.5" customHeight="1">
      <c r="A4" s="15" t="n"/>
      <c r="B4" s="15" t="n"/>
      <c r="C4" s="15" t="n"/>
      <c r="D4" s="15" t="n"/>
      <c r="E4" s="12" t="n"/>
      <c r="F4" s="12" t="n"/>
      <c r="G4" s="12" t="n"/>
      <c r="H4" s="12" t="n"/>
      <c r="I4" s="12" t="n"/>
      <c r="J4" s="12" t="n"/>
      <c r="K4" s="12" t="inlineStr">
        <is>
          <t>CFS TTL:</t>
        </is>
      </c>
      <c r="L4" s="12">
        <f>SUM(L3:L3)</f>
        <v/>
      </c>
      <c r="M4" s="12" t="n"/>
      <c r="N4" s="12" t="n"/>
      <c r="O4" s="12" t="n"/>
      <c r="P4" s="12" t="n"/>
      <c r="Q4" s="12" t="n"/>
      <c r="R4" s="12" t="n"/>
      <c r="S4" s="12" t="inlineStr">
        <is>
          <t>CFS TTL:</t>
        </is>
      </c>
      <c r="T4" s="12">
        <f>SUM(T3:T3)</f>
        <v/>
      </c>
      <c r="U4" s="16">
        <f>SUM(U3:U3)</f>
        <v/>
      </c>
      <c r="V4" s="16">
        <f>SUM(V3:V3)</f>
        <v/>
      </c>
      <c r="W4" s="25">
        <f>SUM(W3:W3)</f>
        <v/>
      </c>
      <c r="X4" s="15" t="n"/>
      <c r="Y4" s="12" t="n"/>
      <c r="Z4" s="12" t="n"/>
      <c r="AA4" s="12" t="n"/>
      <c r="AB4" s="12" t="n"/>
    </row>
    <row r="5" ht="7" customHeight="1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</row>
    <row r="6" ht="20.5" customHeight="1">
      <c r="A6" s="3" t="inlineStr"/>
      <c r="B6" s="3" t="inlineStr"/>
      <c r="C6" s="3" t="inlineStr"/>
      <c r="D6" s="3" t="inlineStr"/>
      <c r="E6" s="3" t="inlineStr">
        <is>
          <t>20990763</t>
        </is>
      </c>
      <c r="F6" s="3" t="inlineStr">
        <is>
          <t>300538</t>
        </is>
      </c>
      <c r="G6" s="3" t="inlineStr">
        <is>
          <t>FS</t>
        </is>
      </c>
      <c r="H6" s="3" t="inlineStr">
        <is>
          <t>10001175716-3890</t>
        </is>
      </c>
      <c r="I6" s="3" t="inlineStr">
        <is>
          <t>523</t>
        </is>
      </c>
      <c r="J6" s="3" t="inlineStr">
        <is>
          <t>91007718</t>
        </is>
      </c>
      <c r="K6" s="3" t="inlineStr">
        <is>
          <t>082070268</t>
        </is>
      </c>
      <c r="L6" s="4" t="n">
        <v>164</v>
      </c>
      <c r="M6" s="21" t="n">
        <v>45733</v>
      </c>
      <c r="N6" s="21" t="n">
        <v>45738</v>
      </c>
      <c r="O6" s="21" t="n">
        <v>45728</v>
      </c>
      <c r="P6" s="3" t="n">
        <v>1</v>
      </c>
      <c r="Q6" s="3" t="n">
        <v>2.35</v>
      </c>
      <c r="R6" s="3" t="n">
        <v>3.36</v>
      </c>
      <c r="S6" s="3" t="n">
        <v>0.0274</v>
      </c>
      <c r="T6" s="4">
        <f>L6/P6</f>
        <v/>
      </c>
      <c r="U6" s="6">
        <f>T6*Q6</f>
        <v/>
      </c>
      <c r="V6" s="6">
        <f>T6*R6</f>
        <v/>
      </c>
      <c r="W6" s="22">
        <f>round(Z6*AA6*Y6/1000000*T6,3)</f>
        <v/>
      </c>
      <c r="X6" s="8" t="inlineStr">
        <is>
          <t>CFS</t>
        </is>
      </c>
      <c r="Y6" s="9" t="n">
        <v>27</v>
      </c>
      <c r="Z6" s="3" t="n">
        <v>17.2</v>
      </c>
      <c r="AA6" s="3" t="n">
        <v>59</v>
      </c>
      <c r="AB6" s="3" t="n">
        <v>13</v>
      </c>
    </row>
    <row r="7" ht="20.5" customHeight="1">
      <c r="A7" s="15" t="n"/>
      <c r="B7" s="15" t="n"/>
      <c r="C7" s="15" t="n"/>
      <c r="D7" s="15" t="n"/>
      <c r="E7" s="12" t="n"/>
      <c r="F7" s="12" t="n"/>
      <c r="G7" s="12" t="n"/>
      <c r="H7" s="12" t="n"/>
      <c r="I7" s="12" t="n"/>
      <c r="J7" s="12" t="n"/>
      <c r="K7" s="12" t="inlineStr">
        <is>
          <t>CFS TTL:</t>
        </is>
      </c>
      <c r="L7" s="12">
        <f>SUM(L6:L6)</f>
        <v/>
      </c>
      <c r="M7" s="12" t="n"/>
      <c r="N7" s="12" t="n"/>
      <c r="O7" s="12" t="n"/>
      <c r="P7" s="12" t="n"/>
      <c r="Q7" s="12" t="n"/>
      <c r="R7" s="12" t="n"/>
      <c r="S7" s="12" t="inlineStr">
        <is>
          <t>CFS TTL:</t>
        </is>
      </c>
      <c r="T7" s="12">
        <f>SUM(T6:T6)</f>
        <v/>
      </c>
      <c r="U7" s="16">
        <f>SUM(U6:U6)</f>
        <v/>
      </c>
      <c r="V7" s="16">
        <f>SUM(V6:V6)</f>
        <v/>
      </c>
      <c r="W7" s="25">
        <f>SUM(W6:W6)</f>
        <v/>
      </c>
      <c r="X7" s="15" t="n"/>
      <c r="Y7" s="12" t="n"/>
      <c r="Z7" s="12" t="n"/>
      <c r="AA7" s="12" t="n"/>
      <c r="AB7" s="12" t="n"/>
    </row>
    <row r="8" ht="7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</row>
    <row r="9" ht="20.5" customHeight="1">
      <c r="A9" s="3" t="inlineStr"/>
      <c r="B9" s="3" t="inlineStr"/>
      <c r="C9" s="3" t="inlineStr"/>
      <c r="D9" s="3" t="inlineStr"/>
      <c r="E9" s="3" t="inlineStr">
        <is>
          <t>20992254</t>
        </is>
      </c>
      <c r="F9" s="3" t="inlineStr">
        <is>
          <t>300569</t>
        </is>
      </c>
      <c r="G9" s="3" t="inlineStr">
        <is>
          <t>FS</t>
        </is>
      </c>
      <c r="H9" s="3" t="inlineStr">
        <is>
          <t>10001191087-3890</t>
        </is>
      </c>
      <c r="I9" s="3" t="inlineStr">
        <is>
          <t>523</t>
        </is>
      </c>
      <c r="J9" s="3" t="inlineStr">
        <is>
          <t>91007718</t>
        </is>
      </c>
      <c r="K9" s="3" t="inlineStr">
        <is>
          <t>082070268</t>
        </is>
      </c>
      <c r="L9" s="4" t="n">
        <v>492</v>
      </c>
      <c r="M9" s="21" t="n">
        <v>45747</v>
      </c>
      <c r="N9" s="21" t="n">
        <v>45752</v>
      </c>
      <c r="O9" s="21" t="n">
        <v>45742</v>
      </c>
      <c r="P9" s="3" t="n">
        <v>1</v>
      </c>
      <c r="Q9" s="3" t="n">
        <v>2.35</v>
      </c>
      <c r="R9" s="3" t="n">
        <v>3.36</v>
      </c>
      <c r="S9" s="3" t="n">
        <v>0.0274</v>
      </c>
      <c r="T9" s="4">
        <f>L9/P9</f>
        <v/>
      </c>
      <c r="U9" s="6">
        <f>T9*Q9</f>
        <v/>
      </c>
      <c r="V9" s="6">
        <f>T9*R9</f>
        <v/>
      </c>
      <c r="W9" s="22">
        <f>round(Z9*AA9*Y9/1000000*T9,3)</f>
        <v/>
      </c>
      <c r="X9" s="8" t="inlineStr">
        <is>
          <t>CFS</t>
        </is>
      </c>
      <c r="Y9" s="9" t="n">
        <v>27</v>
      </c>
      <c r="Z9" s="3" t="n">
        <v>17.2</v>
      </c>
      <c r="AA9" s="3" t="n">
        <v>59</v>
      </c>
      <c r="AB9" s="3" t="n">
        <v>14</v>
      </c>
    </row>
    <row r="10" ht="20.5" customHeight="1">
      <c r="A10" s="15" t="n"/>
      <c r="B10" s="15" t="n"/>
      <c r="C10" s="15" t="n"/>
      <c r="D10" s="15" t="n"/>
      <c r="E10" s="12" t="n"/>
      <c r="F10" s="12" t="n"/>
      <c r="G10" s="12" t="n"/>
      <c r="H10" s="12" t="n"/>
      <c r="I10" s="12" t="n"/>
      <c r="J10" s="12" t="n"/>
      <c r="K10" s="12" t="inlineStr">
        <is>
          <t>CFS TTL:</t>
        </is>
      </c>
      <c r="L10" s="12">
        <f>SUM(L9:L9)</f>
        <v/>
      </c>
      <c r="M10" s="12" t="n"/>
      <c r="N10" s="12" t="n"/>
      <c r="O10" s="12" t="n"/>
      <c r="P10" s="12" t="n"/>
      <c r="Q10" s="12" t="n"/>
      <c r="R10" s="12" t="n"/>
      <c r="S10" s="12" t="inlineStr">
        <is>
          <t>CFS TTL:</t>
        </is>
      </c>
      <c r="T10" s="12">
        <f>SUM(T9:T9)</f>
        <v/>
      </c>
      <c r="U10" s="16">
        <f>SUM(U9:U9)</f>
        <v/>
      </c>
      <c r="V10" s="16">
        <f>SUM(V9:V9)</f>
        <v/>
      </c>
      <c r="W10" s="25">
        <f>SUM(W9:W9)</f>
        <v/>
      </c>
      <c r="X10" s="15" t="n"/>
      <c r="Y10" s="12" t="n"/>
      <c r="Z10" s="12" t="n"/>
      <c r="AA10" s="12" t="n"/>
      <c r="AB10" s="12" t="n"/>
    </row>
    <row r="11" ht="7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</row>
  </sheetData>
  <mergeCells count="15">
    <mergeCell ref="C9:C10"/>
    <mergeCell ref="B9:B10"/>
    <mergeCell ref="D9:D10"/>
    <mergeCell ref="A9:A10"/>
    <mergeCell ref="C3:C4"/>
    <mergeCell ref="B3:B4"/>
    <mergeCell ref="A3:A4"/>
    <mergeCell ref="X9:X10"/>
    <mergeCell ref="D3:D4"/>
    <mergeCell ref="X3:X4"/>
    <mergeCell ref="C6:C7"/>
    <mergeCell ref="A6:A7"/>
    <mergeCell ref="D6:D7"/>
    <mergeCell ref="B6:B7"/>
    <mergeCell ref="X6:X7"/>
  </mergeCells>
  <pageMargins left="0.25" right="0.25" top="1" bottom="1" header="0.5" footer="0.5"/>
  <pageSetup orientation="landscape" scale="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27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width="7.8" customWidth="1" min="25" max="25"/>
    <col width="10" customWidth="1" min="26" max="26"/>
    <col width="12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</cols>
  <sheetData>
    <row r="1" ht="48" customHeight="1">
      <c r="F1" s="1" t="inlineStr">
        <is>
          <t>TGT - Mar - VF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Unit Price</t>
        </is>
      </c>
      <c r="Z2" s="2" t="inlineStr">
        <is>
          <t>TTL Amount</t>
        </is>
      </c>
      <c r="AA2" s="2" t="inlineStr">
        <is>
          <t>Payment Term</t>
        </is>
      </c>
      <c r="AB2" s="2" t="inlineStr">
        <is>
          <t>Width (L) cm</t>
        </is>
      </c>
      <c r="AC2" s="2" t="inlineStr">
        <is>
          <t>Depth (W) cm</t>
        </is>
      </c>
      <c r="AD2" s="2" t="inlineStr">
        <is>
          <t>Height (H) cm</t>
        </is>
      </c>
      <c r="AE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20984845</t>
        </is>
      </c>
      <c r="F3" s="3" t="inlineStr">
        <is>
          <t>300294</t>
        </is>
      </c>
      <c r="G3" s="3" t="inlineStr">
        <is>
          <t>VF</t>
        </is>
      </c>
      <c r="H3" s="3" t="inlineStr">
        <is>
          <t>10001158961-3890</t>
        </is>
      </c>
      <c r="I3" s="3" t="inlineStr">
        <is>
          <t>603P</t>
        </is>
      </c>
      <c r="J3" s="3" t="inlineStr">
        <is>
          <t>82383036</t>
        </is>
      </c>
      <c r="K3" s="3" t="inlineStr">
        <is>
          <t>082030723</t>
        </is>
      </c>
      <c r="L3" s="4" t="n">
        <v>132</v>
      </c>
      <c r="M3" s="21" t="n">
        <v>45719</v>
      </c>
      <c r="N3" s="21" t="n">
        <v>45724</v>
      </c>
      <c r="O3" s="21" t="n">
        <v>45714</v>
      </c>
      <c r="P3" s="3" t="n">
        <v>2</v>
      </c>
      <c r="Q3" s="3" t="n">
        <v>4.7</v>
      </c>
      <c r="R3" s="3" t="n">
        <v>5.57</v>
      </c>
      <c r="S3" s="3" t="n">
        <v>0.1031</v>
      </c>
      <c r="T3" s="4">
        <f>L3/P3</f>
        <v/>
      </c>
      <c r="U3" s="6">
        <f>T3*Q3</f>
        <v/>
      </c>
      <c r="V3" s="6">
        <f>T3*R3</f>
        <v/>
      </c>
      <c r="W3" s="22">
        <f>round(AB3*AD3*AC3/1000000*T3,3)</f>
        <v/>
      </c>
      <c r="X3" s="8" t="inlineStr">
        <is>
          <t>CFS</t>
        </is>
      </c>
      <c r="Y3" s="9" t="n">
        <v>22.51</v>
      </c>
      <c r="Z3" s="3">
        <f>L3*Y3</f>
        <v/>
      </c>
      <c r="AA3" s="3" t="inlineStr">
        <is>
          <t>NET 75 DAYS</t>
        </is>
      </c>
      <c r="AB3" s="3" t="n">
        <v>57</v>
      </c>
      <c r="AC3" s="3" t="n">
        <v>30</v>
      </c>
      <c r="AD3" s="3" t="n">
        <v>60.3</v>
      </c>
      <c r="AE3" s="3" t="n">
        <v>15</v>
      </c>
    </row>
    <row r="4" ht="20.5" customHeight="1">
      <c r="A4" s="10" t="n"/>
      <c r="B4" s="10" t="n"/>
      <c r="C4" s="10" t="n"/>
      <c r="D4" s="10" t="n"/>
      <c r="E4" s="3" t="inlineStr">
        <is>
          <t>20984845</t>
        </is>
      </c>
      <c r="F4" s="3" t="inlineStr">
        <is>
          <t>300294</t>
        </is>
      </c>
      <c r="G4" s="3" t="inlineStr">
        <is>
          <t>VF</t>
        </is>
      </c>
      <c r="H4" s="3" t="inlineStr">
        <is>
          <t>10001158961-3890</t>
        </is>
      </c>
      <c r="I4" s="40" t="inlineStr">
        <is>
          <t>643</t>
        </is>
      </c>
      <c r="J4" s="3" t="inlineStr">
        <is>
          <t>91019085</t>
        </is>
      </c>
      <c r="K4" s="3" t="inlineStr">
        <is>
          <t>082030174</t>
        </is>
      </c>
      <c r="L4" s="4" t="n">
        <v>50</v>
      </c>
      <c r="M4" s="21" t="n">
        <v>45719</v>
      </c>
      <c r="N4" s="21" t="n">
        <v>45724</v>
      </c>
      <c r="O4" s="21" t="n">
        <v>45714</v>
      </c>
      <c r="P4" s="3" t="n">
        <v>1</v>
      </c>
      <c r="Q4" s="3" t="n">
        <v>2.9</v>
      </c>
      <c r="R4" s="3" t="n">
        <v>3.56</v>
      </c>
      <c r="S4" s="3" t="n">
        <v>0.0265</v>
      </c>
      <c r="T4" s="4">
        <f>L4/P4</f>
        <v/>
      </c>
      <c r="U4" s="6">
        <f>T4*Q4</f>
        <v/>
      </c>
      <c r="V4" s="6">
        <f>T4*R4</f>
        <v/>
      </c>
      <c r="W4" s="22">
        <f>round(AB4*AD4*AC4/1000000*T4,3)</f>
        <v/>
      </c>
      <c r="X4" s="10" t="n"/>
      <c r="Y4" s="9" t="n">
        <v>35.28</v>
      </c>
      <c r="Z4" s="3">
        <f>L4*Y4</f>
        <v/>
      </c>
      <c r="AA4" s="3" t="inlineStr">
        <is>
          <t>NET 75 DAYS</t>
        </is>
      </c>
      <c r="AB4" s="3" t="n">
        <v>41.7</v>
      </c>
      <c r="AC4" s="3" t="n">
        <v>17.8</v>
      </c>
      <c r="AD4" s="3" t="n">
        <v>35.7</v>
      </c>
      <c r="AE4" s="3" t="n">
        <v>15</v>
      </c>
    </row>
    <row r="5" ht="20.5" customHeight="1">
      <c r="A5" s="10" t="n"/>
      <c r="B5" s="10" t="n"/>
      <c r="C5" s="10" t="n"/>
      <c r="D5" s="10" t="n"/>
      <c r="E5" s="3" t="inlineStr">
        <is>
          <t>20984845</t>
        </is>
      </c>
      <c r="F5" s="3" t="inlineStr">
        <is>
          <t>300294</t>
        </is>
      </c>
      <c r="G5" s="3" t="inlineStr">
        <is>
          <t>VF</t>
        </is>
      </c>
      <c r="H5" s="3" t="inlineStr">
        <is>
          <t>10001158961-3890</t>
        </is>
      </c>
      <c r="I5" s="3" t="inlineStr">
        <is>
          <t>651T</t>
        </is>
      </c>
      <c r="J5" s="3" t="inlineStr">
        <is>
          <t>90777433</t>
        </is>
      </c>
      <c r="K5" s="3" t="inlineStr">
        <is>
          <t>082030155</t>
        </is>
      </c>
      <c r="L5" s="4" t="n">
        <v>50</v>
      </c>
      <c r="M5" s="21" t="n">
        <v>45719</v>
      </c>
      <c r="N5" s="21" t="n">
        <v>45724</v>
      </c>
      <c r="O5" s="21" t="n">
        <v>45714</v>
      </c>
      <c r="P5" s="3" t="n">
        <v>1</v>
      </c>
      <c r="Q5" s="3" t="n">
        <v>2.73</v>
      </c>
      <c r="R5" s="3" t="n">
        <v>3.8</v>
      </c>
      <c r="S5" s="3" t="n">
        <v>0.041</v>
      </c>
      <c r="T5" s="4">
        <f>L5/P5</f>
        <v/>
      </c>
      <c r="U5" s="6">
        <f>T5*Q5</f>
        <v/>
      </c>
      <c r="V5" s="6">
        <f>T5*R5</f>
        <v/>
      </c>
      <c r="W5" s="22">
        <f>round(AB5*AD5*AC5/1000000*T5,3)</f>
        <v/>
      </c>
      <c r="X5" s="10" t="n"/>
      <c r="Y5" s="9" t="n">
        <v>27.64</v>
      </c>
      <c r="Z5" s="3">
        <f>L5*Y5</f>
        <v/>
      </c>
      <c r="AA5" s="3" t="inlineStr">
        <is>
          <t>NET 75 DAYS</t>
        </is>
      </c>
      <c r="AB5" s="3" t="n">
        <v>46.8</v>
      </c>
      <c r="AC5" s="3" t="n">
        <v>24</v>
      </c>
      <c r="AD5" s="3" t="n">
        <v>36.5</v>
      </c>
      <c r="AE5" s="3" t="n">
        <v>15</v>
      </c>
    </row>
    <row r="6" ht="20.5" customHeight="1">
      <c r="A6" s="15" t="n"/>
      <c r="B6" s="15" t="n"/>
      <c r="C6" s="15" t="n"/>
      <c r="D6" s="15" t="n"/>
      <c r="E6" s="12" t="n"/>
      <c r="F6" s="12" t="n"/>
      <c r="G6" s="12" t="n"/>
      <c r="H6" s="12" t="n"/>
      <c r="I6" s="12" t="n"/>
      <c r="J6" s="12" t="n"/>
      <c r="K6" s="12" t="inlineStr">
        <is>
          <t>CFS TTL:</t>
        </is>
      </c>
      <c r="L6" s="12">
        <f>SUM(L3:L5)</f>
        <v/>
      </c>
      <c r="M6" s="12" t="n"/>
      <c r="N6" s="12" t="n"/>
      <c r="O6" s="12" t="n"/>
      <c r="P6" s="12" t="n"/>
      <c r="Q6" s="12" t="n"/>
      <c r="R6" s="12" t="n"/>
      <c r="S6" s="12" t="inlineStr">
        <is>
          <t>CFS TTL:</t>
        </is>
      </c>
      <c r="T6" s="12">
        <f>SUM(T3:T5)</f>
        <v/>
      </c>
      <c r="U6" s="16">
        <f>SUM(U3:U5)</f>
        <v/>
      </c>
      <c r="V6" s="16">
        <f>SUM(V3:V5)</f>
        <v/>
      </c>
      <c r="W6" s="25">
        <f>SUM(W3:W5)</f>
        <v/>
      </c>
      <c r="X6" s="15" t="n"/>
      <c r="Y6" s="12" t="n"/>
      <c r="Z6" s="12">
        <f>SUM(Z3:Z5)</f>
        <v/>
      </c>
      <c r="AA6" s="12" t="n"/>
      <c r="AB6" s="12" t="n"/>
      <c r="AC6" s="12" t="n"/>
      <c r="AD6" s="12" t="n"/>
      <c r="AE6" s="12" t="n"/>
    </row>
    <row r="7" ht="7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</row>
    <row r="8" ht="20.5" customHeight="1">
      <c r="A8" s="3" t="inlineStr"/>
      <c r="B8" s="3" t="inlineStr"/>
      <c r="C8" s="3" t="inlineStr"/>
      <c r="D8" s="3" t="inlineStr"/>
      <c r="E8" s="3" t="inlineStr">
        <is>
          <t>20993143</t>
        </is>
      </c>
      <c r="F8" s="3" t="inlineStr">
        <is>
          <t>300721</t>
        </is>
      </c>
      <c r="G8" s="3" t="inlineStr">
        <is>
          <t>VF</t>
        </is>
      </c>
      <c r="H8" s="3" t="inlineStr">
        <is>
          <t>10001210809-3890</t>
        </is>
      </c>
      <c r="I8" s="3" t="inlineStr">
        <is>
          <t>603</t>
        </is>
      </c>
      <c r="J8" s="3" t="inlineStr">
        <is>
          <t>53624365</t>
        </is>
      </c>
      <c r="K8" s="3" t="inlineStr">
        <is>
          <t>082031060</t>
        </is>
      </c>
      <c r="L8" s="4" t="n">
        <v>600</v>
      </c>
      <c r="M8" s="21" t="n">
        <v>45726</v>
      </c>
      <c r="N8" s="21" t="n">
        <v>45731</v>
      </c>
      <c r="O8" s="21" t="n">
        <v>45723</v>
      </c>
      <c r="P8" s="3" t="n">
        <v>2</v>
      </c>
      <c r="Q8" s="3" t="n">
        <v>4.7</v>
      </c>
      <c r="R8" s="3" t="n">
        <v>5.57</v>
      </c>
      <c r="S8" s="3" t="n">
        <v>0.1031</v>
      </c>
      <c r="T8" s="4">
        <f>L8/P8</f>
        <v/>
      </c>
      <c r="U8" s="6">
        <f>T8*Q8</f>
        <v/>
      </c>
      <c r="V8" s="6">
        <f>T8*R8</f>
        <v/>
      </c>
      <c r="W8" s="22">
        <f>round(AB8*AD8*AC8/1000000*T8,3)</f>
        <v/>
      </c>
      <c r="X8" s="8" t="inlineStr">
        <is>
          <t>CFS</t>
        </is>
      </c>
      <c r="Y8" s="9" t="n">
        <v>22.51</v>
      </c>
      <c r="Z8" s="3">
        <f>L8*Y8</f>
        <v/>
      </c>
      <c r="AA8" s="3" t="inlineStr">
        <is>
          <t>NET 75 DAYS</t>
        </is>
      </c>
      <c r="AB8" s="3" t="n">
        <v>57</v>
      </c>
      <c r="AC8" s="3" t="n">
        <v>30</v>
      </c>
      <c r="AD8" s="3" t="n">
        <v>60.3</v>
      </c>
      <c r="AE8" s="3" t="n">
        <v>19</v>
      </c>
    </row>
    <row r="9" ht="20.5" customHeight="1">
      <c r="A9" s="15" t="n"/>
      <c r="B9" s="15" t="n"/>
      <c r="C9" s="15" t="n"/>
      <c r="D9" s="15" t="n"/>
      <c r="E9" s="12" t="n"/>
      <c r="F9" s="12" t="n"/>
      <c r="G9" s="12" t="n"/>
      <c r="H9" s="12" t="n"/>
      <c r="I9" s="12" t="n"/>
      <c r="J9" s="12" t="n"/>
      <c r="K9" s="12" t="inlineStr">
        <is>
          <t>CFS TTL:</t>
        </is>
      </c>
      <c r="L9" s="12">
        <f>SUM(L8:L8)</f>
        <v/>
      </c>
      <c r="M9" s="12" t="n"/>
      <c r="N9" s="12" t="n"/>
      <c r="O9" s="12" t="n"/>
      <c r="P9" s="12" t="n"/>
      <c r="Q9" s="12" t="n"/>
      <c r="R9" s="12" t="n"/>
      <c r="S9" s="12" t="inlineStr">
        <is>
          <t>CFS TTL:</t>
        </is>
      </c>
      <c r="T9" s="12">
        <f>SUM(T8:T8)</f>
        <v/>
      </c>
      <c r="U9" s="16">
        <f>SUM(U8:U8)</f>
        <v/>
      </c>
      <c r="V9" s="16">
        <f>SUM(V8:V8)</f>
        <v/>
      </c>
      <c r="W9" s="25">
        <f>SUM(W8:W8)</f>
        <v/>
      </c>
      <c r="X9" s="15" t="n"/>
      <c r="Y9" s="12" t="n"/>
      <c r="Z9" s="12">
        <f>SUM(Z8:Z8)</f>
        <v/>
      </c>
      <c r="AA9" s="12" t="n"/>
      <c r="AB9" s="12" t="n"/>
      <c r="AC9" s="12" t="n"/>
      <c r="AD9" s="12" t="n"/>
      <c r="AE9" s="12" t="n"/>
    </row>
    <row r="10" ht="7" customHeight="1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</row>
    <row r="11" ht="20.5" customHeight="1">
      <c r="A11" s="3" t="inlineStr"/>
      <c r="B11" s="3" t="inlineStr"/>
      <c r="C11" s="3" t="inlineStr"/>
      <c r="D11" s="3" t="inlineStr"/>
      <c r="E11" s="3" t="inlineStr">
        <is>
          <t>20990769</t>
        </is>
      </c>
      <c r="F11" s="3" t="inlineStr">
        <is>
          <t>300544</t>
        </is>
      </c>
      <c r="G11" s="3" t="inlineStr">
        <is>
          <t>VF</t>
        </is>
      </c>
      <c r="H11" s="3" t="inlineStr">
        <is>
          <t>10001175629-3891</t>
        </is>
      </c>
      <c r="I11" s="3" t="inlineStr">
        <is>
          <t>603</t>
        </is>
      </c>
      <c r="J11" s="3" t="inlineStr">
        <is>
          <t>53624365</t>
        </is>
      </c>
      <c r="K11" s="3" t="inlineStr">
        <is>
          <t>082031060</t>
        </is>
      </c>
      <c r="L11" s="4" t="n">
        <v>52</v>
      </c>
      <c r="M11" s="21" t="n">
        <v>45733</v>
      </c>
      <c r="N11" s="21" t="n">
        <v>45738</v>
      </c>
      <c r="O11" s="21" t="n">
        <v>45728</v>
      </c>
      <c r="P11" s="3" t="n">
        <v>2</v>
      </c>
      <c r="Q11" s="3" t="n">
        <v>4.7</v>
      </c>
      <c r="R11" s="3" t="n">
        <v>5.57</v>
      </c>
      <c r="S11" s="3" t="n">
        <v>0.1031</v>
      </c>
      <c r="T11" s="4">
        <f>L11/P11</f>
        <v/>
      </c>
      <c r="U11" s="6">
        <f>T11*Q11</f>
        <v/>
      </c>
      <c r="V11" s="6">
        <f>T11*R11</f>
        <v/>
      </c>
      <c r="W11" s="22">
        <f>round(AB11*AD11*AC11/1000000*T11,3)</f>
        <v/>
      </c>
      <c r="X11" s="8" t="inlineStr">
        <is>
          <t>CFS</t>
        </is>
      </c>
      <c r="Y11" s="9" t="n">
        <v>22.51</v>
      </c>
      <c r="Z11" s="3">
        <f>L11*Y11</f>
        <v/>
      </c>
      <c r="AA11" s="3" t="inlineStr">
        <is>
          <t>NET 75 DAYS</t>
        </is>
      </c>
      <c r="AB11" s="3" t="n">
        <v>57</v>
      </c>
      <c r="AC11" s="3" t="n">
        <v>30</v>
      </c>
      <c r="AD11" s="3" t="n">
        <v>60.3</v>
      </c>
      <c r="AE11" s="3" t="n">
        <v>16</v>
      </c>
    </row>
    <row r="12" ht="20.5" customHeight="1">
      <c r="A12" s="10" t="n"/>
      <c r="B12" s="10" t="n"/>
      <c r="C12" s="10" t="n"/>
      <c r="D12" s="10" t="n"/>
      <c r="E12" s="3" t="inlineStr">
        <is>
          <t>20990769</t>
        </is>
      </c>
      <c r="F12" s="3" t="inlineStr">
        <is>
          <t>300544</t>
        </is>
      </c>
      <c r="G12" s="3" t="inlineStr">
        <is>
          <t>VF</t>
        </is>
      </c>
      <c r="H12" s="3" t="inlineStr">
        <is>
          <t>10001175629-3891</t>
        </is>
      </c>
      <c r="I12" s="40" t="inlineStr">
        <is>
          <t>643</t>
        </is>
      </c>
      <c r="J12" s="3" t="inlineStr">
        <is>
          <t>91019085</t>
        </is>
      </c>
      <c r="K12" s="3" t="inlineStr">
        <is>
          <t>082030174</t>
        </is>
      </c>
      <c r="L12" s="4" t="n">
        <v>165</v>
      </c>
      <c r="M12" s="21" t="n">
        <v>45733</v>
      </c>
      <c r="N12" s="21" t="n">
        <v>45738</v>
      </c>
      <c r="O12" s="21" t="n">
        <v>45728</v>
      </c>
      <c r="P12" s="3" t="n">
        <v>1</v>
      </c>
      <c r="Q12" s="3" t="n">
        <v>2.9</v>
      </c>
      <c r="R12" s="3" t="n">
        <v>3.56</v>
      </c>
      <c r="S12" s="3" t="n">
        <v>0.0265</v>
      </c>
      <c r="T12" s="4">
        <f>L12/P12</f>
        <v/>
      </c>
      <c r="U12" s="6">
        <f>T12*Q12</f>
        <v/>
      </c>
      <c r="V12" s="6">
        <f>T12*R12</f>
        <v/>
      </c>
      <c r="W12" s="22">
        <f>round(AB12*AD12*AC12/1000000*T12,3)</f>
        <v/>
      </c>
      <c r="X12" s="10" t="n"/>
      <c r="Y12" s="9" t="n">
        <v>35.28</v>
      </c>
      <c r="Z12" s="3">
        <f>L12*Y12</f>
        <v/>
      </c>
      <c r="AA12" s="3" t="inlineStr">
        <is>
          <t>NET 75 DAYS</t>
        </is>
      </c>
      <c r="AB12" s="3" t="n">
        <v>41.7</v>
      </c>
      <c r="AC12" s="3" t="n">
        <v>17.8</v>
      </c>
      <c r="AD12" s="3" t="n">
        <v>35.7</v>
      </c>
      <c r="AE12" s="3" t="n">
        <v>16</v>
      </c>
    </row>
    <row r="13" ht="20.5" customHeight="1">
      <c r="A13" s="10" t="n"/>
      <c r="B13" s="10" t="n"/>
      <c r="C13" s="10" t="n"/>
      <c r="D13" s="10" t="n"/>
      <c r="E13" s="3" t="inlineStr">
        <is>
          <t>20990769</t>
        </is>
      </c>
      <c r="F13" s="3" t="inlineStr">
        <is>
          <t>300544</t>
        </is>
      </c>
      <c r="G13" s="3" t="inlineStr">
        <is>
          <t>VF</t>
        </is>
      </c>
      <c r="H13" s="3" t="inlineStr">
        <is>
          <t>10001175629-3891</t>
        </is>
      </c>
      <c r="I13" s="3" t="inlineStr">
        <is>
          <t>651T</t>
        </is>
      </c>
      <c r="J13" s="3" t="inlineStr">
        <is>
          <t>90777433</t>
        </is>
      </c>
      <c r="K13" s="3" t="inlineStr">
        <is>
          <t>082030155</t>
        </is>
      </c>
      <c r="L13" s="4" t="n">
        <v>296</v>
      </c>
      <c r="M13" s="21" t="n">
        <v>45733</v>
      </c>
      <c r="N13" s="21" t="n">
        <v>45738</v>
      </c>
      <c r="O13" s="21" t="n">
        <v>45728</v>
      </c>
      <c r="P13" s="3" t="n">
        <v>1</v>
      </c>
      <c r="Q13" s="3" t="n">
        <v>2.73</v>
      </c>
      <c r="R13" s="3" t="n">
        <v>3.8</v>
      </c>
      <c r="S13" s="3" t="n">
        <v>0.041</v>
      </c>
      <c r="T13" s="4">
        <f>L13/P13</f>
        <v/>
      </c>
      <c r="U13" s="6">
        <f>T13*Q13</f>
        <v/>
      </c>
      <c r="V13" s="6">
        <f>T13*R13</f>
        <v/>
      </c>
      <c r="W13" s="22">
        <f>round(AB13*AD13*AC13/1000000*T13,3)</f>
        <v/>
      </c>
      <c r="X13" s="10" t="n"/>
      <c r="Y13" s="9" t="n">
        <v>27.64</v>
      </c>
      <c r="Z13" s="3">
        <f>L13*Y13</f>
        <v/>
      </c>
      <c r="AA13" s="3" t="inlineStr">
        <is>
          <t>NET 75 DAYS</t>
        </is>
      </c>
      <c r="AB13" s="3" t="n">
        <v>46.8</v>
      </c>
      <c r="AC13" s="3" t="n">
        <v>24</v>
      </c>
      <c r="AD13" s="3" t="n">
        <v>36.5</v>
      </c>
      <c r="AE13" s="3" t="n">
        <v>16</v>
      </c>
    </row>
    <row r="14" ht="20.5" customHeight="1">
      <c r="A14" s="15" t="n"/>
      <c r="B14" s="15" t="n"/>
      <c r="C14" s="15" t="n"/>
      <c r="D14" s="15" t="n"/>
      <c r="E14" s="12" t="n"/>
      <c r="F14" s="12" t="n"/>
      <c r="G14" s="12" t="n"/>
      <c r="H14" s="12" t="n"/>
      <c r="I14" s="12" t="n"/>
      <c r="J14" s="12" t="n"/>
      <c r="K14" s="12" t="inlineStr">
        <is>
          <t>CFS TTL:</t>
        </is>
      </c>
      <c r="L14" s="12">
        <f>SUM(L11:L13)</f>
        <v/>
      </c>
      <c r="M14" s="12" t="n"/>
      <c r="N14" s="12" t="n"/>
      <c r="O14" s="12" t="n"/>
      <c r="P14" s="12" t="n"/>
      <c r="Q14" s="12" t="n"/>
      <c r="R14" s="12" t="n"/>
      <c r="S14" s="12" t="inlineStr">
        <is>
          <t>CFS TTL:</t>
        </is>
      </c>
      <c r="T14" s="12">
        <f>SUM(T11:T13)</f>
        <v/>
      </c>
      <c r="U14" s="16">
        <f>SUM(U11:U13)</f>
        <v/>
      </c>
      <c r="V14" s="16">
        <f>SUM(V11:V13)</f>
        <v/>
      </c>
      <c r="W14" s="25">
        <f>SUM(W11:W13)</f>
        <v/>
      </c>
      <c r="X14" s="15" t="n"/>
      <c r="Y14" s="12" t="n"/>
      <c r="Z14" s="12">
        <f>SUM(Z11:Z13)</f>
        <v/>
      </c>
      <c r="AA14" s="12" t="n"/>
      <c r="AB14" s="12" t="n"/>
      <c r="AC14" s="12" t="n"/>
      <c r="AD14" s="12" t="n"/>
      <c r="AE14" s="12" t="n"/>
    </row>
    <row r="15" ht="7" customHeight="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18" t="n"/>
      <c r="AE15" s="18" t="n"/>
    </row>
    <row r="16" ht="20.5" customHeight="1">
      <c r="A16" s="3" t="inlineStr"/>
      <c r="B16" s="3" t="inlineStr"/>
      <c r="C16" s="3" t="inlineStr"/>
      <c r="D16" s="3" t="inlineStr"/>
      <c r="E16" s="3" t="inlineStr">
        <is>
          <t>20990766</t>
        </is>
      </c>
      <c r="F16" s="3" t="inlineStr">
        <is>
          <t>300541</t>
        </is>
      </c>
      <c r="G16" s="3" t="inlineStr">
        <is>
          <t>VF</t>
        </is>
      </c>
      <c r="H16" s="3" t="inlineStr">
        <is>
          <t>10001175698-3890</t>
        </is>
      </c>
      <c r="I16" s="3" t="inlineStr">
        <is>
          <t>603P</t>
        </is>
      </c>
      <c r="J16" s="3" t="inlineStr">
        <is>
          <t>82383036</t>
        </is>
      </c>
      <c r="K16" s="3" t="inlineStr">
        <is>
          <t>082030723</t>
        </is>
      </c>
      <c r="L16" s="4" t="n">
        <v>112</v>
      </c>
      <c r="M16" s="21" t="n">
        <v>45733</v>
      </c>
      <c r="N16" s="21" t="n">
        <v>45738</v>
      </c>
      <c r="O16" s="21" t="n">
        <v>45728</v>
      </c>
      <c r="P16" s="3" t="n">
        <v>2</v>
      </c>
      <c r="Q16" s="3" t="n">
        <v>4.7</v>
      </c>
      <c r="R16" s="3" t="n">
        <v>5.57</v>
      </c>
      <c r="S16" s="3" t="n">
        <v>0.1031</v>
      </c>
      <c r="T16" s="4">
        <f>L16/P16</f>
        <v/>
      </c>
      <c r="U16" s="6">
        <f>T16*Q16</f>
        <v/>
      </c>
      <c r="V16" s="6">
        <f>T16*R16</f>
        <v/>
      </c>
      <c r="W16" s="22">
        <f>round(AB16*AD16*AC16/1000000*T16,3)</f>
        <v/>
      </c>
      <c r="X16" s="8" t="inlineStr">
        <is>
          <t>CFS</t>
        </is>
      </c>
      <c r="Y16" s="9" t="n">
        <v>22.51</v>
      </c>
      <c r="Z16" s="3">
        <f>L16*Y16</f>
        <v/>
      </c>
      <c r="AA16" s="3" t="inlineStr">
        <is>
          <t>NET 75 DAYS</t>
        </is>
      </c>
      <c r="AB16" s="3" t="n">
        <v>57</v>
      </c>
      <c r="AC16" s="3" t="n">
        <v>30</v>
      </c>
      <c r="AD16" s="3" t="n">
        <v>60.3</v>
      </c>
      <c r="AE16" s="3" t="n">
        <v>17</v>
      </c>
    </row>
    <row r="17" ht="20.5" customHeight="1">
      <c r="A17" s="10" t="n"/>
      <c r="B17" s="10" t="n"/>
      <c r="C17" s="10" t="n"/>
      <c r="D17" s="10" t="n"/>
      <c r="E17" s="3" t="inlineStr">
        <is>
          <t>20990766</t>
        </is>
      </c>
      <c r="F17" s="3" t="inlineStr">
        <is>
          <t>300541</t>
        </is>
      </c>
      <c r="G17" s="3" t="inlineStr">
        <is>
          <t>VF</t>
        </is>
      </c>
      <c r="H17" s="3" t="inlineStr">
        <is>
          <t>10001175698-3890</t>
        </is>
      </c>
      <c r="I17" s="40" t="inlineStr">
        <is>
          <t>643</t>
        </is>
      </c>
      <c r="J17" s="3" t="inlineStr">
        <is>
          <t>91019085</t>
        </is>
      </c>
      <c r="K17" s="3" t="inlineStr">
        <is>
          <t>082030174</t>
        </is>
      </c>
      <c r="L17" s="4" t="n">
        <v>111</v>
      </c>
      <c r="M17" s="21" t="n">
        <v>45733</v>
      </c>
      <c r="N17" s="21" t="n">
        <v>45738</v>
      </c>
      <c r="O17" s="21" t="n">
        <v>45728</v>
      </c>
      <c r="P17" s="3" t="n">
        <v>1</v>
      </c>
      <c r="Q17" s="3" t="n">
        <v>2.9</v>
      </c>
      <c r="R17" s="3" t="n">
        <v>3.56</v>
      </c>
      <c r="S17" s="3" t="n">
        <v>0.0265</v>
      </c>
      <c r="T17" s="4">
        <f>L17/P17</f>
        <v/>
      </c>
      <c r="U17" s="6">
        <f>T17*Q17</f>
        <v/>
      </c>
      <c r="V17" s="6">
        <f>T17*R17</f>
        <v/>
      </c>
      <c r="W17" s="22">
        <f>round(AB17*AD17*AC17/1000000*T17,3)</f>
        <v/>
      </c>
      <c r="X17" s="10" t="n"/>
      <c r="Y17" s="9" t="n">
        <v>35.28</v>
      </c>
      <c r="Z17" s="3">
        <f>L17*Y17</f>
        <v/>
      </c>
      <c r="AA17" s="3" t="inlineStr">
        <is>
          <t>NET 75 DAYS</t>
        </is>
      </c>
      <c r="AB17" s="3" t="n">
        <v>41.7</v>
      </c>
      <c r="AC17" s="3" t="n">
        <v>17.8</v>
      </c>
      <c r="AD17" s="3" t="n">
        <v>35.7</v>
      </c>
      <c r="AE17" s="3" t="n">
        <v>17</v>
      </c>
    </row>
    <row r="18" ht="20.5" customHeight="1">
      <c r="A18" s="15" t="n"/>
      <c r="B18" s="15" t="n"/>
      <c r="C18" s="15" t="n"/>
      <c r="D18" s="15" t="n"/>
      <c r="E18" s="12" t="n"/>
      <c r="F18" s="12" t="n"/>
      <c r="G18" s="12" t="n"/>
      <c r="H18" s="12" t="n"/>
      <c r="I18" s="12" t="n"/>
      <c r="J18" s="12" t="n"/>
      <c r="K18" s="12" t="inlineStr">
        <is>
          <t>CFS TTL:</t>
        </is>
      </c>
      <c r="L18" s="12">
        <f>SUM(L16:L17)</f>
        <v/>
      </c>
      <c r="M18" s="12" t="n"/>
      <c r="N18" s="12" t="n"/>
      <c r="O18" s="12" t="n"/>
      <c r="P18" s="12" t="n"/>
      <c r="Q18" s="12" t="n"/>
      <c r="R18" s="12" t="n"/>
      <c r="S18" s="12" t="inlineStr">
        <is>
          <t>CFS TTL:</t>
        </is>
      </c>
      <c r="T18" s="12">
        <f>SUM(T16:T17)</f>
        <v/>
      </c>
      <c r="U18" s="16">
        <f>SUM(U16:U17)</f>
        <v/>
      </c>
      <c r="V18" s="16">
        <f>SUM(V16:V17)</f>
        <v/>
      </c>
      <c r="W18" s="25">
        <f>SUM(W16:W17)</f>
        <v/>
      </c>
      <c r="X18" s="15" t="n"/>
      <c r="Y18" s="12" t="n"/>
      <c r="Z18" s="12">
        <f>SUM(Z16:Z17)</f>
        <v/>
      </c>
      <c r="AA18" s="12" t="n"/>
      <c r="AB18" s="12" t="n"/>
      <c r="AC18" s="12" t="n"/>
      <c r="AD18" s="12" t="n"/>
      <c r="AE18" s="12" t="n"/>
    </row>
    <row r="19" ht="7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</row>
    <row r="20" ht="20.5" customHeight="1">
      <c r="A20" s="3" t="inlineStr"/>
      <c r="B20" s="3" t="inlineStr"/>
      <c r="C20" s="3" t="inlineStr"/>
      <c r="D20" s="3" t="inlineStr"/>
      <c r="E20" s="3" t="inlineStr">
        <is>
          <t>20992251</t>
        </is>
      </c>
      <c r="F20" s="3" t="inlineStr">
        <is>
          <t>300565</t>
        </is>
      </c>
      <c r="G20" s="3" t="inlineStr">
        <is>
          <t>VF</t>
        </is>
      </c>
      <c r="H20" s="3" t="inlineStr">
        <is>
          <t>10001191116-3890</t>
        </is>
      </c>
      <c r="I20" s="3" t="inlineStr">
        <is>
          <t>603</t>
        </is>
      </c>
      <c r="J20" s="3" t="inlineStr">
        <is>
          <t>53624365</t>
        </is>
      </c>
      <c r="K20" s="3" t="inlineStr">
        <is>
          <t>082031060</t>
        </is>
      </c>
      <c r="L20" s="4" t="n">
        <v>50</v>
      </c>
      <c r="M20" s="21" t="n">
        <v>45747</v>
      </c>
      <c r="N20" s="21" t="n">
        <v>45752</v>
      </c>
      <c r="O20" s="21" t="n">
        <v>45742</v>
      </c>
      <c r="P20" s="3" t="n">
        <v>2</v>
      </c>
      <c r="Q20" s="3" t="n">
        <v>4.7</v>
      </c>
      <c r="R20" s="3" t="n">
        <v>5.57</v>
      </c>
      <c r="S20" s="3" t="n">
        <v>0.1031</v>
      </c>
      <c r="T20" s="4">
        <f>L20/P20</f>
        <v/>
      </c>
      <c r="U20" s="6">
        <f>T20*Q20</f>
        <v/>
      </c>
      <c r="V20" s="6">
        <f>T20*R20</f>
        <v/>
      </c>
      <c r="W20" s="22">
        <f>round(AB20*AD20*AC20/1000000*T20,3)</f>
        <v/>
      </c>
      <c r="X20" s="8" t="inlineStr">
        <is>
          <t>CFS</t>
        </is>
      </c>
      <c r="Y20" s="9" t="n">
        <v>22.51</v>
      </c>
      <c r="Z20" s="3">
        <f>L20*Y20</f>
        <v/>
      </c>
      <c r="AA20" s="3" t="inlineStr">
        <is>
          <t>NET 75 DAYS</t>
        </is>
      </c>
      <c r="AB20" s="3" t="n">
        <v>57</v>
      </c>
      <c r="AC20" s="3" t="n">
        <v>30</v>
      </c>
      <c r="AD20" s="3" t="n">
        <v>60.3</v>
      </c>
      <c r="AE20" s="3" t="n">
        <v>18</v>
      </c>
    </row>
    <row r="21" ht="20.5" customHeight="1">
      <c r="A21" s="10" t="n"/>
      <c r="B21" s="10" t="n"/>
      <c r="C21" s="10" t="n"/>
      <c r="D21" s="10" t="n"/>
      <c r="E21" s="3" t="inlineStr">
        <is>
          <t>20992251</t>
        </is>
      </c>
      <c r="F21" s="3" t="inlineStr">
        <is>
          <t>300565</t>
        </is>
      </c>
      <c r="G21" s="3" t="inlineStr">
        <is>
          <t>VF</t>
        </is>
      </c>
      <c r="H21" s="3" t="inlineStr">
        <is>
          <t>10001191116-3890</t>
        </is>
      </c>
      <c r="I21" s="40" t="inlineStr">
        <is>
          <t>643</t>
        </is>
      </c>
      <c r="J21" s="3" t="inlineStr">
        <is>
          <t>91019085</t>
        </is>
      </c>
      <c r="K21" s="3" t="inlineStr">
        <is>
          <t>082030174</t>
        </is>
      </c>
      <c r="L21" s="4" t="n">
        <v>394</v>
      </c>
      <c r="M21" s="21" t="n">
        <v>45747</v>
      </c>
      <c r="N21" s="21" t="n">
        <v>45752</v>
      </c>
      <c r="O21" s="21" t="n">
        <v>45742</v>
      </c>
      <c r="P21" s="3" t="n">
        <v>1</v>
      </c>
      <c r="Q21" s="3" t="n">
        <v>2.9</v>
      </c>
      <c r="R21" s="3" t="n">
        <v>3.56</v>
      </c>
      <c r="S21" s="3" t="n">
        <v>0.0265</v>
      </c>
      <c r="T21" s="4">
        <f>L21/P21</f>
        <v/>
      </c>
      <c r="U21" s="6">
        <f>T21*Q21</f>
        <v/>
      </c>
      <c r="V21" s="6">
        <f>T21*R21</f>
        <v/>
      </c>
      <c r="W21" s="22">
        <f>round(AB21*AD21*AC21/1000000*T21,3)</f>
        <v/>
      </c>
      <c r="X21" s="10" t="n"/>
      <c r="Y21" s="9" t="n">
        <v>35.28</v>
      </c>
      <c r="Z21" s="3">
        <f>L21*Y21</f>
        <v/>
      </c>
      <c r="AA21" s="3" t="inlineStr">
        <is>
          <t>NET 75 DAYS</t>
        </is>
      </c>
      <c r="AB21" s="3" t="n">
        <v>41.7</v>
      </c>
      <c r="AC21" s="3" t="n">
        <v>17.8</v>
      </c>
      <c r="AD21" s="3" t="n">
        <v>35.7</v>
      </c>
      <c r="AE21" s="3" t="n">
        <v>18</v>
      </c>
    </row>
    <row r="22" ht="20.5" customHeight="1">
      <c r="A22" s="10" t="n"/>
      <c r="B22" s="10" t="n"/>
      <c r="C22" s="10" t="n"/>
      <c r="D22" s="10" t="n"/>
      <c r="E22" s="3" t="inlineStr">
        <is>
          <t>20992251</t>
        </is>
      </c>
      <c r="F22" s="3" t="inlineStr">
        <is>
          <t>300565</t>
        </is>
      </c>
      <c r="G22" s="3" t="inlineStr">
        <is>
          <t>VF</t>
        </is>
      </c>
      <c r="H22" s="3" t="inlineStr">
        <is>
          <t>10001191116-3890</t>
        </is>
      </c>
      <c r="I22" s="3" t="inlineStr">
        <is>
          <t>651T</t>
        </is>
      </c>
      <c r="J22" s="3" t="inlineStr">
        <is>
          <t>90777433</t>
        </is>
      </c>
      <c r="K22" s="3" t="inlineStr">
        <is>
          <t>082030155</t>
        </is>
      </c>
      <c r="L22" s="4" t="n">
        <v>313</v>
      </c>
      <c r="M22" s="21" t="n">
        <v>45747</v>
      </c>
      <c r="N22" s="21" t="n">
        <v>45752</v>
      </c>
      <c r="O22" s="21" t="n">
        <v>45742</v>
      </c>
      <c r="P22" s="3" t="n">
        <v>1</v>
      </c>
      <c r="Q22" s="3" t="n">
        <v>2.73</v>
      </c>
      <c r="R22" s="3" t="n">
        <v>3.8</v>
      </c>
      <c r="S22" s="3" t="n">
        <v>0.041</v>
      </c>
      <c r="T22" s="4">
        <f>L22/P22</f>
        <v/>
      </c>
      <c r="U22" s="6">
        <f>T22*Q22</f>
        <v/>
      </c>
      <c r="V22" s="6">
        <f>T22*R22</f>
        <v/>
      </c>
      <c r="W22" s="22">
        <f>round(AB22*AD22*AC22/1000000*T22,3)</f>
        <v/>
      </c>
      <c r="X22" s="10" t="n"/>
      <c r="Y22" s="9" t="n">
        <v>27.64</v>
      </c>
      <c r="Z22" s="3">
        <f>L22*Y22</f>
        <v/>
      </c>
      <c r="AA22" s="3" t="inlineStr">
        <is>
          <t>NET 75 DAYS</t>
        </is>
      </c>
      <c r="AB22" s="3" t="n">
        <v>46.8</v>
      </c>
      <c r="AC22" s="3" t="n">
        <v>24</v>
      </c>
      <c r="AD22" s="3" t="n">
        <v>36.5</v>
      </c>
      <c r="AE22" s="3" t="n">
        <v>18</v>
      </c>
    </row>
    <row r="23" ht="20.5" customHeight="1">
      <c r="A23" s="15" t="n"/>
      <c r="B23" s="15" t="n"/>
      <c r="C23" s="15" t="n"/>
      <c r="D23" s="15" t="n"/>
      <c r="E23" s="12" t="n"/>
      <c r="F23" s="12" t="n"/>
      <c r="G23" s="12" t="n"/>
      <c r="H23" s="12" t="n"/>
      <c r="I23" s="12" t="n"/>
      <c r="J23" s="12" t="n"/>
      <c r="K23" s="12" t="inlineStr">
        <is>
          <t>CFS TTL:</t>
        </is>
      </c>
      <c r="L23" s="12">
        <f>SUM(L20:L22)</f>
        <v/>
      </c>
      <c r="M23" s="12" t="n"/>
      <c r="N23" s="12" t="n"/>
      <c r="O23" s="12" t="n"/>
      <c r="P23" s="12" t="n"/>
      <c r="Q23" s="12" t="n"/>
      <c r="R23" s="12" t="n"/>
      <c r="S23" s="12" t="inlineStr">
        <is>
          <t>CFS TTL:</t>
        </is>
      </c>
      <c r="T23" s="12">
        <f>SUM(T20:T22)</f>
        <v/>
      </c>
      <c r="U23" s="16">
        <f>SUM(U20:U22)</f>
        <v/>
      </c>
      <c r="V23" s="16">
        <f>SUM(V20:V22)</f>
        <v/>
      </c>
      <c r="W23" s="25">
        <f>SUM(W20:W22)</f>
        <v/>
      </c>
      <c r="X23" s="15" t="n"/>
      <c r="Y23" s="12" t="n"/>
      <c r="Z23" s="12">
        <f>SUM(Z20:Z22)</f>
        <v/>
      </c>
      <c r="AA23" s="12" t="n"/>
      <c r="AB23" s="12" t="n"/>
      <c r="AC23" s="12" t="n"/>
      <c r="AD23" s="12" t="n"/>
      <c r="AE23" s="12" t="n"/>
    </row>
    <row r="24" ht="7" customHeight="1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  <c r="AE24" s="18" t="n"/>
    </row>
    <row r="25" ht="20.5" customHeight="1">
      <c r="A25" s="3" t="inlineStr"/>
      <c r="B25" s="3" t="inlineStr"/>
      <c r="C25" s="3" t="inlineStr"/>
      <c r="D25" s="3" t="inlineStr"/>
      <c r="E25" s="3" t="inlineStr">
        <is>
          <t>20993145</t>
        </is>
      </c>
      <c r="F25" s="3" t="inlineStr">
        <is>
          <t>300723</t>
        </is>
      </c>
      <c r="G25" s="3" t="inlineStr">
        <is>
          <t>VF</t>
        </is>
      </c>
      <c r="H25" s="3" t="inlineStr">
        <is>
          <t>10001210811-3890</t>
        </is>
      </c>
      <c r="I25" s="3" t="inlineStr">
        <is>
          <t>603P</t>
        </is>
      </c>
      <c r="J25" s="3" t="inlineStr">
        <is>
          <t>82383036</t>
        </is>
      </c>
      <c r="K25" s="3" t="inlineStr">
        <is>
          <t>082030723</t>
        </is>
      </c>
      <c r="L25" s="4" t="n">
        <v>1260</v>
      </c>
      <c r="M25" s="21" t="n">
        <v>45747</v>
      </c>
      <c r="N25" s="21" t="n">
        <v>45752</v>
      </c>
      <c r="O25" s="21" t="n">
        <v>45744</v>
      </c>
      <c r="P25" s="3" t="n">
        <v>2</v>
      </c>
      <c r="Q25" s="3" t="n">
        <v>4.7</v>
      </c>
      <c r="R25" s="3" t="n">
        <v>5.57</v>
      </c>
      <c r="S25" s="3" t="n">
        <v>0.1031</v>
      </c>
      <c r="T25" s="4">
        <f>L25/P25</f>
        <v/>
      </c>
      <c r="U25" s="6">
        <f>T25*Q25</f>
        <v/>
      </c>
      <c r="V25" s="6">
        <f>T25*R25</f>
        <v/>
      </c>
      <c r="W25" s="22">
        <f>round(AB25*AD25*AC25/1000000*T25,3)</f>
        <v/>
      </c>
      <c r="X25" s="8" t="inlineStr">
        <is>
          <t>CFS</t>
        </is>
      </c>
      <c r="Y25" s="9" t="n">
        <v>22.51</v>
      </c>
      <c r="Z25" s="3">
        <f>L25*Y25</f>
        <v/>
      </c>
      <c r="AA25" s="3" t="inlineStr">
        <is>
          <t>NET 75 DAYS</t>
        </is>
      </c>
      <c r="AB25" s="3" t="n">
        <v>57</v>
      </c>
      <c r="AC25" s="3" t="n">
        <v>30</v>
      </c>
      <c r="AD25" s="3" t="n">
        <v>60.3</v>
      </c>
      <c r="AE25" s="3" t="n">
        <v>20</v>
      </c>
    </row>
    <row r="26" ht="20.5" customHeight="1">
      <c r="A26" s="15" t="n"/>
      <c r="B26" s="15" t="n"/>
      <c r="C26" s="15" t="n"/>
      <c r="D26" s="15" t="n"/>
      <c r="E26" s="12" t="n"/>
      <c r="F26" s="12" t="n"/>
      <c r="G26" s="12" t="n"/>
      <c r="H26" s="12" t="n"/>
      <c r="I26" s="12" t="n"/>
      <c r="J26" s="12" t="n"/>
      <c r="K26" s="12" t="inlineStr">
        <is>
          <t>CFS TTL:</t>
        </is>
      </c>
      <c r="L26" s="12">
        <f>SUM(L25:L25)</f>
        <v/>
      </c>
      <c r="M26" s="12" t="n"/>
      <c r="N26" s="12" t="n"/>
      <c r="O26" s="12" t="n"/>
      <c r="P26" s="12" t="n"/>
      <c r="Q26" s="12" t="n"/>
      <c r="R26" s="12" t="n"/>
      <c r="S26" s="12" t="inlineStr">
        <is>
          <t>CFS TTL:</t>
        </is>
      </c>
      <c r="T26" s="12">
        <f>SUM(T25:T25)</f>
        <v/>
      </c>
      <c r="U26" s="16">
        <f>SUM(U25:U25)</f>
        <v/>
      </c>
      <c r="V26" s="16">
        <f>SUM(V25:V25)</f>
        <v/>
      </c>
      <c r="W26" s="25">
        <f>SUM(W25:W25)</f>
        <v/>
      </c>
      <c r="X26" s="15" t="n"/>
      <c r="Y26" s="12" t="n"/>
      <c r="Z26" s="12">
        <f>SUM(Z25:Z25)</f>
        <v/>
      </c>
      <c r="AA26" s="12" t="n"/>
      <c r="AB26" s="12" t="n"/>
      <c r="AC26" s="12" t="n"/>
      <c r="AD26" s="12" t="n"/>
      <c r="AE26" s="12" t="n"/>
    </row>
    <row r="27" ht="7" customHeight="1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  <c r="AC27" s="18" t="n"/>
      <c r="AD27" s="18" t="n"/>
      <c r="AE27" s="18" t="n"/>
    </row>
  </sheetData>
  <mergeCells count="30">
    <mergeCell ref="C20:C23"/>
    <mergeCell ref="B3:B6"/>
    <mergeCell ref="B8:B9"/>
    <mergeCell ref="A11:A14"/>
    <mergeCell ref="B11:B14"/>
    <mergeCell ref="D11:D14"/>
    <mergeCell ref="A25:A26"/>
    <mergeCell ref="X3:X6"/>
    <mergeCell ref="C25:C26"/>
    <mergeCell ref="A3:A6"/>
    <mergeCell ref="B16:B18"/>
    <mergeCell ref="A8:A9"/>
    <mergeCell ref="C8:C9"/>
    <mergeCell ref="D3:D6"/>
    <mergeCell ref="D8:D9"/>
    <mergeCell ref="X16:X18"/>
    <mergeCell ref="A20:A23"/>
    <mergeCell ref="X20:X23"/>
    <mergeCell ref="C11:C14"/>
    <mergeCell ref="D25:D26"/>
    <mergeCell ref="X25:X26"/>
    <mergeCell ref="A16:A18"/>
    <mergeCell ref="C16:C18"/>
    <mergeCell ref="B20:B23"/>
    <mergeCell ref="C3:C6"/>
    <mergeCell ref="X8:X9"/>
    <mergeCell ref="D20:D23"/>
    <mergeCell ref="B25:B26"/>
    <mergeCell ref="D16:D18"/>
    <mergeCell ref="X11:X14"/>
  </mergeCells>
  <pageMargins left="0.25" right="0.25" top="1" bottom="1" header="0.5" footer="0.5"/>
  <pageSetup orientation="landscape" paperSize="9" scale="5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27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hidden="1" width="7.8" customWidth="1" min="25" max="25"/>
    <col hidden="1" width="7.8" customWidth="1" min="26" max="26"/>
    <col hidden="1" width="7.8" customWidth="1" min="27" max="27"/>
    <col hidden="1" width="13" customWidth="1" min="28" max="28"/>
  </cols>
  <sheetData>
    <row r="1" ht="48" customHeight="1">
      <c r="F1" s="1" t="inlineStr">
        <is>
          <t>TGT - Mar - VF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Width (L) cm</t>
        </is>
      </c>
      <c r="Z2" s="2" t="inlineStr">
        <is>
          <t>Depth (W) cm</t>
        </is>
      </c>
      <c r="AA2" s="2" t="inlineStr">
        <is>
          <t>Height (H) cm</t>
        </is>
      </c>
      <c r="AB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20984845</t>
        </is>
      </c>
      <c r="F3" s="3" t="inlineStr">
        <is>
          <t>300294</t>
        </is>
      </c>
      <c r="G3" s="3" t="inlineStr">
        <is>
          <t>VF</t>
        </is>
      </c>
      <c r="H3" s="3" t="inlineStr">
        <is>
          <t>10001158961-3890</t>
        </is>
      </c>
      <c r="I3" s="3" t="inlineStr">
        <is>
          <t>603P</t>
        </is>
      </c>
      <c r="J3" s="3" t="inlineStr">
        <is>
          <t>82383036</t>
        </is>
      </c>
      <c r="K3" s="3" t="inlineStr">
        <is>
          <t>082030723</t>
        </is>
      </c>
      <c r="L3" s="4" t="n">
        <v>132</v>
      </c>
      <c r="M3" s="21" t="n">
        <v>45719</v>
      </c>
      <c r="N3" s="21" t="n">
        <v>45724</v>
      </c>
      <c r="O3" s="21" t="n">
        <v>45714</v>
      </c>
      <c r="P3" s="3" t="n">
        <v>2</v>
      </c>
      <c r="Q3" s="3" t="n">
        <v>4.7</v>
      </c>
      <c r="R3" s="3" t="n">
        <v>5.57</v>
      </c>
      <c r="S3" s="3" t="n">
        <v>0.1031</v>
      </c>
      <c r="T3" s="4">
        <f>L3/P3</f>
        <v/>
      </c>
      <c r="U3" s="6">
        <f>T3*Q3</f>
        <v/>
      </c>
      <c r="V3" s="6">
        <f>T3*R3</f>
        <v/>
      </c>
      <c r="W3" s="22">
        <f>round(Z3*AA3*Y3/1000000*T3,3)</f>
        <v/>
      </c>
      <c r="X3" s="8" t="inlineStr">
        <is>
          <t>CFS</t>
        </is>
      </c>
      <c r="Y3" s="9" t="n">
        <v>57</v>
      </c>
      <c r="Z3" s="3" t="n">
        <v>30</v>
      </c>
      <c r="AA3" s="3" t="n">
        <v>60.3</v>
      </c>
      <c r="AB3" s="3" t="n">
        <v>15</v>
      </c>
    </row>
    <row r="4" ht="20.5" customHeight="1">
      <c r="A4" s="10" t="n"/>
      <c r="B4" s="10" t="n"/>
      <c r="C4" s="10" t="n"/>
      <c r="D4" s="10" t="n"/>
      <c r="E4" s="3" t="inlineStr">
        <is>
          <t>20984845</t>
        </is>
      </c>
      <c r="F4" s="3" t="inlineStr">
        <is>
          <t>300294</t>
        </is>
      </c>
      <c r="G4" s="3" t="inlineStr">
        <is>
          <t>VF</t>
        </is>
      </c>
      <c r="H4" s="3" t="inlineStr">
        <is>
          <t>10001158961-3890</t>
        </is>
      </c>
      <c r="I4" s="3" t="inlineStr">
        <is>
          <t>651T</t>
        </is>
      </c>
      <c r="J4" s="3" t="inlineStr">
        <is>
          <t>90777433</t>
        </is>
      </c>
      <c r="K4" s="3" t="inlineStr">
        <is>
          <t>082030155</t>
        </is>
      </c>
      <c r="L4" s="4" t="n">
        <v>50</v>
      </c>
      <c r="M4" s="21" t="n">
        <v>45719</v>
      </c>
      <c r="N4" s="21" t="n">
        <v>45724</v>
      </c>
      <c r="O4" s="21" t="n">
        <v>45714</v>
      </c>
      <c r="P4" s="3" t="n">
        <v>1</v>
      </c>
      <c r="Q4" s="3" t="n">
        <v>2.73</v>
      </c>
      <c r="R4" s="3" t="n">
        <v>3.8</v>
      </c>
      <c r="S4" s="3" t="n">
        <v>0.041</v>
      </c>
      <c r="T4" s="4">
        <f>L4/P4</f>
        <v/>
      </c>
      <c r="U4" s="6">
        <f>T4*Q4</f>
        <v/>
      </c>
      <c r="V4" s="6">
        <f>T4*R4</f>
        <v/>
      </c>
      <c r="W4" s="22">
        <f>round(Z4*AA4*Y4/1000000*T4,3)</f>
        <v/>
      </c>
      <c r="X4" s="10" t="n"/>
      <c r="Y4" s="9" t="n">
        <v>46.8</v>
      </c>
      <c r="Z4" s="3" t="n">
        <v>24</v>
      </c>
      <c r="AA4" s="3" t="n">
        <v>36.5</v>
      </c>
      <c r="AB4" s="3" t="n">
        <v>15</v>
      </c>
    </row>
    <row r="5" ht="20.5" customHeight="1">
      <c r="A5" s="10" t="n"/>
      <c r="B5" s="10" t="n"/>
      <c r="C5" s="10" t="n"/>
      <c r="D5" s="10" t="n"/>
      <c r="E5" s="3" t="inlineStr">
        <is>
          <t>20984845</t>
        </is>
      </c>
      <c r="F5" s="3" t="inlineStr">
        <is>
          <t>300294</t>
        </is>
      </c>
      <c r="G5" s="3" t="inlineStr">
        <is>
          <t>VF</t>
        </is>
      </c>
      <c r="H5" s="3" t="inlineStr">
        <is>
          <t>10001158961-3890</t>
        </is>
      </c>
      <c r="I5" s="40" t="inlineStr">
        <is>
          <t>643</t>
        </is>
      </c>
      <c r="J5" s="3" t="inlineStr">
        <is>
          <t>91019085</t>
        </is>
      </c>
      <c r="K5" s="3" t="inlineStr">
        <is>
          <t>082030174</t>
        </is>
      </c>
      <c r="L5" s="4" t="n">
        <v>50</v>
      </c>
      <c r="M5" s="21" t="n">
        <v>45719</v>
      </c>
      <c r="N5" s="21" t="n">
        <v>45724</v>
      </c>
      <c r="O5" s="21" t="n">
        <v>45714</v>
      </c>
      <c r="P5" s="3" t="n">
        <v>1</v>
      </c>
      <c r="Q5" s="3" t="n">
        <v>2.9</v>
      </c>
      <c r="R5" s="3" t="n">
        <v>3.56</v>
      </c>
      <c r="S5" s="3" t="n">
        <v>0.0265</v>
      </c>
      <c r="T5" s="4">
        <f>L5/P5</f>
        <v/>
      </c>
      <c r="U5" s="6">
        <f>T5*Q5</f>
        <v/>
      </c>
      <c r="V5" s="6">
        <f>T5*R5</f>
        <v/>
      </c>
      <c r="W5" s="22">
        <f>round(Z5*AA5*Y5/1000000*T5,3)</f>
        <v/>
      </c>
      <c r="X5" s="10" t="n"/>
      <c r="Y5" s="9" t="n">
        <v>41.7</v>
      </c>
      <c r="Z5" s="3" t="n">
        <v>17.8</v>
      </c>
      <c r="AA5" s="3" t="n">
        <v>35.7</v>
      </c>
      <c r="AB5" s="3" t="n">
        <v>15</v>
      </c>
    </row>
    <row r="6" ht="20.5" customHeight="1">
      <c r="A6" s="15" t="n"/>
      <c r="B6" s="15" t="n"/>
      <c r="C6" s="15" t="n"/>
      <c r="D6" s="15" t="n"/>
      <c r="E6" s="12" t="n"/>
      <c r="F6" s="12" t="n"/>
      <c r="G6" s="12" t="n"/>
      <c r="H6" s="12" t="n"/>
      <c r="I6" s="12" t="n"/>
      <c r="J6" s="12" t="n"/>
      <c r="K6" s="12" t="inlineStr">
        <is>
          <t>CFS TTL:</t>
        </is>
      </c>
      <c r="L6" s="12">
        <f>SUM(L3:L5)</f>
        <v/>
      </c>
      <c r="M6" s="12" t="n"/>
      <c r="N6" s="12" t="n"/>
      <c r="O6" s="12" t="n"/>
      <c r="P6" s="12" t="n"/>
      <c r="Q6" s="12" t="n"/>
      <c r="R6" s="12" t="n"/>
      <c r="S6" s="12" t="inlineStr">
        <is>
          <t>CFS TTL:</t>
        </is>
      </c>
      <c r="T6" s="12">
        <f>SUM(T3:T5)</f>
        <v/>
      </c>
      <c r="U6" s="16">
        <f>SUM(U3:U5)</f>
        <v/>
      </c>
      <c r="V6" s="16">
        <f>SUM(V3:V5)</f>
        <v/>
      </c>
      <c r="W6" s="25">
        <f>SUM(W3:W5)</f>
        <v/>
      </c>
      <c r="X6" s="15" t="n"/>
      <c r="Y6" s="12" t="n"/>
      <c r="Z6" s="12" t="n"/>
      <c r="AA6" s="12" t="n"/>
      <c r="AB6" s="12" t="n"/>
    </row>
    <row r="7" ht="7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</row>
    <row r="8" ht="20.5" customHeight="1">
      <c r="A8" s="3" t="inlineStr"/>
      <c r="B8" s="3" t="inlineStr"/>
      <c r="C8" s="3" t="inlineStr"/>
      <c r="D8" s="3" t="inlineStr"/>
      <c r="E8" s="3" t="inlineStr">
        <is>
          <t>20993143</t>
        </is>
      </c>
      <c r="F8" s="3" t="inlineStr">
        <is>
          <t>300721</t>
        </is>
      </c>
      <c r="G8" s="3" t="inlineStr">
        <is>
          <t>VF</t>
        </is>
      </c>
      <c r="H8" s="3" t="inlineStr">
        <is>
          <t>10001210809-3890</t>
        </is>
      </c>
      <c r="I8" s="3" t="inlineStr">
        <is>
          <t>603</t>
        </is>
      </c>
      <c r="J8" s="3" t="inlineStr">
        <is>
          <t>53624365</t>
        </is>
      </c>
      <c r="K8" s="3" t="inlineStr">
        <is>
          <t>082031060</t>
        </is>
      </c>
      <c r="L8" s="4" t="n">
        <v>600</v>
      </c>
      <c r="M8" s="21" t="n">
        <v>45726</v>
      </c>
      <c r="N8" s="21" t="n">
        <v>45731</v>
      </c>
      <c r="O8" s="21" t="n">
        <v>45723</v>
      </c>
      <c r="P8" s="3" t="n">
        <v>2</v>
      </c>
      <c r="Q8" s="3" t="n">
        <v>4.7</v>
      </c>
      <c r="R8" s="3" t="n">
        <v>5.57</v>
      </c>
      <c r="S8" s="3" t="n">
        <v>0.1031</v>
      </c>
      <c r="T8" s="4">
        <f>L8/P8</f>
        <v/>
      </c>
      <c r="U8" s="6">
        <f>T8*Q8</f>
        <v/>
      </c>
      <c r="V8" s="6">
        <f>T8*R8</f>
        <v/>
      </c>
      <c r="W8" s="22">
        <f>round(Z8*AA8*Y8/1000000*T8,3)</f>
        <v/>
      </c>
      <c r="X8" s="8" t="inlineStr">
        <is>
          <t>CFS</t>
        </is>
      </c>
      <c r="Y8" s="9" t="n">
        <v>57</v>
      </c>
      <c r="Z8" s="3" t="n">
        <v>30</v>
      </c>
      <c r="AA8" s="3" t="n">
        <v>60.3</v>
      </c>
      <c r="AB8" s="3" t="n">
        <v>19</v>
      </c>
    </row>
    <row r="9" ht="20.5" customHeight="1">
      <c r="A9" s="15" t="n"/>
      <c r="B9" s="15" t="n"/>
      <c r="C9" s="15" t="n"/>
      <c r="D9" s="15" t="n"/>
      <c r="E9" s="12" t="n"/>
      <c r="F9" s="12" t="n"/>
      <c r="G9" s="12" t="n"/>
      <c r="H9" s="12" t="n"/>
      <c r="I9" s="12" t="n"/>
      <c r="J9" s="12" t="n"/>
      <c r="K9" s="12" t="inlineStr">
        <is>
          <t>CFS TTL:</t>
        </is>
      </c>
      <c r="L9" s="12">
        <f>SUM(L8:L8)</f>
        <v/>
      </c>
      <c r="M9" s="12" t="n"/>
      <c r="N9" s="12" t="n"/>
      <c r="O9" s="12" t="n"/>
      <c r="P9" s="12" t="n"/>
      <c r="Q9" s="12" t="n"/>
      <c r="R9" s="12" t="n"/>
      <c r="S9" s="12" t="inlineStr">
        <is>
          <t>CFS TTL:</t>
        </is>
      </c>
      <c r="T9" s="12">
        <f>SUM(T8:T8)</f>
        <v/>
      </c>
      <c r="U9" s="16">
        <f>SUM(U8:U8)</f>
        <v/>
      </c>
      <c r="V9" s="16">
        <f>SUM(V8:V8)</f>
        <v/>
      </c>
      <c r="W9" s="25">
        <f>SUM(W8:W8)</f>
        <v/>
      </c>
      <c r="X9" s="15" t="n"/>
      <c r="Y9" s="12" t="n"/>
      <c r="Z9" s="12" t="n"/>
      <c r="AA9" s="12" t="n"/>
      <c r="AB9" s="12" t="n"/>
    </row>
    <row r="10" ht="7" customHeight="1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</row>
    <row r="11" ht="20.5" customHeight="1">
      <c r="A11" s="3" t="inlineStr"/>
      <c r="B11" s="3" t="inlineStr"/>
      <c r="C11" s="3" t="inlineStr"/>
      <c r="D11" s="3" t="inlineStr"/>
      <c r="E11" s="3" t="inlineStr">
        <is>
          <t>20990769</t>
        </is>
      </c>
      <c r="F11" s="3" t="inlineStr">
        <is>
          <t>300544</t>
        </is>
      </c>
      <c r="G11" s="3" t="inlineStr">
        <is>
          <t>VF</t>
        </is>
      </c>
      <c r="H11" s="3" t="inlineStr">
        <is>
          <t>10001175629-3891</t>
        </is>
      </c>
      <c r="I11" s="3" t="inlineStr">
        <is>
          <t>651T</t>
        </is>
      </c>
      <c r="J11" s="3" t="inlineStr">
        <is>
          <t>90777433</t>
        </is>
      </c>
      <c r="K11" s="3" t="inlineStr">
        <is>
          <t>082030155</t>
        </is>
      </c>
      <c r="L11" s="4" t="n">
        <v>296</v>
      </c>
      <c r="M11" s="21" t="n">
        <v>45733</v>
      </c>
      <c r="N11" s="21" t="n">
        <v>45738</v>
      </c>
      <c r="O11" s="21" t="n">
        <v>45728</v>
      </c>
      <c r="P11" s="3" t="n">
        <v>1</v>
      </c>
      <c r="Q11" s="3" t="n">
        <v>2.73</v>
      </c>
      <c r="R11" s="3" t="n">
        <v>3.8</v>
      </c>
      <c r="S11" s="3" t="n">
        <v>0.041</v>
      </c>
      <c r="T11" s="4">
        <f>L11/P11</f>
        <v/>
      </c>
      <c r="U11" s="6">
        <f>T11*Q11</f>
        <v/>
      </c>
      <c r="V11" s="6">
        <f>T11*R11</f>
        <v/>
      </c>
      <c r="W11" s="22">
        <f>round(Z11*AA11*Y11/1000000*T11,3)</f>
        <v/>
      </c>
      <c r="X11" s="8" t="inlineStr">
        <is>
          <t>CFS</t>
        </is>
      </c>
      <c r="Y11" s="9" t="n">
        <v>46.8</v>
      </c>
      <c r="Z11" s="3" t="n">
        <v>24</v>
      </c>
      <c r="AA11" s="3" t="n">
        <v>36.5</v>
      </c>
      <c r="AB11" s="3" t="n">
        <v>16</v>
      </c>
    </row>
    <row r="12" ht="20.5" customHeight="1">
      <c r="A12" s="10" t="n"/>
      <c r="B12" s="10" t="n"/>
      <c r="C12" s="10" t="n"/>
      <c r="D12" s="10" t="n"/>
      <c r="E12" s="3" t="inlineStr">
        <is>
          <t>20990769</t>
        </is>
      </c>
      <c r="F12" s="3" t="inlineStr">
        <is>
          <t>300544</t>
        </is>
      </c>
      <c r="G12" s="3" t="inlineStr">
        <is>
          <t>VF</t>
        </is>
      </c>
      <c r="H12" s="3" t="inlineStr">
        <is>
          <t>10001175629-3891</t>
        </is>
      </c>
      <c r="I12" s="40" t="inlineStr">
        <is>
          <t>643</t>
        </is>
      </c>
      <c r="J12" s="3" t="inlineStr">
        <is>
          <t>91019085</t>
        </is>
      </c>
      <c r="K12" s="3" t="inlineStr">
        <is>
          <t>082030174</t>
        </is>
      </c>
      <c r="L12" s="4" t="n">
        <v>165</v>
      </c>
      <c r="M12" s="21" t="n">
        <v>45733</v>
      </c>
      <c r="N12" s="21" t="n">
        <v>45738</v>
      </c>
      <c r="O12" s="21" t="n">
        <v>45728</v>
      </c>
      <c r="P12" s="3" t="n">
        <v>1</v>
      </c>
      <c r="Q12" s="3" t="n">
        <v>2.9</v>
      </c>
      <c r="R12" s="3" t="n">
        <v>3.56</v>
      </c>
      <c r="S12" s="3" t="n">
        <v>0.0265</v>
      </c>
      <c r="T12" s="4">
        <f>L12/P12</f>
        <v/>
      </c>
      <c r="U12" s="6">
        <f>T12*Q12</f>
        <v/>
      </c>
      <c r="V12" s="6">
        <f>T12*R12</f>
        <v/>
      </c>
      <c r="W12" s="22">
        <f>round(Z12*AA12*Y12/1000000*T12,3)</f>
        <v/>
      </c>
      <c r="X12" s="10" t="n"/>
      <c r="Y12" s="9" t="n">
        <v>41.7</v>
      </c>
      <c r="Z12" s="3" t="n">
        <v>17.8</v>
      </c>
      <c r="AA12" s="3" t="n">
        <v>35.7</v>
      </c>
      <c r="AB12" s="3" t="n">
        <v>16</v>
      </c>
    </row>
    <row r="13" ht="20.5" customHeight="1">
      <c r="A13" s="10" t="n"/>
      <c r="B13" s="10" t="n"/>
      <c r="C13" s="10" t="n"/>
      <c r="D13" s="10" t="n"/>
      <c r="E13" s="3" t="inlineStr">
        <is>
          <t>20990769</t>
        </is>
      </c>
      <c r="F13" s="3" t="inlineStr">
        <is>
          <t>300544</t>
        </is>
      </c>
      <c r="G13" s="3" t="inlineStr">
        <is>
          <t>VF</t>
        </is>
      </c>
      <c r="H13" s="3" t="inlineStr">
        <is>
          <t>10001175629-3891</t>
        </is>
      </c>
      <c r="I13" s="3" t="inlineStr">
        <is>
          <t>603</t>
        </is>
      </c>
      <c r="J13" s="3" t="inlineStr">
        <is>
          <t>53624365</t>
        </is>
      </c>
      <c r="K13" s="3" t="inlineStr">
        <is>
          <t>082031060</t>
        </is>
      </c>
      <c r="L13" s="4" t="n">
        <v>52</v>
      </c>
      <c r="M13" s="21" t="n">
        <v>45733</v>
      </c>
      <c r="N13" s="21" t="n">
        <v>45738</v>
      </c>
      <c r="O13" s="21" t="n">
        <v>45728</v>
      </c>
      <c r="P13" s="3" t="n">
        <v>2</v>
      </c>
      <c r="Q13" s="3" t="n">
        <v>4.7</v>
      </c>
      <c r="R13" s="3" t="n">
        <v>5.57</v>
      </c>
      <c r="S13" s="3" t="n">
        <v>0.1031</v>
      </c>
      <c r="T13" s="4">
        <f>L13/P13</f>
        <v/>
      </c>
      <c r="U13" s="6">
        <f>T13*Q13</f>
        <v/>
      </c>
      <c r="V13" s="6">
        <f>T13*R13</f>
        <v/>
      </c>
      <c r="W13" s="22">
        <f>round(Z13*AA13*Y13/1000000*T13,3)</f>
        <v/>
      </c>
      <c r="X13" s="10" t="n"/>
      <c r="Y13" s="9" t="n">
        <v>57</v>
      </c>
      <c r="Z13" s="3" t="n">
        <v>30</v>
      </c>
      <c r="AA13" s="3" t="n">
        <v>60.3</v>
      </c>
      <c r="AB13" s="3" t="n">
        <v>16</v>
      </c>
    </row>
    <row r="14" ht="20.5" customHeight="1">
      <c r="A14" s="15" t="n"/>
      <c r="B14" s="15" t="n"/>
      <c r="C14" s="15" t="n"/>
      <c r="D14" s="15" t="n"/>
      <c r="E14" s="12" t="n"/>
      <c r="F14" s="12" t="n"/>
      <c r="G14" s="12" t="n"/>
      <c r="H14" s="12" t="n"/>
      <c r="I14" s="12" t="n"/>
      <c r="J14" s="12" t="n"/>
      <c r="K14" s="12" t="inlineStr">
        <is>
          <t>CFS TTL:</t>
        </is>
      </c>
      <c r="L14" s="12">
        <f>SUM(L11:L13)</f>
        <v/>
      </c>
      <c r="M14" s="12" t="n"/>
      <c r="N14" s="12" t="n"/>
      <c r="O14" s="12" t="n"/>
      <c r="P14" s="12" t="n"/>
      <c r="Q14" s="12" t="n"/>
      <c r="R14" s="12" t="n"/>
      <c r="S14" s="12" t="inlineStr">
        <is>
          <t>CFS TTL:</t>
        </is>
      </c>
      <c r="T14" s="12">
        <f>SUM(T11:T13)</f>
        <v/>
      </c>
      <c r="U14" s="16">
        <f>SUM(U11:U13)</f>
        <v/>
      </c>
      <c r="V14" s="16">
        <f>SUM(V11:V13)</f>
        <v/>
      </c>
      <c r="W14" s="25">
        <f>SUM(W11:W13)</f>
        <v/>
      </c>
      <c r="X14" s="15" t="n"/>
      <c r="Y14" s="12" t="n"/>
      <c r="Z14" s="12" t="n"/>
      <c r="AA14" s="12" t="n"/>
      <c r="AB14" s="12" t="n"/>
    </row>
    <row r="15" ht="7" customHeight="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</row>
    <row r="16" ht="20.5" customHeight="1">
      <c r="A16" s="3" t="inlineStr"/>
      <c r="B16" s="3" t="inlineStr"/>
      <c r="C16" s="3" t="inlineStr"/>
      <c r="D16" s="3" t="inlineStr"/>
      <c r="E16" s="3" t="inlineStr">
        <is>
          <t>20990766</t>
        </is>
      </c>
      <c r="F16" s="3" t="inlineStr">
        <is>
          <t>300541</t>
        </is>
      </c>
      <c r="G16" s="3" t="inlineStr">
        <is>
          <t>VF</t>
        </is>
      </c>
      <c r="H16" s="3" t="inlineStr">
        <is>
          <t>10001175698-3890</t>
        </is>
      </c>
      <c r="I16" s="3" t="inlineStr">
        <is>
          <t>603P</t>
        </is>
      </c>
      <c r="J16" s="3" t="inlineStr">
        <is>
          <t>82383036</t>
        </is>
      </c>
      <c r="K16" s="3" t="inlineStr">
        <is>
          <t>082030723</t>
        </is>
      </c>
      <c r="L16" s="4" t="n">
        <v>112</v>
      </c>
      <c r="M16" s="21" t="n">
        <v>45733</v>
      </c>
      <c r="N16" s="21" t="n">
        <v>45738</v>
      </c>
      <c r="O16" s="21" t="n">
        <v>45728</v>
      </c>
      <c r="P16" s="3" t="n">
        <v>2</v>
      </c>
      <c r="Q16" s="3" t="n">
        <v>4.7</v>
      </c>
      <c r="R16" s="3" t="n">
        <v>5.57</v>
      </c>
      <c r="S16" s="3" t="n">
        <v>0.1031</v>
      </c>
      <c r="T16" s="4">
        <f>L16/P16</f>
        <v/>
      </c>
      <c r="U16" s="6">
        <f>T16*Q16</f>
        <v/>
      </c>
      <c r="V16" s="6">
        <f>T16*R16</f>
        <v/>
      </c>
      <c r="W16" s="22">
        <f>round(Z16*AA16*Y16/1000000*T16,3)</f>
        <v/>
      </c>
      <c r="X16" s="8" t="inlineStr">
        <is>
          <t>CFS</t>
        </is>
      </c>
      <c r="Y16" s="9" t="n">
        <v>57</v>
      </c>
      <c r="Z16" s="3" t="n">
        <v>30</v>
      </c>
      <c r="AA16" s="3" t="n">
        <v>60.3</v>
      </c>
      <c r="AB16" s="3" t="n">
        <v>17</v>
      </c>
    </row>
    <row r="17" ht="20.5" customHeight="1">
      <c r="A17" s="10" t="n"/>
      <c r="B17" s="10" t="n"/>
      <c r="C17" s="10" t="n"/>
      <c r="D17" s="10" t="n"/>
      <c r="E17" s="3" t="inlineStr">
        <is>
          <t>20990766</t>
        </is>
      </c>
      <c r="F17" s="3" t="inlineStr">
        <is>
          <t>300541</t>
        </is>
      </c>
      <c r="G17" s="3" t="inlineStr">
        <is>
          <t>VF</t>
        </is>
      </c>
      <c r="H17" s="3" t="inlineStr">
        <is>
          <t>10001175698-3890</t>
        </is>
      </c>
      <c r="I17" s="40" t="inlineStr">
        <is>
          <t>643</t>
        </is>
      </c>
      <c r="J17" s="3" t="inlineStr">
        <is>
          <t>91019085</t>
        </is>
      </c>
      <c r="K17" s="3" t="inlineStr">
        <is>
          <t>082030174</t>
        </is>
      </c>
      <c r="L17" s="4" t="n">
        <v>111</v>
      </c>
      <c r="M17" s="21" t="n">
        <v>45733</v>
      </c>
      <c r="N17" s="21" t="n">
        <v>45738</v>
      </c>
      <c r="O17" s="21" t="n">
        <v>45728</v>
      </c>
      <c r="P17" s="3" t="n">
        <v>1</v>
      </c>
      <c r="Q17" s="3" t="n">
        <v>2.9</v>
      </c>
      <c r="R17" s="3" t="n">
        <v>3.56</v>
      </c>
      <c r="S17" s="3" t="n">
        <v>0.0265</v>
      </c>
      <c r="T17" s="4">
        <f>L17/P17</f>
        <v/>
      </c>
      <c r="U17" s="6">
        <f>T17*Q17</f>
        <v/>
      </c>
      <c r="V17" s="6">
        <f>T17*R17</f>
        <v/>
      </c>
      <c r="W17" s="22">
        <f>round(Z17*AA17*Y17/1000000*T17,3)</f>
        <v/>
      </c>
      <c r="X17" s="10" t="n"/>
      <c r="Y17" s="9" t="n">
        <v>41.7</v>
      </c>
      <c r="Z17" s="3" t="n">
        <v>17.8</v>
      </c>
      <c r="AA17" s="3" t="n">
        <v>35.7</v>
      </c>
      <c r="AB17" s="3" t="n">
        <v>17</v>
      </c>
    </row>
    <row r="18" ht="20.5" customHeight="1">
      <c r="A18" s="15" t="n"/>
      <c r="B18" s="15" t="n"/>
      <c r="C18" s="15" t="n"/>
      <c r="D18" s="15" t="n"/>
      <c r="E18" s="12" t="n"/>
      <c r="F18" s="12" t="n"/>
      <c r="G18" s="12" t="n"/>
      <c r="H18" s="12" t="n"/>
      <c r="I18" s="12" t="n"/>
      <c r="J18" s="12" t="n"/>
      <c r="K18" s="12" t="inlineStr">
        <is>
          <t>CFS TTL:</t>
        </is>
      </c>
      <c r="L18" s="12">
        <f>SUM(L16:L17)</f>
        <v/>
      </c>
      <c r="M18" s="12" t="n"/>
      <c r="N18" s="12" t="n"/>
      <c r="O18" s="12" t="n"/>
      <c r="P18" s="12" t="n"/>
      <c r="Q18" s="12" t="n"/>
      <c r="R18" s="12" t="n"/>
      <c r="S18" s="12" t="inlineStr">
        <is>
          <t>CFS TTL:</t>
        </is>
      </c>
      <c r="T18" s="12">
        <f>SUM(T16:T17)</f>
        <v/>
      </c>
      <c r="U18" s="16">
        <f>SUM(U16:U17)</f>
        <v/>
      </c>
      <c r="V18" s="16">
        <f>SUM(V16:V17)</f>
        <v/>
      </c>
      <c r="W18" s="25">
        <f>SUM(W16:W17)</f>
        <v/>
      </c>
      <c r="X18" s="15" t="n"/>
      <c r="Y18" s="12" t="n"/>
      <c r="Z18" s="12" t="n"/>
      <c r="AA18" s="12" t="n"/>
      <c r="AB18" s="12" t="n"/>
    </row>
    <row r="19" ht="7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</row>
    <row r="20" ht="20.5" customHeight="1">
      <c r="A20" s="3" t="inlineStr"/>
      <c r="B20" s="3" t="inlineStr"/>
      <c r="C20" s="3" t="inlineStr"/>
      <c r="D20" s="3" t="inlineStr"/>
      <c r="E20" s="3" t="inlineStr">
        <is>
          <t>20992251</t>
        </is>
      </c>
      <c r="F20" s="3" t="inlineStr">
        <is>
          <t>300565</t>
        </is>
      </c>
      <c r="G20" s="3" t="inlineStr">
        <is>
          <t>VF</t>
        </is>
      </c>
      <c r="H20" s="3" t="inlineStr">
        <is>
          <t>10001191116-3890</t>
        </is>
      </c>
      <c r="I20" s="3" t="inlineStr">
        <is>
          <t>651T</t>
        </is>
      </c>
      <c r="J20" s="3" t="inlineStr">
        <is>
          <t>90777433</t>
        </is>
      </c>
      <c r="K20" s="3" t="inlineStr">
        <is>
          <t>082030155</t>
        </is>
      </c>
      <c r="L20" s="4" t="n">
        <v>313</v>
      </c>
      <c r="M20" s="21" t="n">
        <v>45747</v>
      </c>
      <c r="N20" s="21" t="n">
        <v>45752</v>
      </c>
      <c r="O20" s="21" t="n">
        <v>45742</v>
      </c>
      <c r="P20" s="3" t="n">
        <v>1</v>
      </c>
      <c r="Q20" s="3" t="n">
        <v>2.73</v>
      </c>
      <c r="R20" s="3" t="n">
        <v>3.8</v>
      </c>
      <c r="S20" s="3" t="n">
        <v>0.041</v>
      </c>
      <c r="T20" s="4">
        <f>L20/P20</f>
        <v/>
      </c>
      <c r="U20" s="6">
        <f>T20*Q20</f>
        <v/>
      </c>
      <c r="V20" s="6">
        <f>T20*R20</f>
        <v/>
      </c>
      <c r="W20" s="22">
        <f>round(Z20*AA20*Y20/1000000*T20,3)</f>
        <v/>
      </c>
      <c r="X20" s="8" t="inlineStr">
        <is>
          <t>CFS</t>
        </is>
      </c>
      <c r="Y20" s="9" t="n">
        <v>46.8</v>
      </c>
      <c r="Z20" s="3" t="n">
        <v>24</v>
      </c>
      <c r="AA20" s="3" t="n">
        <v>36.5</v>
      </c>
      <c r="AB20" s="3" t="n">
        <v>18</v>
      </c>
    </row>
    <row r="21" ht="20.5" customHeight="1">
      <c r="A21" s="10" t="n"/>
      <c r="B21" s="10" t="n"/>
      <c r="C21" s="10" t="n"/>
      <c r="D21" s="10" t="n"/>
      <c r="E21" s="3" t="inlineStr">
        <is>
          <t>20992251</t>
        </is>
      </c>
      <c r="F21" s="3" t="inlineStr">
        <is>
          <t>300565</t>
        </is>
      </c>
      <c r="G21" s="3" t="inlineStr">
        <is>
          <t>VF</t>
        </is>
      </c>
      <c r="H21" s="3" t="inlineStr">
        <is>
          <t>10001191116-3890</t>
        </is>
      </c>
      <c r="I21" s="40" t="inlineStr">
        <is>
          <t>643</t>
        </is>
      </c>
      <c r="J21" s="3" t="inlineStr">
        <is>
          <t>91019085</t>
        </is>
      </c>
      <c r="K21" s="3" t="inlineStr">
        <is>
          <t>082030174</t>
        </is>
      </c>
      <c r="L21" s="4" t="n">
        <v>394</v>
      </c>
      <c r="M21" s="21" t="n">
        <v>45747</v>
      </c>
      <c r="N21" s="21" t="n">
        <v>45752</v>
      </c>
      <c r="O21" s="21" t="n">
        <v>45742</v>
      </c>
      <c r="P21" s="3" t="n">
        <v>1</v>
      </c>
      <c r="Q21" s="3" t="n">
        <v>2.9</v>
      </c>
      <c r="R21" s="3" t="n">
        <v>3.56</v>
      </c>
      <c r="S21" s="3" t="n">
        <v>0.0265</v>
      </c>
      <c r="T21" s="4">
        <f>L21/P21</f>
        <v/>
      </c>
      <c r="U21" s="6">
        <f>T21*Q21</f>
        <v/>
      </c>
      <c r="V21" s="6">
        <f>T21*R21</f>
        <v/>
      </c>
      <c r="W21" s="22">
        <f>round(Z21*AA21*Y21/1000000*T21,3)</f>
        <v/>
      </c>
      <c r="X21" s="10" t="n"/>
      <c r="Y21" s="9" t="n">
        <v>41.7</v>
      </c>
      <c r="Z21" s="3" t="n">
        <v>17.8</v>
      </c>
      <c r="AA21" s="3" t="n">
        <v>35.7</v>
      </c>
      <c r="AB21" s="3" t="n">
        <v>18</v>
      </c>
    </row>
    <row r="22" ht="20.5" customHeight="1">
      <c r="A22" s="10" t="n"/>
      <c r="B22" s="10" t="n"/>
      <c r="C22" s="10" t="n"/>
      <c r="D22" s="10" t="n"/>
      <c r="E22" s="3" t="inlineStr">
        <is>
          <t>20992251</t>
        </is>
      </c>
      <c r="F22" s="3" t="inlineStr">
        <is>
          <t>300565</t>
        </is>
      </c>
      <c r="G22" s="3" t="inlineStr">
        <is>
          <t>VF</t>
        </is>
      </c>
      <c r="H22" s="3" t="inlineStr">
        <is>
          <t>10001191116-3890</t>
        </is>
      </c>
      <c r="I22" s="3" t="inlineStr">
        <is>
          <t>603</t>
        </is>
      </c>
      <c r="J22" s="3" t="inlineStr">
        <is>
          <t>53624365</t>
        </is>
      </c>
      <c r="K22" s="3" t="inlineStr">
        <is>
          <t>082031060</t>
        </is>
      </c>
      <c r="L22" s="4" t="n">
        <v>50</v>
      </c>
      <c r="M22" s="21" t="n">
        <v>45747</v>
      </c>
      <c r="N22" s="21" t="n">
        <v>45752</v>
      </c>
      <c r="O22" s="21" t="n">
        <v>45742</v>
      </c>
      <c r="P22" s="3" t="n">
        <v>2</v>
      </c>
      <c r="Q22" s="3" t="n">
        <v>4.7</v>
      </c>
      <c r="R22" s="3" t="n">
        <v>5.57</v>
      </c>
      <c r="S22" s="3" t="n">
        <v>0.1031</v>
      </c>
      <c r="T22" s="4">
        <f>L22/P22</f>
        <v/>
      </c>
      <c r="U22" s="6">
        <f>T22*Q22</f>
        <v/>
      </c>
      <c r="V22" s="6">
        <f>T22*R22</f>
        <v/>
      </c>
      <c r="W22" s="22">
        <f>round(Z22*AA22*Y22/1000000*T22,3)</f>
        <v/>
      </c>
      <c r="X22" s="10" t="n"/>
      <c r="Y22" s="9" t="n">
        <v>57</v>
      </c>
      <c r="Z22" s="3" t="n">
        <v>30</v>
      </c>
      <c r="AA22" s="3" t="n">
        <v>60.3</v>
      </c>
      <c r="AB22" s="3" t="n">
        <v>18</v>
      </c>
    </row>
    <row r="23" ht="20.5" customHeight="1">
      <c r="A23" s="15" t="n"/>
      <c r="B23" s="15" t="n"/>
      <c r="C23" s="15" t="n"/>
      <c r="D23" s="15" t="n"/>
      <c r="E23" s="12" t="n"/>
      <c r="F23" s="12" t="n"/>
      <c r="G23" s="12" t="n"/>
      <c r="H23" s="12" t="n"/>
      <c r="I23" s="12" t="n"/>
      <c r="J23" s="12" t="n"/>
      <c r="K23" s="12" t="inlineStr">
        <is>
          <t>CFS TTL:</t>
        </is>
      </c>
      <c r="L23" s="12">
        <f>SUM(L20:L22)</f>
        <v/>
      </c>
      <c r="M23" s="12" t="n"/>
      <c r="N23" s="12" t="n"/>
      <c r="O23" s="12" t="n"/>
      <c r="P23" s="12" t="n"/>
      <c r="Q23" s="12" t="n"/>
      <c r="R23" s="12" t="n"/>
      <c r="S23" s="12" t="inlineStr">
        <is>
          <t>CFS TTL:</t>
        </is>
      </c>
      <c r="T23" s="12">
        <f>SUM(T20:T22)</f>
        <v/>
      </c>
      <c r="U23" s="16">
        <f>SUM(U20:U22)</f>
        <v/>
      </c>
      <c r="V23" s="16">
        <f>SUM(V20:V22)</f>
        <v/>
      </c>
      <c r="W23" s="25">
        <f>SUM(W20:W22)</f>
        <v/>
      </c>
      <c r="X23" s="15" t="n"/>
      <c r="Y23" s="12" t="n"/>
      <c r="Z23" s="12" t="n"/>
      <c r="AA23" s="12" t="n"/>
      <c r="AB23" s="12" t="n"/>
    </row>
    <row r="24" ht="7" customHeight="1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</row>
    <row r="25" ht="20.5" customHeight="1">
      <c r="A25" s="3" t="inlineStr"/>
      <c r="B25" s="3" t="inlineStr"/>
      <c r="C25" s="3" t="inlineStr"/>
      <c r="D25" s="3" t="inlineStr"/>
      <c r="E25" s="3" t="inlineStr">
        <is>
          <t>20993145</t>
        </is>
      </c>
      <c r="F25" s="3" t="inlineStr">
        <is>
          <t>300723</t>
        </is>
      </c>
      <c r="G25" s="3" t="inlineStr">
        <is>
          <t>VF</t>
        </is>
      </c>
      <c r="H25" s="3" t="inlineStr">
        <is>
          <t>10001210811-3890</t>
        </is>
      </c>
      <c r="I25" s="3" t="inlineStr">
        <is>
          <t>603P</t>
        </is>
      </c>
      <c r="J25" s="3" t="inlineStr">
        <is>
          <t>82383036</t>
        </is>
      </c>
      <c r="K25" s="3" t="inlineStr">
        <is>
          <t>082030723</t>
        </is>
      </c>
      <c r="L25" s="4" t="n">
        <v>1260</v>
      </c>
      <c r="M25" s="21" t="n">
        <v>45747</v>
      </c>
      <c r="N25" s="21" t="n">
        <v>45752</v>
      </c>
      <c r="O25" s="21" t="n">
        <v>45744</v>
      </c>
      <c r="P25" s="3" t="n">
        <v>2</v>
      </c>
      <c r="Q25" s="3" t="n">
        <v>4.7</v>
      </c>
      <c r="R25" s="3" t="n">
        <v>5.57</v>
      </c>
      <c r="S25" s="3" t="n">
        <v>0.1031</v>
      </c>
      <c r="T25" s="4">
        <f>L25/P25</f>
        <v/>
      </c>
      <c r="U25" s="6">
        <f>T25*Q25</f>
        <v/>
      </c>
      <c r="V25" s="6">
        <f>T25*R25</f>
        <v/>
      </c>
      <c r="W25" s="22">
        <f>round(Z25*AA25*Y25/1000000*T25,3)</f>
        <v/>
      </c>
      <c r="X25" s="8" t="inlineStr">
        <is>
          <t>CFS</t>
        </is>
      </c>
      <c r="Y25" s="9" t="n">
        <v>57</v>
      </c>
      <c r="Z25" s="3" t="n">
        <v>30</v>
      </c>
      <c r="AA25" s="3" t="n">
        <v>60.3</v>
      </c>
      <c r="AB25" s="3" t="n">
        <v>20</v>
      </c>
    </row>
    <row r="26" ht="20.5" customHeight="1">
      <c r="A26" s="15" t="n"/>
      <c r="B26" s="15" t="n"/>
      <c r="C26" s="15" t="n"/>
      <c r="D26" s="15" t="n"/>
      <c r="E26" s="12" t="n"/>
      <c r="F26" s="12" t="n"/>
      <c r="G26" s="12" t="n"/>
      <c r="H26" s="12" t="n"/>
      <c r="I26" s="12" t="n"/>
      <c r="J26" s="12" t="n"/>
      <c r="K26" s="12" t="inlineStr">
        <is>
          <t>CFS TTL:</t>
        </is>
      </c>
      <c r="L26" s="12">
        <f>SUM(L25:L25)</f>
        <v/>
      </c>
      <c r="M26" s="12" t="n"/>
      <c r="N26" s="12" t="n"/>
      <c r="O26" s="12" t="n"/>
      <c r="P26" s="12" t="n"/>
      <c r="Q26" s="12" t="n"/>
      <c r="R26" s="12" t="n"/>
      <c r="S26" s="12" t="inlineStr">
        <is>
          <t>CFS TTL:</t>
        </is>
      </c>
      <c r="T26" s="12">
        <f>SUM(T25:T25)</f>
        <v/>
      </c>
      <c r="U26" s="16">
        <f>SUM(U25:U25)</f>
        <v/>
      </c>
      <c r="V26" s="16">
        <f>SUM(V25:V25)</f>
        <v/>
      </c>
      <c r="W26" s="25">
        <f>SUM(W25:W25)</f>
        <v/>
      </c>
      <c r="X26" s="15" t="n"/>
      <c r="Y26" s="12" t="n"/>
      <c r="Z26" s="12" t="n"/>
      <c r="AA26" s="12" t="n"/>
      <c r="AB26" s="12" t="n"/>
    </row>
    <row r="27" ht="7" customHeight="1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</row>
  </sheetData>
  <mergeCells count="30">
    <mergeCell ref="C20:C23"/>
    <mergeCell ref="B3:B6"/>
    <mergeCell ref="B8:B9"/>
    <mergeCell ref="A11:A14"/>
    <mergeCell ref="B11:B14"/>
    <mergeCell ref="D11:D14"/>
    <mergeCell ref="A25:A26"/>
    <mergeCell ref="X3:X6"/>
    <mergeCell ref="C25:C26"/>
    <mergeCell ref="A3:A6"/>
    <mergeCell ref="B16:B18"/>
    <mergeCell ref="A8:A9"/>
    <mergeCell ref="C8:C9"/>
    <mergeCell ref="D3:D6"/>
    <mergeCell ref="D8:D9"/>
    <mergeCell ref="X16:X18"/>
    <mergeCell ref="A20:A23"/>
    <mergeCell ref="X20:X23"/>
    <mergeCell ref="C11:C14"/>
    <mergeCell ref="D25:D26"/>
    <mergeCell ref="X25:X26"/>
    <mergeCell ref="A16:A18"/>
    <mergeCell ref="C16:C18"/>
    <mergeCell ref="B20:B23"/>
    <mergeCell ref="C3:C6"/>
    <mergeCell ref="X8:X9"/>
    <mergeCell ref="D20:D23"/>
    <mergeCell ref="B25:B26"/>
    <mergeCell ref="D16:D18"/>
    <mergeCell ref="X11:X14"/>
  </mergeCells>
  <pageMargins left="0.25" right="0.25" top="1" bottom="1" header="0.5" footer="0.5"/>
  <pageSetup orientation="landscape" scale="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9" customWidth="1" min="1" max="1"/>
    <col width="8" customWidth="1" min="2" max="2"/>
    <col width="8" customWidth="1" min="3" max="3"/>
    <col width="8" customWidth="1" min="4" max="4"/>
    <col width="11" customWidth="1" min="5" max="5"/>
    <col width="9" customWidth="1" min="6" max="6"/>
    <col width="8" customWidth="1" min="7" max="7"/>
    <col width="21" customWidth="1" min="8" max="8"/>
    <col width="10" customWidth="1" min="9" max="9"/>
    <col width="12" customWidth="1" min="10" max="10"/>
    <col width="14" customWidth="1" min="11" max="11"/>
    <col width="11" customWidth="1" min="13" max="13"/>
    <col width="11" customWidth="1" min="14" max="14"/>
    <col width="11" customWidth="1" min="15" max="15"/>
    <col width="6" customWidth="1" min="16" max="16"/>
    <col width="13" customWidth="1" min="21" max="21"/>
    <col width="13" customWidth="1" min="22" max="22"/>
    <col width="13" customWidth="1" min="23" max="23"/>
    <col width="7.8" customWidth="1" min="25" max="25"/>
    <col width="10" customWidth="1" min="26" max="26"/>
    <col width="12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</cols>
  <sheetData>
    <row r="1" ht="48" customHeight="1">
      <c r="F1" s="1" t="inlineStr">
        <is>
          <t>TGT - Mar - YX</t>
        </is>
      </c>
    </row>
    <row r="2">
      <c r="A2" s="2" t="inlineStr">
        <is>
          <t>BK#</t>
        </is>
      </c>
      <c r="B2" s="2" t="inlineStr">
        <is>
          <t>Pick up</t>
        </is>
      </c>
      <c r="C2" s="2" t="inlineStr">
        <is>
          <t>ETD</t>
        </is>
      </c>
      <c r="D2" s="2" t="inlineStr">
        <is>
          <t>E-doc</t>
        </is>
      </c>
      <c r="E2" s="2" t="inlineStr">
        <is>
          <t>Order Number</t>
        </is>
      </c>
      <c r="F2" s="2" t="inlineStr">
        <is>
          <t>Related Order Number</t>
        </is>
      </c>
      <c r="G2" s="2" t="inlineStr">
        <is>
          <t>Vendor Name</t>
        </is>
      </c>
      <c r="H2" s="2" t="inlineStr">
        <is>
          <t>Customer PO</t>
        </is>
      </c>
      <c r="I2" s="2" t="inlineStr">
        <is>
          <t>2nd Item Number</t>
        </is>
      </c>
      <c r="J2" s="2" t="inlineStr">
        <is>
          <t>TCIN#</t>
        </is>
      </c>
      <c r="K2" s="2" t="inlineStr">
        <is>
          <t>DPCI#</t>
        </is>
      </c>
      <c r="L2" s="2" t="inlineStr">
        <is>
          <t>Quantity</t>
        </is>
      </c>
      <c r="M2" s="2" t="inlineStr">
        <is>
          <t>First Ship Date</t>
        </is>
      </c>
      <c r="N2" s="2" t="inlineStr">
        <is>
          <t>Last Ship Date</t>
        </is>
      </c>
      <c r="O2" s="2" t="inlineStr">
        <is>
          <t>Cargo Ready Date</t>
        </is>
      </c>
      <c r="P2" s="2" t="inlineStr">
        <is>
          <t>Qty/
Carton</t>
        </is>
      </c>
      <c r="Q2" s="2" t="inlineStr">
        <is>
          <t>Net Weight (kg)</t>
        </is>
      </c>
      <c r="R2" s="2" t="inlineStr">
        <is>
          <t>Gross Weight (kg)</t>
        </is>
      </c>
      <c r="S2" s="2" t="inlineStr">
        <is>
          <t>Cubic
Meters (per carton)</t>
        </is>
      </c>
      <c r="T2" s="2" t="inlineStr">
        <is>
          <t>TTL CTNS</t>
        </is>
      </c>
      <c r="U2" s="2" t="inlineStr">
        <is>
          <t>TTL NW (KG)</t>
        </is>
      </c>
      <c r="V2" s="2" t="inlineStr">
        <is>
          <t>TTL GW (KG)</t>
        </is>
      </c>
      <c r="W2" s="2" t="inlineStr">
        <is>
          <t>TTL CBM</t>
        </is>
      </c>
      <c r="X2" s="2" t="inlineStr">
        <is>
          <t>CLP</t>
        </is>
      </c>
      <c r="Y2" s="2" t="inlineStr">
        <is>
          <t>Unit Price</t>
        </is>
      </c>
      <c r="Z2" s="2" t="inlineStr">
        <is>
          <t>TTL Amount</t>
        </is>
      </c>
      <c r="AA2" s="2" t="inlineStr">
        <is>
          <t>Payment Term</t>
        </is>
      </c>
      <c r="AB2" s="2" t="inlineStr">
        <is>
          <t>Width (L) cm</t>
        </is>
      </c>
      <c r="AC2" s="2" t="inlineStr">
        <is>
          <t>Depth (W) cm</t>
        </is>
      </c>
      <c r="AD2" s="2" t="inlineStr">
        <is>
          <t>Height (H) cm</t>
        </is>
      </c>
      <c r="AE2" s="2" t="inlineStr">
        <is>
          <t>groupIndex</t>
        </is>
      </c>
    </row>
    <row r="3" ht="20.5" customHeight="1">
      <c r="A3" s="3" t="inlineStr"/>
      <c r="B3" s="3" t="inlineStr"/>
      <c r="C3" s="3" t="inlineStr"/>
      <c r="D3" s="3" t="inlineStr"/>
      <c r="E3" s="3" t="inlineStr">
        <is>
          <t>20984847</t>
        </is>
      </c>
      <c r="F3" s="3" t="inlineStr">
        <is>
          <t>300296</t>
        </is>
      </c>
      <c r="G3" s="3" t="inlineStr">
        <is>
          <t>YX</t>
        </is>
      </c>
      <c r="H3" s="3" t="inlineStr">
        <is>
          <t>10001158924-0584</t>
        </is>
      </c>
      <c r="I3" s="3" t="inlineStr">
        <is>
          <t>615</t>
        </is>
      </c>
      <c r="J3" s="3" t="inlineStr">
        <is>
          <t>52014641</t>
        </is>
      </c>
      <c r="K3" s="3" t="inlineStr">
        <is>
          <t>082071441</t>
        </is>
      </c>
      <c r="L3" s="4" t="n">
        <v>774</v>
      </c>
      <c r="M3" s="21" t="n">
        <v>45719</v>
      </c>
      <c r="N3" s="21" t="n">
        <v>45724</v>
      </c>
      <c r="O3" s="21" t="n">
        <v>45714</v>
      </c>
      <c r="P3" s="3" t="n">
        <v>2</v>
      </c>
      <c r="Q3" s="3" t="n">
        <v>5</v>
      </c>
      <c r="R3" s="3" t="n">
        <v>6.9</v>
      </c>
      <c r="S3" s="3" t="n">
        <v>0.0461</v>
      </c>
      <c r="T3" s="4">
        <f>L3/P3</f>
        <v/>
      </c>
      <c r="U3" s="6">
        <f>T3*Q3</f>
        <v/>
      </c>
      <c r="V3" s="6">
        <f>T3*R3</f>
        <v/>
      </c>
      <c r="W3" s="22">
        <f>round(AB3*AD3*AC3/1000000*T3,3)</f>
        <v/>
      </c>
      <c r="X3" s="8" t="inlineStr">
        <is>
          <t>CFS</t>
        </is>
      </c>
      <c r="Y3" s="9" t="n">
        <v>26.07</v>
      </c>
      <c r="Z3" s="3">
        <f>L3*Y3</f>
        <v/>
      </c>
      <c r="AA3" s="3" t="inlineStr">
        <is>
          <t>NET 75 DAYS</t>
        </is>
      </c>
      <c r="AB3" s="3" t="n">
        <v>57.99</v>
      </c>
      <c r="AC3" s="3" t="n">
        <v>21.49</v>
      </c>
      <c r="AD3" s="3" t="n">
        <v>37.01</v>
      </c>
      <c r="AE3" s="3" t="n">
        <v>21</v>
      </c>
    </row>
    <row r="4" ht="20.5" customHeight="1">
      <c r="A4" s="15" t="n"/>
      <c r="B4" s="15" t="n"/>
      <c r="C4" s="15" t="n"/>
      <c r="D4" s="15" t="n"/>
      <c r="E4" s="12" t="n"/>
      <c r="F4" s="12" t="n"/>
      <c r="G4" s="12" t="n"/>
      <c r="H4" s="12" t="n"/>
      <c r="I4" s="12" t="n"/>
      <c r="J4" s="12" t="n"/>
      <c r="K4" s="12" t="inlineStr">
        <is>
          <t>CFS TTL:</t>
        </is>
      </c>
      <c r="L4" s="12">
        <f>SUM(L3:L3)</f>
        <v/>
      </c>
      <c r="M4" s="12" t="n"/>
      <c r="N4" s="12" t="n"/>
      <c r="O4" s="12" t="n"/>
      <c r="P4" s="12" t="n"/>
      <c r="Q4" s="12" t="n"/>
      <c r="R4" s="12" t="n"/>
      <c r="S4" s="12" t="inlineStr">
        <is>
          <t>CFS TTL:</t>
        </is>
      </c>
      <c r="T4" s="12">
        <f>SUM(T3:T3)</f>
        <v/>
      </c>
      <c r="U4" s="16">
        <f>SUM(U3:U3)</f>
        <v/>
      </c>
      <c r="V4" s="16">
        <f>SUM(V3:V3)</f>
        <v/>
      </c>
      <c r="W4" s="25">
        <f>SUM(W3:W3)</f>
        <v/>
      </c>
      <c r="X4" s="15" t="n"/>
      <c r="Y4" s="12" t="n"/>
      <c r="Z4" s="12">
        <f>SUM(Z3:Z3)</f>
        <v/>
      </c>
      <c r="AA4" s="12" t="n"/>
      <c r="AB4" s="12" t="n"/>
      <c r="AC4" s="12" t="n"/>
      <c r="AD4" s="12" t="n"/>
      <c r="AE4" s="12" t="n"/>
    </row>
    <row r="5" ht="7" customHeight="1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</row>
    <row r="6" ht="20.5" customHeight="1">
      <c r="A6" s="3" t="inlineStr"/>
      <c r="B6" s="3" t="inlineStr"/>
      <c r="C6" s="3" t="inlineStr"/>
      <c r="D6" s="3" t="inlineStr"/>
      <c r="E6" s="3" t="inlineStr">
        <is>
          <t>20990764</t>
        </is>
      </c>
      <c r="F6" s="3" t="inlineStr">
        <is>
          <t>300539</t>
        </is>
      </c>
      <c r="G6" s="3" t="inlineStr">
        <is>
          <t>YX</t>
        </is>
      </c>
      <c r="H6" s="23" t="inlineStr">
        <is>
          <t>10001175691-0584</t>
        </is>
      </c>
      <c r="I6" s="23" t="inlineStr">
        <is>
          <t>481TP</t>
        </is>
      </c>
      <c r="J6" s="23" t="inlineStr">
        <is>
          <t>52810422</t>
        </is>
      </c>
      <c r="K6" s="23" t="inlineStr">
        <is>
          <t>082030165</t>
        </is>
      </c>
      <c r="L6" s="24" t="n">
        <v>1081</v>
      </c>
      <c r="M6" s="21" t="n">
        <v>45733</v>
      </c>
      <c r="N6" s="21" t="n">
        <v>45738</v>
      </c>
      <c r="O6" s="21" t="n">
        <v>45728</v>
      </c>
      <c r="P6" s="3" t="n">
        <v>1</v>
      </c>
      <c r="Q6" s="3" t="n">
        <v>7</v>
      </c>
      <c r="R6" s="3" t="n">
        <v>8.6</v>
      </c>
      <c r="S6" s="3" t="n">
        <v>0.0611</v>
      </c>
      <c r="T6" s="4">
        <f>L6/P6</f>
        <v/>
      </c>
      <c r="U6" s="6">
        <f>T6*Q6</f>
        <v/>
      </c>
      <c r="V6" s="6">
        <f>T6*R6</f>
        <v/>
      </c>
      <c r="W6" s="22">
        <f>round(AB6*AD6*AC6/1000000*T6,3)</f>
        <v/>
      </c>
      <c r="X6" s="45" t="inlineStr">
        <is>
          <t>1*40HQ</t>
        </is>
      </c>
      <c r="Y6" s="9" t="n">
        <v>58.73</v>
      </c>
      <c r="Z6" s="3">
        <f>L6*Y6</f>
        <v/>
      </c>
      <c r="AA6" s="3" t="inlineStr">
        <is>
          <t>NET 75 DAYS</t>
        </is>
      </c>
      <c r="AB6" s="3" t="n">
        <v>37.49</v>
      </c>
      <c r="AC6" s="3" t="n">
        <v>26.7</v>
      </c>
      <c r="AD6" s="3" t="n">
        <v>61.01</v>
      </c>
      <c r="AE6" s="3" t="n">
        <v>22</v>
      </c>
    </row>
    <row r="7" ht="20.5" customHeight="1">
      <c r="A7" s="15" t="n"/>
      <c r="B7" s="15" t="n"/>
      <c r="C7" s="15" t="n"/>
      <c r="D7" s="15" t="n"/>
      <c r="E7" s="12" t="n"/>
      <c r="F7" s="12" t="n"/>
      <c r="G7" s="12" t="n"/>
      <c r="H7" s="12" t="n"/>
      <c r="I7" s="12" t="n"/>
      <c r="J7" s="12" t="n"/>
      <c r="K7" s="12" t="inlineStr">
        <is>
          <t>CY TTL:</t>
        </is>
      </c>
      <c r="L7" s="12">
        <f>SUM(L6:L6)</f>
        <v/>
      </c>
      <c r="M7" s="12" t="n"/>
      <c r="N7" s="12" t="n"/>
      <c r="O7" s="12" t="n"/>
      <c r="P7" s="12" t="n"/>
      <c r="Q7" s="12" t="n"/>
      <c r="R7" s="12" t="n"/>
      <c r="S7" s="12" t="inlineStr">
        <is>
          <t>CY TTL:</t>
        </is>
      </c>
      <c r="T7" s="12">
        <f>SUM(T6:T6)</f>
        <v/>
      </c>
      <c r="U7" s="16">
        <f>SUM(U6:U6)</f>
        <v/>
      </c>
      <c r="V7" s="16">
        <f>SUM(V6:V6)</f>
        <v/>
      </c>
      <c r="W7" s="46">
        <f>SUM(W6:W6)</f>
        <v/>
      </c>
      <c r="X7" s="15" t="n"/>
      <c r="Y7" s="12" t="n"/>
      <c r="Z7" s="12">
        <f>SUM(Z6:Z6)</f>
        <v/>
      </c>
      <c r="AA7" s="12" t="n"/>
      <c r="AB7" s="12" t="n"/>
      <c r="AC7" s="12" t="n"/>
      <c r="AD7" s="12" t="n"/>
      <c r="AE7" s="12" t="n"/>
    </row>
    <row r="8" ht="20.5" customHeight="1">
      <c r="A8" s="3" t="inlineStr"/>
      <c r="B8" s="3" t="inlineStr"/>
      <c r="C8" s="3" t="inlineStr"/>
      <c r="D8" s="3" t="inlineStr"/>
      <c r="E8" s="3" t="inlineStr">
        <is>
          <t>20990764</t>
        </is>
      </c>
      <c r="F8" s="3" t="inlineStr">
        <is>
          <t>300539</t>
        </is>
      </c>
      <c r="G8" s="3" t="inlineStr">
        <is>
          <t>YX</t>
        </is>
      </c>
      <c r="H8" s="23" t="inlineStr">
        <is>
          <t>10001175691-0584</t>
        </is>
      </c>
      <c r="I8" s="23" t="inlineStr">
        <is>
          <t>481TP</t>
        </is>
      </c>
      <c r="J8" s="23" t="inlineStr">
        <is>
          <t>52810422</t>
        </is>
      </c>
      <c r="K8" s="23" t="inlineStr">
        <is>
          <t>082030165</t>
        </is>
      </c>
      <c r="L8" s="24" t="n">
        <v>262</v>
      </c>
      <c r="M8" s="21" t="n">
        <v>45733</v>
      </c>
      <c r="N8" s="21" t="n">
        <v>45738</v>
      </c>
      <c r="O8" s="21" t="n">
        <v>45728</v>
      </c>
      <c r="P8" s="3" t="n">
        <v>1</v>
      </c>
      <c r="Q8" s="3" t="n">
        <v>7</v>
      </c>
      <c r="R8" s="3" t="n">
        <v>8.6</v>
      </c>
      <c r="S8" s="3" t="n">
        <v>0.0611</v>
      </c>
      <c r="T8" s="4">
        <f>L8/P8</f>
        <v/>
      </c>
      <c r="U8" s="6">
        <f>T8*Q8</f>
        <v/>
      </c>
      <c r="V8" s="6">
        <f>T8*R8</f>
        <v/>
      </c>
      <c r="W8" s="22">
        <f>round(AB8*AD8*AC8/1000000*T8,3)</f>
        <v/>
      </c>
      <c r="X8" s="8" t="inlineStr">
        <is>
          <t>CFS</t>
        </is>
      </c>
      <c r="Y8" s="9" t="n">
        <v>58.73</v>
      </c>
      <c r="Z8" s="3">
        <f>L8*Y8</f>
        <v/>
      </c>
      <c r="AA8" s="3" t="inlineStr">
        <is>
          <t>NET 75 DAYS</t>
        </is>
      </c>
      <c r="AB8" s="3" t="n">
        <v>37.49</v>
      </c>
      <c r="AC8" s="3" t="n">
        <v>26.7</v>
      </c>
      <c r="AD8" s="3" t="n">
        <v>61.01</v>
      </c>
      <c r="AE8" s="3" t="n">
        <v>22</v>
      </c>
    </row>
    <row r="9" ht="20.5" customHeight="1">
      <c r="A9" s="10" t="n"/>
      <c r="B9" s="10" t="n"/>
      <c r="C9" s="10" t="n"/>
      <c r="D9" s="10" t="n"/>
      <c r="E9" s="3" t="inlineStr">
        <is>
          <t>20990764</t>
        </is>
      </c>
      <c r="F9" s="3" t="inlineStr">
        <is>
          <t>300539</t>
        </is>
      </c>
      <c r="G9" s="3" t="inlineStr">
        <is>
          <t>YX</t>
        </is>
      </c>
      <c r="H9" s="3" t="inlineStr">
        <is>
          <t>10001175691-0584</t>
        </is>
      </c>
      <c r="I9" s="3" t="inlineStr">
        <is>
          <t>615</t>
        </is>
      </c>
      <c r="J9" s="3" t="inlineStr">
        <is>
          <t>52014641</t>
        </is>
      </c>
      <c r="K9" s="3" t="inlineStr">
        <is>
          <t>082071441</t>
        </is>
      </c>
      <c r="L9" s="4" t="n">
        <v>1652</v>
      </c>
      <c r="M9" s="21" t="n">
        <v>45733</v>
      </c>
      <c r="N9" s="21" t="n">
        <v>45738</v>
      </c>
      <c r="O9" s="21" t="n">
        <v>45728</v>
      </c>
      <c r="P9" s="3" t="n">
        <v>2</v>
      </c>
      <c r="Q9" s="3" t="n">
        <v>5</v>
      </c>
      <c r="R9" s="3" t="n">
        <v>6.9</v>
      </c>
      <c r="S9" s="3" t="n">
        <v>0.0461</v>
      </c>
      <c r="T9" s="4">
        <f>L9/P9</f>
        <v/>
      </c>
      <c r="U9" s="6">
        <f>T9*Q9</f>
        <v/>
      </c>
      <c r="V9" s="6">
        <f>T9*R9</f>
        <v/>
      </c>
      <c r="W9" s="22">
        <f>round(AB9*AD9*AC9/1000000*T9,3)</f>
        <v/>
      </c>
      <c r="X9" s="10" t="n"/>
      <c r="Y9" s="9" t="n">
        <v>26.07</v>
      </c>
      <c r="Z9" s="3">
        <f>L9*Y9</f>
        <v/>
      </c>
      <c r="AA9" s="3" t="inlineStr">
        <is>
          <t>NET 75 DAYS</t>
        </is>
      </c>
      <c r="AB9" s="3" t="n">
        <v>57.99</v>
      </c>
      <c r="AC9" s="3" t="n">
        <v>21.49</v>
      </c>
      <c r="AD9" s="3" t="n">
        <v>37.01</v>
      </c>
      <c r="AE9" s="3" t="n">
        <v>22</v>
      </c>
    </row>
    <row r="10" ht="20.5" customHeight="1">
      <c r="A10" s="15" t="n"/>
      <c r="B10" s="15" t="n"/>
      <c r="C10" s="15" t="n"/>
      <c r="D10" s="15" t="n"/>
      <c r="E10" s="12" t="n"/>
      <c r="F10" s="12" t="n"/>
      <c r="G10" s="12" t="n"/>
      <c r="H10" s="12" t="n"/>
      <c r="I10" s="12" t="n"/>
      <c r="J10" s="12" t="n"/>
      <c r="K10" s="12" t="inlineStr">
        <is>
          <t>CFS TTL:</t>
        </is>
      </c>
      <c r="L10" s="12">
        <f>SUM(L8:L9)</f>
        <v/>
      </c>
      <c r="M10" s="12" t="n"/>
      <c r="N10" s="12" t="n"/>
      <c r="O10" s="12" t="n"/>
      <c r="P10" s="12" t="n"/>
      <c r="Q10" s="12" t="n"/>
      <c r="R10" s="12" t="n"/>
      <c r="S10" s="12" t="inlineStr">
        <is>
          <t>CFS TTL:</t>
        </is>
      </c>
      <c r="T10" s="12">
        <f>SUM(T8:T9)</f>
        <v/>
      </c>
      <c r="U10" s="16">
        <f>SUM(U8:U9)</f>
        <v/>
      </c>
      <c r="V10" s="16">
        <f>SUM(V8:V9)</f>
        <v/>
      </c>
      <c r="W10" s="25">
        <f>SUM(W8:W9)</f>
        <v/>
      </c>
      <c r="X10" s="15" t="n"/>
      <c r="Y10" s="12" t="n"/>
      <c r="Z10" s="12">
        <f>SUM(Z8:Z9)</f>
        <v/>
      </c>
      <c r="AA10" s="12" t="n"/>
      <c r="AB10" s="12" t="n"/>
      <c r="AC10" s="12" t="n"/>
      <c r="AD10" s="12" t="n"/>
      <c r="AE10" s="12" t="n"/>
    </row>
    <row r="11" ht="7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</row>
    <row r="12" ht="20.5" customHeight="1">
      <c r="A12" s="3" t="inlineStr"/>
      <c r="B12" s="3" t="inlineStr"/>
      <c r="C12" s="3" t="inlineStr"/>
      <c r="D12" s="3" t="inlineStr"/>
      <c r="E12" s="3" t="inlineStr">
        <is>
          <t>20990768</t>
        </is>
      </c>
      <c r="F12" s="3" t="inlineStr">
        <is>
          <t>300543</t>
        </is>
      </c>
      <c r="G12" s="3" t="inlineStr">
        <is>
          <t>YX</t>
        </is>
      </c>
      <c r="H12" s="3" t="inlineStr">
        <is>
          <t>10001175702-0581</t>
        </is>
      </c>
      <c r="I12" s="3" t="inlineStr">
        <is>
          <t>481TP</t>
        </is>
      </c>
      <c r="J12" s="3" t="inlineStr">
        <is>
          <t>52810422</t>
        </is>
      </c>
      <c r="K12" s="3" t="inlineStr">
        <is>
          <t>082030165</t>
        </is>
      </c>
      <c r="L12" s="4" t="n">
        <v>1325</v>
      </c>
      <c r="M12" s="21" t="n">
        <v>45733</v>
      </c>
      <c r="N12" s="21" t="n">
        <v>45738</v>
      </c>
      <c r="O12" s="21" t="n">
        <v>45728</v>
      </c>
      <c r="P12" s="3" t="n">
        <v>1</v>
      </c>
      <c r="Q12" s="3" t="n">
        <v>7</v>
      </c>
      <c r="R12" s="3" t="n">
        <v>8.6</v>
      </c>
      <c r="S12" s="3" t="n">
        <v>0.0611</v>
      </c>
      <c r="T12" s="4">
        <f>L12/P12</f>
        <v/>
      </c>
      <c r="U12" s="6">
        <f>T12*Q12</f>
        <v/>
      </c>
      <c r="V12" s="6">
        <f>T12*R12</f>
        <v/>
      </c>
      <c r="W12" s="22">
        <f>round(AB12*AD12*AC12/1000000*T12,3)</f>
        <v/>
      </c>
      <c r="X12" s="45" t="inlineStr">
        <is>
          <t>2*40HQ</t>
        </is>
      </c>
      <c r="Y12" s="9" t="n">
        <v>58.73</v>
      </c>
      <c r="Z12" s="3">
        <f>L12*Y12</f>
        <v/>
      </c>
      <c r="AA12" s="3" t="inlineStr">
        <is>
          <t>NET 75 DAYS</t>
        </is>
      </c>
      <c r="AB12" s="3" t="n">
        <v>37.49</v>
      </c>
      <c r="AC12" s="3" t="n">
        <v>26.7</v>
      </c>
      <c r="AD12" s="3" t="n">
        <v>61.01</v>
      </c>
      <c r="AE12" s="3" t="n">
        <v>23</v>
      </c>
    </row>
    <row r="13" ht="20.5" customHeight="1">
      <c r="A13" s="10" t="n"/>
      <c r="B13" s="10" t="n"/>
      <c r="C13" s="10" t="n"/>
      <c r="D13" s="10" t="n"/>
      <c r="E13" s="3" t="inlineStr">
        <is>
          <t>20990768</t>
        </is>
      </c>
      <c r="F13" s="3" t="inlineStr">
        <is>
          <t>300543</t>
        </is>
      </c>
      <c r="G13" s="3" t="inlineStr">
        <is>
          <t>YX</t>
        </is>
      </c>
      <c r="H13" s="26" t="inlineStr">
        <is>
          <t>10001175702-0581</t>
        </is>
      </c>
      <c r="I13" s="26" t="inlineStr">
        <is>
          <t>615</t>
        </is>
      </c>
      <c r="J13" s="26" t="inlineStr">
        <is>
          <t>52014641</t>
        </is>
      </c>
      <c r="K13" s="26" t="inlineStr">
        <is>
          <t>082071441</t>
        </is>
      </c>
      <c r="L13" s="27" t="n">
        <v>2216</v>
      </c>
      <c r="M13" s="21" t="n">
        <v>45733</v>
      </c>
      <c r="N13" s="21" t="n">
        <v>45738</v>
      </c>
      <c r="O13" s="21" t="n">
        <v>45728</v>
      </c>
      <c r="P13" s="3" t="n">
        <v>2</v>
      </c>
      <c r="Q13" s="3" t="n">
        <v>5</v>
      </c>
      <c r="R13" s="3" t="n">
        <v>6.9</v>
      </c>
      <c r="S13" s="3" t="n">
        <v>0.0461</v>
      </c>
      <c r="T13" s="4">
        <f>L13/P13</f>
        <v/>
      </c>
      <c r="U13" s="6">
        <f>T13*Q13</f>
        <v/>
      </c>
      <c r="V13" s="6">
        <f>T13*R13</f>
        <v/>
      </c>
      <c r="W13" s="22">
        <f>round(AB13*AD13*AC13/1000000*T13,3)</f>
        <v/>
      </c>
      <c r="X13" s="10" t="n"/>
      <c r="Y13" s="9" t="n">
        <v>26.07</v>
      </c>
      <c r="Z13" s="3">
        <f>L13*Y13</f>
        <v/>
      </c>
      <c r="AA13" s="3" t="inlineStr">
        <is>
          <t>NET 75 DAYS</t>
        </is>
      </c>
      <c r="AB13" s="3" t="n">
        <v>57.99</v>
      </c>
      <c r="AC13" s="3" t="n">
        <v>21.49</v>
      </c>
      <c r="AD13" s="3" t="n">
        <v>37.01</v>
      </c>
      <c r="AE13" s="3" t="n">
        <v>23</v>
      </c>
    </row>
    <row r="14" ht="20.5" customHeight="1">
      <c r="A14" s="15" t="n"/>
      <c r="B14" s="15" t="n"/>
      <c r="C14" s="15" t="n"/>
      <c r="D14" s="15" t="n"/>
      <c r="E14" s="12" t="n"/>
      <c r="F14" s="12" t="n"/>
      <c r="G14" s="12" t="n"/>
      <c r="H14" s="12" t="n"/>
      <c r="I14" s="12" t="n"/>
      <c r="J14" s="12" t="n"/>
      <c r="K14" s="12" t="inlineStr">
        <is>
          <t>CY TTL:</t>
        </is>
      </c>
      <c r="L14" s="12">
        <f>SUM(L12:L13)</f>
        <v/>
      </c>
      <c r="M14" s="12" t="n"/>
      <c r="N14" s="12" t="n"/>
      <c r="O14" s="12" t="n"/>
      <c r="P14" s="12" t="n"/>
      <c r="Q14" s="12" t="n"/>
      <c r="R14" s="12" t="n"/>
      <c r="S14" s="12" t="inlineStr">
        <is>
          <t>CY TTL:</t>
        </is>
      </c>
      <c r="T14" s="12">
        <f>SUM(T12:T13)</f>
        <v/>
      </c>
      <c r="U14" s="16">
        <f>SUM(U12:U13)</f>
        <v/>
      </c>
      <c r="V14" s="16">
        <f>SUM(V12:V13)</f>
        <v/>
      </c>
      <c r="W14" s="46">
        <f>SUM(W12:W13)</f>
        <v/>
      </c>
      <c r="X14" s="15" t="n"/>
      <c r="Y14" s="12" t="n"/>
      <c r="Z14" s="12">
        <f>SUM(Z12:Z13)</f>
        <v/>
      </c>
      <c r="AA14" s="12" t="n"/>
      <c r="AB14" s="12" t="n"/>
      <c r="AC14" s="12" t="n"/>
      <c r="AD14" s="12" t="n"/>
      <c r="AE14" s="12" t="n"/>
    </row>
    <row r="15" ht="20.5" customHeight="1">
      <c r="A15" s="3" t="inlineStr"/>
      <c r="B15" s="3" t="inlineStr"/>
      <c r="C15" s="3" t="inlineStr"/>
      <c r="D15" s="3" t="inlineStr"/>
      <c r="E15" s="3" t="inlineStr">
        <is>
          <t>20990768</t>
        </is>
      </c>
      <c r="F15" s="3" t="inlineStr">
        <is>
          <t>300543</t>
        </is>
      </c>
      <c r="G15" s="3" t="inlineStr">
        <is>
          <t>YX</t>
        </is>
      </c>
      <c r="H15" s="26" t="inlineStr">
        <is>
          <t>10001175702-0581</t>
        </is>
      </c>
      <c r="I15" s="26" t="inlineStr">
        <is>
          <t>615</t>
        </is>
      </c>
      <c r="J15" s="26" t="inlineStr">
        <is>
          <t>52014641</t>
        </is>
      </c>
      <c r="K15" s="26" t="inlineStr">
        <is>
          <t>082071441</t>
        </is>
      </c>
      <c r="L15" s="27" t="n">
        <v>258</v>
      </c>
      <c r="M15" s="21" t="n">
        <v>45733</v>
      </c>
      <c r="N15" s="21" t="n">
        <v>45738</v>
      </c>
      <c r="O15" s="21" t="n">
        <v>45728</v>
      </c>
      <c r="P15" s="3" t="n">
        <v>2</v>
      </c>
      <c r="Q15" s="3" t="n">
        <v>5</v>
      </c>
      <c r="R15" s="3" t="n">
        <v>6.9</v>
      </c>
      <c r="S15" s="3" t="n">
        <v>0.0461</v>
      </c>
      <c r="T15" s="4">
        <f>L15/P15</f>
        <v/>
      </c>
      <c r="U15" s="6">
        <f>T15*Q15</f>
        <v/>
      </c>
      <c r="V15" s="6">
        <f>T15*R15</f>
        <v/>
      </c>
      <c r="W15" s="22">
        <f>round(AB15*AD15*AC15/1000000*T15,3)</f>
        <v/>
      </c>
      <c r="X15" s="8" t="inlineStr">
        <is>
          <t>CFS</t>
        </is>
      </c>
      <c r="Y15" s="9" t="n">
        <v>26.07</v>
      </c>
      <c r="Z15" s="3">
        <f>L15*Y15</f>
        <v/>
      </c>
      <c r="AA15" s="3" t="inlineStr">
        <is>
          <t>NET 75 DAYS</t>
        </is>
      </c>
      <c r="AB15" s="3" t="n">
        <v>57.99</v>
      </c>
      <c r="AC15" s="3" t="n">
        <v>21.49</v>
      </c>
      <c r="AD15" s="3" t="n">
        <v>37.01</v>
      </c>
      <c r="AE15" s="3" t="n">
        <v>23</v>
      </c>
    </row>
    <row r="16" ht="20.5" customHeight="1">
      <c r="A16" s="15" t="n"/>
      <c r="B16" s="15" t="n"/>
      <c r="C16" s="15" t="n"/>
      <c r="D16" s="15" t="n"/>
      <c r="E16" s="12" t="n"/>
      <c r="F16" s="12" t="n"/>
      <c r="G16" s="12" t="n"/>
      <c r="H16" s="12" t="n"/>
      <c r="I16" s="12" t="n"/>
      <c r="J16" s="12" t="n"/>
      <c r="K16" s="12" t="inlineStr">
        <is>
          <t>CFS TTL:</t>
        </is>
      </c>
      <c r="L16" s="12">
        <f>SUM(L15:L15)</f>
        <v/>
      </c>
      <c r="M16" s="12" t="n"/>
      <c r="N16" s="12" t="n"/>
      <c r="O16" s="12" t="n"/>
      <c r="P16" s="12" t="n"/>
      <c r="Q16" s="12" t="n"/>
      <c r="R16" s="12" t="n"/>
      <c r="S16" s="12" t="inlineStr">
        <is>
          <t>CFS TTL:</t>
        </is>
      </c>
      <c r="T16" s="12">
        <f>SUM(T15:T15)</f>
        <v/>
      </c>
      <c r="U16" s="16">
        <f>SUM(U15:U15)</f>
        <v/>
      </c>
      <c r="V16" s="16">
        <f>SUM(V15:V15)</f>
        <v/>
      </c>
      <c r="W16" s="25">
        <f>SUM(W15:W15)</f>
        <v/>
      </c>
      <c r="X16" s="15" t="n"/>
      <c r="Y16" s="12" t="n"/>
      <c r="Z16" s="12">
        <f>SUM(Z15:Z15)</f>
        <v/>
      </c>
      <c r="AA16" s="12" t="n"/>
      <c r="AB16" s="12" t="n"/>
      <c r="AC16" s="12" t="n"/>
      <c r="AD16" s="12" t="n"/>
      <c r="AE16" s="12" t="n"/>
    </row>
    <row r="17" ht="7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</row>
    <row r="18" ht="20.5" customHeight="1">
      <c r="A18" s="3" t="inlineStr"/>
      <c r="B18" s="3" t="inlineStr"/>
      <c r="C18" s="3" t="inlineStr"/>
      <c r="D18" s="3" t="inlineStr"/>
      <c r="E18" s="3" t="inlineStr">
        <is>
          <t>20992334</t>
        </is>
      </c>
      <c r="F18" s="3" t="inlineStr">
        <is>
          <t>300581</t>
        </is>
      </c>
      <c r="G18" s="3" t="inlineStr">
        <is>
          <t>YX</t>
        </is>
      </c>
      <c r="H18" s="3" t="inlineStr">
        <is>
          <t>10001191105-0584</t>
        </is>
      </c>
      <c r="I18" s="3" t="inlineStr">
        <is>
          <t>481T</t>
        </is>
      </c>
      <c r="J18" s="3" t="inlineStr">
        <is>
          <t>52810433</t>
        </is>
      </c>
      <c r="K18" s="3" t="inlineStr">
        <is>
          <t>082030353</t>
        </is>
      </c>
      <c r="L18" s="4" t="n">
        <v>994</v>
      </c>
      <c r="M18" s="21" t="n">
        <v>45747</v>
      </c>
      <c r="N18" s="21" t="n">
        <v>45752</v>
      </c>
      <c r="O18" s="21" t="n">
        <v>45742</v>
      </c>
      <c r="P18" s="3" t="n">
        <v>1</v>
      </c>
      <c r="Q18" s="3" t="n">
        <v>7</v>
      </c>
      <c r="R18" s="3" t="n">
        <v>8.6</v>
      </c>
      <c r="S18" s="3" t="n">
        <v>0.0611</v>
      </c>
      <c r="T18" s="4">
        <f>L18/P18</f>
        <v/>
      </c>
      <c r="U18" s="6">
        <f>T18*Q18</f>
        <v/>
      </c>
      <c r="V18" s="6">
        <f>T18*R18</f>
        <v/>
      </c>
      <c r="W18" s="22">
        <f>round(AB18*AD18*AC18/1000000*T18,3)</f>
        <v/>
      </c>
      <c r="X18" s="45" t="inlineStr">
        <is>
          <t>1*40HQ</t>
        </is>
      </c>
      <c r="Y18" s="9" t="n">
        <v>58.73</v>
      </c>
      <c r="Z18" s="3">
        <f>L18*Y18</f>
        <v/>
      </c>
      <c r="AA18" s="3" t="inlineStr">
        <is>
          <t>NET 75 DAYS</t>
        </is>
      </c>
      <c r="AB18" s="3" t="n">
        <v>37.49</v>
      </c>
      <c r="AC18" s="3" t="n">
        <v>26.7</v>
      </c>
      <c r="AD18" s="3" t="n">
        <v>61.01</v>
      </c>
      <c r="AE18" s="3" t="n">
        <v>24</v>
      </c>
    </row>
    <row r="19" ht="20.5" customHeight="1">
      <c r="A19" s="10" t="n"/>
      <c r="B19" s="10" t="n"/>
      <c r="C19" s="10" t="n"/>
      <c r="D19" s="10" t="n"/>
      <c r="E19" s="3" t="inlineStr">
        <is>
          <t>20992334</t>
        </is>
      </c>
      <c r="F19" s="3" t="inlineStr">
        <is>
          <t>300581</t>
        </is>
      </c>
      <c r="G19" s="3" t="inlineStr">
        <is>
          <t>YX</t>
        </is>
      </c>
      <c r="H19" s="41" t="inlineStr">
        <is>
          <t>10001191105-0584</t>
        </is>
      </c>
      <c r="I19" s="41" t="inlineStr">
        <is>
          <t>481TP</t>
        </is>
      </c>
      <c r="J19" s="41" t="inlineStr">
        <is>
          <t>52810422</t>
        </is>
      </c>
      <c r="K19" s="41" t="inlineStr">
        <is>
          <t>082030165</t>
        </is>
      </c>
      <c r="L19" s="42" t="n">
        <v>87</v>
      </c>
      <c r="M19" s="21" t="n">
        <v>45747</v>
      </c>
      <c r="N19" s="21" t="n">
        <v>45752</v>
      </c>
      <c r="O19" s="21" t="n">
        <v>45742</v>
      </c>
      <c r="P19" s="3" t="n">
        <v>1</v>
      </c>
      <c r="Q19" s="3" t="n">
        <v>7</v>
      </c>
      <c r="R19" s="3" t="n">
        <v>8.6</v>
      </c>
      <c r="S19" s="3" t="n">
        <v>0.0611</v>
      </c>
      <c r="T19" s="4">
        <f>L19/P19</f>
        <v/>
      </c>
      <c r="U19" s="6">
        <f>T19*Q19</f>
        <v/>
      </c>
      <c r="V19" s="6">
        <f>T19*R19</f>
        <v/>
      </c>
      <c r="W19" s="22">
        <f>round(AB19*AD19*AC19/1000000*T19,3)</f>
        <v/>
      </c>
      <c r="X19" s="10" t="n"/>
      <c r="Y19" s="9" t="n">
        <v>58.73</v>
      </c>
      <c r="Z19" s="3">
        <f>L19*Y19</f>
        <v/>
      </c>
      <c r="AA19" s="3" t="inlineStr">
        <is>
          <t>NET 75 DAYS</t>
        </is>
      </c>
      <c r="AB19" s="3" t="n">
        <v>37.49</v>
      </c>
      <c r="AC19" s="3" t="n">
        <v>26.7</v>
      </c>
      <c r="AD19" s="3" t="n">
        <v>61.01</v>
      </c>
      <c r="AE19" s="3" t="n">
        <v>24</v>
      </c>
    </row>
    <row r="20" ht="20.5" customHeight="1">
      <c r="A20" s="15" t="n"/>
      <c r="B20" s="15" t="n"/>
      <c r="C20" s="15" t="n"/>
      <c r="D20" s="15" t="n"/>
      <c r="E20" s="12" t="n"/>
      <c r="F20" s="12" t="n"/>
      <c r="G20" s="12" t="n"/>
      <c r="H20" s="12" t="n"/>
      <c r="I20" s="12" t="n"/>
      <c r="J20" s="12" t="n"/>
      <c r="K20" s="12" t="inlineStr">
        <is>
          <t>CY TTL:</t>
        </is>
      </c>
      <c r="L20" s="12">
        <f>SUM(L18:L19)</f>
        <v/>
      </c>
      <c r="M20" s="12" t="n"/>
      <c r="N20" s="12" t="n"/>
      <c r="O20" s="12" t="n"/>
      <c r="P20" s="12" t="n"/>
      <c r="Q20" s="12" t="n"/>
      <c r="R20" s="12" t="n"/>
      <c r="S20" s="12" t="inlineStr">
        <is>
          <t>CY TTL:</t>
        </is>
      </c>
      <c r="T20" s="12">
        <f>SUM(T18:T19)</f>
        <v/>
      </c>
      <c r="U20" s="16">
        <f>SUM(U18:U19)</f>
        <v/>
      </c>
      <c r="V20" s="16">
        <f>SUM(V18:V19)</f>
        <v/>
      </c>
      <c r="W20" s="46">
        <f>SUM(W18:W19)</f>
        <v/>
      </c>
      <c r="X20" s="15" t="n"/>
      <c r="Y20" s="12" t="n"/>
      <c r="Z20" s="12">
        <f>SUM(Z18:Z19)</f>
        <v/>
      </c>
      <c r="AA20" s="12" t="n"/>
      <c r="AB20" s="12" t="n"/>
      <c r="AC20" s="12" t="n"/>
      <c r="AD20" s="12" t="n"/>
      <c r="AE20" s="12" t="n"/>
    </row>
    <row r="21" ht="20.5" customHeight="1">
      <c r="A21" s="3" t="inlineStr"/>
      <c r="B21" s="3" t="inlineStr"/>
      <c r="C21" s="3" t="inlineStr"/>
      <c r="D21" s="3" t="inlineStr"/>
      <c r="E21" s="3" t="inlineStr">
        <is>
          <t>20992334</t>
        </is>
      </c>
      <c r="F21" s="3" t="inlineStr">
        <is>
          <t>300581</t>
        </is>
      </c>
      <c r="G21" s="3" t="inlineStr">
        <is>
          <t>YX</t>
        </is>
      </c>
      <c r="H21" s="41" t="inlineStr">
        <is>
          <t>10001191105-0584</t>
        </is>
      </c>
      <c r="I21" s="41" t="inlineStr">
        <is>
          <t>481TP</t>
        </is>
      </c>
      <c r="J21" s="41" t="inlineStr">
        <is>
          <t>52810422</t>
        </is>
      </c>
      <c r="K21" s="41" t="inlineStr">
        <is>
          <t>082030165</t>
        </is>
      </c>
      <c r="L21" s="42" t="n">
        <v>486</v>
      </c>
      <c r="M21" s="21" t="n">
        <v>45747</v>
      </c>
      <c r="N21" s="21" t="n">
        <v>45752</v>
      </c>
      <c r="O21" s="21" t="n">
        <v>45742</v>
      </c>
      <c r="P21" s="3" t="n">
        <v>1</v>
      </c>
      <c r="Q21" s="3" t="n">
        <v>7</v>
      </c>
      <c r="R21" s="3" t="n">
        <v>8.6</v>
      </c>
      <c r="S21" s="3" t="n">
        <v>0.0611</v>
      </c>
      <c r="T21" s="4">
        <f>L21/P21</f>
        <v/>
      </c>
      <c r="U21" s="6">
        <f>T21*Q21</f>
        <v/>
      </c>
      <c r="V21" s="6">
        <f>T21*R21</f>
        <v/>
      </c>
      <c r="W21" s="22">
        <f>round(AB21*AD21*AC21/1000000*T21,3)</f>
        <v/>
      </c>
      <c r="X21" s="8" t="inlineStr">
        <is>
          <t>CFS</t>
        </is>
      </c>
      <c r="Y21" s="9" t="n">
        <v>58.73</v>
      </c>
      <c r="Z21" s="3">
        <f>L21*Y21</f>
        <v/>
      </c>
      <c r="AA21" s="3" t="inlineStr">
        <is>
          <t>NET 75 DAYS</t>
        </is>
      </c>
      <c r="AB21" s="3" t="n">
        <v>37.49</v>
      </c>
      <c r="AC21" s="3" t="n">
        <v>26.7</v>
      </c>
      <c r="AD21" s="3" t="n">
        <v>61.01</v>
      </c>
      <c r="AE21" s="3" t="n">
        <v>24</v>
      </c>
    </row>
    <row r="22" ht="20.5" customHeight="1">
      <c r="A22" s="10" t="n"/>
      <c r="B22" s="10" t="n"/>
      <c r="C22" s="10" t="n"/>
      <c r="D22" s="10" t="n"/>
      <c r="E22" s="3" t="inlineStr">
        <is>
          <t>20992334</t>
        </is>
      </c>
      <c r="F22" s="3" t="inlineStr">
        <is>
          <t>300581</t>
        </is>
      </c>
      <c r="G22" s="3" t="inlineStr">
        <is>
          <t>YX</t>
        </is>
      </c>
      <c r="H22" s="3" t="inlineStr">
        <is>
          <t>10001191105-0584</t>
        </is>
      </c>
      <c r="I22" s="3" t="inlineStr">
        <is>
          <t>615</t>
        </is>
      </c>
      <c r="J22" s="3" t="inlineStr">
        <is>
          <t>52014641</t>
        </is>
      </c>
      <c r="K22" s="3" t="inlineStr">
        <is>
          <t>082071441</t>
        </is>
      </c>
      <c r="L22" s="4" t="n">
        <v>794</v>
      </c>
      <c r="M22" s="21" t="n">
        <v>45747</v>
      </c>
      <c r="N22" s="21" t="n">
        <v>45752</v>
      </c>
      <c r="O22" s="21" t="n">
        <v>45742</v>
      </c>
      <c r="P22" s="3" t="n">
        <v>2</v>
      </c>
      <c r="Q22" s="3" t="n">
        <v>5</v>
      </c>
      <c r="R22" s="3" t="n">
        <v>6.9</v>
      </c>
      <c r="S22" s="3" t="n">
        <v>0.0461</v>
      </c>
      <c r="T22" s="4">
        <f>L22/P22</f>
        <v/>
      </c>
      <c r="U22" s="6">
        <f>T22*Q22</f>
        <v/>
      </c>
      <c r="V22" s="6">
        <f>T22*R22</f>
        <v/>
      </c>
      <c r="W22" s="22">
        <f>round(AB22*AD22*AC22/1000000*T22,3)</f>
        <v/>
      </c>
      <c r="X22" s="10" t="n"/>
      <c r="Y22" s="9" t="n">
        <v>26.07</v>
      </c>
      <c r="Z22" s="3">
        <f>L22*Y22</f>
        <v/>
      </c>
      <c r="AA22" s="3" t="inlineStr">
        <is>
          <t>NET 75 DAYS</t>
        </is>
      </c>
      <c r="AB22" s="3" t="n">
        <v>57.99</v>
      </c>
      <c r="AC22" s="3" t="n">
        <v>21.49</v>
      </c>
      <c r="AD22" s="3" t="n">
        <v>37.01</v>
      </c>
      <c r="AE22" s="3" t="n">
        <v>24</v>
      </c>
    </row>
    <row r="23" ht="20.5" customHeight="1">
      <c r="A23" s="15" t="n"/>
      <c r="B23" s="15" t="n"/>
      <c r="C23" s="15" t="n"/>
      <c r="D23" s="15" t="n"/>
      <c r="E23" s="12" t="n"/>
      <c r="F23" s="12" t="n"/>
      <c r="G23" s="12" t="n"/>
      <c r="H23" s="12" t="n"/>
      <c r="I23" s="12" t="n"/>
      <c r="J23" s="12" t="n"/>
      <c r="K23" s="12" t="inlineStr">
        <is>
          <t>CFS TTL:</t>
        </is>
      </c>
      <c r="L23" s="12">
        <f>SUM(L21:L22)</f>
        <v/>
      </c>
      <c r="M23" s="12" t="n"/>
      <c r="N23" s="12" t="n"/>
      <c r="O23" s="12" t="n"/>
      <c r="P23" s="12" t="n"/>
      <c r="Q23" s="12" t="n"/>
      <c r="R23" s="12" t="n"/>
      <c r="S23" s="12" t="inlineStr">
        <is>
          <t>CFS TTL:</t>
        </is>
      </c>
      <c r="T23" s="12">
        <f>SUM(T21:T22)</f>
        <v/>
      </c>
      <c r="U23" s="16">
        <f>SUM(U21:U22)</f>
        <v/>
      </c>
      <c r="V23" s="16">
        <f>SUM(V21:V22)</f>
        <v/>
      </c>
      <c r="W23" s="25">
        <f>SUM(W21:W22)</f>
        <v/>
      </c>
      <c r="X23" s="15" t="n"/>
      <c r="Y23" s="12" t="n"/>
      <c r="Z23" s="12">
        <f>SUM(Z21:Z22)</f>
        <v/>
      </c>
      <c r="AA23" s="12" t="n"/>
      <c r="AB23" s="12" t="n"/>
      <c r="AC23" s="12" t="n"/>
      <c r="AD23" s="12" t="n"/>
      <c r="AE23" s="12" t="n"/>
    </row>
    <row r="24" ht="7" customHeight="1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  <c r="AE24" s="18" t="n"/>
    </row>
    <row r="25" ht="20.5" customHeight="1">
      <c r="A25" s="3" t="inlineStr"/>
      <c r="B25" s="3" t="inlineStr"/>
      <c r="C25" s="3" t="inlineStr"/>
      <c r="D25" s="3" t="inlineStr"/>
      <c r="E25" s="3" t="inlineStr">
        <is>
          <t>20992333</t>
        </is>
      </c>
      <c r="F25" s="3" t="inlineStr">
        <is>
          <t>300580</t>
        </is>
      </c>
      <c r="G25" s="3" t="inlineStr">
        <is>
          <t>YX</t>
        </is>
      </c>
      <c r="H25" s="3" t="inlineStr">
        <is>
          <t>10001191115-0581</t>
        </is>
      </c>
      <c r="I25" s="3" t="inlineStr">
        <is>
          <t>481T</t>
        </is>
      </c>
      <c r="J25" s="3" t="inlineStr">
        <is>
          <t>52810433</t>
        </is>
      </c>
      <c r="K25" s="3" t="inlineStr">
        <is>
          <t>082030353</t>
        </is>
      </c>
      <c r="L25" s="4" t="n">
        <v>1149</v>
      </c>
      <c r="M25" s="21" t="n">
        <v>45747</v>
      </c>
      <c r="N25" s="21" t="n">
        <v>45752</v>
      </c>
      <c r="O25" s="21" t="n">
        <v>45742</v>
      </c>
      <c r="P25" s="3" t="n">
        <v>1</v>
      </c>
      <c r="Q25" s="3" t="n">
        <v>7</v>
      </c>
      <c r="R25" s="3" t="n">
        <v>8.6</v>
      </c>
      <c r="S25" s="3" t="n">
        <v>0.0611</v>
      </c>
      <c r="T25" s="4">
        <f>L25/P25</f>
        <v/>
      </c>
      <c r="U25" s="6">
        <f>T25*Q25</f>
        <v/>
      </c>
      <c r="V25" s="6">
        <f>T25*R25</f>
        <v/>
      </c>
      <c r="W25" s="22">
        <f>round(AB25*AD25*AC25/1000000*T25,3)</f>
        <v/>
      </c>
      <c r="X25" s="45" t="inlineStr">
        <is>
          <t>2*40HQ</t>
        </is>
      </c>
      <c r="Y25" s="9" t="n">
        <v>58.73</v>
      </c>
      <c r="Z25" s="3">
        <f>L25*Y25</f>
        <v/>
      </c>
      <c r="AA25" s="3" t="inlineStr">
        <is>
          <t>NET 75 DAYS</t>
        </is>
      </c>
      <c r="AB25" s="3" t="n">
        <v>37.49</v>
      </c>
      <c r="AC25" s="3" t="n">
        <v>26.7</v>
      </c>
      <c r="AD25" s="3" t="n">
        <v>61.01</v>
      </c>
      <c r="AE25" s="3" t="n">
        <v>25</v>
      </c>
    </row>
    <row r="26" ht="20.5" customHeight="1">
      <c r="A26" s="10" t="n"/>
      <c r="B26" s="10" t="n"/>
      <c r="C26" s="10" t="n"/>
      <c r="D26" s="10" t="n"/>
      <c r="E26" s="3" t="inlineStr">
        <is>
          <t>20992333</t>
        </is>
      </c>
      <c r="F26" s="3" t="inlineStr">
        <is>
          <t>300580</t>
        </is>
      </c>
      <c r="G26" s="3" t="inlineStr">
        <is>
          <t>YX</t>
        </is>
      </c>
      <c r="H26" s="3" t="inlineStr">
        <is>
          <t>10001191115-0581</t>
        </is>
      </c>
      <c r="I26" s="3" t="inlineStr">
        <is>
          <t>481TP</t>
        </is>
      </c>
      <c r="J26" s="3" t="inlineStr">
        <is>
          <t>52810422</t>
        </is>
      </c>
      <c r="K26" s="3" t="inlineStr">
        <is>
          <t>082030165</t>
        </is>
      </c>
      <c r="L26" s="4" t="n">
        <v>818</v>
      </c>
      <c r="M26" s="21" t="n">
        <v>45747</v>
      </c>
      <c r="N26" s="21" t="n">
        <v>45752</v>
      </c>
      <c r="O26" s="21" t="n">
        <v>45742</v>
      </c>
      <c r="P26" s="3" t="n">
        <v>1</v>
      </c>
      <c r="Q26" s="3" t="n">
        <v>7</v>
      </c>
      <c r="R26" s="3" t="n">
        <v>8.6</v>
      </c>
      <c r="S26" s="3" t="n">
        <v>0.0611</v>
      </c>
      <c r="T26" s="4">
        <f>L26/P26</f>
        <v/>
      </c>
      <c r="U26" s="6">
        <f>T26*Q26</f>
        <v/>
      </c>
      <c r="V26" s="6">
        <f>T26*R26</f>
        <v/>
      </c>
      <c r="W26" s="22">
        <f>round(AB26*AD26*AC26/1000000*T26,3)</f>
        <v/>
      </c>
      <c r="X26" s="10" t="n"/>
      <c r="Y26" s="9" t="n">
        <v>58.73</v>
      </c>
      <c r="Z26" s="3">
        <f>L26*Y26</f>
        <v/>
      </c>
      <c r="AA26" s="3" t="inlineStr">
        <is>
          <t>NET 75 DAYS</t>
        </is>
      </c>
      <c r="AB26" s="3" t="n">
        <v>37.49</v>
      </c>
      <c r="AC26" s="3" t="n">
        <v>26.7</v>
      </c>
      <c r="AD26" s="3" t="n">
        <v>61.01</v>
      </c>
      <c r="AE26" s="3" t="n">
        <v>25</v>
      </c>
    </row>
    <row r="27" ht="20.5" customHeight="1">
      <c r="A27" s="10" t="n"/>
      <c r="B27" s="10" t="n"/>
      <c r="C27" s="10" t="n"/>
      <c r="D27" s="10" t="n"/>
      <c r="E27" s="3" t="inlineStr">
        <is>
          <t>20992333</t>
        </is>
      </c>
      <c r="F27" s="3" t="inlineStr">
        <is>
          <t>300580</t>
        </is>
      </c>
      <c r="G27" s="3" t="inlineStr">
        <is>
          <t>YX</t>
        </is>
      </c>
      <c r="H27" s="28" t="inlineStr">
        <is>
          <t>10001191115-0581</t>
        </is>
      </c>
      <c r="I27" s="28" t="inlineStr">
        <is>
          <t>615</t>
        </is>
      </c>
      <c r="J27" s="28" t="inlineStr">
        <is>
          <t>52014641</t>
        </is>
      </c>
      <c r="K27" s="28" t="inlineStr">
        <is>
          <t>082071441</t>
        </is>
      </c>
      <c r="L27" s="29" t="n">
        <v>516</v>
      </c>
      <c r="M27" s="21" t="n">
        <v>45747</v>
      </c>
      <c r="N27" s="21" t="n">
        <v>45752</v>
      </c>
      <c r="O27" s="21" t="n">
        <v>45742</v>
      </c>
      <c r="P27" s="3" t="n">
        <v>2</v>
      </c>
      <c r="Q27" s="3" t="n">
        <v>5</v>
      </c>
      <c r="R27" s="3" t="n">
        <v>6.9</v>
      </c>
      <c r="S27" s="3" t="n">
        <v>0.0461</v>
      </c>
      <c r="T27" s="4">
        <f>L27/P27</f>
        <v/>
      </c>
      <c r="U27" s="6">
        <f>T27*Q27</f>
        <v/>
      </c>
      <c r="V27" s="6">
        <f>T27*R27</f>
        <v/>
      </c>
      <c r="W27" s="22">
        <f>round(AB27*AD27*AC27/1000000*T27,3)</f>
        <v/>
      </c>
      <c r="X27" s="10" t="n"/>
      <c r="Y27" s="9" t="n">
        <v>26.07</v>
      </c>
      <c r="Z27" s="3">
        <f>L27*Y27</f>
        <v/>
      </c>
      <c r="AA27" s="3" t="inlineStr">
        <is>
          <t>NET 75 DAYS</t>
        </is>
      </c>
      <c r="AB27" s="3" t="n">
        <v>57.99</v>
      </c>
      <c r="AC27" s="3" t="n">
        <v>21.49</v>
      </c>
      <c r="AD27" s="3" t="n">
        <v>37.01</v>
      </c>
      <c r="AE27" s="3" t="n">
        <v>25</v>
      </c>
    </row>
    <row r="28" ht="20.5" customHeight="1">
      <c r="A28" s="15" t="n"/>
      <c r="B28" s="15" t="n"/>
      <c r="C28" s="15" t="n"/>
      <c r="D28" s="15" t="n"/>
      <c r="E28" s="12" t="n"/>
      <c r="F28" s="12" t="n"/>
      <c r="G28" s="12" t="n"/>
      <c r="H28" s="12" t="n"/>
      <c r="I28" s="12" t="n"/>
      <c r="J28" s="12" t="n"/>
      <c r="K28" s="12" t="inlineStr">
        <is>
          <t>CY TTL:</t>
        </is>
      </c>
      <c r="L28" s="12">
        <f>SUM(L25:L27)</f>
        <v/>
      </c>
      <c r="M28" s="12" t="n"/>
      <c r="N28" s="12" t="n"/>
      <c r="O28" s="12" t="n"/>
      <c r="P28" s="12" t="n"/>
      <c r="Q28" s="12" t="n"/>
      <c r="R28" s="12" t="n"/>
      <c r="S28" s="12" t="inlineStr">
        <is>
          <t>CY TTL:</t>
        </is>
      </c>
      <c r="T28" s="12">
        <f>SUM(T25:T27)</f>
        <v/>
      </c>
      <c r="U28" s="16">
        <f>SUM(U25:U27)</f>
        <v/>
      </c>
      <c r="V28" s="16">
        <f>SUM(V25:V27)</f>
        <v/>
      </c>
      <c r="W28" s="46">
        <f>SUM(W25:W27)</f>
        <v/>
      </c>
      <c r="X28" s="15" t="n"/>
      <c r="Y28" s="12" t="n"/>
      <c r="Z28" s="12">
        <f>SUM(Z25:Z27)</f>
        <v/>
      </c>
      <c r="AA28" s="12" t="n"/>
      <c r="AB28" s="12" t="n"/>
      <c r="AC28" s="12" t="n"/>
      <c r="AD28" s="12" t="n"/>
      <c r="AE28" s="12" t="n"/>
    </row>
    <row r="29" ht="20.5" customHeight="1">
      <c r="A29" s="3" t="inlineStr"/>
      <c r="B29" s="3" t="inlineStr"/>
      <c r="C29" s="3" t="inlineStr"/>
      <c r="D29" s="3" t="inlineStr"/>
      <c r="E29" s="3" t="inlineStr">
        <is>
          <t>20992333</t>
        </is>
      </c>
      <c r="F29" s="3" t="inlineStr">
        <is>
          <t>300580</t>
        </is>
      </c>
      <c r="G29" s="3" t="inlineStr">
        <is>
          <t>YX</t>
        </is>
      </c>
      <c r="H29" s="28" t="inlineStr">
        <is>
          <t>10001191115-0581</t>
        </is>
      </c>
      <c r="I29" s="28" t="inlineStr">
        <is>
          <t>615</t>
        </is>
      </c>
      <c r="J29" s="28" t="inlineStr">
        <is>
          <t>52014641</t>
        </is>
      </c>
      <c r="K29" s="28" t="inlineStr">
        <is>
          <t>082071441</t>
        </is>
      </c>
      <c r="L29" s="29" t="n">
        <v>296</v>
      </c>
      <c r="M29" s="21" t="n">
        <v>45747</v>
      </c>
      <c r="N29" s="21" t="n">
        <v>45752</v>
      </c>
      <c r="O29" s="21" t="n">
        <v>45742</v>
      </c>
      <c r="P29" s="3" t="n">
        <v>2</v>
      </c>
      <c r="Q29" s="3" t="n">
        <v>5</v>
      </c>
      <c r="R29" s="3" t="n">
        <v>6.9</v>
      </c>
      <c r="S29" s="3" t="n">
        <v>0.0461</v>
      </c>
      <c r="T29" s="4">
        <f>L29/P29</f>
        <v/>
      </c>
      <c r="U29" s="6">
        <f>T29*Q29</f>
        <v/>
      </c>
      <c r="V29" s="6">
        <f>T29*R29</f>
        <v/>
      </c>
      <c r="W29" s="22">
        <f>round(AB29*AD29*AC29/1000000*T29,3)</f>
        <v/>
      </c>
      <c r="X29" s="8" t="inlineStr">
        <is>
          <t>CFS</t>
        </is>
      </c>
      <c r="Y29" s="9" t="n">
        <v>26.07</v>
      </c>
      <c r="Z29" s="3">
        <f>L29*Y29</f>
        <v/>
      </c>
      <c r="AA29" s="3" t="inlineStr">
        <is>
          <t>NET 75 DAYS</t>
        </is>
      </c>
      <c r="AB29" s="3" t="n">
        <v>57.99</v>
      </c>
      <c r="AC29" s="3" t="n">
        <v>21.49</v>
      </c>
      <c r="AD29" s="3" t="n">
        <v>37.01</v>
      </c>
      <c r="AE29" s="3" t="n">
        <v>25</v>
      </c>
    </row>
    <row r="30" ht="20.5" customHeight="1">
      <c r="A30" s="15" t="n"/>
      <c r="B30" s="15" t="n"/>
      <c r="C30" s="15" t="n"/>
      <c r="D30" s="15" t="n"/>
      <c r="E30" s="12" t="n"/>
      <c r="F30" s="12" t="n"/>
      <c r="G30" s="12" t="n"/>
      <c r="H30" s="12" t="n"/>
      <c r="I30" s="12" t="n"/>
      <c r="J30" s="12" t="n"/>
      <c r="K30" s="12" t="inlineStr">
        <is>
          <t>CFS TTL:</t>
        </is>
      </c>
      <c r="L30" s="12">
        <f>SUM(L29:L29)</f>
        <v/>
      </c>
      <c r="M30" s="12" t="n"/>
      <c r="N30" s="12" t="n"/>
      <c r="O30" s="12" t="n"/>
      <c r="P30" s="12" t="n"/>
      <c r="Q30" s="12" t="n"/>
      <c r="R30" s="12" t="n"/>
      <c r="S30" s="12" t="inlineStr">
        <is>
          <t>CFS TTL:</t>
        </is>
      </c>
      <c r="T30" s="12">
        <f>SUM(T29:T29)</f>
        <v/>
      </c>
      <c r="U30" s="16">
        <f>SUM(U29:U29)</f>
        <v/>
      </c>
      <c r="V30" s="16">
        <f>SUM(V29:V29)</f>
        <v/>
      </c>
      <c r="W30" s="25">
        <f>SUM(W29:W29)</f>
        <v/>
      </c>
      <c r="X30" s="15" t="n"/>
      <c r="Y30" s="12" t="n"/>
      <c r="Z30" s="12">
        <f>SUM(Z29:Z29)</f>
        <v/>
      </c>
      <c r="AA30" s="12" t="n"/>
      <c r="AB30" s="12" t="n"/>
      <c r="AC30" s="12" t="n"/>
      <c r="AD30" s="12" t="n"/>
      <c r="AE30" s="12" t="n"/>
    </row>
    <row r="31" ht="7" customHeight="1">
      <c r="A31" s="18" t="n"/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  <c r="AB31" s="18" t="n"/>
      <c r="AC31" s="18" t="n"/>
      <c r="AD31" s="18" t="n"/>
      <c r="AE31" s="18" t="n"/>
    </row>
  </sheetData>
  <mergeCells count="45">
    <mergeCell ref="A21:A23"/>
    <mergeCell ref="A12:A14"/>
    <mergeCell ref="C21:C23"/>
    <mergeCell ref="A8:A10"/>
    <mergeCell ref="C12:C14"/>
    <mergeCell ref="D12:D14"/>
    <mergeCell ref="B3:B4"/>
    <mergeCell ref="C29:C30"/>
    <mergeCell ref="X3:X4"/>
    <mergeCell ref="D8:D10"/>
    <mergeCell ref="A6:A7"/>
    <mergeCell ref="A25:A28"/>
    <mergeCell ref="D18:D20"/>
    <mergeCell ref="B29:B30"/>
    <mergeCell ref="X6:X7"/>
    <mergeCell ref="X15:X16"/>
    <mergeCell ref="A3:A4"/>
    <mergeCell ref="C25:C28"/>
    <mergeCell ref="X12:X14"/>
    <mergeCell ref="D3:D4"/>
    <mergeCell ref="X8:X10"/>
    <mergeCell ref="X21:X23"/>
    <mergeCell ref="B6:B7"/>
    <mergeCell ref="C18:C20"/>
    <mergeCell ref="B15:B16"/>
    <mergeCell ref="D15:D16"/>
    <mergeCell ref="B12:B14"/>
    <mergeCell ref="B21:B23"/>
    <mergeCell ref="D25:D28"/>
    <mergeCell ref="A29:A30"/>
    <mergeCell ref="D21:D23"/>
    <mergeCell ref="X29:X30"/>
    <mergeCell ref="B8:B10"/>
    <mergeCell ref="X25:X28"/>
    <mergeCell ref="B18:B20"/>
    <mergeCell ref="D29:D30"/>
    <mergeCell ref="X18:X20"/>
    <mergeCell ref="C3:C4"/>
    <mergeCell ref="A15:A16"/>
    <mergeCell ref="C15:C16"/>
    <mergeCell ref="C6:C7"/>
    <mergeCell ref="B25:B28"/>
    <mergeCell ref="C8:C10"/>
    <mergeCell ref="D6:D7"/>
    <mergeCell ref="A18:A20"/>
  </mergeCells>
  <pageMargins left="0.25" right="0.25" top="1" bottom="1" header="0.5" footer="0.5"/>
  <pageSetup orientation="landscape" paperSize="9" scale="5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2025-01-22T04:21:50Z</dcterms:created>
  <dcterms:modified xmlns:dcterms="http://purl.org/dc/terms/" xmlns:xsi="http://www.w3.org/2001/XMLSchema-instance" xsi:type="dcterms:W3CDTF">2025-01-22T04:22:07Z</dcterms:modified>
</cp:coreProperties>
</file>