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W:\Operations\Shipping\Shared Shipping Document\TGT\BOOKING\TGT CLP\"/>
    </mc:Choice>
  </mc:AlternateContent>
  <xr:revisionPtr revIDLastSave="0" documentId="13_ncr:1_{8A593AE8-6B19-4430-8F64-26BB3A24441E}" xr6:coauthVersionLast="47" xr6:coauthVersionMax="47" xr10:uidLastSave="{00000000-0000-0000-0000-000000000000}"/>
  <bookViews>
    <workbookView xWindow="-120" yWindow="-120" windowWidth="29040" windowHeight="15840" xr2:uid="{9715459D-BDA0-4F04-A0FD-8D360531CE45}"/>
  </bookViews>
  <sheets>
    <sheet name="Monthly Data" sheetId="1" r:id="rId1"/>
  </sheets>
  <definedNames>
    <definedName name="_xlnm._FilterDatabase" localSheetId="0" hidden="1">'Monthly Data'!$A$1:$AO$62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62" i="1" l="1"/>
  <c r="R62" i="1"/>
  <c r="AD62" i="1" s="1"/>
  <c r="AM61" i="1"/>
  <c r="R61" i="1"/>
  <c r="AD61" i="1" s="1"/>
  <c r="AM60" i="1"/>
  <c r="R60" i="1"/>
  <c r="AD60" i="1" s="1"/>
  <c r="AM59" i="1"/>
  <c r="R59" i="1"/>
  <c r="AD59" i="1" s="1"/>
  <c r="AM58" i="1"/>
  <c r="R58" i="1"/>
  <c r="AD58" i="1" s="1"/>
  <c r="AM57" i="1"/>
  <c r="R57" i="1"/>
  <c r="AD57" i="1" s="1"/>
  <c r="AM56" i="1"/>
  <c r="R56" i="1"/>
  <c r="AD56" i="1" s="1"/>
  <c r="AM55" i="1"/>
  <c r="R55" i="1"/>
  <c r="AD55" i="1" s="1"/>
  <c r="AM54" i="1"/>
  <c r="R54" i="1"/>
  <c r="AD54" i="1" s="1"/>
  <c r="AM53" i="1"/>
  <c r="R53" i="1"/>
  <c r="AD53" i="1" s="1"/>
  <c r="AM52" i="1"/>
  <c r="R52" i="1"/>
  <c r="AD52" i="1" s="1"/>
  <c r="AM51" i="1"/>
  <c r="R51" i="1"/>
  <c r="AD51" i="1" s="1"/>
  <c r="AM50" i="1"/>
  <c r="R50" i="1"/>
  <c r="AD50" i="1" s="1"/>
  <c r="AM49" i="1"/>
  <c r="R49" i="1"/>
  <c r="AD49" i="1" s="1"/>
  <c r="AM48" i="1"/>
  <c r="R48" i="1"/>
  <c r="AD48" i="1" s="1"/>
  <c r="AM47" i="1"/>
  <c r="R47" i="1"/>
  <c r="AD47" i="1" s="1"/>
  <c r="AM46" i="1"/>
  <c r="R46" i="1"/>
  <c r="AD46" i="1" s="1"/>
  <c r="AM45" i="1"/>
  <c r="R45" i="1"/>
  <c r="AD45" i="1" s="1"/>
  <c r="AM44" i="1"/>
  <c r="R44" i="1"/>
  <c r="AD44" i="1" s="1"/>
  <c r="AM43" i="1"/>
  <c r="R43" i="1"/>
  <c r="U43" i="1" s="1"/>
  <c r="AM42" i="1"/>
  <c r="R42" i="1"/>
  <c r="U42" i="1" s="1"/>
  <c r="AM41" i="1"/>
  <c r="R41" i="1"/>
  <c r="AM40" i="1"/>
  <c r="R40" i="1"/>
  <c r="AB40" i="1" s="1"/>
  <c r="AM39" i="1"/>
  <c r="R39" i="1"/>
  <c r="AB39" i="1" s="1"/>
  <c r="AM38" i="1"/>
  <c r="R38" i="1"/>
  <c r="AM37" i="1"/>
  <c r="R37" i="1"/>
  <c r="AC37" i="1" s="1"/>
  <c r="AM36" i="1"/>
  <c r="R36" i="1"/>
  <c r="AB36" i="1" s="1"/>
  <c r="AM35" i="1"/>
  <c r="R35" i="1"/>
  <c r="AB35" i="1" s="1"/>
  <c r="AM34" i="1"/>
  <c r="R34" i="1"/>
  <c r="AC34" i="1" s="1"/>
  <c r="AM33" i="1"/>
  <c r="R33" i="1"/>
  <c r="AC33" i="1" s="1"/>
  <c r="AM32" i="1"/>
  <c r="R32" i="1"/>
  <c r="AB32" i="1" s="1"/>
  <c r="AM31" i="1"/>
  <c r="R31" i="1"/>
  <c r="AB31" i="1" s="1"/>
  <c r="AM30" i="1"/>
  <c r="R30" i="1"/>
  <c r="U30" i="1" s="1"/>
  <c r="AM29" i="1"/>
  <c r="R29" i="1"/>
  <c r="AC29" i="1" s="1"/>
  <c r="AM28" i="1"/>
  <c r="R28" i="1"/>
  <c r="AB28" i="1" s="1"/>
  <c r="AM27" i="1"/>
  <c r="R27" i="1"/>
  <c r="AB27" i="1" s="1"/>
  <c r="AM26" i="1"/>
  <c r="R26" i="1"/>
  <c r="AM25" i="1"/>
  <c r="R25" i="1"/>
  <c r="AC25" i="1" s="1"/>
  <c r="AM24" i="1"/>
  <c r="R24" i="1"/>
  <c r="AB24" i="1" s="1"/>
  <c r="AM23" i="1"/>
  <c r="R23" i="1"/>
  <c r="AB23" i="1" s="1"/>
  <c r="AM22" i="1"/>
  <c r="R22" i="1"/>
  <c r="AC22" i="1" s="1"/>
  <c r="AM21" i="1"/>
  <c r="R21" i="1"/>
  <c r="U21" i="1" s="1"/>
  <c r="AM20" i="1"/>
  <c r="R20" i="1"/>
  <c r="AB20" i="1" s="1"/>
  <c r="AM19" i="1"/>
  <c r="R19" i="1"/>
  <c r="U19" i="1" s="1"/>
  <c r="AM18" i="1"/>
  <c r="R18" i="1"/>
  <c r="AM17" i="1"/>
  <c r="R17" i="1"/>
  <c r="U17" i="1" s="1"/>
  <c r="AM16" i="1"/>
  <c r="R16" i="1"/>
  <c r="AB16" i="1" s="1"/>
  <c r="AM15" i="1"/>
  <c r="R15" i="1"/>
  <c r="U15" i="1" s="1"/>
  <c r="AM14" i="1"/>
  <c r="R14" i="1"/>
  <c r="AM13" i="1"/>
  <c r="R13" i="1"/>
  <c r="AC13" i="1" s="1"/>
  <c r="AM12" i="1"/>
  <c r="R12" i="1"/>
  <c r="AB12" i="1" s="1"/>
  <c r="AM11" i="1"/>
  <c r="R11" i="1"/>
  <c r="AB11" i="1" s="1"/>
  <c r="AM10" i="1"/>
  <c r="R10" i="1"/>
  <c r="AM9" i="1"/>
  <c r="R9" i="1"/>
  <c r="U9" i="1" s="1"/>
  <c r="AM8" i="1"/>
  <c r="R8" i="1"/>
  <c r="AC8" i="1" s="1"/>
  <c r="AM7" i="1"/>
  <c r="R7" i="1"/>
  <c r="U7" i="1" s="1"/>
  <c r="AM6" i="1"/>
  <c r="R6" i="1"/>
  <c r="AM5" i="1"/>
  <c r="R5" i="1"/>
  <c r="AC5" i="1" s="1"/>
  <c r="AM4" i="1"/>
  <c r="R4" i="1"/>
  <c r="U4" i="1" s="1"/>
  <c r="AM3" i="1"/>
  <c r="R3" i="1"/>
  <c r="AB3" i="1" s="1"/>
  <c r="AM2" i="1"/>
  <c r="R2" i="1"/>
  <c r="AC2" i="1" s="1"/>
  <c r="AC23" i="1" l="1"/>
  <c r="AB62" i="1"/>
  <c r="U51" i="1"/>
  <c r="U54" i="1"/>
  <c r="AB57" i="1"/>
  <c r="AB51" i="1"/>
  <c r="AB54" i="1"/>
  <c r="AB42" i="1"/>
  <c r="AB59" i="1"/>
  <c r="AB4" i="1"/>
  <c r="AC27" i="1"/>
  <c r="AC4" i="1"/>
  <c r="AB7" i="1"/>
  <c r="U46" i="1"/>
  <c r="AB49" i="1"/>
  <c r="AC11" i="1"/>
  <c r="AB46" i="1"/>
  <c r="T58" i="1"/>
  <c r="U20" i="1"/>
  <c r="U23" i="1"/>
  <c r="T59" i="1"/>
  <c r="AC20" i="1"/>
  <c r="T51" i="1"/>
  <c r="U59" i="1"/>
  <c r="U62" i="1"/>
  <c r="T46" i="1"/>
  <c r="U32" i="1"/>
  <c r="AC16" i="1"/>
  <c r="AB19" i="1"/>
  <c r="T28" i="1"/>
  <c r="AC35" i="1"/>
  <c r="U45" i="1"/>
  <c r="AB48" i="1"/>
  <c r="T50" i="1"/>
  <c r="U53" i="1"/>
  <c r="AB56" i="1"/>
  <c r="U61" i="1"/>
  <c r="T8" i="1"/>
  <c r="U12" i="1"/>
  <c r="AC19" i="1"/>
  <c r="U28" i="1"/>
  <c r="U50" i="1"/>
  <c r="AB53" i="1"/>
  <c r="T55" i="1"/>
  <c r="U58" i="1"/>
  <c r="AB61" i="1"/>
  <c r="U8" i="1"/>
  <c r="AC12" i="1"/>
  <c r="AB15" i="1"/>
  <c r="T24" i="1"/>
  <c r="T44" i="1"/>
  <c r="U47" i="1"/>
  <c r="T4" i="1"/>
  <c r="AB8" i="1"/>
  <c r="U11" i="1"/>
  <c r="AC15" i="1"/>
  <c r="U24" i="1"/>
  <c r="U27" i="1"/>
  <c r="AC31" i="1"/>
  <c r="U36" i="1"/>
  <c r="U39" i="1"/>
  <c r="U44" i="1"/>
  <c r="AB47" i="1"/>
  <c r="T49" i="1"/>
  <c r="U52" i="1"/>
  <c r="AB55" i="1"/>
  <c r="T57" i="1"/>
  <c r="U60" i="1"/>
  <c r="T48" i="1"/>
  <c r="T56" i="1"/>
  <c r="U3" i="1"/>
  <c r="AC32" i="1"/>
  <c r="T12" i="1"/>
  <c r="U31" i="1"/>
  <c r="AB45" i="1"/>
  <c r="T47" i="1"/>
  <c r="AC28" i="1"/>
  <c r="AB50" i="1"/>
  <c r="T52" i="1"/>
  <c r="U55" i="1"/>
  <c r="AB58" i="1"/>
  <c r="T60" i="1"/>
  <c r="T20" i="1"/>
  <c r="AC24" i="1"/>
  <c r="AC36" i="1"/>
  <c r="T42" i="1"/>
  <c r="AB44" i="1"/>
  <c r="U49" i="1"/>
  <c r="AB52" i="1"/>
  <c r="T54" i="1"/>
  <c r="U57" i="1"/>
  <c r="AB60" i="1"/>
  <c r="T62" i="1"/>
  <c r="T16" i="1"/>
  <c r="U35" i="1"/>
  <c r="U16" i="1"/>
  <c r="T45" i="1"/>
  <c r="U48" i="1"/>
  <c r="T53" i="1"/>
  <c r="U56" i="1"/>
  <c r="T61" i="1"/>
  <c r="AD3" i="1"/>
  <c r="S3" i="1"/>
  <c r="AD7" i="1"/>
  <c r="S7" i="1"/>
  <c r="AC9" i="1"/>
  <c r="AD11" i="1"/>
  <c r="S11" i="1"/>
  <c r="AD15" i="1"/>
  <c r="S15" i="1"/>
  <c r="AC17" i="1"/>
  <c r="AD19" i="1"/>
  <c r="S19" i="1"/>
  <c r="AC21" i="1"/>
  <c r="AD23" i="1"/>
  <c r="S23" i="1"/>
  <c r="AD27" i="1"/>
  <c r="S27" i="1"/>
  <c r="AD31" i="1"/>
  <c r="S31" i="1"/>
  <c r="AD35" i="1"/>
  <c r="S35" i="1"/>
  <c r="AD39" i="1"/>
  <c r="AC39" i="1"/>
  <c r="S39" i="1"/>
  <c r="T3" i="1"/>
  <c r="T7" i="1"/>
  <c r="T11" i="1"/>
  <c r="T15" i="1"/>
  <c r="T19" i="1"/>
  <c r="T23" i="1"/>
  <c r="T27" i="1"/>
  <c r="T31" i="1"/>
  <c r="T35" i="1"/>
  <c r="T39" i="1"/>
  <c r="AD38" i="1"/>
  <c r="S38" i="1"/>
  <c r="AD41" i="1"/>
  <c r="AC41" i="1"/>
  <c r="S41" i="1"/>
  <c r="AD26" i="1"/>
  <c r="S26" i="1"/>
  <c r="T26" i="1"/>
  <c r="AD10" i="1"/>
  <c r="S10" i="1"/>
  <c r="T2" i="1"/>
  <c r="T41" i="1"/>
  <c r="AD5" i="1"/>
  <c r="S5" i="1"/>
  <c r="U26" i="1"/>
  <c r="AD18" i="1"/>
  <c r="S18" i="1"/>
  <c r="T10" i="1"/>
  <c r="T38" i="1"/>
  <c r="U18" i="1"/>
  <c r="T5" i="1"/>
  <c r="AD6" i="1"/>
  <c r="S6" i="1"/>
  <c r="AD14" i="1"/>
  <c r="S14" i="1"/>
  <c r="AD30" i="1"/>
  <c r="S30" i="1"/>
  <c r="T14" i="1"/>
  <c r="T18" i="1"/>
  <c r="T30" i="1"/>
  <c r="AC3" i="1"/>
  <c r="AC7" i="1"/>
  <c r="U10" i="1"/>
  <c r="AD13" i="1"/>
  <c r="S13" i="1"/>
  <c r="U22" i="1"/>
  <c r="AD25" i="1"/>
  <c r="S25" i="1"/>
  <c r="AD29" i="1"/>
  <c r="S29" i="1"/>
  <c r="AD33" i="1"/>
  <c r="S33" i="1"/>
  <c r="U34" i="1"/>
  <c r="AD37" i="1"/>
  <c r="S37" i="1"/>
  <c r="U41" i="1"/>
  <c r="AB2" i="1"/>
  <c r="T9" i="1"/>
  <c r="AB10" i="1"/>
  <c r="T13" i="1"/>
  <c r="AB14" i="1"/>
  <c r="T25" i="1"/>
  <c r="AB26" i="1"/>
  <c r="T29" i="1"/>
  <c r="T33" i="1"/>
  <c r="AB34" i="1"/>
  <c r="T37" i="1"/>
  <c r="AB38" i="1"/>
  <c r="AD40" i="1"/>
  <c r="AC40" i="1"/>
  <c r="S40" i="1"/>
  <c r="AB41" i="1"/>
  <c r="T43" i="1"/>
  <c r="AD4" i="1"/>
  <c r="S4" i="1"/>
  <c r="U5" i="1"/>
  <c r="AC6" i="1"/>
  <c r="AD8" i="1"/>
  <c r="S8" i="1"/>
  <c r="AC10" i="1"/>
  <c r="AD12" i="1"/>
  <c r="S12" i="1"/>
  <c r="U13" i="1"/>
  <c r="AC14" i="1"/>
  <c r="AD16" i="1"/>
  <c r="S16" i="1"/>
  <c r="AC18" i="1"/>
  <c r="AD20" i="1"/>
  <c r="S20" i="1"/>
  <c r="AD24" i="1"/>
  <c r="S24" i="1"/>
  <c r="U25" i="1"/>
  <c r="AC26" i="1"/>
  <c r="AD28" i="1"/>
  <c r="S28" i="1"/>
  <c r="U29" i="1"/>
  <c r="AC30" i="1"/>
  <c r="AD32" i="1"/>
  <c r="S32" i="1"/>
  <c r="U33" i="1"/>
  <c r="AD36" i="1"/>
  <c r="S36" i="1"/>
  <c r="U37" i="1"/>
  <c r="AC38" i="1"/>
  <c r="T40" i="1"/>
  <c r="AD2" i="1"/>
  <c r="S2" i="1"/>
  <c r="AD22" i="1"/>
  <c r="S22" i="1"/>
  <c r="AD34" i="1"/>
  <c r="S34" i="1"/>
  <c r="T6" i="1"/>
  <c r="T22" i="1"/>
  <c r="T34" i="1"/>
  <c r="U2" i="1"/>
  <c r="U6" i="1"/>
  <c r="AD9" i="1"/>
  <c r="S9" i="1"/>
  <c r="U14" i="1"/>
  <c r="AD17" i="1"/>
  <c r="S17" i="1"/>
  <c r="AD21" i="1"/>
  <c r="S21" i="1"/>
  <c r="U38" i="1"/>
  <c r="AD43" i="1"/>
  <c r="AC43" i="1"/>
  <c r="S43" i="1"/>
  <c r="AB6" i="1"/>
  <c r="T17" i="1"/>
  <c r="AB18" i="1"/>
  <c r="T21" i="1"/>
  <c r="AB22" i="1"/>
  <c r="AB30" i="1"/>
  <c r="AB5" i="1"/>
  <c r="AB9" i="1"/>
  <c r="AB13" i="1"/>
  <c r="AB17" i="1"/>
  <c r="AB21" i="1"/>
  <c r="AB25" i="1"/>
  <c r="AB29" i="1"/>
  <c r="T32" i="1"/>
  <c r="AB33" i="1"/>
  <c r="T36" i="1"/>
  <c r="AB37" i="1"/>
  <c r="U40" i="1"/>
  <c r="AD42" i="1"/>
  <c r="AC42" i="1"/>
  <c r="S42" i="1"/>
  <c r="AB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</calcChain>
</file>

<file path=xl/sharedStrings.xml><?xml version="1.0" encoding="utf-8"?>
<sst xmlns="http://schemas.openxmlformats.org/spreadsheetml/2006/main" count="729" uniqueCount="133">
  <si>
    <t>F H</t>
  </si>
  <si>
    <t>Order Number</t>
  </si>
  <si>
    <t>Related Order Number</t>
  </si>
  <si>
    <t>Vendor Name</t>
  </si>
  <si>
    <t>Sold To Name</t>
  </si>
  <si>
    <t>Customer PO</t>
  </si>
  <si>
    <t>2nd Item Number</t>
  </si>
  <si>
    <t>TCIN#</t>
    <phoneticPr fontId="1" type="noConversion"/>
  </si>
  <si>
    <t xml:space="preserve">ASIN# or SKU#... </t>
  </si>
  <si>
    <t>Quantity</t>
  </si>
  <si>
    <t>First Ship Date</t>
  </si>
  <si>
    <t>Last Ship Date</t>
  </si>
  <si>
    <t>Cargo Ready Date</t>
  </si>
  <si>
    <t>Ship To Description</t>
  </si>
  <si>
    <t>Qty/
Carton</t>
  </si>
  <si>
    <t>Net Weight (kg)</t>
  </si>
  <si>
    <t>Gross Weight (kg)</t>
  </si>
  <si>
    <t>Cubic
Meters (per carton)</t>
  </si>
  <si>
    <t>TTL CTNS</t>
  </si>
  <si>
    <t>TTL NW (KG)</t>
  </si>
  <si>
    <t>TTL GW (KG)</t>
  </si>
  <si>
    <t>TTL CBM</t>
  </si>
  <si>
    <t>Width (L) cm</t>
  </si>
  <si>
    <t>Depth (W) cm</t>
  </si>
  <si>
    <t>Height (H) cm</t>
  </si>
  <si>
    <t>Net Weight (lbs)</t>
  </si>
  <si>
    <t>Gross Weight (lbs)</t>
  </si>
  <si>
    <t>Cubic
Feet (per Carton)</t>
  </si>
  <si>
    <t>TTL NW (lbs)</t>
  </si>
  <si>
    <t>TTL GW (lbs)</t>
  </si>
  <si>
    <t>TTL Cubic feet</t>
  </si>
  <si>
    <t>Width (L) Inch</t>
  </si>
  <si>
    <t>Depth (W)Inch</t>
  </si>
  <si>
    <t>Height (H) Inch</t>
  </si>
  <si>
    <t>Age Grade (years)</t>
  </si>
  <si>
    <t>For US</t>
  </si>
  <si>
    <t>Battery</t>
  </si>
  <si>
    <t>Description</t>
  </si>
  <si>
    <t>Unit Price</t>
    <phoneticPr fontId="1" type="noConversion"/>
  </si>
  <si>
    <t>TTL Amount</t>
    <phoneticPr fontId="1" type="noConversion"/>
  </si>
  <si>
    <t>Payment Term</t>
    <phoneticPr fontId="1" type="noConversion"/>
  </si>
  <si>
    <t>FCN</t>
  </si>
  <si>
    <t>TARGET STORES - CC16B - CHINA</t>
  </si>
  <si>
    <t>9503.00.0071</t>
  </si>
  <si>
    <t>NO</t>
  </si>
  <si>
    <t>NET 75 DAYS</t>
  </si>
  <si>
    <t>TARGET DC T-3890 - CHINA</t>
  </si>
  <si>
    <t>3-8</t>
  </si>
  <si>
    <t>9503.00.0073</t>
  </si>
  <si>
    <t>Stingray™</t>
  </si>
  <si>
    <t>1.5-5</t>
  </si>
  <si>
    <t>Glide &amp; Go Balance Bike® Pro</t>
  </si>
  <si>
    <t>FCQ</t>
  </si>
  <si>
    <t>082030176</t>
  </si>
  <si>
    <t>082030113</t>
  </si>
  <si>
    <t>416T</t>
  </si>
  <si>
    <t>082030076</t>
  </si>
  <si>
    <t>1.5-3</t>
  </si>
  <si>
    <t>Deluxe Fold 2 Go Trike</t>
  </si>
  <si>
    <t>10001158895-3890</t>
  </si>
  <si>
    <t>082070268</t>
  </si>
  <si>
    <t>2-5</t>
  </si>
  <si>
    <t>Flyer™ Glider Jr. with Light Up Wheels</t>
  </si>
  <si>
    <t>FCY</t>
  </si>
  <si>
    <t>10001158961-3890</t>
  </si>
  <si>
    <t>651T</t>
  </si>
  <si>
    <t>082030155</t>
  </si>
  <si>
    <t>1.5-4</t>
  </si>
  <si>
    <t>Park &amp; Play Camper™</t>
  </si>
  <si>
    <t>603P</t>
  </si>
  <si>
    <t>082030723</t>
  </si>
  <si>
    <t>1-3</t>
  </si>
  <si>
    <t>Creativity Car</t>
  </si>
  <si>
    <t>082030174</t>
  </si>
  <si>
    <t>Yes</t>
  </si>
  <si>
    <t xml:space="preserve">LIL’ RACERS: PERCY THE PONY                                 </t>
  </si>
  <si>
    <t>10001158930-3891</t>
  </si>
  <si>
    <t>TARGET DC T-3891 - CHINA</t>
  </si>
  <si>
    <t>082030122</t>
  </si>
  <si>
    <t>1-5</t>
  </si>
  <si>
    <t>City 4-in-1 Stroll ‘N Trike®</t>
  </si>
  <si>
    <t>FCM</t>
  </si>
  <si>
    <t>10001158924-0584</t>
  </si>
  <si>
    <t>082071441</t>
  </si>
  <si>
    <t>TARGET DC T-584 - CHINA</t>
  </si>
  <si>
    <t>1-4</t>
  </si>
  <si>
    <t>Scoot 2 Scooter</t>
  </si>
  <si>
    <t>10001158938-3890</t>
  </si>
  <si>
    <t>082035002</t>
  </si>
  <si>
    <t>1+</t>
  </si>
  <si>
    <t>All-Terrain Venture Stroll ‘N Wagon™</t>
  </si>
  <si>
    <t>10001158903-3890</t>
  </si>
  <si>
    <t>082032514</t>
  </si>
  <si>
    <t>Ellie the Rolling Elephant</t>
  </si>
  <si>
    <t>10001210810-3890</t>
  </si>
  <si>
    <t>51V</t>
  </si>
  <si>
    <t>082030013</t>
  </si>
  <si>
    <t>Steer &amp; Stroll Trike</t>
  </si>
  <si>
    <t>082034010</t>
  </si>
  <si>
    <t>Steady Start Balance Bike</t>
  </si>
  <si>
    <t>10001210808-3890</t>
  </si>
  <si>
    <t>10001210809-3890</t>
  </si>
  <si>
    <t>082031060</t>
  </si>
  <si>
    <t>Busy Buggy</t>
  </si>
  <si>
    <t>10001175721-3891</t>
  </si>
  <si>
    <t>481T</t>
  </si>
  <si>
    <t>082030353</t>
  </si>
  <si>
    <t>4-IN-1 STROLL N' TRK-NEW TRAY</t>
  </si>
  <si>
    <t>10001175716-3890</t>
  </si>
  <si>
    <t>10001175691-0584</t>
  </si>
  <si>
    <t>481TP</t>
  </si>
  <si>
    <t>082030165</t>
  </si>
  <si>
    <t>No</t>
  </si>
  <si>
    <t>4-In-1 Stroll 'N Trike</t>
  </si>
  <si>
    <t>10001175621-3891</t>
  </si>
  <si>
    <t>10001175698-3890</t>
  </si>
  <si>
    <t>10001175701-3890</t>
  </si>
  <si>
    <t>10001175702-0581</t>
  </si>
  <si>
    <t>TARGET STORE #0581 - CHINA</t>
  </si>
  <si>
    <t>10001175629-3891</t>
  </si>
  <si>
    <t>10001191141-3890</t>
  </si>
  <si>
    <t>10001191116-3890</t>
  </si>
  <si>
    <t>10001191096-3891</t>
  </si>
  <si>
    <t>10001191087-3890</t>
  </si>
  <si>
    <t>10001191104-3890</t>
  </si>
  <si>
    <t>10001191115-0581</t>
  </si>
  <si>
    <t>10001191105-0584</t>
  </si>
  <si>
    <t>10001210811-3890</t>
  </si>
  <si>
    <t>FS</t>
  </si>
  <si>
    <t>VF</t>
  </si>
  <si>
    <t>CL</t>
  </si>
  <si>
    <t>CW</t>
  </si>
  <si>
    <t>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</si>
</sst>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sz val="11"/>
      <name val="Aptos Narrow"/>
      <family val="2"/>
      <charset val="134"/>
      <scheme val="minor"/>
    </font>
    <font>
      <b/>
      <sz val="1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/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1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>
      <alignment vertical="center"/>
    </xf>
    <xf numFmtId="49" fontId="5" fillId="0" borderId="2" xfId="0" applyNumberFormat="1" applyFont="1" applyBorder="1">
      <alignment vertical="center"/>
    </xf>
    <xf numFmtId="14" fontId="5" fillId="0" borderId="2" xfId="0" applyNumberFormat="1" applyFont="1" applyBorder="1">
      <alignment vertical="center"/>
    </xf>
    <xf numFmtId="37" fontId="5" fillId="0" borderId="2" xfId="0" applyNumberFormat="1" applyFont="1" applyBorder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A66C-A1CD-4159-80DB-A0FD148CE9B8}">
  <sheetPr>
    <tabColor theme="9" tint="0.79998168889431442"/>
  </sheetPr>
  <dimension ref="A1:AO94"/>
  <sheetViews>
    <sheetView tabSelected="1" zoomScaleNormal="100" workbookViewId="0">
      <selection activeCell="I14" sqref="I14"/>
    </sheetView>
  </sheetViews>
  <sheetFormatPr defaultRowHeight="13.5" x14ac:dyDescent="0.15"/>
  <cols>
    <col min="1" max="1" width="5.75" customWidth="1"/>
    <col min="4" max="4" width="12.75" customWidth="1"/>
    <col min="6" max="6" width="20.125" customWidth="1"/>
    <col min="8" max="8" width="11.875" customWidth="1"/>
    <col min="10" max="12" width="13.25" customWidth="1"/>
  </cols>
  <sheetData>
    <row r="1" spans="1:41" s="1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4" t="s">
        <v>14</v>
      </c>
      <c r="O1" s="5" t="s">
        <v>15</v>
      </c>
      <c r="P1" s="5" t="s">
        <v>16</v>
      </c>
      <c r="Q1" s="6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6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5" t="s">
        <v>32</v>
      </c>
      <c r="AG1" s="5" t="s">
        <v>33</v>
      </c>
      <c r="AH1" s="7" t="s">
        <v>34</v>
      </c>
      <c r="AI1" s="6" t="s">
        <v>35</v>
      </c>
      <c r="AJ1" s="6" t="s">
        <v>36</v>
      </c>
      <c r="AK1" s="6" t="s">
        <v>37</v>
      </c>
      <c r="AL1" s="6" t="s">
        <v>38</v>
      </c>
      <c r="AM1" s="6" t="s">
        <v>39</v>
      </c>
      <c r="AN1" s="6" t="s">
        <v>40</v>
      </c>
      <c r="AO1" s="6" t="s">
        <v>7</v>
      </c>
    </row>
    <row r="2" spans="1:41" s="12" customFormat="1" ht="15" x14ac:dyDescent="0.15">
      <c r="A2" s="8" t="s">
        <v>41</v>
      </c>
      <c r="B2" s="8">
        <v>20984844</v>
      </c>
      <c r="C2" s="8">
        <v>300293</v>
      </c>
      <c r="D2" s="8" t="s">
        <v>128</v>
      </c>
      <c r="E2" s="8" t="s">
        <v>42</v>
      </c>
      <c r="F2" s="8" t="s">
        <v>59</v>
      </c>
      <c r="G2" s="9">
        <v>523</v>
      </c>
      <c r="H2" s="9" t="s">
        <v>60</v>
      </c>
      <c r="I2" s="8">
        <v>63</v>
      </c>
      <c r="J2" s="10">
        <v>45719</v>
      </c>
      <c r="K2" s="10">
        <v>45724</v>
      </c>
      <c r="L2" s="10">
        <v>45714</v>
      </c>
      <c r="M2" s="8" t="s">
        <v>46</v>
      </c>
      <c r="N2" s="8">
        <v>1</v>
      </c>
      <c r="O2" s="8">
        <v>2.35</v>
      </c>
      <c r="P2" s="8">
        <v>3.36</v>
      </c>
      <c r="Q2" s="8">
        <v>2.7400000000000001E-2</v>
      </c>
      <c r="R2" s="11">
        <f t="shared" ref="R2:R33" si="0">I2/N2</f>
        <v>63</v>
      </c>
      <c r="S2" s="8">
        <f t="shared" ref="S2:S33" si="1">R2*O2</f>
        <v>148.05000000000001</v>
      </c>
      <c r="T2" s="8">
        <f t="shared" ref="T2:T33" si="2">R2*P2</f>
        <v>211.67999999999998</v>
      </c>
      <c r="U2" s="8">
        <f t="shared" ref="U2:U33" si="3">ROUND(V2*W2*X2/1000000*R2,3)</f>
        <v>1.726</v>
      </c>
      <c r="V2" s="8">
        <v>27</v>
      </c>
      <c r="W2" s="8">
        <v>17.2</v>
      </c>
      <c r="X2" s="8">
        <v>59</v>
      </c>
      <c r="Y2" s="8">
        <v>5.18</v>
      </c>
      <c r="Z2" s="8">
        <v>7.41</v>
      </c>
      <c r="AA2" s="8">
        <v>0.96760000000000002</v>
      </c>
      <c r="AB2" s="8">
        <f t="shared" ref="AB2:AB33" si="4">R2*Y2</f>
        <v>326.33999999999997</v>
      </c>
      <c r="AC2" s="8">
        <f t="shared" ref="AC2:AC33" si="5">R2*Z2</f>
        <v>466.83</v>
      </c>
      <c r="AD2" s="8">
        <f t="shared" ref="AD2:AD33" si="6">R2*AA2</f>
        <v>60.958800000000004</v>
      </c>
      <c r="AE2" s="8">
        <v>10.63</v>
      </c>
      <c r="AF2" s="8">
        <v>6.77</v>
      </c>
      <c r="AG2" s="8">
        <v>23.23</v>
      </c>
      <c r="AH2" s="9" t="s">
        <v>61</v>
      </c>
      <c r="AI2" s="8" t="s">
        <v>43</v>
      </c>
      <c r="AJ2" s="8" t="s">
        <v>44</v>
      </c>
      <c r="AK2" s="8" t="s">
        <v>62</v>
      </c>
      <c r="AL2" s="8">
        <v>37.14</v>
      </c>
      <c r="AM2" s="8">
        <f t="shared" ref="AM2:AM33" si="7">ROUND(AL2*I2,2)</f>
        <v>2339.8200000000002</v>
      </c>
      <c r="AN2" s="8" t="s">
        <v>45</v>
      </c>
      <c r="AO2" s="8">
        <v>91007718</v>
      </c>
    </row>
    <row r="3" spans="1:41" s="12" customFormat="1" ht="15" x14ac:dyDescent="0.15">
      <c r="A3" s="8" t="s">
        <v>63</v>
      </c>
      <c r="B3" s="8">
        <v>20984845</v>
      </c>
      <c r="C3" s="8">
        <v>300294</v>
      </c>
      <c r="D3" s="8" t="s">
        <v>129</v>
      </c>
      <c r="E3" s="8" t="s">
        <v>42</v>
      </c>
      <c r="F3" s="8" t="s">
        <v>64</v>
      </c>
      <c r="G3" s="9" t="s">
        <v>65</v>
      </c>
      <c r="H3" s="9" t="s">
        <v>66</v>
      </c>
      <c r="I3" s="8">
        <v>50</v>
      </c>
      <c r="J3" s="10">
        <v>45719</v>
      </c>
      <c r="K3" s="10">
        <v>45724</v>
      </c>
      <c r="L3" s="10">
        <v>45714</v>
      </c>
      <c r="M3" s="8" t="s">
        <v>46</v>
      </c>
      <c r="N3" s="8">
        <v>1</v>
      </c>
      <c r="O3" s="8">
        <v>2.73</v>
      </c>
      <c r="P3" s="8">
        <v>3.8</v>
      </c>
      <c r="Q3" s="8">
        <v>4.1000000000000002E-2</v>
      </c>
      <c r="R3" s="11">
        <f t="shared" si="0"/>
        <v>50</v>
      </c>
      <c r="S3" s="8">
        <f t="shared" si="1"/>
        <v>136.5</v>
      </c>
      <c r="T3" s="8">
        <f t="shared" si="2"/>
        <v>190</v>
      </c>
      <c r="U3" s="8">
        <f t="shared" si="3"/>
        <v>2.0499999999999998</v>
      </c>
      <c r="V3" s="8">
        <v>46.8</v>
      </c>
      <c r="W3" s="8">
        <v>24</v>
      </c>
      <c r="X3" s="8">
        <v>36.5</v>
      </c>
      <c r="Y3" s="8">
        <v>6.02</v>
      </c>
      <c r="Z3" s="8">
        <v>8.3800000000000008</v>
      </c>
      <c r="AA3" s="8">
        <v>1.4478</v>
      </c>
      <c r="AB3" s="8">
        <f t="shared" si="4"/>
        <v>301</v>
      </c>
      <c r="AC3" s="8">
        <f t="shared" si="5"/>
        <v>419.00000000000006</v>
      </c>
      <c r="AD3" s="8">
        <f t="shared" si="6"/>
        <v>72.39</v>
      </c>
      <c r="AE3" s="8">
        <v>18.43</v>
      </c>
      <c r="AF3" s="8">
        <v>9.4499999999999993</v>
      </c>
      <c r="AG3" s="8">
        <v>14.37</v>
      </c>
      <c r="AH3" s="9" t="s">
        <v>67</v>
      </c>
      <c r="AI3" s="8" t="s">
        <v>43</v>
      </c>
      <c r="AJ3" s="8" t="s">
        <v>44</v>
      </c>
      <c r="AK3" s="8" t="s">
        <v>68</v>
      </c>
      <c r="AL3" s="8">
        <v>27.64</v>
      </c>
      <c r="AM3" s="8">
        <f t="shared" si="7"/>
        <v>1382</v>
      </c>
      <c r="AN3" s="8" t="s">
        <v>45</v>
      </c>
      <c r="AO3" s="8">
        <v>90777433</v>
      </c>
    </row>
    <row r="4" spans="1:41" s="12" customFormat="1" ht="15" x14ac:dyDescent="0.15">
      <c r="A4" s="8" t="s">
        <v>63</v>
      </c>
      <c r="B4" s="8">
        <v>20984845</v>
      </c>
      <c r="C4" s="8">
        <v>300294</v>
      </c>
      <c r="D4" s="8" t="s">
        <v>129</v>
      </c>
      <c r="E4" s="8" t="s">
        <v>42</v>
      </c>
      <c r="F4" s="8" t="s">
        <v>64</v>
      </c>
      <c r="G4" s="9" t="s">
        <v>69</v>
      </c>
      <c r="H4" s="9" t="s">
        <v>70</v>
      </c>
      <c r="I4" s="8">
        <v>132</v>
      </c>
      <c r="J4" s="10">
        <v>45719</v>
      </c>
      <c r="K4" s="10">
        <v>45724</v>
      </c>
      <c r="L4" s="10">
        <v>45714</v>
      </c>
      <c r="M4" s="8" t="s">
        <v>46</v>
      </c>
      <c r="N4" s="8">
        <v>2</v>
      </c>
      <c r="O4" s="8">
        <v>4.7</v>
      </c>
      <c r="P4" s="8">
        <v>5.57</v>
      </c>
      <c r="Q4" s="8">
        <v>0.1031</v>
      </c>
      <c r="R4" s="11">
        <f t="shared" si="0"/>
        <v>66</v>
      </c>
      <c r="S4" s="8">
        <f t="shared" si="1"/>
        <v>310.2</v>
      </c>
      <c r="T4" s="8">
        <f t="shared" si="2"/>
        <v>367.62</v>
      </c>
      <c r="U4" s="8">
        <f t="shared" si="3"/>
        <v>6.8049999999999997</v>
      </c>
      <c r="V4" s="8">
        <v>57</v>
      </c>
      <c r="W4" s="8">
        <v>30</v>
      </c>
      <c r="X4" s="8">
        <v>60.3</v>
      </c>
      <c r="Y4" s="8">
        <v>10.36</v>
      </c>
      <c r="Z4" s="8">
        <v>12.28</v>
      </c>
      <c r="AA4" s="8">
        <v>3.6414</v>
      </c>
      <c r="AB4" s="8">
        <f t="shared" si="4"/>
        <v>683.76</v>
      </c>
      <c r="AC4" s="8">
        <f t="shared" si="5"/>
        <v>810.4799999999999</v>
      </c>
      <c r="AD4" s="8">
        <f t="shared" si="6"/>
        <v>240.33240000000001</v>
      </c>
      <c r="AE4" s="8">
        <v>22.44</v>
      </c>
      <c r="AF4" s="8">
        <v>11.81</v>
      </c>
      <c r="AG4" s="8">
        <v>23.74</v>
      </c>
      <c r="AH4" s="9" t="s">
        <v>71</v>
      </c>
      <c r="AI4" s="8" t="s">
        <v>43</v>
      </c>
      <c r="AJ4" s="8" t="s">
        <v>44</v>
      </c>
      <c r="AK4" s="8" t="s">
        <v>72</v>
      </c>
      <c r="AL4" s="8">
        <v>22.51</v>
      </c>
      <c r="AM4" s="8">
        <f t="shared" si="7"/>
        <v>2971.32</v>
      </c>
      <c r="AN4" s="8" t="s">
        <v>45</v>
      </c>
      <c r="AO4" s="8">
        <v>82383036</v>
      </c>
    </row>
    <row r="5" spans="1:41" s="12" customFormat="1" ht="15" x14ac:dyDescent="0.15">
      <c r="A5" s="8" t="s">
        <v>63</v>
      </c>
      <c r="B5" s="8">
        <v>20984845</v>
      </c>
      <c r="C5" s="8">
        <v>300294</v>
      </c>
      <c r="D5" s="8" t="s">
        <v>129</v>
      </c>
      <c r="E5" s="8" t="s">
        <v>42</v>
      </c>
      <c r="F5" s="8" t="s">
        <v>64</v>
      </c>
      <c r="G5" s="9">
        <v>643</v>
      </c>
      <c r="H5" s="9" t="s">
        <v>73</v>
      </c>
      <c r="I5" s="8">
        <v>50</v>
      </c>
      <c r="J5" s="10">
        <v>45719</v>
      </c>
      <c r="K5" s="10">
        <v>45724</v>
      </c>
      <c r="L5" s="10">
        <v>45714</v>
      </c>
      <c r="M5" s="8" t="s">
        <v>46</v>
      </c>
      <c r="N5" s="8">
        <v>1</v>
      </c>
      <c r="O5" s="8">
        <v>2.9</v>
      </c>
      <c r="P5" s="8">
        <v>3.56</v>
      </c>
      <c r="Q5" s="8">
        <v>2.6499999999999999E-2</v>
      </c>
      <c r="R5" s="11">
        <f t="shared" si="0"/>
        <v>50</v>
      </c>
      <c r="S5" s="8">
        <f t="shared" si="1"/>
        <v>145</v>
      </c>
      <c r="T5" s="8">
        <f t="shared" si="2"/>
        <v>178</v>
      </c>
      <c r="U5" s="8">
        <f t="shared" si="3"/>
        <v>1.325</v>
      </c>
      <c r="V5" s="8">
        <v>41.7</v>
      </c>
      <c r="W5" s="8">
        <v>17.8</v>
      </c>
      <c r="X5" s="8">
        <v>35.700000000000003</v>
      </c>
      <c r="Y5" s="8">
        <v>6.39</v>
      </c>
      <c r="Z5" s="8">
        <v>7.85</v>
      </c>
      <c r="AA5" s="8">
        <v>0.93579999999999997</v>
      </c>
      <c r="AB5" s="8">
        <f t="shared" si="4"/>
        <v>319.5</v>
      </c>
      <c r="AC5" s="8">
        <f t="shared" si="5"/>
        <v>392.5</v>
      </c>
      <c r="AD5" s="8">
        <f t="shared" si="6"/>
        <v>46.79</v>
      </c>
      <c r="AE5" s="8">
        <v>16.420000000000002</v>
      </c>
      <c r="AF5" s="8">
        <v>7.01</v>
      </c>
      <c r="AG5" s="8">
        <v>14.06</v>
      </c>
      <c r="AH5" s="9" t="s">
        <v>71</v>
      </c>
      <c r="AI5" s="8" t="s">
        <v>43</v>
      </c>
      <c r="AJ5" s="8" t="s">
        <v>74</v>
      </c>
      <c r="AK5" s="8" t="s">
        <v>75</v>
      </c>
      <c r="AL5" s="8">
        <v>35.28</v>
      </c>
      <c r="AM5" s="8">
        <f t="shared" si="7"/>
        <v>1764</v>
      </c>
      <c r="AN5" s="8" t="s">
        <v>45</v>
      </c>
      <c r="AO5" s="8">
        <v>91019085</v>
      </c>
    </row>
    <row r="6" spans="1:41" s="12" customFormat="1" ht="15" x14ac:dyDescent="0.15">
      <c r="A6" s="8" t="s">
        <v>41</v>
      </c>
      <c r="B6" s="8">
        <v>20984846</v>
      </c>
      <c r="C6" s="8">
        <v>300295</v>
      </c>
      <c r="D6" s="8" t="s">
        <v>130</v>
      </c>
      <c r="E6" s="8" t="s">
        <v>42</v>
      </c>
      <c r="F6" s="8" t="s">
        <v>76</v>
      </c>
      <c r="G6" s="9">
        <v>807</v>
      </c>
      <c r="H6" s="9" t="s">
        <v>54</v>
      </c>
      <c r="I6" s="8">
        <v>554</v>
      </c>
      <c r="J6" s="10">
        <v>45719</v>
      </c>
      <c r="K6" s="10">
        <v>45724</v>
      </c>
      <c r="L6" s="10">
        <v>45714</v>
      </c>
      <c r="M6" s="8" t="s">
        <v>77</v>
      </c>
      <c r="N6" s="8">
        <v>1</v>
      </c>
      <c r="O6" s="8">
        <v>2.9</v>
      </c>
      <c r="P6" s="8">
        <v>3.8</v>
      </c>
      <c r="Q6" s="8">
        <v>3.6999999999999998E-2</v>
      </c>
      <c r="R6" s="11">
        <f t="shared" si="0"/>
        <v>554</v>
      </c>
      <c r="S6" s="8">
        <f t="shared" si="1"/>
        <v>1606.6</v>
      </c>
      <c r="T6" s="8">
        <f t="shared" si="2"/>
        <v>2105.1999999999998</v>
      </c>
      <c r="U6" s="8">
        <f t="shared" si="3"/>
        <v>20.512</v>
      </c>
      <c r="V6" s="8">
        <v>73.5</v>
      </c>
      <c r="W6" s="8">
        <v>15.5</v>
      </c>
      <c r="X6" s="8">
        <v>32.5</v>
      </c>
      <c r="Y6" s="8">
        <v>6.39</v>
      </c>
      <c r="Z6" s="8">
        <v>8.3800000000000008</v>
      </c>
      <c r="AA6" s="8">
        <v>1.3075000000000001</v>
      </c>
      <c r="AB6" s="8">
        <f t="shared" si="4"/>
        <v>3540.06</v>
      </c>
      <c r="AC6" s="8">
        <f t="shared" si="5"/>
        <v>4642.5200000000004</v>
      </c>
      <c r="AD6" s="8">
        <f t="shared" si="6"/>
        <v>724.35500000000002</v>
      </c>
      <c r="AE6" s="8">
        <v>28.94</v>
      </c>
      <c r="AF6" s="8">
        <v>6.1</v>
      </c>
      <c r="AG6" s="8">
        <v>12.8</v>
      </c>
      <c r="AH6" s="9" t="s">
        <v>50</v>
      </c>
      <c r="AI6" s="8" t="s">
        <v>48</v>
      </c>
      <c r="AJ6" s="8" t="s">
        <v>44</v>
      </c>
      <c r="AK6" s="8" t="s">
        <v>51</v>
      </c>
      <c r="AL6" s="8">
        <v>33.81</v>
      </c>
      <c r="AM6" s="8">
        <f t="shared" si="7"/>
        <v>18730.740000000002</v>
      </c>
      <c r="AN6" s="8" t="s">
        <v>45</v>
      </c>
      <c r="AO6" s="8">
        <v>90777093</v>
      </c>
    </row>
    <row r="7" spans="1:41" s="12" customFormat="1" ht="15" x14ac:dyDescent="0.15">
      <c r="A7" s="8" t="s">
        <v>41</v>
      </c>
      <c r="B7" s="8">
        <v>20984846</v>
      </c>
      <c r="C7" s="8">
        <v>300295</v>
      </c>
      <c r="D7" s="8" t="s">
        <v>130</v>
      </c>
      <c r="E7" s="8" t="s">
        <v>42</v>
      </c>
      <c r="F7" s="8" t="s">
        <v>76</v>
      </c>
      <c r="G7" s="9">
        <v>492</v>
      </c>
      <c r="H7" s="9" t="s">
        <v>78</v>
      </c>
      <c r="I7" s="8">
        <v>651</v>
      </c>
      <c r="J7" s="10">
        <v>45719</v>
      </c>
      <c r="K7" s="10">
        <v>45724</v>
      </c>
      <c r="L7" s="10">
        <v>45714</v>
      </c>
      <c r="M7" s="8" t="s">
        <v>77</v>
      </c>
      <c r="N7" s="8">
        <v>1</v>
      </c>
      <c r="O7" s="8">
        <v>6.8</v>
      </c>
      <c r="P7" s="8">
        <v>8.4</v>
      </c>
      <c r="Q7" s="8">
        <v>6.0900000000000003E-2</v>
      </c>
      <c r="R7" s="11">
        <f t="shared" si="0"/>
        <v>651</v>
      </c>
      <c r="S7" s="8">
        <f t="shared" si="1"/>
        <v>4426.8</v>
      </c>
      <c r="T7" s="8">
        <f t="shared" si="2"/>
        <v>5468.4000000000005</v>
      </c>
      <c r="U7" s="8">
        <f t="shared" si="3"/>
        <v>39.64</v>
      </c>
      <c r="V7" s="8">
        <v>37.4</v>
      </c>
      <c r="W7" s="8">
        <v>27</v>
      </c>
      <c r="X7" s="8">
        <v>60.3</v>
      </c>
      <c r="Y7" s="8">
        <v>14.99</v>
      </c>
      <c r="Z7" s="8">
        <v>18.52</v>
      </c>
      <c r="AA7" s="8">
        <v>2.1503000000000001</v>
      </c>
      <c r="AB7" s="8">
        <f t="shared" si="4"/>
        <v>9758.49</v>
      </c>
      <c r="AC7" s="8">
        <f t="shared" si="5"/>
        <v>12056.52</v>
      </c>
      <c r="AD7" s="8">
        <f t="shared" si="6"/>
        <v>1399.8453</v>
      </c>
      <c r="AE7" s="8">
        <v>14.72</v>
      </c>
      <c r="AF7" s="8">
        <v>10.63</v>
      </c>
      <c r="AG7" s="8">
        <v>23.74</v>
      </c>
      <c r="AH7" s="9" t="s">
        <v>79</v>
      </c>
      <c r="AI7" s="8" t="s">
        <v>43</v>
      </c>
      <c r="AJ7" s="8" t="s">
        <v>44</v>
      </c>
      <c r="AK7" s="8" t="s">
        <v>80</v>
      </c>
      <c r="AL7" s="8">
        <v>76.540000000000006</v>
      </c>
      <c r="AM7" s="8">
        <f t="shared" si="7"/>
        <v>49827.54</v>
      </c>
      <c r="AN7" s="8" t="s">
        <v>45</v>
      </c>
      <c r="AO7" s="8">
        <v>90777190</v>
      </c>
    </row>
    <row r="8" spans="1:41" s="12" customFormat="1" ht="15" x14ac:dyDescent="0.15">
      <c r="A8" s="8" t="s">
        <v>41</v>
      </c>
      <c r="B8" s="8">
        <v>20984846</v>
      </c>
      <c r="C8" s="8">
        <v>300295</v>
      </c>
      <c r="D8" s="8" t="s">
        <v>130</v>
      </c>
      <c r="E8" s="8" t="s">
        <v>42</v>
      </c>
      <c r="F8" s="8" t="s">
        <v>76</v>
      </c>
      <c r="G8" s="9">
        <v>628</v>
      </c>
      <c r="H8" s="9" t="s">
        <v>53</v>
      </c>
      <c r="I8" s="8">
        <v>493</v>
      </c>
      <c r="J8" s="10">
        <v>45719</v>
      </c>
      <c r="K8" s="10">
        <v>45724</v>
      </c>
      <c r="L8" s="10">
        <v>45714</v>
      </c>
      <c r="M8" s="8" t="s">
        <v>77</v>
      </c>
      <c r="N8" s="8">
        <v>1</v>
      </c>
      <c r="O8" s="8">
        <v>4.1500000000000004</v>
      </c>
      <c r="P8" s="8">
        <v>5</v>
      </c>
      <c r="Q8" s="8">
        <v>3.2300000000000002E-2</v>
      </c>
      <c r="R8" s="11">
        <f t="shared" si="0"/>
        <v>493</v>
      </c>
      <c r="S8" s="8">
        <f t="shared" si="1"/>
        <v>2045.9500000000003</v>
      </c>
      <c r="T8" s="8">
        <f t="shared" si="2"/>
        <v>2465</v>
      </c>
      <c r="U8" s="8">
        <f t="shared" si="3"/>
        <v>15.938000000000001</v>
      </c>
      <c r="V8" s="8">
        <v>51.8</v>
      </c>
      <c r="W8" s="8">
        <v>39.5</v>
      </c>
      <c r="X8" s="8">
        <v>15.8</v>
      </c>
      <c r="Y8" s="8">
        <v>9.15</v>
      </c>
      <c r="Z8" s="8">
        <v>11.02</v>
      </c>
      <c r="AA8" s="8">
        <v>1.1416999999999999</v>
      </c>
      <c r="AB8" s="8">
        <f t="shared" si="4"/>
        <v>4510.95</v>
      </c>
      <c r="AC8" s="8">
        <f t="shared" si="5"/>
        <v>5432.86</v>
      </c>
      <c r="AD8" s="8">
        <f t="shared" si="6"/>
        <v>562.85809999999992</v>
      </c>
      <c r="AE8" s="8">
        <v>20.39</v>
      </c>
      <c r="AF8" s="8">
        <v>15.55</v>
      </c>
      <c r="AG8" s="8">
        <v>6.22</v>
      </c>
      <c r="AH8" s="9" t="s">
        <v>47</v>
      </c>
      <c r="AI8" s="8" t="s">
        <v>48</v>
      </c>
      <c r="AJ8" s="8" t="s">
        <v>44</v>
      </c>
      <c r="AK8" s="8" t="s">
        <v>49</v>
      </c>
      <c r="AL8" s="8">
        <v>35.58</v>
      </c>
      <c r="AM8" s="8">
        <f t="shared" si="7"/>
        <v>17540.939999999999</v>
      </c>
      <c r="AN8" s="8" t="s">
        <v>45</v>
      </c>
      <c r="AO8" s="8">
        <v>91019105</v>
      </c>
    </row>
    <row r="9" spans="1:41" s="12" customFormat="1" ht="15" x14ac:dyDescent="0.15">
      <c r="A9" s="8" t="s">
        <v>81</v>
      </c>
      <c r="B9" s="8">
        <v>20984847</v>
      </c>
      <c r="C9" s="8">
        <v>300296</v>
      </c>
      <c r="D9" s="8" t="s">
        <v>132</v>
      </c>
      <c r="E9" s="8" t="s">
        <v>42</v>
      </c>
      <c r="F9" s="8" t="s">
        <v>82</v>
      </c>
      <c r="G9" s="9">
        <v>615</v>
      </c>
      <c r="H9" s="9" t="s">
        <v>83</v>
      </c>
      <c r="I9" s="8">
        <v>774</v>
      </c>
      <c r="J9" s="10">
        <v>45719</v>
      </c>
      <c r="K9" s="10">
        <v>45724</v>
      </c>
      <c r="L9" s="10">
        <v>45714</v>
      </c>
      <c r="M9" s="8" t="s">
        <v>84</v>
      </c>
      <c r="N9" s="8">
        <v>2</v>
      </c>
      <c r="O9" s="8">
        <v>5</v>
      </c>
      <c r="P9" s="8">
        <v>6.9</v>
      </c>
      <c r="Q9" s="8">
        <v>4.6100000000000002E-2</v>
      </c>
      <c r="R9" s="11">
        <f t="shared" si="0"/>
        <v>387</v>
      </c>
      <c r="S9" s="8">
        <f t="shared" si="1"/>
        <v>1935</v>
      </c>
      <c r="T9" s="8">
        <f t="shared" si="2"/>
        <v>2670.3</v>
      </c>
      <c r="U9" s="8">
        <f t="shared" si="3"/>
        <v>17.849</v>
      </c>
      <c r="V9" s="8">
        <v>57.99</v>
      </c>
      <c r="W9" s="8">
        <v>21.49</v>
      </c>
      <c r="X9" s="8">
        <v>37.01</v>
      </c>
      <c r="Y9" s="8">
        <v>11.02</v>
      </c>
      <c r="Z9" s="8">
        <v>15.21</v>
      </c>
      <c r="AA9" s="8">
        <v>1.6288</v>
      </c>
      <c r="AB9" s="8">
        <f t="shared" si="4"/>
        <v>4264.74</v>
      </c>
      <c r="AC9" s="8">
        <f t="shared" si="5"/>
        <v>5886.27</v>
      </c>
      <c r="AD9" s="8">
        <f t="shared" si="6"/>
        <v>630.34559999999999</v>
      </c>
      <c r="AE9" s="8">
        <v>22.83</v>
      </c>
      <c r="AF9" s="8">
        <v>8.4600000000000009</v>
      </c>
      <c r="AG9" s="8">
        <v>14.57</v>
      </c>
      <c r="AH9" s="9" t="s">
        <v>85</v>
      </c>
      <c r="AI9" s="8" t="s">
        <v>43</v>
      </c>
      <c r="AJ9" s="8" t="s">
        <v>44</v>
      </c>
      <c r="AK9" s="8" t="s">
        <v>86</v>
      </c>
      <c r="AL9" s="8">
        <v>26.07</v>
      </c>
      <c r="AM9" s="8">
        <f t="shared" si="7"/>
        <v>20178.18</v>
      </c>
      <c r="AN9" s="8" t="s">
        <v>45</v>
      </c>
      <c r="AO9" s="8">
        <v>52014641</v>
      </c>
    </row>
    <row r="10" spans="1:41" s="12" customFormat="1" ht="15" x14ac:dyDescent="0.15">
      <c r="A10" s="8" t="s">
        <v>41</v>
      </c>
      <c r="B10" s="8">
        <v>20984848</v>
      </c>
      <c r="C10" s="8">
        <v>300297</v>
      </c>
      <c r="D10" s="8" t="s">
        <v>130</v>
      </c>
      <c r="E10" s="8" t="s">
        <v>42</v>
      </c>
      <c r="F10" s="8" t="s">
        <v>87</v>
      </c>
      <c r="G10" s="9">
        <v>3977</v>
      </c>
      <c r="H10" s="9" t="s">
        <v>88</v>
      </c>
      <c r="I10" s="8">
        <v>41</v>
      </c>
      <c r="J10" s="10">
        <v>45719</v>
      </c>
      <c r="K10" s="10">
        <v>45724</v>
      </c>
      <c r="L10" s="10">
        <v>45714</v>
      </c>
      <c r="M10" s="8" t="s">
        <v>46</v>
      </c>
      <c r="N10" s="8">
        <v>1</v>
      </c>
      <c r="O10" s="8">
        <v>15.9</v>
      </c>
      <c r="P10" s="8">
        <v>18</v>
      </c>
      <c r="Q10" s="8">
        <v>9.5399999999999999E-2</v>
      </c>
      <c r="R10" s="11">
        <f t="shared" si="0"/>
        <v>41</v>
      </c>
      <c r="S10" s="8">
        <f t="shared" si="1"/>
        <v>651.9</v>
      </c>
      <c r="T10" s="8">
        <f t="shared" si="2"/>
        <v>738</v>
      </c>
      <c r="U10" s="8">
        <f t="shared" si="3"/>
        <v>3.9129999999999998</v>
      </c>
      <c r="V10" s="8">
        <v>50.5</v>
      </c>
      <c r="W10" s="8">
        <v>30</v>
      </c>
      <c r="X10" s="8">
        <v>63</v>
      </c>
      <c r="Y10" s="8">
        <v>35.049999999999997</v>
      </c>
      <c r="Z10" s="8">
        <v>39.68</v>
      </c>
      <c r="AA10" s="8">
        <v>3.3706</v>
      </c>
      <c r="AB10" s="8">
        <f t="shared" si="4"/>
        <v>1437.05</v>
      </c>
      <c r="AC10" s="8">
        <f t="shared" si="5"/>
        <v>1626.8799999999999</v>
      </c>
      <c r="AD10" s="8">
        <f t="shared" si="6"/>
        <v>138.19460000000001</v>
      </c>
      <c r="AE10" s="8">
        <v>19.88</v>
      </c>
      <c r="AF10" s="8">
        <v>11.81</v>
      </c>
      <c r="AG10" s="8">
        <v>24.8</v>
      </c>
      <c r="AH10" s="9" t="s">
        <v>89</v>
      </c>
      <c r="AI10" s="8" t="s">
        <v>43</v>
      </c>
      <c r="AJ10" s="8" t="s">
        <v>44</v>
      </c>
      <c r="AK10" s="8" t="s">
        <v>90</v>
      </c>
      <c r="AL10" s="8">
        <v>156.58000000000001</v>
      </c>
      <c r="AM10" s="8">
        <f t="shared" si="7"/>
        <v>6419.78</v>
      </c>
      <c r="AN10" s="8" t="s">
        <v>45</v>
      </c>
      <c r="AO10" s="8">
        <v>88232453</v>
      </c>
    </row>
    <row r="11" spans="1:41" s="12" customFormat="1" ht="15" x14ac:dyDescent="0.15">
      <c r="A11" s="8" t="s">
        <v>41</v>
      </c>
      <c r="B11" s="8">
        <v>20984848</v>
      </c>
      <c r="C11" s="8">
        <v>300297</v>
      </c>
      <c r="D11" s="8" t="s">
        <v>130</v>
      </c>
      <c r="E11" s="8" t="s">
        <v>42</v>
      </c>
      <c r="F11" s="8" t="s">
        <v>87</v>
      </c>
      <c r="G11" s="9">
        <v>807</v>
      </c>
      <c r="H11" s="9" t="s">
        <v>54</v>
      </c>
      <c r="I11" s="8">
        <v>305</v>
      </c>
      <c r="J11" s="10">
        <v>45719</v>
      </c>
      <c r="K11" s="10">
        <v>45724</v>
      </c>
      <c r="L11" s="10">
        <v>45714</v>
      </c>
      <c r="M11" s="8" t="s">
        <v>46</v>
      </c>
      <c r="N11" s="8">
        <v>1</v>
      </c>
      <c r="O11" s="8">
        <v>2.9</v>
      </c>
      <c r="P11" s="8">
        <v>3.8</v>
      </c>
      <c r="Q11" s="8">
        <v>3.6999999999999998E-2</v>
      </c>
      <c r="R11" s="11">
        <f t="shared" si="0"/>
        <v>305</v>
      </c>
      <c r="S11" s="8">
        <f t="shared" si="1"/>
        <v>884.5</v>
      </c>
      <c r="T11" s="8">
        <f t="shared" si="2"/>
        <v>1159</v>
      </c>
      <c r="U11" s="8">
        <f t="shared" si="3"/>
        <v>11.292999999999999</v>
      </c>
      <c r="V11" s="8">
        <v>73.5</v>
      </c>
      <c r="W11" s="8">
        <v>15.5</v>
      </c>
      <c r="X11" s="8">
        <v>32.5</v>
      </c>
      <c r="Y11" s="8">
        <v>6.39</v>
      </c>
      <c r="Z11" s="8">
        <v>8.3800000000000008</v>
      </c>
      <c r="AA11" s="8">
        <v>1.3075000000000001</v>
      </c>
      <c r="AB11" s="8">
        <f t="shared" si="4"/>
        <v>1948.9499999999998</v>
      </c>
      <c r="AC11" s="8">
        <f t="shared" si="5"/>
        <v>2555.9</v>
      </c>
      <c r="AD11" s="8">
        <f t="shared" si="6"/>
        <v>398.78750000000002</v>
      </c>
      <c r="AE11" s="8">
        <v>28.94</v>
      </c>
      <c r="AF11" s="8">
        <v>6.1</v>
      </c>
      <c r="AG11" s="8">
        <v>12.8</v>
      </c>
      <c r="AH11" s="9" t="s">
        <v>50</v>
      </c>
      <c r="AI11" s="8" t="s">
        <v>48</v>
      </c>
      <c r="AJ11" s="8" t="s">
        <v>44</v>
      </c>
      <c r="AK11" s="8" t="s">
        <v>51</v>
      </c>
      <c r="AL11" s="8">
        <v>33.81</v>
      </c>
      <c r="AM11" s="8">
        <f t="shared" si="7"/>
        <v>10312.049999999999</v>
      </c>
      <c r="AN11" s="8" t="s">
        <v>45</v>
      </c>
      <c r="AO11" s="8">
        <v>90777093</v>
      </c>
    </row>
    <row r="12" spans="1:41" s="12" customFormat="1" ht="15" x14ac:dyDescent="0.15">
      <c r="A12" s="8" t="s">
        <v>41</v>
      </c>
      <c r="B12" s="8">
        <v>20984848</v>
      </c>
      <c r="C12" s="8">
        <v>300297</v>
      </c>
      <c r="D12" s="8" t="s">
        <v>130</v>
      </c>
      <c r="E12" s="8" t="s">
        <v>42</v>
      </c>
      <c r="F12" s="8" t="s">
        <v>87</v>
      </c>
      <c r="G12" s="9">
        <v>492</v>
      </c>
      <c r="H12" s="9" t="s">
        <v>78</v>
      </c>
      <c r="I12" s="8">
        <v>768</v>
      </c>
      <c r="J12" s="10">
        <v>45719</v>
      </c>
      <c r="K12" s="10">
        <v>45724</v>
      </c>
      <c r="L12" s="10">
        <v>45714</v>
      </c>
      <c r="M12" s="8" t="s">
        <v>46</v>
      </c>
      <c r="N12" s="8">
        <v>1</v>
      </c>
      <c r="O12" s="8">
        <v>6.8</v>
      </c>
      <c r="P12" s="8">
        <v>8.4</v>
      </c>
      <c r="Q12" s="8">
        <v>6.0900000000000003E-2</v>
      </c>
      <c r="R12" s="11">
        <f t="shared" si="0"/>
        <v>768</v>
      </c>
      <c r="S12" s="8">
        <f t="shared" si="1"/>
        <v>5222.3999999999996</v>
      </c>
      <c r="T12" s="8">
        <f t="shared" si="2"/>
        <v>6451.2000000000007</v>
      </c>
      <c r="U12" s="8">
        <f t="shared" si="3"/>
        <v>46.764000000000003</v>
      </c>
      <c r="V12" s="8">
        <v>37.4</v>
      </c>
      <c r="W12" s="8">
        <v>27</v>
      </c>
      <c r="X12" s="8">
        <v>60.3</v>
      </c>
      <c r="Y12" s="8">
        <v>14.99</v>
      </c>
      <c r="Z12" s="8">
        <v>18.52</v>
      </c>
      <c r="AA12" s="8">
        <v>2.1503000000000001</v>
      </c>
      <c r="AB12" s="8">
        <f t="shared" si="4"/>
        <v>11512.32</v>
      </c>
      <c r="AC12" s="8">
        <f t="shared" si="5"/>
        <v>14223.36</v>
      </c>
      <c r="AD12" s="8">
        <f t="shared" si="6"/>
        <v>1651.4304000000002</v>
      </c>
      <c r="AE12" s="8">
        <v>14.72</v>
      </c>
      <c r="AF12" s="8">
        <v>10.63</v>
      </c>
      <c r="AG12" s="8">
        <v>23.74</v>
      </c>
      <c r="AH12" s="9" t="s">
        <v>79</v>
      </c>
      <c r="AI12" s="8" t="s">
        <v>43</v>
      </c>
      <c r="AJ12" s="8" t="s">
        <v>44</v>
      </c>
      <c r="AK12" s="8" t="s">
        <v>80</v>
      </c>
      <c r="AL12" s="8">
        <v>76.540000000000006</v>
      </c>
      <c r="AM12" s="8">
        <f t="shared" si="7"/>
        <v>58782.720000000001</v>
      </c>
      <c r="AN12" s="8" t="s">
        <v>45</v>
      </c>
      <c r="AO12" s="8">
        <v>90777190</v>
      </c>
    </row>
    <row r="13" spans="1:41" s="12" customFormat="1" ht="15" x14ac:dyDescent="0.15">
      <c r="A13" s="8" t="s">
        <v>41</v>
      </c>
      <c r="B13" s="8">
        <v>20984848</v>
      </c>
      <c r="C13" s="8">
        <v>300297</v>
      </c>
      <c r="D13" s="8" t="s">
        <v>130</v>
      </c>
      <c r="E13" s="8" t="s">
        <v>42</v>
      </c>
      <c r="F13" s="8" t="s">
        <v>87</v>
      </c>
      <c r="G13" s="9">
        <v>628</v>
      </c>
      <c r="H13" s="9" t="s">
        <v>53</v>
      </c>
      <c r="I13" s="8">
        <v>664</v>
      </c>
      <c r="J13" s="10">
        <v>45719</v>
      </c>
      <c r="K13" s="10">
        <v>45724</v>
      </c>
      <c r="L13" s="10">
        <v>45714</v>
      </c>
      <c r="M13" s="8" t="s">
        <v>46</v>
      </c>
      <c r="N13" s="8">
        <v>1</v>
      </c>
      <c r="O13" s="8">
        <v>4.1500000000000004</v>
      </c>
      <c r="P13" s="8">
        <v>5</v>
      </c>
      <c r="Q13" s="8">
        <v>3.2300000000000002E-2</v>
      </c>
      <c r="R13" s="11">
        <f t="shared" si="0"/>
        <v>664</v>
      </c>
      <c r="S13" s="8">
        <f t="shared" si="1"/>
        <v>2755.6000000000004</v>
      </c>
      <c r="T13" s="8">
        <f t="shared" si="2"/>
        <v>3320</v>
      </c>
      <c r="U13" s="8">
        <f t="shared" si="3"/>
        <v>21.466000000000001</v>
      </c>
      <c r="V13" s="8">
        <v>51.8</v>
      </c>
      <c r="W13" s="8">
        <v>39.5</v>
      </c>
      <c r="X13" s="8">
        <v>15.8</v>
      </c>
      <c r="Y13" s="8">
        <v>9.15</v>
      </c>
      <c r="Z13" s="8">
        <v>11.02</v>
      </c>
      <c r="AA13" s="8">
        <v>1.1416999999999999</v>
      </c>
      <c r="AB13" s="8">
        <f t="shared" si="4"/>
        <v>6075.6</v>
      </c>
      <c r="AC13" s="8">
        <f t="shared" si="5"/>
        <v>7317.28</v>
      </c>
      <c r="AD13" s="8">
        <f t="shared" si="6"/>
        <v>758.08879999999999</v>
      </c>
      <c r="AE13" s="8">
        <v>20.39</v>
      </c>
      <c r="AF13" s="8">
        <v>15.55</v>
      </c>
      <c r="AG13" s="8">
        <v>6.22</v>
      </c>
      <c r="AH13" s="9" t="s">
        <v>47</v>
      </c>
      <c r="AI13" s="8" t="s">
        <v>48</v>
      </c>
      <c r="AJ13" s="8" t="s">
        <v>44</v>
      </c>
      <c r="AK13" s="8" t="s">
        <v>49</v>
      </c>
      <c r="AL13" s="8">
        <v>35.58</v>
      </c>
      <c r="AM13" s="8">
        <f t="shared" si="7"/>
        <v>23625.119999999999</v>
      </c>
      <c r="AN13" s="8" t="s">
        <v>45</v>
      </c>
      <c r="AO13" s="8">
        <v>91019105</v>
      </c>
    </row>
    <row r="14" spans="1:41" s="12" customFormat="1" ht="15" x14ac:dyDescent="0.15">
      <c r="A14" s="8" t="s">
        <v>52</v>
      </c>
      <c r="B14" s="8">
        <v>20984849</v>
      </c>
      <c r="C14" s="8">
        <v>300298</v>
      </c>
      <c r="D14" s="8" t="s">
        <v>131</v>
      </c>
      <c r="E14" s="8" t="s">
        <v>42</v>
      </c>
      <c r="F14" s="8" t="s">
        <v>91</v>
      </c>
      <c r="G14" s="9" t="s">
        <v>55</v>
      </c>
      <c r="H14" s="9" t="s">
        <v>56</v>
      </c>
      <c r="I14" s="8">
        <v>216</v>
      </c>
      <c r="J14" s="10">
        <v>45719</v>
      </c>
      <c r="K14" s="10">
        <v>45724</v>
      </c>
      <c r="L14" s="10">
        <v>45714</v>
      </c>
      <c r="M14" s="8" t="s">
        <v>46</v>
      </c>
      <c r="N14" s="8">
        <v>2</v>
      </c>
      <c r="O14" s="8">
        <v>7.29</v>
      </c>
      <c r="P14" s="8">
        <v>10.220000000000001</v>
      </c>
      <c r="Q14" s="8">
        <v>0.158</v>
      </c>
      <c r="R14" s="11">
        <f t="shared" si="0"/>
        <v>108</v>
      </c>
      <c r="S14" s="8">
        <f t="shared" si="1"/>
        <v>787.32</v>
      </c>
      <c r="T14" s="8">
        <f t="shared" si="2"/>
        <v>1103.76</v>
      </c>
      <c r="U14" s="8">
        <f t="shared" si="3"/>
        <v>17.065000000000001</v>
      </c>
      <c r="V14" s="8">
        <v>48</v>
      </c>
      <c r="W14" s="8">
        <v>48</v>
      </c>
      <c r="X14" s="8">
        <v>68.58</v>
      </c>
      <c r="Y14" s="8">
        <v>16.07</v>
      </c>
      <c r="Z14" s="8">
        <v>22.53</v>
      </c>
      <c r="AA14" s="8">
        <v>5.58</v>
      </c>
      <c r="AB14" s="8">
        <f t="shared" si="4"/>
        <v>1735.56</v>
      </c>
      <c r="AC14" s="8">
        <f t="shared" si="5"/>
        <v>2433.2400000000002</v>
      </c>
      <c r="AD14" s="8">
        <f t="shared" si="6"/>
        <v>602.64</v>
      </c>
      <c r="AE14" s="8">
        <v>18.899999999999999</v>
      </c>
      <c r="AF14" s="8">
        <v>18.899999999999999</v>
      </c>
      <c r="AG14" s="8">
        <v>27</v>
      </c>
      <c r="AH14" s="9" t="s">
        <v>57</v>
      </c>
      <c r="AI14" s="8" t="s">
        <v>43</v>
      </c>
      <c r="AJ14" s="8" t="s">
        <v>44</v>
      </c>
      <c r="AK14" s="8" t="s">
        <v>58</v>
      </c>
      <c r="AL14" s="8">
        <v>32.81</v>
      </c>
      <c r="AM14" s="8">
        <f t="shared" si="7"/>
        <v>7086.96</v>
      </c>
      <c r="AN14" s="8" t="s">
        <v>45</v>
      </c>
      <c r="AO14" s="8">
        <v>76307066</v>
      </c>
    </row>
    <row r="15" spans="1:41" s="12" customFormat="1" ht="15" x14ac:dyDescent="0.15">
      <c r="A15" s="8" t="s">
        <v>52</v>
      </c>
      <c r="B15" s="8">
        <v>20984849</v>
      </c>
      <c r="C15" s="8">
        <v>300298</v>
      </c>
      <c r="D15" s="8" t="s">
        <v>131</v>
      </c>
      <c r="E15" s="8" t="s">
        <v>42</v>
      </c>
      <c r="F15" s="8" t="s">
        <v>91</v>
      </c>
      <c r="G15" s="9">
        <v>690</v>
      </c>
      <c r="H15" s="9" t="s">
        <v>92</v>
      </c>
      <c r="I15" s="8">
        <v>411</v>
      </c>
      <c r="J15" s="10">
        <v>45719</v>
      </c>
      <c r="K15" s="10">
        <v>45724</v>
      </c>
      <c r="L15" s="10">
        <v>45714</v>
      </c>
      <c r="M15" s="8" t="s">
        <v>46</v>
      </c>
      <c r="N15" s="8">
        <v>1</v>
      </c>
      <c r="O15" s="8">
        <v>1.59</v>
      </c>
      <c r="P15" s="8">
        <v>2.83</v>
      </c>
      <c r="Q15" s="8">
        <v>7.3899999999999993E-2</v>
      </c>
      <c r="R15" s="11">
        <f t="shared" si="0"/>
        <v>411</v>
      </c>
      <c r="S15" s="8">
        <f t="shared" si="1"/>
        <v>653.49</v>
      </c>
      <c r="T15" s="8">
        <f t="shared" si="2"/>
        <v>1163.1300000000001</v>
      </c>
      <c r="U15" s="8">
        <f t="shared" si="3"/>
        <v>30.393000000000001</v>
      </c>
      <c r="V15" s="8">
        <v>51.9</v>
      </c>
      <c r="W15" s="8">
        <v>29.5</v>
      </c>
      <c r="X15" s="8">
        <v>48.3</v>
      </c>
      <c r="Y15" s="8">
        <v>3.51</v>
      </c>
      <c r="Z15" s="8">
        <v>6.24</v>
      </c>
      <c r="AA15" s="8">
        <v>2.6114999999999999</v>
      </c>
      <c r="AB15" s="8">
        <f t="shared" si="4"/>
        <v>1442.61</v>
      </c>
      <c r="AC15" s="8">
        <f t="shared" si="5"/>
        <v>2564.64</v>
      </c>
      <c r="AD15" s="8">
        <f t="shared" si="6"/>
        <v>1073.3264999999999</v>
      </c>
      <c r="AE15" s="8">
        <v>20.43</v>
      </c>
      <c r="AF15" s="8">
        <v>11.61</v>
      </c>
      <c r="AG15" s="8">
        <v>19.02</v>
      </c>
      <c r="AH15" s="9" t="s">
        <v>71</v>
      </c>
      <c r="AI15" s="8" t="s">
        <v>43</v>
      </c>
      <c r="AJ15" s="8" t="s">
        <v>44</v>
      </c>
      <c r="AK15" s="8" t="s">
        <v>93</v>
      </c>
      <c r="AL15" s="8">
        <v>26.07</v>
      </c>
      <c r="AM15" s="8">
        <f t="shared" si="7"/>
        <v>10714.77</v>
      </c>
      <c r="AN15" s="8" t="s">
        <v>45</v>
      </c>
      <c r="AO15" s="8">
        <v>88232451</v>
      </c>
    </row>
    <row r="16" spans="1:41" s="12" customFormat="1" ht="15" x14ac:dyDescent="0.15">
      <c r="A16" s="8" t="s">
        <v>41</v>
      </c>
      <c r="B16" s="8">
        <v>20993142</v>
      </c>
      <c r="C16" s="8">
        <v>300720</v>
      </c>
      <c r="D16" s="8" t="s">
        <v>130</v>
      </c>
      <c r="E16" s="8" t="s">
        <v>42</v>
      </c>
      <c r="F16" s="8" t="s">
        <v>94</v>
      </c>
      <c r="G16" s="9" t="s">
        <v>95</v>
      </c>
      <c r="H16" s="9" t="s">
        <v>96</v>
      </c>
      <c r="I16" s="8">
        <v>2000</v>
      </c>
      <c r="J16" s="10">
        <v>45726</v>
      </c>
      <c r="K16" s="10">
        <v>45731</v>
      </c>
      <c r="L16" s="10">
        <v>45721</v>
      </c>
      <c r="M16" s="8" t="s">
        <v>46</v>
      </c>
      <c r="N16" s="8">
        <v>1</v>
      </c>
      <c r="O16" s="8">
        <v>5.6</v>
      </c>
      <c r="P16" s="8">
        <v>6.48</v>
      </c>
      <c r="Q16" s="8">
        <v>4.8300000000000003E-2</v>
      </c>
      <c r="R16" s="11">
        <f t="shared" si="0"/>
        <v>2000</v>
      </c>
      <c r="S16" s="8">
        <f t="shared" si="1"/>
        <v>11200</v>
      </c>
      <c r="T16" s="8">
        <f t="shared" si="2"/>
        <v>12960</v>
      </c>
      <c r="U16" s="8">
        <f t="shared" si="3"/>
        <v>96.623999999999995</v>
      </c>
      <c r="V16" s="8">
        <v>36</v>
      </c>
      <c r="W16" s="8">
        <v>22</v>
      </c>
      <c r="X16" s="8">
        <v>61</v>
      </c>
      <c r="Y16" s="8">
        <v>12.35</v>
      </c>
      <c r="Z16" s="8">
        <v>14.29</v>
      </c>
      <c r="AA16" s="8">
        <v>1.7058</v>
      </c>
      <c r="AB16" s="8">
        <f t="shared" si="4"/>
        <v>24700</v>
      </c>
      <c r="AC16" s="8">
        <f t="shared" si="5"/>
        <v>28580</v>
      </c>
      <c r="AD16" s="8">
        <f t="shared" si="6"/>
        <v>3411.6</v>
      </c>
      <c r="AE16" s="8">
        <v>14.17</v>
      </c>
      <c r="AF16" s="8">
        <v>8.66</v>
      </c>
      <c r="AG16" s="8">
        <v>24.02</v>
      </c>
      <c r="AH16" s="9" t="s">
        <v>61</v>
      </c>
      <c r="AI16" s="8" t="s">
        <v>43</v>
      </c>
      <c r="AJ16" s="8" t="s">
        <v>44</v>
      </c>
      <c r="AK16" s="8" t="s">
        <v>97</v>
      </c>
      <c r="AL16" s="8">
        <v>41.1</v>
      </c>
      <c r="AM16" s="8">
        <f t="shared" si="7"/>
        <v>82200</v>
      </c>
      <c r="AN16" s="8" t="s">
        <v>45</v>
      </c>
      <c r="AO16" s="8">
        <v>12442724</v>
      </c>
    </row>
    <row r="17" spans="1:41" s="12" customFormat="1" ht="15" x14ac:dyDescent="0.15">
      <c r="A17" s="8" t="s">
        <v>41</v>
      </c>
      <c r="B17" s="8">
        <v>20993142</v>
      </c>
      <c r="C17" s="8">
        <v>300720</v>
      </c>
      <c r="D17" s="8" t="s">
        <v>130</v>
      </c>
      <c r="E17" s="8" t="s">
        <v>42</v>
      </c>
      <c r="F17" s="8" t="s">
        <v>94</v>
      </c>
      <c r="G17" s="9">
        <v>806</v>
      </c>
      <c r="H17" s="9" t="s">
        <v>98</v>
      </c>
      <c r="I17" s="8">
        <v>2000</v>
      </c>
      <c r="J17" s="10">
        <v>45726</v>
      </c>
      <c r="K17" s="10">
        <v>45731</v>
      </c>
      <c r="L17" s="10">
        <v>45721</v>
      </c>
      <c r="M17" s="8" t="s">
        <v>46</v>
      </c>
      <c r="N17" s="8">
        <v>1</v>
      </c>
      <c r="O17" s="8">
        <v>3.2</v>
      </c>
      <c r="P17" s="8">
        <v>3.85</v>
      </c>
      <c r="Q17" s="8">
        <v>2.3900000000000001E-2</v>
      </c>
      <c r="R17" s="11">
        <f t="shared" si="0"/>
        <v>2000</v>
      </c>
      <c r="S17" s="8">
        <f t="shared" si="1"/>
        <v>6400</v>
      </c>
      <c r="T17" s="8">
        <f t="shared" si="2"/>
        <v>7700</v>
      </c>
      <c r="U17" s="8">
        <f t="shared" si="3"/>
        <v>47.88</v>
      </c>
      <c r="V17" s="8">
        <v>28</v>
      </c>
      <c r="W17" s="8">
        <v>19</v>
      </c>
      <c r="X17" s="8">
        <v>45</v>
      </c>
      <c r="Y17" s="8">
        <v>7.05</v>
      </c>
      <c r="Z17" s="8">
        <v>8.49</v>
      </c>
      <c r="AA17" s="8">
        <v>0.84540000000000004</v>
      </c>
      <c r="AB17" s="8">
        <f t="shared" si="4"/>
        <v>14100</v>
      </c>
      <c r="AC17" s="8">
        <f t="shared" si="5"/>
        <v>16980</v>
      </c>
      <c r="AD17" s="8">
        <f t="shared" si="6"/>
        <v>1690.8000000000002</v>
      </c>
      <c r="AE17" s="8">
        <v>11.02</v>
      </c>
      <c r="AF17" s="8">
        <v>7.48</v>
      </c>
      <c r="AG17" s="8">
        <v>17.72</v>
      </c>
      <c r="AH17" s="9" t="s">
        <v>71</v>
      </c>
      <c r="AI17" s="8" t="s">
        <v>43</v>
      </c>
      <c r="AJ17" s="8" t="s">
        <v>44</v>
      </c>
      <c r="AK17" s="8" t="s">
        <v>99</v>
      </c>
      <c r="AL17" s="8">
        <v>31.49</v>
      </c>
      <c r="AM17" s="8">
        <f t="shared" si="7"/>
        <v>62980</v>
      </c>
      <c r="AN17" s="8" t="s">
        <v>45</v>
      </c>
      <c r="AO17" s="8">
        <v>90777094</v>
      </c>
    </row>
    <row r="18" spans="1:41" s="12" customFormat="1" ht="15" x14ac:dyDescent="0.15">
      <c r="A18" s="8" t="s">
        <v>52</v>
      </c>
      <c r="B18" s="8">
        <v>20993144</v>
      </c>
      <c r="C18" s="8">
        <v>300722</v>
      </c>
      <c r="D18" s="8" t="s">
        <v>131</v>
      </c>
      <c r="E18" s="8" t="s">
        <v>42</v>
      </c>
      <c r="F18" s="8" t="s">
        <v>100</v>
      </c>
      <c r="G18" s="9" t="s">
        <v>55</v>
      </c>
      <c r="H18" s="9" t="s">
        <v>56</v>
      </c>
      <c r="I18" s="8">
        <v>2000</v>
      </c>
      <c r="J18" s="10">
        <v>45726</v>
      </c>
      <c r="K18" s="10">
        <v>45731</v>
      </c>
      <c r="L18" s="10">
        <v>45721</v>
      </c>
      <c r="M18" s="8" t="s">
        <v>46</v>
      </c>
      <c r="N18" s="8">
        <v>2</v>
      </c>
      <c r="O18" s="8">
        <v>7.29</v>
      </c>
      <c r="P18" s="8">
        <v>10.220000000000001</v>
      </c>
      <c r="Q18" s="8">
        <v>0.158</v>
      </c>
      <c r="R18" s="11">
        <f t="shared" si="0"/>
        <v>1000</v>
      </c>
      <c r="S18" s="8">
        <f t="shared" si="1"/>
        <v>7290</v>
      </c>
      <c r="T18" s="8">
        <f t="shared" si="2"/>
        <v>10220</v>
      </c>
      <c r="U18" s="8">
        <f t="shared" si="3"/>
        <v>158.00800000000001</v>
      </c>
      <c r="V18" s="8">
        <v>48</v>
      </c>
      <c r="W18" s="8">
        <v>48</v>
      </c>
      <c r="X18" s="8">
        <v>68.58</v>
      </c>
      <c r="Y18" s="8">
        <v>16.07</v>
      </c>
      <c r="Z18" s="8">
        <v>22.53</v>
      </c>
      <c r="AA18" s="8">
        <v>5.58</v>
      </c>
      <c r="AB18" s="8">
        <f t="shared" si="4"/>
        <v>16070</v>
      </c>
      <c r="AC18" s="8">
        <f t="shared" si="5"/>
        <v>22530</v>
      </c>
      <c r="AD18" s="8">
        <f t="shared" si="6"/>
        <v>5580</v>
      </c>
      <c r="AE18" s="8">
        <v>18.899999999999999</v>
      </c>
      <c r="AF18" s="8">
        <v>18.899999999999999</v>
      </c>
      <c r="AG18" s="8">
        <v>27</v>
      </c>
      <c r="AH18" s="9" t="s">
        <v>57</v>
      </c>
      <c r="AI18" s="8" t="s">
        <v>43</v>
      </c>
      <c r="AJ18" s="8" t="s">
        <v>44</v>
      </c>
      <c r="AK18" s="8" t="s">
        <v>58</v>
      </c>
      <c r="AL18" s="8">
        <v>32.81</v>
      </c>
      <c r="AM18" s="8">
        <f t="shared" si="7"/>
        <v>65620</v>
      </c>
      <c r="AN18" s="8" t="s">
        <v>45</v>
      </c>
      <c r="AO18" s="8">
        <v>76307066</v>
      </c>
    </row>
    <row r="19" spans="1:41" s="12" customFormat="1" ht="15" x14ac:dyDescent="0.15">
      <c r="A19" s="8" t="s">
        <v>63</v>
      </c>
      <c r="B19" s="8">
        <v>20993143</v>
      </c>
      <c r="C19" s="8">
        <v>300721</v>
      </c>
      <c r="D19" s="8" t="s">
        <v>129</v>
      </c>
      <c r="E19" s="8" t="s">
        <v>42</v>
      </c>
      <c r="F19" s="8" t="s">
        <v>101</v>
      </c>
      <c r="G19" s="9">
        <v>603</v>
      </c>
      <c r="H19" s="9" t="s">
        <v>102</v>
      </c>
      <c r="I19" s="8">
        <v>600</v>
      </c>
      <c r="J19" s="10">
        <v>45726</v>
      </c>
      <c r="K19" s="10">
        <v>45731</v>
      </c>
      <c r="L19" s="10">
        <v>45723</v>
      </c>
      <c r="M19" s="8" t="s">
        <v>46</v>
      </c>
      <c r="N19" s="8">
        <v>2</v>
      </c>
      <c r="O19" s="8">
        <v>4.7</v>
      </c>
      <c r="P19" s="8">
        <v>5.57</v>
      </c>
      <c r="Q19" s="8">
        <v>0.1031</v>
      </c>
      <c r="R19" s="11">
        <f t="shared" si="0"/>
        <v>300</v>
      </c>
      <c r="S19" s="8">
        <f t="shared" si="1"/>
        <v>1410</v>
      </c>
      <c r="T19" s="8">
        <f t="shared" si="2"/>
        <v>1671</v>
      </c>
      <c r="U19" s="8">
        <f t="shared" si="3"/>
        <v>30.934000000000001</v>
      </c>
      <c r="V19" s="8">
        <v>57</v>
      </c>
      <c r="W19" s="8">
        <v>30</v>
      </c>
      <c r="X19" s="8">
        <v>60.3</v>
      </c>
      <c r="Y19" s="8">
        <v>10.36</v>
      </c>
      <c r="Z19" s="8">
        <v>12.28</v>
      </c>
      <c r="AA19" s="8">
        <v>3.6414</v>
      </c>
      <c r="AB19" s="8">
        <f t="shared" si="4"/>
        <v>3108</v>
      </c>
      <c r="AC19" s="8">
        <f t="shared" si="5"/>
        <v>3684</v>
      </c>
      <c r="AD19" s="8">
        <f t="shared" si="6"/>
        <v>1092.42</v>
      </c>
      <c r="AE19" s="8">
        <v>22.44</v>
      </c>
      <c r="AF19" s="8">
        <v>11.81</v>
      </c>
      <c r="AG19" s="8">
        <v>23.74</v>
      </c>
      <c r="AH19" s="9" t="s">
        <v>71</v>
      </c>
      <c r="AI19" s="8" t="s">
        <v>43</v>
      </c>
      <c r="AJ19" s="8" t="s">
        <v>44</v>
      </c>
      <c r="AK19" s="8" t="s">
        <v>103</v>
      </c>
      <c r="AL19" s="8">
        <v>22.51</v>
      </c>
      <c r="AM19" s="8">
        <f t="shared" si="7"/>
        <v>13506</v>
      </c>
      <c r="AN19" s="8" t="s">
        <v>45</v>
      </c>
      <c r="AO19" s="8">
        <v>53624365</v>
      </c>
    </row>
    <row r="20" spans="1:41" s="12" customFormat="1" ht="15" x14ac:dyDescent="0.15">
      <c r="A20" s="8" t="s">
        <v>41</v>
      </c>
      <c r="B20" s="8">
        <v>20990762</v>
      </c>
      <c r="C20" s="8">
        <v>300537</v>
      </c>
      <c r="D20" s="8" t="s">
        <v>130</v>
      </c>
      <c r="E20" s="8" t="s">
        <v>42</v>
      </c>
      <c r="F20" s="8" t="s">
        <v>104</v>
      </c>
      <c r="G20" s="9" t="s">
        <v>105</v>
      </c>
      <c r="H20" s="9" t="s">
        <v>106</v>
      </c>
      <c r="I20" s="8">
        <v>2112</v>
      </c>
      <c r="J20" s="10">
        <v>45733</v>
      </c>
      <c r="K20" s="10">
        <v>45738</v>
      </c>
      <c r="L20" s="10">
        <v>45728</v>
      </c>
      <c r="M20" s="8" t="s">
        <v>77</v>
      </c>
      <c r="N20" s="8">
        <v>1</v>
      </c>
      <c r="O20" s="8">
        <v>7</v>
      </c>
      <c r="P20" s="8">
        <v>8.3000000000000007</v>
      </c>
      <c r="Q20" s="8">
        <v>6.1100000000000002E-2</v>
      </c>
      <c r="R20" s="11">
        <f t="shared" si="0"/>
        <v>2112</v>
      </c>
      <c r="S20" s="8">
        <f t="shared" si="1"/>
        <v>14784</v>
      </c>
      <c r="T20" s="8">
        <f t="shared" si="2"/>
        <v>17529.600000000002</v>
      </c>
      <c r="U20" s="8">
        <f t="shared" si="3"/>
        <v>128.97999999999999</v>
      </c>
      <c r="V20" s="8">
        <v>37.49</v>
      </c>
      <c r="W20" s="8">
        <v>26.7</v>
      </c>
      <c r="X20" s="8">
        <v>61.01</v>
      </c>
      <c r="Y20" s="8">
        <v>15.43</v>
      </c>
      <c r="Z20" s="8">
        <v>18.3</v>
      </c>
      <c r="AA20" s="8">
        <v>2.1566999999999998</v>
      </c>
      <c r="AB20" s="8">
        <f t="shared" si="4"/>
        <v>32588.16</v>
      </c>
      <c r="AC20" s="8">
        <f t="shared" si="5"/>
        <v>38649.599999999999</v>
      </c>
      <c r="AD20" s="8">
        <f t="shared" si="6"/>
        <v>4554.9503999999997</v>
      </c>
      <c r="AE20" s="8">
        <v>14.76</v>
      </c>
      <c r="AF20" s="8">
        <v>10.51</v>
      </c>
      <c r="AG20" s="8">
        <v>24.02</v>
      </c>
      <c r="AH20" s="9" t="s">
        <v>79</v>
      </c>
      <c r="AI20" s="8" t="s">
        <v>43</v>
      </c>
      <c r="AJ20" s="8" t="s">
        <v>44</v>
      </c>
      <c r="AK20" s="8" t="s">
        <v>107</v>
      </c>
      <c r="AL20" s="8">
        <v>58.73</v>
      </c>
      <c r="AM20" s="8">
        <f t="shared" si="7"/>
        <v>124037.75999999999</v>
      </c>
      <c r="AN20" s="8" t="s">
        <v>45</v>
      </c>
      <c r="AO20" s="8">
        <v>52810433</v>
      </c>
    </row>
    <row r="21" spans="1:41" s="12" customFormat="1" ht="15" x14ac:dyDescent="0.15">
      <c r="A21" s="8" t="s">
        <v>41</v>
      </c>
      <c r="B21" s="8">
        <v>20990762</v>
      </c>
      <c r="C21" s="8">
        <v>300537</v>
      </c>
      <c r="D21" s="8" t="s">
        <v>130</v>
      </c>
      <c r="E21" s="8" t="s">
        <v>42</v>
      </c>
      <c r="F21" s="8" t="s">
        <v>104</v>
      </c>
      <c r="G21" s="9">
        <v>3977</v>
      </c>
      <c r="H21" s="9" t="s">
        <v>88</v>
      </c>
      <c r="I21" s="8">
        <v>156</v>
      </c>
      <c r="J21" s="10">
        <v>45733</v>
      </c>
      <c r="K21" s="10">
        <v>45738</v>
      </c>
      <c r="L21" s="10">
        <v>45728</v>
      </c>
      <c r="M21" s="8" t="s">
        <v>77</v>
      </c>
      <c r="N21" s="8">
        <v>1</v>
      </c>
      <c r="O21" s="8">
        <v>15.9</v>
      </c>
      <c r="P21" s="8">
        <v>18</v>
      </c>
      <c r="Q21" s="8">
        <v>9.5399999999999999E-2</v>
      </c>
      <c r="R21" s="11">
        <f t="shared" si="0"/>
        <v>156</v>
      </c>
      <c r="S21" s="8">
        <f t="shared" si="1"/>
        <v>2480.4</v>
      </c>
      <c r="T21" s="8">
        <f t="shared" si="2"/>
        <v>2808</v>
      </c>
      <c r="U21" s="8">
        <f t="shared" si="3"/>
        <v>14.888999999999999</v>
      </c>
      <c r="V21" s="8">
        <v>50.5</v>
      </c>
      <c r="W21" s="8">
        <v>30</v>
      </c>
      <c r="X21" s="8">
        <v>63</v>
      </c>
      <c r="Y21" s="8">
        <v>35.049999999999997</v>
      </c>
      <c r="Z21" s="8">
        <v>39.68</v>
      </c>
      <c r="AA21" s="8">
        <v>3.3706</v>
      </c>
      <c r="AB21" s="8">
        <f t="shared" si="4"/>
        <v>5467.7999999999993</v>
      </c>
      <c r="AC21" s="8">
        <f t="shared" si="5"/>
        <v>6190.08</v>
      </c>
      <c r="AD21" s="8">
        <f t="shared" si="6"/>
        <v>525.81359999999995</v>
      </c>
      <c r="AE21" s="8">
        <v>19.88</v>
      </c>
      <c r="AF21" s="8">
        <v>11.81</v>
      </c>
      <c r="AG21" s="8">
        <v>24.8</v>
      </c>
      <c r="AH21" s="9" t="s">
        <v>89</v>
      </c>
      <c r="AI21" s="8" t="s">
        <v>43</v>
      </c>
      <c r="AJ21" s="8" t="s">
        <v>44</v>
      </c>
      <c r="AK21" s="8" t="s">
        <v>90</v>
      </c>
      <c r="AL21" s="8">
        <v>156.58000000000001</v>
      </c>
      <c r="AM21" s="8">
        <f t="shared" si="7"/>
        <v>24426.48</v>
      </c>
      <c r="AN21" s="8" t="s">
        <v>45</v>
      </c>
      <c r="AO21" s="8">
        <v>88232453</v>
      </c>
    </row>
    <row r="22" spans="1:41" s="12" customFormat="1" ht="15" x14ac:dyDescent="0.15">
      <c r="A22" s="8" t="s">
        <v>41</v>
      </c>
      <c r="B22" s="8">
        <v>20990762</v>
      </c>
      <c r="C22" s="8">
        <v>300537</v>
      </c>
      <c r="D22" s="8" t="s">
        <v>130</v>
      </c>
      <c r="E22" s="8" t="s">
        <v>42</v>
      </c>
      <c r="F22" s="8" t="s">
        <v>104</v>
      </c>
      <c r="G22" s="9">
        <v>807</v>
      </c>
      <c r="H22" s="9" t="s">
        <v>54</v>
      </c>
      <c r="I22" s="8">
        <v>208</v>
      </c>
      <c r="J22" s="10">
        <v>45733</v>
      </c>
      <c r="K22" s="10">
        <v>45738</v>
      </c>
      <c r="L22" s="10">
        <v>45728</v>
      </c>
      <c r="M22" s="8" t="s">
        <v>77</v>
      </c>
      <c r="N22" s="8">
        <v>1</v>
      </c>
      <c r="O22" s="8">
        <v>2.9</v>
      </c>
      <c r="P22" s="8">
        <v>3.8</v>
      </c>
      <c r="Q22" s="8">
        <v>3.6999999999999998E-2</v>
      </c>
      <c r="R22" s="11">
        <f t="shared" si="0"/>
        <v>208</v>
      </c>
      <c r="S22" s="8">
        <f t="shared" si="1"/>
        <v>603.19999999999993</v>
      </c>
      <c r="T22" s="8">
        <f t="shared" si="2"/>
        <v>790.4</v>
      </c>
      <c r="U22" s="8">
        <f t="shared" si="3"/>
        <v>7.7009999999999996</v>
      </c>
      <c r="V22" s="8">
        <v>73.5</v>
      </c>
      <c r="W22" s="8">
        <v>15.5</v>
      </c>
      <c r="X22" s="8">
        <v>32.5</v>
      </c>
      <c r="Y22" s="8">
        <v>6.39</v>
      </c>
      <c r="Z22" s="8">
        <v>8.3800000000000008</v>
      </c>
      <c r="AA22" s="8">
        <v>1.3075000000000001</v>
      </c>
      <c r="AB22" s="8">
        <f t="shared" si="4"/>
        <v>1329.12</v>
      </c>
      <c r="AC22" s="8">
        <f t="shared" si="5"/>
        <v>1743.0400000000002</v>
      </c>
      <c r="AD22" s="8">
        <f t="shared" si="6"/>
        <v>271.96000000000004</v>
      </c>
      <c r="AE22" s="8">
        <v>28.94</v>
      </c>
      <c r="AF22" s="8">
        <v>6.1</v>
      </c>
      <c r="AG22" s="8">
        <v>12.8</v>
      </c>
      <c r="AH22" s="9" t="s">
        <v>50</v>
      </c>
      <c r="AI22" s="8" t="s">
        <v>48</v>
      </c>
      <c r="AJ22" s="8" t="s">
        <v>44</v>
      </c>
      <c r="AK22" s="8" t="s">
        <v>51</v>
      </c>
      <c r="AL22" s="8">
        <v>33.81</v>
      </c>
      <c r="AM22" s="8">
        <f t="shared" si="7"/>
        <v>7032.48</v>
      </c>
      <c r="AN22" s="8" t="s">
        <v>45</v>
      </c>
      <c r="AO22" s="8">
        <v>90777093</v>
      </c>
    </row>
    <row r="23" spans="1:41" s="12" customFormat="1" ht="15" x14ac:dyDescent="0.15">
      <c r="A23" s="8" t="s">
        <v>41</v>
      </c>
      <c r="B23" s="8">
        <v>20990762</v>
      </c>
      <c r="C23" s="8">
        <v>300537</v>
      </c>
      <c r="D23" s="8" t="s">
        <v>130</v>
      </c>
      <c r="E23" s="8" t="s">
        <v>42</v>
      </c>
      <c r="F23" s="8" t="s">
        <v>104</v>
      </c>
      <c r="G23" s="9">
        <v>806</v>
      </c>
      <c r="H23" s="9" t="s">
        <v>98</v>
      </c>
      <c r="I23" s="8">
        <v>15</v>
      </c>
      <c r="J23" s="10">
        <v>45733</v>
      </c>
      <c r="K23" s="10">
        <v>45738</v>
      </c>
      <c r="L23" s="10">
        <v>45728</v>
      </c>
      <c r="M23" s="8" t="s">
        <v>77</v>
      </c>
      <c r="N23" s="8">
        <v>1</v>
      </c>
      <c r="O23" s="8">
        <v>3.2</v>
      </c>
      <c r="P23" s="8">
        <v>3.85</v>
      </c>
      <c r="Q23" s="8">
        <v>2.3900000000000001E-2</v>
      </c>
      <c r="R23" s="11">
        <f t="shared" si="0"/>
        <v>15</v>
      </c>
      <c r="S23" s="8">
        <f t="shared" si="1"/>
        <v>48</v>
      </c>
      <c r="T23" s="8">
        <f t="shared" si="2"/>
        <v>57.75</v>
      </c>
      <c r="U23" s="8">
        <f t="shared" si="3"/>
        <v>0.35899999999999999</v>
      </c>
      <c r="V23" s="8">
        <v>28</v>
      </c>
      <c r="W23" s="8">
        <v>19</v>
      </c>
      <c r="X23" s="8">
        <v>45</v>
      </c>
      <c r="Y23" s="8">
        <v>7.05</v>
      </c>
      <c r="Z23" s="8">
        <v>8.49</v>
      </c>
      <c r="AA23" s="8">
        <v>0.84540000000000004</v>
      </c>
      <c r="AB23" s="8">
        <f t="shared" si="4"/>
        <v>105.75</v>
      </c>
      <c r="AC23" s="8">
        <f t="shared" si="5"/>
        <v>127.35000000000001</v>
      </c>
      <c r="AD23" s="8">
        <f t="shared" si="6"/>
        <v>12.681000000000001</v>
      </c>
      <c r="AE23" s="8">
        <v>11.02</v>
      </c>
      <c r="AF23" s="8">
        <v>7.48</v>
      </c>
      <c r="AG23" s="8">
        <v>17.72</v>
      </c>
      <c r="AH23" s="9" t="s">
        <v>71</v>
      </c>
      <c r="AI23" s="8" t="s">
        <v>43</v>
      </c>
      <c r="AJ23" s="8" t="s">
        <v>44</v>
      </c>
      <c r="AK23" s="8" t="s">
        <v>99</v>
      </c>
      <c r="AL23" s="8">
        <v>31.49</v>
      </c>
      <c r="AM23" s="8">
        <f t="shared" si="7"/>
        <v>472.35</v>
      </c>
      <c r="AN23" s="8" t="s">
        <v>45</v>
      </c>
      <c r="AO23" s="8">
        <v>90777094</v>
      </c>
    </row>
    <row r="24" spans="1:41" s="12" customFormat="1" ht="15" x14ac:dyDescent="0.15">
      <c r="A24" s="8" t="s">
        <v>41</v>
      </c>
      <c r="B24" s="8">
        <v>20990762</v>
      </c>
      <c r="C24" s="8">
        <v>300537</v>
      </c>
      <c r="D24" s="8" t="s">
        <v>130</v>
      </c>
      <c r="E24" s="8" t="s">
        <v>42</v>
      </c>
      <c r="F24" s="8" t="s">
        <v>104</v>
      </c>
      <c r="G24" s="9">
        <v>492</v>
      </c>
      <c r="H24" s="9" t="s">
        <v>78</v>
      </c>
      <c r="I24" s="8">
        <v>557</v>
      </c>
      <c r="J24" s="10">
        <v>45733</v>
      </c>
      <c r="K24" s="10">
        <v>45738</v>
      </c>
      <c r="L24" s="10">
        <v>45728</v>
      </c>
      <c r="M24" s="8" t="s">
        <v>77</v>
      </c>
      <c r="N24" s="8">
        <v>1</v>
      </c>
      <c r="O24" s="8">
        <v>6.8</v>
      </c>
      <c r="P24" s="8">
        <v>8.4</v>
      </c>
      <c r="Q24" s="8">
        <v>6.0900000000000003E-2</v>
      </c>
      <c r="R24" s="11">
        <f t="shared" si="0"/>
        <v>557</v>
      </c>
      <c r="S24" s="8">
        <f t="shared" si="1"/>
        <v>3787.6</v>
      </c>
      <c r="T24" s="8">
        <f t="shared" si="2"/>
        <v>4678.8</v>
      </c>
      <c r="U24" s="8">
        <f t="shared" si="3"/>
        <v>33.915999999999997</v>
      </c>
      <c r="V24" s="8">
        <v>37.4</v>
      </c>
      <c r="W24" s="8">
        <v>27</v>
      </c>
      <c r="X24" s="8">
        <v>60.3</v>
      </c>
      <c r="Y24" s="8">
        <v>14.99</v>
      </c>
      <c r="Z24" s="8">
        <v>18.52</v>
      </c>
      <c r="AA24" s="8">
        <v>2.1503000000000001</v>
      </c>
      <c r="AB24" s="8">
        <f t="shared" si="4"/>
        <v>8349.43</v>
      </c>
      <c r="AC24" s="8">
        <f t="shared" si="5"/>
        <v>10315.64</v>
      </c>
      <c r="AD24" s="8">
        <f t="shared" si="6"/>
        <v>1197.7171000000001</v>
      </c>
      <c r="AE24" s="8">
        <v>14.72</v>
      </c>
      <c r="AF24" s="8">
        <v>10.63</v>
      </c>
      <c r="AG24" s="8">
        <v>23.74</v>
      </c>
      <c r="AH24" s="9" t="s">
        <v>79</v>
      </c>
      <c r="AI24" s="8" t="s">
        <v>43</v>
      </c>
      <c r="AJ24" s="8" t="s">
        <v>44</v>
      </c>
      <c r="AK24" s="8" t="s">
        <v>80</v>
      </c>
      <c r="AL24" s="8">
        <v>76.540000000000006</v>
      </c>
      <c r="AM24" s="8">
        <f t="shared" si="7"/>
        <v>42632.78</v>
      </c>
      <c r="AN24" s="8" t="s">
        <v>45</v>
      </c>
      <c r="AO24" s="8">
        <v>90777190</v>
      </c>
    </row>
    <row r="25" spans="1:41" s="12" customFormat="1" ht="15" x14ac:dyDescent="0.15">
      <c r="A25" s="8" t="s">
        <v>41</v>
      </c>
      <c r="B25" s="8">
        <v>20990762</v>
      </c>
      <c r="C25" s="8">
        <v>300537</v>
      </c>
      <c r="D25" s="8" t="s">
        <v>130</v>
      </c>
      <c r="E25" s="8" t="s">
        <v>42</v>
      </c>
      <c r="F25" s="8" t="s">
        <v>104</v>
      </c>
      <c r="G25" s="9">
        <v>628</v>
      </c>
      <c r="H25" s="9" t="s">
        <v>53</v>
      </c>
      <c r="I25" s="8">
        <v>279</v>
      </c>
      <c r="J25" s="10">
        <v>45733</v>
      </c>
      <c r="K25" s="10">
        <v>45738</v>
      </c>
      <c r="L25" s="10">
        <v>45728</v>
      </c>
      <c r="M25" s="8" t="s">
        <v>77</v>
      </c>
      <c r="N25" s="8">
        <v>1</v>
      </c>
      <c r="O25" s="8">
        <v>4.1500000000000004</v>
      </c>
      <c r="P25" s="8">
        <v>5</v>
      </c>
      <c r="Q25" s="8">
        <v>3.2300000000000002E-2</v>
      </c>
      <c r="R25" s="11">
        <f t="shared" si="0"/>
        <v>279</v>
      </c>
      <c r="S25" s="8">
        <f t="shared" si="1"/>
        <v>1157.8500000000001</v>
      </c>
      <c r="T25" s="8">
        <f t="shared" si="2"/>
        <v>1395</v>
      </c>
      <c r="U25" s="8">
        <f t="shared" si="3"/>
        <v>9.02</v>
      </c>
      <c r="V25" s="8">
        <v>51.8</v>
      </c>
      <c r="W25" s="8">
        <v>39.5</v>
      </c>
      <c r="X25" s="8">
        <v>15.8</v>
      </c>
      <c r="Y25" s="8">
        <v>9.15</v>
      </c>
      <c r="Z25" s="8">
        <v>11.02</v>
      </c>
      <c r="AA25" s="8">
        <v>1.1416999999999999</v>
      </c>
      <c r="AB25" s="8">
        <f t="shared" si="4"/>
        <v>2552.85</v>
      </c>
      <c r="AC25" s="8">
        <f t="shared" si="5"/>
        <v>3074.58</v>
      </c>
      <c r="AD25" s="8">
        <f t="shared" si="6"/>
        <v>318.53429999999997</v>
      </c>
      <c r="AE25" s="8">
        <v>20.39</v>
      </c>
      <c r="AF25" s="8">
        <v>15.55</v>
      </c>
      <c r="AG25" s="8">
        <v>6.22</v>
      </c>
      <c r="AH25" s="9" t="s">
        <v>47</v>
      </c>
      <c r="AI25" s="8" t="s">
        <v>48</v>
      </c>
      <c r="AJ25" s="8" t="s">
        <v>44</v>
      </c>
      <c r="AK25" s="8" t="s">
        <v>49</v>
      </c>
      <c r="AL25" s="8">
        <v>35.58</v>
      </c>
      <c r="AM25" s="8">
        <f t="shared" si="7"/>
        <v>9926.82</v>
      </c>
      <c r="AN25" s="8" t="s">
        <v>45</v>
      </c>
      <c r="AO25" s="8">
        <v>91019105</v>
      </c>
    </row>
    <row r="26" spans="1:41" s="12" customFormat="1" ht="15" x14ac:dyDescent="0.15">
      <c r="A26" s="8" t="s">
        <v>41</v>
      </c>
      <c r="B26" s="8">
        <v>20990763</v>
      </c>
      <c r="C26" s="8">
        <v>300538</v>
      </c>
      <c r="D26" s="8" t="s">
        <v>128</v>
      </c>
      <c r="E26" s="8" t="s">
        <v>42</v>
      </c>
      <c r="F26" s="8" t="s">
        <v>108</v>
      </c>
      <c r="G26" s="9">
        <v>523</v>
      </c>
      <c r="H26" s="9" t="s">
        <v>60</v>
      </c>
      <c r="I26" s="8">
        <v>164</v>
      </c>
      <c r="J26" s="10">
        <v>45733</v>
      </c>
      <c r="K26" s="10">
        <v>45738</v>
      </c>
      <c r="L26" s="10">
        <v>45728</v>
      </c>
      <c r="M26" s="8" t="s">
        <v>46</v>
      </c>
      <c r="N26" s="8">
        <v>1</v>
      </c>
      <c r="O26" s="8">
        <v>2.35</v>
      </c>
      <c r="P26" s="8">
        <v>3.36</v>
      </c>
      <c r="Q26" s="8">
        <v>2.7400000000000001E-2</v>
      </c>
      <c r="R26" s="11">
        <f t="shared" si="0"/>
        <v>164</v>
      </c>
      <c r="S26" s="8">
        <f t="shared" si="1"/>
        <v>385.40000000000003</v>
      </c>
      <c r="T26" s="8">
        <f t="shared" si="2"/>
        <v>551.04</v>
      </c>
      <c r="U26" s="8">
        <f t="shared" si="3"/>
        <v>4.4939999999999998</v>
      </c>
      <c r="V26" s="8">
        <v>27</v>
      </c>
      <c r="W26" s="8">
        <v>17.2</v>
      </c>
      <c r="X26" s="8">
        <v>59</v>
      </c>
      <c r="Y26" s="8">
        <v>5.18</v>
      </c>
      <c r="Z26" s="8">
        <v>7.41</v>
      </c>
      <c r="AA26" s="8">
        <v>0.96760000000000002</v>
      </c>
      <c r="AB26" s="8">
        <f t="shared" si="4"/>
        <v>849.52</v>
      </c>
      <c r="AC26" s="8">
        <f t="shared" si="5"/>
        <v>1215.24</v>
      </c>
      <c r="AD26" s="8">
        <f t="shared" si="6"/>
        <v>158.68639999999999</v>
      </c>
      <c r="AE26" s="8">
        <v>10.63</v>
      </c>
      <c r="AF26" s="8">
        <v>6.77</v>
      </c>
      <c r="AG26" s="8">
        <v>23.23</v>
      </c>
      <c r="AH26" s="9" t="s">
        <v>61</v>
      </c>
      <c r="AI26" s="8" t="s">
        <v>43</v>
      </c>
      <c r="AJ26" s="8" t="s">
        <v>44</v>
      </c>
      <c r="AK26" s="8" t="s">
        <v>62</v>
      </c>
      <c r="AL26" s="8">
        <v>37.14</v>
      </c>
      <c r="AM26" s="8">
        <f t="shared" si="7"/>
        <v>6090.96</v>
      </c>
      <c r="AN26" s="8" t="s">
        <v>45</v>
      </c>
      <c r="AO26" s="8">
        <v>91007718</v>
      </c>
    </row>
    <row r="27" spans="1:41" s="12" customFormat="1" ht="15" x14ac:dyDescent="0.15">
      <c r="A27" s="8" t="s">
        <v>81</v>
      </c>
      <c r="B27" s="8">
        <v>20990764</v>
      </c>
      <c r="C27" s="8">
        <v>300539</v>
      </c>
      <c r="D27" s="8" t="s">
        <v>132</v>
      </c>
      <c r="E27" s="8" t="s">
        <v>42</v>
      </c>
      <c r="F27" s="8" t="s">
        <v>109</v>
      </c>
      <c r="G27" s="9">
        <v>615</v>
      </c>
      <c r="H27" s="9" t="s">
        <v>83</v>
      </c>
      <c r="I27" s="8">
        <v>1652</v>
      </c>
      <c r="J27" s="10">
        <v>45733</v>
      </c>
      <c r="K27" s="10">
        <v>45738</v>
      </c>
      <c r="L27" s="10">
        <v>45728</v>
      </c>
      <c r="M27" s="8" t="s">
        <v>84</v>
      </c>
      <c r="N27" s="8">
        <v>2</v>
      </c>
      <c r="O27" s="8">
        <v>5</v>
      </c>
      <c r="P27" s="8">
        <v>6.9</v>
      </c>
      <c r="Q27" s="8">
        <v>4.6100000000000002E-2</v>
      </c>
      <c r="R27" s="11">
        <f t="shared" si="0"/>
        <v>826</v>
      </c>
      <c r="S27" s="8">
        <f t="shared" si="1"/>
        <v>4130</v>
      </c>
      <c r="T27" s="8">
        <f t="shared" si="2"/>
        <v>5699.4000000000005</v>
      </c>
      <c r="U27" s="8">
        <f t="shared" si="3"/>
        <v>38.097000000000001</v>
      </c>
      <c r="V27" s="8">
        <v>57.99</v>
      </c>
      <c r="W27" s="8">
        <v>21.49</v>
      </c>
      <c r="X27" s="8">
        <v>37.01</v>
      </c>
      <c r="Y27" s="8">
        <v>11.02</v>
      </c>
      <c r="Z27" s="8">
        <v>15.21</v>
      </c>
      <c r="AA27" s="8">
        <v>1.6288</v>
      </c>
      <c r="AB27" s="8">
        <f t="shared" si="4"/>
        <v>9102.52</v>
      </c>
      <c r="AC27" s="8">
        <f t="shared" si="5"/>
        <v>12563.460000000001</v>
      </c>
      <c r="AD27" s="8">
        <f t="shared" si="6"/>
        <v>1345.3887999999999</v>
      </c>
      <c r="AE27" s="8">
        <v>22.83</v>
      </c>
      <c r="AF27" s="8">
        <v>8.4600000000000009</v>
      </c>
      <c r="AG27" s="8">
        <v>14.57</v>
      </c>
      <c r="AH27" s="9" t="s">
        <v>85</v>
      </c>
      <c r="AI27" s="8" t="s">
        <v>43</v>
      </c>
      <c r="AJ27" s="8" t="s">
        <v>44</v>
      </c>
      <c r="AK27" s="8" t="s">
        <v>86</v>
      </c>
      <c r="AL27" s="8">
        <v>26.07</v>
      </c>
      <c r="AM27" s="8">
        <f t="shared" si="7"/>
        <v>43067.64</v>
      </c>
      <c r="AN27" s="8" t="s">
        <v>45</v>
      </c>
      <c r="AO27" s="8">
        <v>52014641</v>
      </c>
    </row>
    <row r="28" spans="1:41" s="12" customFormat="1" ht="15" x14ac:dyDescent="0.15">
      <c r="A28" s="8" t="s">
        <v>81</v>
      </c>
      <c r="B28" s="8">
        <v>20990764</v>
      </c>
      <c r="C28" s="8">
        <v>300539</v>
      </c>
      <c r="D28" s="8" t="s">
        <v>132</v>
      </c>
      <c r="E28" s="8" t="s">
        <v>42</v>
      </c>
      <c r="F28" s="8" t="s">
        <v>109</v>
      </c>
      <c r="G28" s="9" t="s">
        <v>110</v>
      </c>
      <c r="H28" s="9" t="s">
        <v>111</v>
      </c>
      <c r="I28" s="8">
        <v>1343</v>
      </c>
      <c r="J28" s="10">
        <v>45733</v>
      </c>
      <c r="K28" s="10">
        <v>45738</v>
      </c>
      <c r="L28" s="10">
        <v>45728</v>
      </c>
      <c r="M28" s="8" t="s">
        <v>84</v>
      </c>
      <c r="N28" s="8">
        <v>1</v>
      </c>
      <c r="O28" s="8">
        <v>7</v>
      </c>
      <c r="P28" s="8">
        <v>8.6</v>
      </c>
      <c r="Q28" s="8">
        <v>6.1100000000000002E-2</v>
      </c>
      <c r="R28" s="11">
        <f t="shared" si="0"/>
        <v>1343</v>
      </c>
      <c r="S28" s="8">
        <f t="shared" si="1"/>
        <v>9401</v>
      </c>
      <c r="T28" s="8">
        <f t="shared" si="2"/>
        <v>11549.8</v>
      </c>
      <c r="U28" s="8">
        <f t="shared" si="3"/>
        <v>82.016999999999996</v>
      </c>
      <c r="V28" s="8">
        <v>37.49</v>
      </c>
      <c r="W28" s="8">
        <v>26.7</v>
      </c>
      <c r="X28" s="8">
        <v>61.01</v>
      </c>
      <c r="Y28" s="8">
        <v>15.43</v>
      </c>
      <c r="Z28" s="8">
        <v>18.96</v>
      </c>
      <c r="AA28" s="8">
        <v>2.1566999999999998</v>
      </c>
      <c r="AB28" s="8">
        <f t="shared" si="4"/>
        <v>20722.489999999998</v>
      </c>
      <c r="AC28" s="8">
        <f t="shared" si="5"/>
        <v>25463.280000000002</v>
      </c>
      <c r="AD28" s="8">
        <f t="shared" si="6"/>
        <v>2896.4480999999996</v>
      </c>
      <c r="AE28" s="8">
        <v>14.76</v>
      </c>
      <c r="AF28" s="8">
        <v>10.51</v>
      </c>
      <c r="AG28" s="8">
        <v>24.02</v>
      </c>
      <c r="AH28" s="9" t="s">
        <v>79</v>
      </c>
      <c r="AI28" s="8" t="s">
        <v>43</v>
      </c>
      <c r="AJ28" s="8" t="s">
        <v>112</v>
      </c>
      <c r="AK28" s="8" t="s">
        <v>113</v>
      </c>
      <c r="AL28" s="8">
        <v>58.73</v>
      </c>
      <c r="AM28" s="8">
        <f t="shared" si="7"/>
        <v>78874.39</v>
      </c>
      <c r="AN28" s="8" t="s">
        <v>45</v>
      </c>
      <c r="AO28" s="8">
        <v>52810422</v>
      </c>
    </row>
    <row r="29" spans="1:41" s="12" customFormat="1" ht="15" x14ac:dyDescent="0.15">
      <c r="A29" s="8" t="s">
        <v>52</v>
      </c>
      <c r="B29" s="8">
        <v>20990765</v>
      </c>
      <c r="C29" s="8">
        <v>300540</v>
      </c>
      <c r="D29" s="8" t="s">
        <v>131</v>
      </c>
      <c r="E29" s="8" t="s">
        <v>42</v>
      </c>
      <c r="F29" s="8" t="s">
        <v>114</v>
      </c>
      <c r="G29" s="9">
        <v>690</v>
      </c>
      <c r="H29" s="9" t="s">
        <v>92</v>
      </c>
      <c r="I29" s="8">
        <v>897</v>
      </c>
      <c r="J29" s="10">
        <v>45733</v>
      </c>
      <c r="K29" s="10">
        <v>45738</v>
      </c>
      <c r="L29" s="10">
        <v>45728</v>
      </c>
      <c r="M29" s="8" t="s">
        <v>77</v>
      </c>
      <c r="N29" s="8">
        <v>1</v>
      </c>
      <c r="O29" s="8">
        <v>1.59</v>
      </c>
      <c r="P29" s="8">
        <v>2.83</v>
      </c>
      <c r="Q29" s="8">
        <v>7.3899999999999993E-2</v>
      </c>
      <c r="R29" s="11">
        <f t="shared" si="0"/>
        <v>897</v>
      </c>
      <c r="S29" s="8">
        <f t="shared" si="1"/>
        <v>1426.23</v>
      </c>
      <c r="T29" s="8">
        <f t="shared" si="2"/>
        <v>2538.5100000000002</v>
      </c>
      <c r="U29" s="8">
        <f t="shared" si="3"/>
        <v>66.332999999999998</v>
      </c>
      <c r="V29" s="8">
        <v>51.9</v>
      </c>
      <c r="W29" s="8">
        <v>29.5</v>
      </c>
      <c r="X29" s="8">
        <v>48.3</v>
      </c>
      <c r="Y29" s="8">
        <v>3.51</v>
      </c>
      <c r="Z29" s="8">
        <v>6.24</v>
      </c>
      <c r="AA29" s="8">
        <v>2.6114999999999999</v>
      </c>
      <c r="AB29" s="8">
        <f t="shared" si="4"/>
        <v>3148.47</v>
      </c>
      <c r="AC29" s="8">
        <f t="shared" si="5"/>
        <v>5597.28</v>
      </c>
      <c r="AD29" s="8">
        <f t="shared" si="6"/>
        <v>2342.5155</v>
      </c>
      <c r="AE29" s="8">
        <v>20.43</v>
      </c>
      <c r="AF29" s="8">
        <v>11.61</v>
      </c>
      <c r="AG29" s="8">
        <v>19.02</v>
      </c>
      <c r="AH29" s="9" t="s">
        <v>71</v>
      </c>
      <c r="AI29" s="8" t="s">
        <v>43</v>
      </c>
      <c r="AJ29" s="8" t="s">
        <v>44</v>
      </c>
      <c r="AK29" s="8" t="s">
        <v>93</v>
      </c>
      <c r="AL29" s="8">
        <v>26.07</v>
      </c>
      <c r="AM29" s="8">
        <f t="shared" si="7"/>
        <v>23384.79</v>
      </c>
      <c r="AN29" s="8" t="s">
        <v>45</v>
      </c>
      <c r="AO29" s="8">
        <v>88232451</v>
      </c>
    </row>
    <row r="30" spans="1:41" s="12" customFormat="1" ht="15" x14ac:dyDescent="0.15">
      <c r="A30" s="8" t="s">
        <v>63</v>
      </c>
      <c r="B30" s="8">
        <v>20990766</v>
      </c>
      <c r="C30" s="8">
        <v>300541</v>
      </c>
      <c r="D30" s="8" t="s">
        <v>129</v>
      </c>
      <c r="E30" s="8" t="s">
        <v>42</v>
      </c>
      <c r="F30" s="8" t="s">
        <v>115</v>
      </c>
      <c r="G30" s="9" t="s">
        <v>69</v>
      </c>
      <c r="H30" s="9" t="s">
        <v>70</v>
      </c>
      <c r="I30" s="8">
        <v>112</v>
      </c>
      <c r="J30" s="10">
        <v>45733</v>
      </c>
      <c r="K30" s="10">
        <v>45738</v>
      </c>
      <c r="L30" s="10">
        <v>45728</v>
      </c>
      <c r="M30" s="8" t="s">
        <v>46</v>
      </c>
      <c r="N30" s="8">
        <v>2</v>
      </c>
      <c r="O30" s="8">
        <v>4.7</v>
      </c>
      <c r="P30" s="8">
        <v>5.57</v>
      </c>
      <c r="Q30" s="8">
        <v>0.1031</v>
      </c>
      <c r="R30" s="11">
        <f t="shared" si="0"/>
        <v>56</v>
      </c>
      <c r="S30" s="8">
        <f t="shared" si="1"/>
        <v>263.2</v>
      </c>
      <c r="T30" s="8">
        <f t="shared" si="2"/>
        <v>311.92</v>
      </c>
      <c r="U30" s="8">
        <f t="shared" si="3"/>
        <v>5.774</v>
      </c>
      <c r="V30" s="8">
        <v>57</v>
      </c>
      <c r="W30" s="8">
        <v>30</v>
      </c>
      <c r="X30" s="8">
        <v>60.3</v>
      </c>
      <c r="Y30" s="8">
        <v>10.36</v>
      </c>
      <c r="Z30" s="8">
        <v>12.28</v>
      </c>
      <c r="AA30" s="8">
        <v>3.6414</v>
      </c>
      <c r="AB30" s="8">
        <f t="shared" si="4"/>
        <v>580.16</v>
      </c>
      <c r="AC30" s="8">
        <f t="shared" si="5"/>
        <v>687.68</v>
      </c>
      <c r="AD30" s="8">
        <f t="shared" si="6"/>
        <v>203.91839999999999</v>
      </c>
      <c r="AE30" s="8">
        <v>22.44</v>
      </c>
      <c r="AF30" s="8">
        <v>11.81</v>
      </c>
      <c r="AG30" s="8">
        <v>23.74</v>
      </c>
      <c r="AH30" s="9" t="s">
        <v>71</v>
      </c>
      <c r="AI30" s="8" t="s">
        <v>43</v>
      </c>
      <c r="AJ30" s="8" t="s">
        <v>44</v>
      </c>
      <c r="AK30" s="8" t="s">
        <v>72</v>
      </c>
      <c r="AL30" s="8">
        <v>22.51</v>
      </c>
      <c r="AM30" s="8">
        <f t="shared" si="7"/>
        <v>2521.12</v>
      </c>
      <c r="AN30" s="8" t="s">
        <v>45</v>
      </c>
      <c r="AO30" s="8">
        <v>82383036</v>
      </c>
    </row>
    <row r="31" spans="1:41" s="12" customFormat="1" ht="15" x14ac:dyDescent="0.15">
      <c r="A31" s="8" t="s">
        <v>63</v>
      </c>
      <c r="B31" s="8">
        <v>20990766</v>
      </c>
      <c r="C31" s="8">
        <v>300541</v>
      </c>
      <c r="D31" s="8" t="s">
        <v>129</v>
      </c>
      <c r="E31" s="8" t="s">
        <v>42</v>
      </c>
      <c r="F31" s="8" t="s">
        <v>115</v>
      </c>
      <c r="G31" s="9">
        <v>643</v>
      </c>
      <c r="H31" s="9" t="s">
        <v>73</v>
      </c>
      <c r="I31" s="8">
        <v>111</v>
      </c>
      <c r="J31" s="10">
        <v>45733</v>
      </c>
      <c r="K31" s="10">
        <v>45738</v>
      </c>
      <c r="L31" s="10">
        <v>45728</v>
      </c>
      <c r="M31" s="8" t="s">
        <v>46</v>
      </c>
      <c r="N31" s="8">
        <v>1</v>
      </c>
      <c r="O31" s="8">
        <v>2.9</v>
      </c>
      <c r="P31" s="8">
        <v>3.56</v>
      </c>
      <c r="Q31" s="8">
        <v>2.6499999999999999E-2</v>
      </c>
      <c r="R31" s="11">
        <f t="shared" si="0"/>
        <v>111</v>
      </c>
      <c r="S31" s="8">
        <f t="shared" si="1"/>
        <v>321.89999999999998</v>
      </c>
      <c r="T31" s="8">
        <f t="shared" si="2"/>
        <v>395.16</v>
      </c>
      <c r="U31" s="8">
        <f t="shared" si="3"/>
        <v>2.9409999999999998</v>
      </c>
      <c r="V31" s="8">
        <v>41.7</v>
      </c>
      <c r="W31" s="8">
        <v>17.8</v>
      </c>
      <c r="X31" s="8">
        <v>35.700000000000003</v>
      </c>
      <c r="Y31" s="8">
        <v>6.39</v>
      </c>
      <c r="Z31" s="8">
        <v>7.85</v>
      </c>
      <c r="AA31" s="8">
        <v>0.93579999999999997</v>
      </c>
      <c r="AB31" s="8">
        <f t="shared" si="4"/>
        <v>709.29</v>
      </c>
      <c r="AC31" s="8">
        <f t="shared" si="5"/>
        <v>871.34999999999991</v>
      </c>
      <c r="AD31" s="8">
        <f t="shared" si="6"/>
        <v>103.8738</v>
      </c>
      <c r="AE31" s="8">
        <v>16.420000000000002</v>
      </c>
      <c r="AF31" s="8">
        <v>7.01</v>
      </c>
      <c r="AG31" s="8">
        <v>14.06</v>
      </c>
      <c r="AH31" s="9" t="s">
        <v>71</v>
      </c>
      <c r="AI31" s="8" t="s">
        <v>43</v>
      </c>
      <c r="AJ31" s="8" t="s">
        <v>74</v>
      </c>
      <c r="AK31" s="8" t="s">
        <v>75</v>
      </c>
      <c r="AL31" s="8">
        <v>35.28</v>
      </c>
      <c r="AM31" s="8">
        <f t="shared" si="7"/>
        <v>3916.08</v>
      </c>
      <c r="AN31" s="8" t="s">
        <v>45</v>
      </c>
      <c r="AO31" s="8">
        <v>91019085</v>
      </c>
    </row>
    <row r="32" spans="1:41" s="12" customFormat="1" ht="15" x14ac:dyDescent="0.15">
      <c r="A32" s="8" t="s">
        <v>41</v>
      </c>
      <c r="B32" s="8">
        <v>20990767</v>
      </c>
      <c r="C32" s="8">
        <v>300542</v>
      </c>
      <c r="D32" s="8" t="s">
        <v>130</v>
      </c>
      <c r="E32" s="8" t="s">
        <v>42</v>
      </c>
      <c r="F32" s="8" t="s">
        <v>116</v>
      </c>
      <c r="G32" s="9" t="s">
        <v>105</v>
      </c>
      <c r="H32" s="9" t="s">
        <v>106</v>
      </c>
      <c r="I32" s="8">
        <v>2811</v>
      </c>
      <c r="J32" s="10">
        <v>45733</v>
      </c>
      <c r="K32" s="10">
        <v>45738</v>
      </c>
      <c r="L32" s="10">
        <v>45728</v>
      </c>
      <c r="M32" s="8" t="s">
        <v>46</v>
      </c>
      <c r="N32" s="8">
        <v>1</v>
      </c>
      <c r="O32" s="8">
        <v>7</v>
      </c>
      <c r="P32" s="8">
        <v>8.3000000000000007</v>
      </c>
      <c r="Q32" s="8">
        <v>6.1100000000000002E-2</v>
      </c>
      <c r="R32" s="11">
        <f t="shared" si="0"/>
        <v>2811</v>
      </c>
      <c r="S32" s="8">
        <f t="shared" si="1"/>
        <v>19677</v>
      </c>
      <c r="T32" s="8">
        <f t="shared" si="2"/>
        <v>23331.300000000003</v>
      </c>
      <c r="U32" s="8">
        <f t="shared" si="3"/>
        <v>171.66800000000001</v>
      </c>
      <c r="V32" s="8">
        <v>37.49</v>
      </c>
      <c r="W32" s="8">
        <v>26.7</v>
      </c>
      <c r="X32" s="8">
        <v>61.01</v>
      </c>
      <c r="Y32" s="8">
        <v>15.43</v>
      </c>
      <c r="Z32" s="8">
        <v>18.3</v>
      </c>
      <c r="AA32" s="8">
        <v>2.1566999999999998</v>
      </c>
      <c r="AB32" s="8">
        <f t="shared" si="4"/>
        <v>43373.729999999996</v>
      </c>
      <c r="AC32" s="8">
        <f t="shared" si="5"/>
        <v>51441.3</v>
      </c>
      <c r="AD32" s="8">
        <f t="shared" si="6"/>
        <v>6062.4836999999998</v>
      </c>
      <c r="AE32" s="8">
        <v>14.76</v>
      </c>
      <c r="AF32" s="8">
        <v>10.51</v>
      </c>
      <c r="AG32" s="8">
        <v>24.02</v>
      </c>
      <c r="AH32" s="9" t="s">
        <v>79</v>
      </c>
      <c r="AI32" s="8" t="s">
        <v>43</v>
      </c>
      <c r="AJ32" s="8" t="s">
        <v>44</v>
      </c>
      <c r="AK32" s="8" t="s">
        <v>107</v>
      </c>
      <c r="AL32" s="8">
        <v>58.73</v>
      </c>
      <c r="AM32" s="8">
        <f t="shared" si="7"/>
        <v>165090.03</v>
      </c>
      <c r="AN32" s="8" t="s">
        <v>45</v>
      </c>
      <c r="AO32" s="8">
        <v>52810433</v>
      </c>
    </row>
    <row r="33" spans="1:41" s="12" customFormat="1" ht="15" x14ac:dyDescent="0.15">
      <c r="A33" s="8" t="s">
        <v>41</v>
      </c>
      <c r="B33" s="8">
        <v>20990767</v>
      </c>
      <c r="C33" s="8">
        <v>300542</v>
      </c>
      <c r="D33" s="8" t="s">
        <v>130</v>
      </c>
      <c r="E33" s="8" t="s">
        <v>42</v>
      </c>
      <c r="F33" s="8" t="s">
        <v>116</v>
      </c>
      <c r="G33" s="9">
        <v>3977</v>
      </c>
      <c r="H33" s="9" t="s">
        <v>88</v>
      </c>
      <c r="I33" s="8">
        <v>196</v>
      </c>
      <c r="J33" s="10">
        <v>45733</v>
      </c>
      <c r="K33" s="10">
        <v>45738</v>
      </c>
      <c r="L33" s="10">
        <v>45728</v>
      </c>
      <c r="M33" s="8" t="s">
        <v>46</v>
      </c>
      <c r="N33" s="8">
        <v>1</v>
      </c>
      <c r="O33" s="8">
        <v>15.9</v>
      </c>
      <c r="P33" s="8">
        <v>18</v>
      </c>
      <c r="Q33" s="8">
        <v>9.5399999999999999E-2</v>
      </c>
      <c r="R33" s="11">
        <f t="shared" si="0"/>
        <v>196</v>
      </c>
      <c r="S33" s="8">
        <f t="shared" si="1"/>
        <v>3116.4</v>
      </c>
      <c r="T33" s="8">
        <f t="shared" si="2"/>
        <v>3528</v>
      </c>
      <c r="U33" s="8">
        <f t="shared" si="3"/>
        <v>18.707000000000001</v>
      </c>
      <c r="V33" s="8">
        <v>50.5</v>
      </c>
      <c r="W33" s="8">
        <v>30</v>
      </c>
      <c r="X33" s="8">
        <v>63</v>
      </c>
      <c r="Y33" s="8">
        <v>35.049999999999997</v>
      </c>
      <c r="Z33" s="8">
        <v>39.68</v>
      </c>
      <c r="AA33" s="8">
        <v>3.3706</v>
      </c>
      <c r="AB33" s="8">
        <f t="shared" si="4"/>
        <v>6869.7999999999993</v>
      </c>
      <c r="AC33" s="8">
        <f t="shared" si="5"/>
        <v>7777.28</v>
      </c>
      <c r="AD33" s="8">
        <f t="shared" si="6"/>
        <v>660.63760000000002</v>
      </c>
      <c r="AE33" s="8">
        <v>19.88</v>
      </c>
      <c r="AF33" s="8">
        <v>11.81</v>
      </c>
      <c r="AG33" s="8">
        <v>24.8</v>
      </c>
      <c r="AH33" s="9" t="s">
        <v>89</v>
      </c>
      <c r="AI33" s="8" t="s">
        <v>43</v>
      </c>
      <c r="AJ33" s="8" t="s">
        <v>44</v>
      </c>
      <c r="AK33" s="8" t="s">
        <v>90</v>
      </c>
      <c r="AL33" s="8">
        <v>156.58000000000001</v>
      </c>
      <c r="AM33" s="8">
        <f t="shared" si="7"/>
        <v>30689.68</v>
      </c>
      <c r="AN33" s="8" t="s">
        <v>45</v>
      </c>
      <c r="AO33" s="8">
        <v>88232453</v>
      </c>
    </row>
    <row r="34" spans="1:41" s="12" customFormat="1" ht="15" x14ac:dyDescent="0.15">
      <c r="A34" s="8" t="s">
        <v>41</v>
      </c>
      <c r="B34" s="8">
        <v>20990767</v>
      </c>
      <c r="C34" s="8">
        <v>300542</v>
      </c>
      <c r="D34" s="8" t="s">
        <v>130</v>
      </c>
      <c r="E34" s="8" t="s">
        <v>42</v>
      </c>
      <c r="F34" s="8" t="s">
        <v>116</v>
      </c>
      <c r="G34" s="9">
        <v>807</v>
      </c>
      <c r="H34" s="9" t="s">
        <v>54</v>
      </c>
      <c r="I34" s="8">
        <v>168</v>
      </c>
      <c r="J34" s="10">
        <v>45733</v>
      </c>
      <c r="K34" s="10">
        <v>45738</v>
      </c>
      <c r="L34" s="10">
        <v>45728</v>
      </c>
      <c r="M34" s="8" t="s">
        <v>46</v>
      </c>
      <c r="N34" s="8">
        <v>1</v>
      </c>
      <c r="O34" s="8">
        <v>2.9</v>
      </c>
      <c r="P34" s="8">
        <v>3.8</v>
      </c>
      <c r="Q34" s="8">
        <v>3.6999999999999998E-2</v>
      </c>
      <c r="R34" s="11">
        <f t="shared" ref="R34:R62" si="8">I34/N34</f>
        <v>168</v>
      </c>
      <c r="S34" s="8">
        <f t="shared" ref="S34:S65" si="9">R34*O34</f>
        <v>487.2</v>
      </c>
      <c r="T34" s="8">
        <f t="shared" ref="T34:T62" si="10">R34*P34</f>
        <v>638.4</v>
      </c>
      <c r="U34" s="8">
        <f t="shared" ref="U34:U65" si="11">ROUND(V34*W34*X34/1000000*R34,3)</f>
        <v>6.22</v>
      </c>
      <c r="V34" s="8">
        <v>73.5</v>
      </c>
      <c r="W34" s="8">
        <v>15.5</v>
      </c>
      <c r="X34" s="8">
        <v>32.5</v>
      </c>
      <c r="Y34" s="8">
        <v>6.39</v>
      </c>
      <c r="Z34" s="8">
        <v>8.3800000000000008</v>
      </c>
      <c r="AA34" s="8">
        <v>1.3075000000000001</v>
      </c>
      <c r="AB34" s="8">
        <f t="shared" ref="AB34:AB62" si="12">R34*Y34</f>
        <v>1073.52</v>
      </c>
      <c r="AC34" s="8">
        <f t="shared" ref="AC34:AC62" si="13">R34*Z34</f>
        <v>1407.8400000000001</v>
      </c>
      <c r="AD34" s="8">
        <f t="shared" ref="AD34:AD62" si="14">R34*AA34</f>
        <v>219.66000000000003</v>
      </c>
      <c r="AE34" s="8">
        <v>28.94</v>
      </c>
      <c r="AF34" s="8">
        <v>6.1</v>
      </c>
      <c r="AG34" s="8">
        <v>12.8</v>
      </c>
      <c r="AH34" s="9" t="s">
        <v>50</v>
      </c>
      <c r="AI34" s="8" t="s">
        <v>48</v>
      </c>
      <c r="AJ34" s="8" t="s">
        <v>44</v>
      </c>
      <c r="AK34" s="8" t="s">
        <v>51</v>
      </c>
      <c r="AL34" s="8">
        <v>33.81</v>
      </c>
      <c r="AM34" s="8">
        <f t="shared" ref="AM34:AM65" si="15">ROUND(AL34*I34,2)</f>
        <v>5680.08</v>
      </c>
      <c r="AN34" s="8" t="s">
        <v>45</v>
      </c>
      <c r="AO34" s="8">
        <v>90777093</v>
      </c>
    </row>
    <row r="35" spans="1:41" s="12" customFormat="1" ht="15" x14ac:dyDescent="0.15">
      <c r="A35" s="8" t="s">
        <v>41</v>
      </c>
      <c r="B35" s="8">
        <v>20990767</v>
      </c>
      <c r="C35" s="8">
        <v>300542</v>
      </c>
      <c r="D35" s="8" t="s">
        <v>130</v>
      </c>
      <c r="E35" s="8" t="s">
        <v>42</v>
      </c>
      <c r="F35" s="8" t="s">
        <v>116</v>
      </c>
      <c r="G35" s="9">
        <v>806</v>
      </c>
      <c r="H35" s="9" t="s">
        <v>98</v>
      </c>
      <c r="I35" s="8">
        <v>35</v>
      </c>
      <c r="J35" s="10">
        <v>45733</v>
      </c>
      <c r="K35" s="10">
        <v>45738</v>
      </c>
      <c r="L35" s="10">
        <v>45728</v>
      </c>
      <c r="M35" s="8" t="s">
        <v>46</v>
      </c>
      <c r="N35" s="8">
        <v>1</v>
      </c>
      <c r="O35" s="8">
        <v>3.2</v>
      </c>
      <c r="P35" s="8">
        <v>3.85</v>
      </c>
      <c r="Q35" s="8">
        <v>2.3900000000000001E-2</v>
      </c>
      <c r="R35" s="11">
        <f t="shared" si="8"/>
        <v>35</v>
      </c>
      <c r="S35" s="8">
        <f t="shared" si="9"/>
        <v>112</v>
      </c>
      <c r="T35" s="8">
        <f t="shared" si="10"/>
        <v>134.75</v>
      </c>
      <c r="U35" s="8">
        <f t="shared" si="11"/>
        <v>0.83799999999999997</v>
      </c>
      <c r="V35" s="8">
        <v>28</v>
      </c>
      <c r="W35" s="8">
        <v>19</v>
      </c>
      <c r="X35" s="8">
        <v>45</v>
      </c>
      <c r="Y35" s="8">
        <v>7.05</v>
      </c>
      <c r="Z35" s="8">
        <v>8.49</v>
      </c>
      <c r="AA35" s="8">
        <v>0.84540000000000004</v>
      </c>
      <c r="AB35" s="8">
        <f t="shared" si="12"/>
        <v>246.75</v>
      </c>
      <c r="AC35" s="8">
        <f t="shared" si="13"/>
        <v>297.15000000000003</v>
      </c>
      <c r="AD35" s="8">
        <f t="shared" si="14"/>
        <v>29.589000000000002</v>
      </c>
      <c r="AE35" s="8">
        <v>11.02</v>
      </c>
      <c r="AF35" s="8">
        <v>7.48</v>
      </c>
      <c r="AG35" s="8">
        <v>17.72</v>
      </c>
      <c r="AH35" s="9" t="s">
        <v>71</v>
      </c>
      <c r="AI35" s="8" t="s">
        <v>43</v>
      </c>
      <c r="AJ35" s="8" t="s">
        <v>44</v>
      </c>
      <c r="AK35" s="8" t="s">
        <v>99</v>
      </c>
      <c r="AL35" s="8">
        <v>31.49</v>
      </c>
      <c r="AM35" s="8">
        <f t="shared" si="15"/>
        <v>1102.1500000000001</v>
      </c>
      <c r="AN35" s="8" t="s">
        <v>45</v>
      </c>
      <c r="AO35" s="8">
        <v>90777094</v>
      </c>
    </row>
    <row r="36" spans="1:41" s="12" customFormat="1" ht="15" x14ac:dyDescent="0.15">
      <c r="A36" s="8" t="s">
        <v>41</v>
      </c>
      <c r="B36" s="8">
        <v>20990767</v>
      </c>
      <c r="C36" s="8">
        <v>300542</v>
      </c>
      <c r="D36" s="8" t="s">
        <v>130</v>
      </c>
      <c r="E36" s="8" t="s">
        <v>42</v>
      </c>
      <c r="F36" s="8" t="s">
        <v>116</v>
      </c>
      <c r="G36" s="9">
        <v>492</v>
      </c>
      <c r="H36" s="9" t="s">
        <v>78</v>
      </c>
      <c r="I36" s="8">
        <v>552</v>
      </c>
      <c r="J36" s="10">
        <v>45733</v>
      </c>
      <c r="K36" s="10">
        <v>45738</v>
      </c>
      <c r="L36" s="10">
        <v>45728</v>
      </c>
      <c r="M36" s="8" t="s">
        <v>46</v>
      </c>
      <c r="N36" s="8">
        <v>1</v>
      </c>
      <c r="O36" s="8">
        <v>6.8</v>
      </c>
      <c r="P36" s="8">
        <v>8.4</v>
      </c>
      <c r="Q36" s="8">
        <v>6.0900000000000003E-2</v>
      </c>
      <c r="R36" s="11">
        <f t="shared" si="8"/>
        <v>552</v>
      </c>
      <c r="S36" s="8">
        <f t="shared" si="9"/>
        <v>3753.6</v>
      </c>
      <c r="T36" s="8">
        <f t="shared" si="10"/>
        <v>4636.8</v>
      </c>
      <c r="U36" s="8">
        <f t="shared" si="11"/>
        <v>33.612000000000002</v>
      </c>
      <c r="V36" s="8">
        <v>37.4</v>
      </c>
      <c r="W36" s="8">
        <v>27</v>
      </c>
      <c r="X36" s="8">
        <v>60.3</v>
      </c>
      <c r="Y36" s="8">
        <v>14.99</v>
      </c>
      <c r="Z36" s="8">
        <v>18.52</v>
      </c>
      <c r="AA36" s="8">
        <v>2.1503000000000001</v>
      </c>
      <c r="AB36" s="8">
        <f t="shared" si="12"/>
        <v>8274.48</v>
      </c>
      <c r="AC36" s="8">
        <f t="shared" si="13"/>
        <v>10223.039999999999</v>
      </c>
      <c r="AD36" s="8">
        <f t="shared" si="14"/>
        <v>1186.9656</v>
      </c>
      <c r="AE36" s="8">
        <v>14.72</v>
      </c>
      <c r="AF36" s="8">
        <v>10.63</v>
      </c>
      <c r="AG36" s="8">
        <v>23.74</v>
      </c>
      <c r="AH36" s="9" t="s">
        <v>79</v>
      </c>
      <c r="AI36" s="8" t="s">
        <v>43</v>
      </c>
      <c r="AJ36" s="8" t="s">
        <v>44</v>
      </c>
      <c r="AK36" s="8" t="s">
        <v>80</v>
      </c>
      <c r="AL36" s="8">
        <v>76.540000000000006</v>
      </c>
      <c r="AM36" s="8">
        <f t="shared" si="15"/>
        <v>42250.080000000002</v>
      </c>
      <c r="AN36" s="8" t="s">
        <v>45</v>
      </c>
      <c r="AO36" s="8">
        <v>90777190</v>
      </c>
    </row>
    <row r="37" spans="1:41" s="12" customFormat="1" ht="15" x14ac:dyDescent="0.15">
      <c r="A37" s="8" t="s">
        <v>41</v>
      </c>
      <c r="B37" s="8">
        <v>20990767</v>
      </c>
      <c r="C37" s="8">
        <v>300542</v>
      </c>
      <c r="D37" s="8" t="s">
        <v>130</v>
      </c>
      <c r="E37" s="8" t="s">
        <v>42</v>
      </c>
      <c r="F37" s="8" t="s">
        <v>116</v>
      </c>
      <c r="G37" s="9">
        <v>628</v>
      </c>
      <c r="H37" s="9" t="s">
        <v>53</v>
      </c>
      <c r="I37" s="8">
        <v>339</v>
      </c>
      <c r="J37" s="10">
        <v>45733</v>
      </c>
      <c r="K37" s="10">
        <v>45738</v>
      </c>
      <c r="L37" s="10">
        <v>45728</v>
      </c>
      <c r="M37" s="8" t="s">
        <v>46</v>
      </c>
      <c r="N37" s="8">
        <v>1</v>
      </c>
      <c r="O37" s="8">
        <v>4.1500000000000004</v>
      </c>
      <c r="P37" s="8">
        <v>5</v>
      </c>
      <c r="Q37" s="8">
        <v>3.2300000000000002E-2</v>
      </c>
      <c r="R37" s="11">
        <f t="shared" si="8"/>
        <v>339</v>
      </c>
      <c r="S37" s="8">
        <f t="shared" si="9"/>
        <v>1406.8500000000001</v>
      </c>
      <c r="T37" s="8">
        <f t="shared" si="10"/>
        <v>1695</v>
      </c>
      <c r="U37" s="8">
        <f t="shared" si="11"/>
        <v>10.959</v>
      </c>
      <c r="V37" s="8">
        <v>51.8</v>
      </c>
      <c r="W37" s="8">
        <v>39.5</v>
      </c>
      <c r="X37" s="8">
        <v>15.8</v>
      </c>
      <c r="Y37" s="8">
        <v>9.15</v>
      </c>
      <c r="Z37" s="8">
        <v>11.02</v>
      </c>
      <c r="AA37" s="8">
        <v>1.1416999999999999</v>
      </c>
      <c r="AB37" s="8">
        <f t="shared" si="12"/>
        <v>3101.85</v>
      </c>
      <c r="AC37" s="8">
        <f t="shared" si="13"/>
        <v>3735.7799999999997</v>
      </c>
      <c r="AD37" s="8">
        <f t="shared" si="14"/>
        <v>387.03629999999998</v>
      </c>
      <c r="AE37" s="8">
        <v>20.39</v>
      </c>
      <c r="AF37" s="8">
        <v>15.55</v>
      </c>
      <c r="AG37" s="8">
        <v>6.22</v>
      </c>
      <c r="AH37" s="9" t="s">
        <v>47</v>
      </c>
      <c r="AI37" s="8" t="s">
        <v>48</v>
      </c>
      <c r="AJ37" s="8" t="s">
        <v>44</v>
      </c>
      <c r="AK37" s="8" t="s">
        <v>49</v>
      </c>
      <c r="AL37" s="8">
        <v>35.58</v>
      </c>
      <c r="AM37" s="8">
        <f t="shared" si="15"/>
        <v>12061.62</v>
      </c>
      <c r="AN37" s="8" t="s">
        <v>45</v>
      </c>
      <c r="AO37" s="8">
        <v>91019105</v>
      </c>
    </row>
    <row r="38" spans="1:41" s="12" customFormat="1" ht="15" x14ac:dyDescent="0.15">
      <c r="A38" s="8" t="s">
        <v>81</v>
      </c>
      <c r="B38" s="8">
        <v>20990768</v>
      </c>
      <c r="C38" s="8">
        <v>300543</v>
      </c>
      <c r="D38" s="8" t="s">
        <v>132</v>
      </c>
      <c r="E38" s="8" t="s">
        <v>42</v>
      </c>
      <c r="F38" s="8" t="s">
        <v>117</v>
      </c>
      <c r="G38" s="9">
        <v>615</v>
      </c>
      <c r="H38" s="9" t="s">
        <v>83</v>
      </c>
      <c r="I38" s="8">
        <v>2474</v>
      </c>
      <c r="J38" s="10">
        <v>45733</v>
      </c>
      <c r="K38" s="10">
        <v>45738</v>
      </c>
      <c r="L38" s="10">
        <v>45728</v>
      </c>
      <c r="M38" s="8" t="s">
        <v>118</v>
      </c>
      <c r="N38" s="8">
        <v>2</v>
      </c>
      <c r="O38" s="8">
        <v>5</v>
      </c>
      <c r="P38" s="8">
        <v>6.9</v>
      </c>
      <c r="Q38" s="8">
        <v>4.6100000000000002E-2</v>
      </c>
      <c r="R38" s="11">
        <f t="shared" si="8"/>
        <v>1237</v>
      </c>
      <c r="S38" s="8">
        <f t="shared" si="9"/>
        <v>6185</v>
      </c>
      <c r="T38" s="8">
        <f t="shared" si="10"/>
        <v>8535.3000000000011</v>
      </c>
      <c r="U38" s="8">
        <f t="shared" si="11"/>
        <v>57.052999999999997</v>
      </c>
      <c r="V38" s="8">
        <v>57.99</v>
      </c>
      <c r="W38" s="8">
        <v>21.49</v>
      </c>
      <c r="X38" s="8">
        <v>37.01</v>
      </c>
      <c r="Y38" s="8">
        <v>11.02</v>
      </c>
      <c r="Z38" s="8">
        <v>15.21</v>
      </c>
      <c r="AA38" s="8">
        <v>1.6288</v>
      </c>
      <c r="AB38" s="8">
        <f t="shared" si="12"/>
        <v>13631.74</v>
      </c>
      <c r="AC38" s="8">
        <f t="shared" si="13"/>
        <v>18814.77</v>
      </c>
      <c r="AD38" s="8">
        <f t="shared" si="14"/>
        <v>2014.8256000000001</v>
      </c>
      <c r="AE38" s="8">
        <v>22.83</v>
      </c>
      <c r="AF38" s="8">
        <v>8.4600000000000009</v>
      </c>
      <c r="AG38" s="8">
        <v>14.57</v>
      </c>
      <c r="AH38" s="9" t="s">
        <v>85</v>
      </c>
      <c r="AI38" s="8" t="s">
        <v>43</v>
      </c>
      <c r="AJ38" s="8" t="s">
        <v>44</v>
      </c>
      <c r="AK38" s="8" t="s">
        <v>86</v>
      </c>
      <c r="AL38" s="8">
        <v>26.07</v>
      </c>
      <c r="AM38" s="8">
        <f t="shared" si="15"/>
        <v>64497.18</v>
      </c>
      <c r="AN38" s="8" t="s">
        <v>45</v>
      </c>
      <c r="AO38" s="8">
        <v>52014641</v>
      </c>
    </row>
    <row r="39" spans="1:41" s="12" customFormat="1" ht="15" x14ac:dyDescent="0.15">
      <c r="A39" s="8" t="s">
        <v>81</v>
      </c>
      <c r="B39" s="8">
        <v>20990768</v>
      </c>
      <c r="C39" s="8">
        <v>300543</v>
      </c>
      <c r="D39" s="8" t="s">
        <v>132</v>
      </c>
      <c r="E39" s="8" t="s">
        <v>42</v>
      </c>
      <c r="F39" s="8" t="s">
        <v>117</v>
      </c>
      <c r="G39" s="9" t="s">
        <v>110</v>
      </c>
      <c r="H39" s="9" t="s">
        <v>111</v>
      </c>
      <c r="I39" s="8">
        <v>1325</v>
      </c>
      <c r="J39" s="10">
        <v>45733</v>
      </c>
      <c r="K39" s="10">
        <v>45738</v>
      </c>
      <c r="L39" s="10">
        <v>45728</v>
      </c>
      <c r="M39" s="8" t="s">
        <v>118</v>
      </c>
      <c r="N39" s="8">
        <v>1</v>
      </c>
      <c r="O39" s="8">
        <v>7</v>
      </c>
      <c r="P39" s="8">
        <v>8.6</v>
      </c>
      <c r="Q39" s="8">
        <v>6.1100000000000002E-2</v>
      </c>
      <c r="R39" s="11">
        <f t="shared" si="8"/>
        <v>1325</v>
      </c>
      <c r="S39" s="8">
        <f t="shared" si="9"/>
        <v>9275</v>
      </c>
      <c r="T39" s="8">
        <f t="shared" si="10"/>
        <v>11395</v>
      </c>
      <c r="U39" s="8">
        <f t="shared" si="11"/>
        <v>80.918000000000006</v>
      </c>
      <c r="V39" s="8">
        <v>37.49</v>
      </c>
      <c r="W39" s="8">
        <v>26.7</v>
      </c>
      <c r="X39" s="8">
        <v>61.01</v>
      </c>
      <c r="Y39" s="8">
        <v>15.43</v>
      </c>
      <c r="Z39" s="8">
        <v>18.96</v>
      </c>
      <c r="AA39" s="8">
        <v>2.1566999999999998</v>
      </c>
      <c r="AB39" s="8">
        <f t="shared" si="12"/>
        <v>20444.75</v>
      </c>
      <c r="AC39" s="8">
        <f t="shared" si="13"/>
        <v>25122</v>
      </c>
      <c r="AD39" s="8">
        <f t="shared" si="14"/>
        <v>2857.6274999999996</v>
      </c>
      <c r="AE39" s="8">
        <v>14.76</v>
      </c>
      <c r="AF39" s="8">
        <v>10.51</v>
      </c>
      <c r="AG39" s="8">
        <v>24.02</v>
      </c>
      <c r="AH39" s="9" t="s">
        <v>79</v>
      </c>
      <c r="AI39" s="8" t="s">
        <v>43</v>
      </c>
      <c r="AJ39" s="8" t="s">
        <v>112</v>
      </c>
      <c r="AK39" s="8" t="s">
        <v>113</v>
      </c>
      <c r="AL39" s="8">
        <v>58.73</v>
      </c>
      <c r="AM39" s="8">
        <f t="shared" si="15"/>
        <v>77817.25</v>
      </c>
      <c r="AN39" s="8" t="s">
        <v>45</v>
      </c>
      <c r="AO39" s="8">
        <v>52810422</v>
      </c>
    </row>
    <row r="40" spans="1:41" s="12" customFormat="1" ht="15" x14ac:dyDescent="0.15">
      <c r="A40" s="8" t="s">
        <v>63</v>
      </c>
      <c r="B40" s="8">
        <v>20990769</v>
      </c>
      <c r="C40" s="8">
        <v>300544</v>
      </c>
      <c r="D40" s="8" t="s">
        <v>129</v>
      </c>
      <c r="E40" s="8" t="s">
        <v>42</v>
      </c>
      <c r="F40" s="8" t="s">
        <v>119</v>
      </c>
      <c r="G40" s="9">
        <v>603</v>
      </c>
      <c r="H40" s="9" t="s">
        <v>102</v>
      </c>
      <c r="I40" s="8">
        <v>52</v>
      </c>
      <c r="J40" s="10">
        <v>45733</v>
      </c>
      <c r="K40" s="10">
        <v>45738</v>
      </c>
      <c r="L40" s="10">
        <v>45728</v>
      </c>
      <c r="M40" s="8" t="s">
        <v>77</v>
      </c>
      <c r="N40" s="8">
        <v>2</v>
      </c>
      <c r="O40" s="8">
        <v>4.7</v>
      </c>
      <c r="P40" s="8">
        <v>5.57</v>
      </c>
      <c r="Q40" s="8">
        <v>0.1031</v>
      </c>
      <c r="R40" s="11">
        <f t="shared" si="8"/>
        <v>26</v>
      </c>
      <c r="S40" s="8">
        <f t="shared" si="9"/>
        <v>122.2</v>
      </c>
      <c r="T40" s="8">
        <f t="shared" si="10"/>
        <v>144.82</v>
      </c>
      <c r="U40" s="8">
        <f t="shared" si="11"/>
        <v>2.681</v>
      </c>
      <c r="V40" s="8">
        <v>57</v>
      </c>
      <c r="W40" s="8">
        <v>30</v>
      </c>
      <c r="X40" s="8">
        <v>60.3</v>
      </c>
      <c r="Y40" s="8">
        <v>10.36</v>
      </c>
      <c r="Z40" s="8">
        <v>12.28</v>
      </c>
      <c r="AA40" s="8">
        <v>3.6414</v>
      </c>
      <c r="AB40" s="8">
        <f t="shared" si="12"/>
        <v>269.36</v>
      </c>
      <c r="AC40" s="8">
        <f t="shared" si="13"/>
        <v>319.27999999999997</v>
      </c>
      <c r="AD40" s="8">
        <f t="shared" si="14"/>
        <v>94.676400000000001</v>
      </c>
      <c r="AE40" s="8">
        <v>22.44</v>
      </c>
      <c r="AF40" s="8">
        <v>11.81</v>
      </c>
      <c r="AG40" s="8">
        <v>23.74</v>
      </c>
      <c r="AH40" s="9" t="s">
        <v>71</v>
      </c>
      <c r="AI40" s="8" t="s">
        <v>43</v>
      </c>
      <c r="AJ40" s="8" t="s">
        <v>44</v>
      </c>
      <c r="AK40" s="8" t="s">
        <v>103</v>
      </c>
      <c r="AL40" s="8">
        <v>22.51</v>
      </c>
      <c r="AM40" s="8">
        <f t="shared" si="15"/>
        <v>1170.52</v>
      </c>
      <c r="AN40" s="8" t="s">
        <v>45</v>
      </c>
      <c r="AO40" s="8">
        <v>53624365</v>
      </c>
    </row>
    <row r="41" spans="1:41" s="12" customFormat="1" ht="15" x14ac:dyDescent="0.15">
      <c r="A41" s="8" t="s">
        <v>63</v>
      </c>
      <c r="B41" s="8">
        <v>20990769</v>
      </c>
      <c r="C41" s="8">
        <v>300544</v>
      </c>
      <c r="D41" s="8" t="s">
        <v>129</v>
      </c>
      <c r="E41" s="8" t="s">
        <v>42</v>
      </c>
      <c r="F41" s="8" t="s">
        <v>119</v>
      </c>
      <c r="G41" s="9" t="s">
        <v>65</v>
      </c>
      <c r="H41" s="9" t="s">
        <v>66</v>
      </c>
      <c r="I41" s="8">
        <v>296</v>
      </c>
      <c r="J41" s="10">
        <v>45733</v>
      </c>
      <c r="K41" s="10">
        <v>45738</v>
      </c>
      <c r="L41" s="10">
        <v>45728</v>
      </c>
      <c r="M41" s="8" t="s">
        <v>77</v>
      </c>
      <c r="N41" s="8">
        <v>1</v>
      </c>
      <c r="O41" s="8">
        <v>2.73</v>
      </c>
      <c r="P41" s="8">
        <v>3.8</v>
      </c>
      <c r="Q41" s="8">
        <v>4.1000000000000002E-2</v>
      </c>
      <c r="R41" s="11">
        <f t="shared" si="8"/>
        <v>296</v>
      </c>
      <c r="S41" s="8">
        <f t="shared" si="9"/>
        <v>808.08</v>
      </c>
      <c r="T41" s="8">
        <f t="shared" si="10"/>
        <v>1124.8</v>
      </c>
      <c r="U41" s="8">
        <f t="shared" si="11"/>
        <v>12.135</v>
      </c>
      <c r="V41" s="8">
        <v>46.8</v>
      </c>
      <c r="W41" s="8">
        <v>24</v>
      </c>
      <c r="X41" s="8">
        <v>36.5</v>
      </c>
      <c r="Y41" s="8">
        <v>6.02</v>
      </c>
      <c r="Z41" s="8">
        <v>8.3800000000000008</v>
      </c>
      <c r="AA41" s="8">
        <v>1.4478</v>
      </c>
      <c r="AB41" s="8">
        <f t="shared" si="12"/>
        <v>1781.9199999999998</v>
      </c>
      <c r="AC41" s="8">
        <f t="shared" si="13"/>
        <v>2480.48</v>
      </c>
      <c r="AD41" s="8">
        <f t="shared" si="14"/>
        <v>428.54879999999997</v>
      </c>
      <c r="AE41" s="8">
        <v>18.43</v>
      </c>
      <c r="AF41" s="8">
        <v>9.4499999999999993</v>
      </c>
      <c r="AG41" s="8">
        <v>14.37</v>
      </c>
      <c r="AH41" s="9" t="s">
        <v>67</v>
      </c>
      <c r="AI41" s="8" t="s">
        <v>43</v>
      </c>
      <c r="AJ41" s="8" t="s">
        <v>44</v>
      </c>
      <c r="AK41" s="8" t="s">
        <v>68</v>
      </c>
      <c r="AL41" s="8">
        <v>27.64</v>
      </c>
      <c r="AM41" s="8">
        <f t="shared" si="15"/>
        <v>8181.44</v>
      </c>
      <c r="AN41" s="8" t="s">
        <v>45</v>
      </c>
      <c r="AO41" s="8">
        <v>90777433</v>
      </c>
    </row>
    <row r="42" spans="1:41" s="12" customFormat="1" ht="15" x14ac:dyDescent="0.15">
      <c r="A42" s="8" t="s">
        <v>63</v>
      </c>
      <c r="B42" s="8">
        <v>20990769</v>
      </c>
      <c r="C42" s="8">
        <v>300544</v>
      </c>
      <c r="D42" s="8" t="s">
        <v>129</v>
      </c>
      <c r="E42" s="8" t="s">
        <v>42</v>
      </c>
      <c r="F42" s="8" t="s">
        <v>119</v>
      </c>
      <c r="G42" s="9">
        <v>643</v>
      </c>
      <c r="H42" s="9" t="s">
        <v>73</v>
      </c>
      <c r="I42" s="8">
        <v>165</v>
      </c>
      <c r="J42" s="10">
        <v>45733</v>
      </c>
      <c r="K42" s="10">
        <v>45738</v>
      </c>
      <c r="L42" s="10">
        <v>45728</v>
      </c>
      <c r="M42" s="8" t="s">
        <v>77</v>
      </c>
      <c r="N42" s="8">
        <v>1</v>
      </c>
      <c r="O42" s="8">
        <v>2.9</v>
      </c>
      <c r="P42" s="8">
        <v>3.56</v>
      </c>
      <c r="Q42" s="8">
        <v>2.6499999999999999E-2</v>
      </c>
      <c r="R42" s="11">
        <f t="shared" si="8"/>
        <v>165</v>
      </c>
      <c r="S42" s="8">
        <f t="shared" si="9"/>
        <v>478.5</v>
      </c>
      <c r="T42" s="8">
        <f t="shared" si="10"/>
        <v>587.4</v>
      </c>
      <c r="U42" s="8">
        <f t="shared" si="11"/>
        <v>4.3719999999999999</v>
      </c>
      <c r="V42" s="8">
        <v>41.7</v>
      </c>
      <c r="W42" s="8">
        <v>17.8</v>
      </c>
      <c r="X42" s="8">
        <v>35.700000000000003</v>
      </c>
      <c r="Y42" s="8">
        <v>6.39</v>
      </c>
      <c r="Z42" s="8">
        <v>7.85</v>
      </c>
      <c r="AA42" s="8">
        <v>0.93579999999999997</v>
      </c>
      <c r="AB42" s="8">
        <f t="shared" si="12"/>
        <v>1054.3499999999999</v>
      </c>
      <c r="AC42" s="8">
        <f t="shared" si="13"/>
        <v>1295.25</v>
      </c>
      <c r="AD42" s="8">
        <f t="shared" si="14"/>
        <v>154.40699999999998</v>
      </c>
      <c r="AE42" s="8">
        <v>16.420000000000002</v>
      </c>
      <c r="AF42" s="8">
        <v>7.01</v>
      </c>
      <c r="AG42" s="8">
        <v>14.06</v>
      </c>
      <c r="AH42" s="9" t="s">
        <v>71</v>
      </c>
      <c r="AI42" s="8" t="s">
        <v>43</v>
      </c>
      <c r="AJ42" s="8" t="s">
        <v>74</v>
      </c>
      <c r="AK42" s="8" t="s">
        <v>75</v>
      </c>
      <c r="AL42" s="8">
        <v>35.28</v>
      </c>
      <c r="AM42" s="8">
        <f t="shared" si="15"/>
        <v>5821.2</v>
      </c>
      <c r="AN42" s="8" t="s">
        <v>45</v>
      </c>
      <c r="AO42" s="8">
        <v>91019085</v>
      </c>
    </row>
    <row r="43" spans="1:41" s="12" customFormat="1" ht="15" x14ac:dyDescent="0.15">
      <c r="A43" s="8" t="s">
        <v>52</v>
      </c>
      <c r="B43" s="8">
        <v>20992250</v>
      </c>
      <c r="C43" s="8">
        <v>300564</v>
      </c>
      <c r="D43" s="8" t="s">
        <v>131</v>
      </c>
      <c r="E43" s="8" t="s">
        <v>42</v>
      </c>
      <c r="F43" s="8" t="s">
        <v>120</v>
      </c>
      <c r="G43" s="9">
        <v>690</v>
      </c>
      <c r="H43" s="9" t="s">
        <v>92</v>
      </c>
      <c r="I43" s="8">
        <v>303</v>
      </c>
      <c r="J43" s="10">
        <v>45747</v>
      </c>
      <c r="K43" s="10">
        <v>45752</v>
      </c>
      <c r="L43" s="10">
        <v>45742</v>
      </c>
      <c r="M43" s="8" t="s">
        <v>46</v>
      </c>
      <c r="N43" s="8">
        <v>1</v>
      </c>
      <c r="O43" s="8">
        <v>1.59</v>
      </c>
      <c r="P43" s="8">
        <v>2.83</v>
      </c>
      <c r="Q43" s="8">
        <v>7.3899999999999993E-2</v>
      </c>
      <c r="R43" s="11">
        <f t="shared" si="8"/>
        <v>303</v>
      </c>
      <c r="S43" s="8">
        <f t="shared" si="9"/>
        <v>481.77000000000004</v>
      </c>
      <c r="T43" s="8">
        <f t="shared" si="10"/>
        <v>857.49</v>
      </c>
      <c r="U43" s="8">
        <f t="shared" si="11"/>
        <v>22.407</v>
      </c>
      <c r="V43" s="8">
        <v>51.9</v>
      </c>
      <c r="W43" s="8">
        <v>29.5</v>
      </c>
      <c r="X43" s="8">
        <v>48.3</v>
      </c>
      <c r="Y43" s="8">
        <v>3.51</v>
      </c>
      <c r="Z43" s="8">
        <v>6.24</v>
      </c>
      <c r="AA43" s="8">
        <v>2.6114999999999999</v>
      </c>
      <c r="AB43" s="8">
        <f t="shared" si="12"/>
        <v>1063.53</v>
      </c>
      <c r="AC43" s="8">
        <f t="shared" si="13"/>
        <v>1890.72</v>
      </c>
      <c r="AD43" s="8">
        <f t="shared" si="14"/>
        <v>791.28449999999998</v>
      </c>
      <c r="AE43" s="8">
        <v>20.43</v>
      </c>
      <c r="AF43" s="8">
        <v>11.61</v>
      </c>
      <c r="AG43" s="8">
        <v>19.02</v>
      </c>
      <c r="AH43" s="9" t="s">
        <v>71</v>
      </c>
      <c r="AI43" s="8" t="s">
        <v>43</v>
      </c>
      <c r="AJ43" s="8" t="s">
        <v>44</v>
      </c>
      <c r="AK43" s="8" t="s">
        <v>93</v>
      </c>
      <c r="AL43" s="8">
        <v>26.07</v>
      </c>
      <c r="AM43" s="8">
        <f t="shared" si="15"/>
        <v>7899.21</v>
      </c>
      <c r="AN43" s="8" t="s">
        <v>45</v>
      </c>
      <c r="AO43" s="8">
        <v>88232451</v>
      </c>
    </row>
    <row r="44" spans="1:41" s="12" customFormat="1" ht="15" x14ac:dyDescent="0.15">
      <c r="A44" s="8" t="s">
        <v>63</v>
      </c>
      <c r="B44" s="8">
        <v>20992251</v>
      </c>
      <c r="C44" s="8">
        <v>300565</v>
      </c>
      <c r="D44" s="8" t="s">
        <v>129</v>
      </c>
      <c r="E44" s="8" t="s">
        <v>42</v>
      </c>
      <c r="F44" s="8" t="s">
        <v>121</v>
      </c>
      <c r="G44" s="9">
        <v>603</v>
      </c>
      <c r="H44" s="9" t="s">
        <v>102</v>
      </c>
      <c r="I44" s="8">
        <v>50</v>
      </c>
      <c r="J44" s="10">
        <v>45747</v>
      </c>
      <c r="K44" s="10">
        <v>45752</v>
      </c>
      <c r="L44" s="10">
        <v>45742</v>
      </c>
      <c r="M44" s="8" t="s">
        <v>46</v>
      </c>
      <c r="N44" s="8">
        <v>2</v>
      </c>
      <c r="O44" s="8">
        <v>4.7</v>
      </c>
      <c r="P44" s="8">
        <v>5.57</v>
      </c>
      <c r="Q44" s="8">
        <v>0.1031</v>
      </c>
      <c r="R44" s="11">
        <f t="shared" si="8"/>
        <v>25</v>
      </c>
      <c r="S44" s="8">
        <f t="shared" si="9"/>
        <v>117.5</v>
      </c>
      <c r="T44" s="8">
        <f t="shared" si="10"/>
        <v>139.25</v>
      </c>
      <c r="U44" s="8">
        <f t="shared" si="11"/>
        <v>2.5779999999999998</v>
      </c>
      <c r="V44" s="8">
        <v>57</v>
      </c>
      <c r="W44" s="8">
        <v>30</v>
      </c>
      <c r="X44" s="8">
        <v>60.3</v>
      </c>
      <c r="Y44" s="8">
        <v>10.36</v>
      </c>
      <c r="Z44" s="8">
        <v>12.28</v>
      </c>
      <c r="AA44" s="8">
        <v>3.6414</v>
      </c>
      <c r="AB44" s="8">
        <f t="shared" si="12"/>
        <v>259</v>
      </c>
      <c r="AC44" s="8">
        <f t="shared" si="13"/>
        <v>307</v>
      </c>
      <c r="AD44" s="8">
        <f t="shared" si="14"/>
        <v>91.034999999999997</v>
      </c>
      <c r="AE44" s="8">
        <v>22.44</v>
      </c>
      <c r="AF44" s="8">
        <v>11.81</v>
      </c>
      <c r="AG44" s="8">
        <v>23.74</v>
      </c>
      <c r="AH44" s="9" t="s">
        <v>71</v>
      </c>
      <c r="AI44" s="8" t="s">
        <v>43</v>
      </c>
      <c r="AJ44" s="8" t="s">
        <v>44</v>
      </c>
      <c r="AK44" s="8" t="s">
        <v>103</v>
      </c>
      <c r="AL44" s="8">
        <v>22.51</v>
      </c>
      <c r="AM44" s="8">
        <f t="shared" si="15"/>
        <v>1125.5</v>
      </c>
      <c r="AN44" s="8" t="s">
        <v>45</v>
      </c>
      <c r="AO44" s="8">
        <v>53624365</v>
      </c>
    </row>
    <row r="45" spans="1:41" s="12" customFormat="1" ht="15" x14ac:dyDescent="0.15">
      <c r="A45" s="8" t="s">
        <v>63</v>
      </c>
      <c r="B45" s="8">
        <v>20992251</v>
      </c>
      <c r="C45" s="8">
        <v>300565</v>
      </c>
      <c r="D45" s="8" t="s">
        <v>129</v>
      </c>
      <c r="E45" s="8" t="s">
        <v>42</v>
      </c>
      <c r="F45" s="8" t="s">
        <v>121</v>
      </c>
      <c r="G45" s="9" t="s">
        <v>65</v>
      </c>
      <c r="H45" s="9" t="s">
        <v>66</v>
      </c>
      <c r="I45" s="8">
        <v>313</v>
      </c>
      <c r="J45" s="10">
        <v>45747</v>
      </c>
      <c r="K45" s="10">
        <v>45752</v>
      </c>
      <c r="L45" s="10">
        <v>45742</v>
      </c>
      <c r="M45" s="8" t="s">
        <v>46</v>
      </c>
      <c r="N45" s="8">
        <v>1</v>
      </c>
      <c r="O45" s="8">
        <v>2.73</v>
      </c>
      <c r="P45" s="8">
        <v>3.8</v>
      </c>
      <c r="Q45" s="8">
        <v>4.1000000000000002E-2</v>
      </c>
      <c r="R45" s="11">
        <f t="shared" si="8"/>
        <v>313</v>
      </c>
      <c r="S45" s="8">
        <f t="shared" si="9"/>
        <v>854.49</v>
      </c>
      <c r="T45" s="8">
        <f t="shared" si="10"/>
        <v>1189.3999999999999</v>
      </c>
      <c r="U45" s="8">
        <f t="shared" si="11"/>
        <v>12.832000000000001</v>
      </c>
      <c r="V45" s="8">
        <v>46.8</v>
      </c>
      <c r="W45" s="8">
        <v>24</v>
      </c>
      <c r="X45" s="8">
        <v>36.5</v>
      </c>
      <c r="Y45" s="8">
        <v>6.02</v>
      </c>
      <c r="Z45" s="8">
        <v>8.3800000000000008</v>
      </c>
      <c r="AA45" s="8">
        <v>1.4478</v>
      </c>
      <c r="AB45" s="8">
        <f t="shared" si="12"/>
        <v>1884.2599999999998</v>
      </c>
      <c r="AC45" s="8">
        <f t="shared" si="13"/>
        <v>2622.94</v>
      </c>
      <c r="AD45" s="8">
        <f t="shared" si="14"/>
        <v>453.16140000000001</v>
      </c>
      <c r="AE45" s="8">
        <v>18.43</v>
      </c>
      <c r="AF45" s="8">
        <v>9.4499999999999993</v>
      </c>
      <c r="AG45" s="8">
        <v>14.37</v>
      </c>
      <c r="AH45" s="9" t="s">
        <v>67</v>
      </c>
      <c r="AI45" s="8" t="s">
        <v>43</v>
      </c>
      <c r="AJ45" s="8" t="s">
        <v>44</v>
      </c>
      <c r="AK45" s="8" t="s">
        <v>68</v>
      </c>
      <c r="AL45" s="8">
        <v>27.64</v>
      </c>
      <c r="AM45" s="8">
        <f t="shared" si="15"/>
        <v>8651.32</v>
      </c>
      <c r="AN45" s="8" t="s">
        <v>45</v>
      </c>
      <c r="AO45" s="8">
        <v>90777433</v>
      </c>
    </row>
    <row r="46" spans="1:41" s="12" customFormat="1" ht="15" x14ac:dyDescent="0.15">
      <c r="A46" s="8" t="s">
        <v>63</v>
      </c>
      <c r="B46" s="8">
        <v>20992251</v>
      </c>
      <c r="C46" s="8">
        <v>300565</v>
      </c>
      <c r="D46" s="8" t="s">
        <v>129</v>
      </c>
      <c r="E46" s="8" t="s">
        <v>42</v>
      </c>
      <c r="F46" s="8" t="s">
        <v>121</v>
      </c>
      <c r="G46" s="9">
        <v>643</v>
      </c>
      <c r="H46" s="9" t="s">
        <v>73</v>
      </c>
      <c r="I46" s="8">
        <v>394</v>
      </c>
      <c r="J46" s="10">
        <v>45747</v>
      </c>
      <c r="K46" s="10">
        <v>45752</v>
      </c>
      <c r="L46" s="10">
        <v>45742</v>
      </c>
      <c r="M46" s="8" t="s">
        <v>46</v>
      </c>
      <c r="N46" s="8">
        <v>1</v>
      </c>
      <c r="O46" s="8">
        <v>2.9</v>
      </c>
      <c r="P46" s="8">
        <v>3.56</v>
      </c>
      <c r="Q46" s="8">
        <v>2.6499999999999999E-2</v>
      </c>
      <c r="R46" s="11">
        <f t="shared" si="8"/>
        <v>394</v>
      </c>
      <c r="S46" s="8">
        <f t="shared" si="9"/>
        <v>1142.5999999999999</v>
      </c>
      <c r="T46" s="8">
        <f t="shared" si="10"/>
        <v>1402.64</v>
      </c>
      <c r="U46" s="8">
        <f t="shared" si="11"/>
        <v>10.44</v>
      </c>
      <c r="V46" s="8">
        <v>41.7</v>
      </c>
      <c r="W46" s="8">
        <v>17.8</v>
      </c>
      <c r="X46" s="8">
        <v>35.700000000000003</v>
      </c>
      <c r="Y46" s="8">
        <v>6.39</v>
      </c>
      <c r="Z46" s="8">
        <v>7.85</v>
      </c>
      <c r="AA46" s="8">
        <v>0.93579999999999997</v>
      </c>
      <c r="AB46" s="8">
        <f t="shared" si="12"/>
        <v>2517.66</v>
      </c>
      <c r="AC46" s="8">
        <f t="shared" si="13"/>
        <v>3092.8999999999996</v>
      </c>
      <c r="AD46" s="8">
        <f t="shared" si="14"/>
        <v>368.70519999999999</v>
      </c>
      <c r="AE46" s="8">
        <v>16.420000000000002</v>
      </c>
      <c r="AF46" s="8">
        <v>7.01</v>
      </c>
      <c r="AG46" s="8">
        <v>14.06</v>
      </c>
      <c r="AH46" s="9" t="s">
        <v>71</v>
      </c>
      <c r="AI46" s="8" t="s">
        <v>43</v>
      </c>
      <c r="AJ46" s="8" t="s">
        <v>74</v>
      </c>
      <c r="AK46" s="8" t="s">
        <v>75</v>
      </c>
      <c r="AL46" s="8">
        <v>35.28</v>
      </c>
      <c r="AM46" s="8">
        <f t="shared" si="15"/>
        <v>13900.32</v>
      </c>
      <c r="AN46" s="8" t="s">
        <v>45</v>
      </c>
      <c r="AO46" s="8">
        <v>91019085</v>
      </c>
    </row>
    <row r="47" spans="1:41" s="12" customFormat="1" ht="15" x14ac:dyDescent="0.15">
      <c r="A47" s="8" t="s">
        <v>41</v>
      </c>
      <c r="B47" s="8">
        <v>20992252</v>
      </c>
      <c r="C47" s="8">
        <v>300566</v>
      </c>
      <c r="D47" s="8" t="s">
        <v>130</v>
      </c>
      <c r="E47" s="8" t="s">
        <v>42</v>
      </c>
      <c r="F47" s="8" t="s">
        <v>122</v>
      </c>
      <c r="G47" s="9">
        <v>807</v>
      </c>
      <c r="H47" s="9" t="s">
        <v>54</v>
      </c>
      <c r="I47" s="8">
        <v>305</v>
      </c>
      <c r="J47" s="10">
        <v>45747</v>
      </c>
      <c r="K47" s="10">
        <v>45752</v>
      </c>
      <c r="L47" s="10">
        <v>45742</v>
      </c>
      <c r="M47" s="8" t="s">
        <v>77</v>
      </c>
      <c r="N47" s="8">
        <v>1</v>
      </c>
      <c r="O47" s="8">
        <v>2.9</v>
      </c>
      <c r="P47" s="8">
        <v>3.8</v>
      </c>
      <c r="Q47" s="8">
        <v>3.6999999999999998E-2</v>
      </c>
      <c r="R47" s="11">
        <f t="shared" si="8"/>
        <v>305</v>
      </c>
      <c r="S47" s="8">
        <f t="shared" si="9"/>
        <v>884.5</v>
      </c>
      <c r="T47" s="8">
        <f t="shared" si="10"/>
        <v>1159</v>
      </c>
      <c r="U47" s="8">
        <f t="shared" si="11"/>
        <v>11.292999999999999</v>
      </c>
      <c r="V47" s="8">
        <v>73.5</v>
      </c>
      <c r="W47" s="8">
        <v>15.5</v>
      </c>
      <c r="X47" s="8">
        <v>32.5</v>
      </c>
      <c r="Y47" s="8">
        <v>6.39</v>
      </c>
      <c r="Z47" s="8">
        <v>8.3800000000000008</v>
      </c>
      <c r="AA47" s="8">
        <v>1.3075000000000001</v>
      </c>
      <c r="AB47" s="8">
        <f t="shared" si="12"/>
        <v>1948.9499999999998</v>
      </c>
      <c r="AC47" s="8">
        <f t="shared" si="13"/>
        <v>2555.9</v>
      </c>
      <c r="AD47" s="8">
        <f t="shared" si="14"/>
        <v>398.78750000000002</v>
      </c>
      <c r="AE47" s="8">
        <v>28.94</v>
      </c>
      <c r="AF47" s="8">
        <v>6.1</v>
      </c>
      <c r="AG47" s="8">
        <v>12.8</v>
      </c>
      <c r="AH47" s="9" t="s">
        <v>50</v>
      </c>
      <c r="AI47" s="8" t="s">
        <v>48</v>
      </c>
      <c r="AJ47" s="8" t="s">
        <v>44</v>
      </c>
      <c r="AK47" s="8" t="s">
        <v>51</v>
      </c>
      <c r="AL47" s="8">
        <v>33.81</v>
      </c>
      <c r="AM47" s="8">
        <f t="shared" si="15"/>
        <v>10312.049999999999</v>
      </c>
      <c r="AN47" s="8" t="s">
        <v>45</v>
      </c>
      <c r="AO47" s="8">
        <v>90777093</v>
      </c>
    </row>
    <row r="48" spans="1:41" s="12" customFormat="1" ht="15" x14ac:dyDescent="0.15">
      <c r="A48" s="8" t="s">
        <v>41</v>
      </c>
      <c r="B48" s="8">
        <v>20992252</v>
      </c>
      <c r="C48" s="8">
        <v>300566</v>
      </c>
      <c r="D48" s="8" t="s">
        <v>130</v>
      </c>
      <c r="E48" s="8" t="s">
        <v>42</v>
      </c>
      <c r="F48" s="8" t="s">
        <v>122</v>
      </c>
      <c r="G48" s="9">
        <v>806</v>
      </c>
      <c r="H48" s="9" t="s">
        <v>98</v>
      </c>
      <c r="I48" s="8">
        <v>140</v>
      </c>
      <c r="J48" s="10">
        <v>45747</v>
      </c>
      <c r="K48" s="10">
        <v>45752</v>
      </c>
      <c r="L48" s="10">
        <v>45742</v>
      </c>
      <c r="M48" s="8" t="s">
        <v>77</v>
      </c>
      <c r="N48" s="8">
        <v>1</v>
      </c>
      <c r="O48" s="8">
        <v>3.2</v>
      </c>
      <c r="P48" s="8">
        <v>3.85</v>
      </c>
      <c r="Q48" s="8">
        <v>2.3900000000000001E-2</v>
      </c>
      <c r="R48" s="11">
        <f t="shared" si="8"/>
        <v>140</v>
      </c>
      <c r="S48" s="8">
        <f t="shared" si="9"/>
        <v>448</v>
      </c>
      <c r="T48" s="8">
        <f t="shared" si="10"/>
        <v>539</v>
      </c>
      <c r="U48" s="8">
        <f t="shared" si="11"/>
        <v>3.3519999999999999</v>
      </c>
      <c r="V48" s="8">
        <v>28</v>
      </c>
      <c r="W48" s="8">
        <v>19</v>
      </c>
      <c r="X48" s="8">
        <v>45</v>
      </c>
      <c r="Y48" s="8">
        <v>7.05</v>
      </c>
      <c r="Z48" s="8">
        <v>8.49</v>
      </c>
      <c r="AA48" s="8">
        <v>0.84540000000000004</v>
      </c>
      <c r="AB48" s="8">
        <f t="shared" si="12"/>
        <v>987</v>
      </c>
      <c r="AC48" s="8">
        <f t="shared" si="13"/>
        <v>1188.6000000000001</v>
      </c>
      <c r="AD48" s="8">
        <f t="shared" si="14"/>
        <v>118.35600000000001</v>
      </c>
      <c r="AE48" s="8">
        <v>11.02</v>
      </c>
      <c r="AF48" s="8">
        <v>7.48</v>
      </c>
      <c r="AG48" s="8">
        <v>17.72</v>
      </c>
      <c r="AH48" s="9" t="s">
        <v>71</v>
      </c>
      <c r="AI48" s="8" t="s">
        <v>43</v>
      </c>
      <c r="AJ48" s="8" t="s">
        <v>44</v>
      </c>
      <c r="AK48" s="8" t="s">
        <v>99</v>
      </c>
      <c r="AL48" s="8">
        <v>31.49</v>
      </c>
      <c r="AM48" s="8">
        <f t="shared" si="15"/>
        <v>4408.6000000000004</v>
      </c>
      <c r="AN48" s="8" t="s">
        <v>45</v>
      </c>
      <c r="AO48" s="8">
        <v>90777094</v>
      </c>
    </row>
    <row r="49" spans="1:41" s="12" customFormat="1" ht="15" x14ac:dyDescent="0.15">
      <c r="A49" s="8" t="s">
        <v>41</v>
      </c>
      <c r="B49" s="8">
        <v>20992252</v>
      </c>
      <c r="C49" s="8">
        <v>300566</v>
      </c>
      <c r="D49" s="8" t="s">
        <v>130</v>
      </c>
      <c r="E49" s="8" t="s">
        <v>42</v>
      </c>
      <c r="F49" s="8" t="s">
        <v>122</v>
      </c>
      <c r="G49" s="9">
        <v>492</v>
      </c>
      <c r="H49" s="9" t="s">
        <v>78</v>
      </c>
      <c r="I49" s="8">
        <v>557</v>
      </c>
      <c r="J49" s="10">
        <v>45747</v>
      </c>
      <c r="K49" s="10">
        <v>45752</v>
      </c>
      <c r="L49" s="10">
        <v>45742</v>
      </c>
      <c r="M49" s="8" t="s">
        <v>77</v>
      </c>
      <c r="N49" s="8">
        <v>1</v>
      </c>
      <c r="O49" s="8">
        <v>6.8</v>
      </c>
      <c r="P49" s="8">
        <v>8.4</v>
      </c>
      <c r="Q49" s="8">
        <v>6.0900000000000003E-2</v>
      </c>
      <c r="R49" s="11">
        <f t="shared" si="8"/>
        <v>557</v>
      </c>
      <c r="S49" s="8">
        <f t="shared" si="9"/>
        <v>3787.6</v>
      </c>
      <c r="T49" s="8">
        <f t="shared" si="10"/>
        <v>4678.8</v>
      </c>
      <c r="U49" s="8">
        <f t="shared" si="11"/>
        <v>33.915999999999997</v>
      </c>
      <c r="V49" s="8">
        <v>37.4</v>
      </c>
      <c r="W49" s="8">
        <v>27</v>
      </c>
      <c r="X49" s="8">
        <v>60.3</v>
      </c>
      <c r="Y49" s="8">
        <v>14.99</v>
      </c>
      <c r="Z49" s="8">
        <v>18.52</v>
      </c>
      <c r="AA49" s="8">
        <v>2.1503000000000001</v>
      </c>
      <c r="AB49" s="8">
        <f t="shared" si="12"/>
        <v>8349.43</v>
      </c>
      <c r="AC49" s="8">
        <f t="shared" si="13"/>
        <v>10315.64</v>
      </c>
      <c r="AD49" s="8">
        <f t="shared" si="14"/>
        <v>1197.7171000000001</v>
      </c>
      <c r="AE49" s="8">
        <v>14.72</v>
      </c>
      <c r="AF49" s="8">
        <v>10.63</v>
      </c>
      <c r="AG49" s="8">
        <v>23.74</v>
      </c>
      <c r="AH49" s="9" t="s">
        <v>79</v>
      </c>
      <c r="AI49" s="8" t="s">
        <v>43</v>
      </c>
      <c r="AJ49" s="8" t="s">
        <v>44</v>
      </c>
      <c r="AK49" s="8" t="s">
        <v>80</v>
      </c>
      <c r="AL49" s="8">
        <v>76.540000000000006</v>
      </c>
      <c r="AM49" s="8">
        <f t="shared" si="15"/>
        <v>42632.78</v>
      </c>
      <c r="AN49" s="8" t="s">
        <v>45</v>
      </c>
      <c r="AO49" s="8">
        <v>90777190</v>
      </c>
    </row>
    <row r="50" spans="1:41" s="12" customFormat="1" ht="15" x14ac:dyDescent="0.15">
      <c r="A50" s="8" t="s">
        <v>41</v>
      </c>
      <c r="B50" s="8">
        <v>20992252</v>
      </c>
      <c r="C50" s="8">
        <v>300566</v>
      </c>
      <c r="D50" s="8" t="s">
        <v>130</v>
      </c>
      <c r="E50" s="8" t="s">
        <v>42</v>
      </c>
      <c r="F50" s="8" t="s">
        <v>122</v>
      </c>
      <c r="G50" s="9">
        <v>628</v>
      </c>
      <c r="H50" s="9" t="s">
        <v>53</v>
      </c>
      <c r="I50" s="8">
        <v>315</v>
      </c>
      <c r="J50" s="10">
        <v>45747</v>
      </c>
      <c r="K50" s="10">
        <v>45752</v>
      </c>
      <c r="L50" s="10">
        <v>45742</v>
      </c>
      <c r="M50" s="8" t="s">
        <v>77</v>
      </c>
      <c r="N50" s="8">
        <v>1</v>
      </c>
      <c r="O50" s="8">
        <v>4.1500000000000004</v>
      </c>
      <c r="P50" s="8">
        <v>5</v>
      </c>
      <c r="Q50" s="8">
        <v>3.2300000000000002E-2</v>
      </c>
      <c r="R50" s="11">
        <f t="shared" si="8"/>
        <v>315</v>
      </c>
      <c r="S50" s="8">
        <f t="shared" si="9"/>
        <v>1307.25</v>
      </c>
      <c r="T50" s="8">
        <f t="shared" si="10"/>
        <v>1575</v>
      </c>
      <c r="U50" s="8">
        <f t="shared" si="11"/>
        <v>10.183</v>
      </c>
      <c r="V50" s="8">
        <v>51.8</v>
      </c>
      <c r="W50" s="8">
        <v>39.5</v>
      </c>
      <c r="X50" s="8">
        <v>15.8</v>
      </c>
      <c r="Y50" s="8">
        <v>9.15</v>
      </c>
      <c r="Z50" s="8">
        <v>11.02</v>
      </c>
      <c r="AA50" s="8">
        <v>1.1416999999999999</v>
      </c>
      <c r="AB50" s="8">
        <f t="shared" si="12"/>
        <v>2882.25</v>
      </c>
      <c r="AC50" s="8">
        <f t="shared" si="13"/>
        <v>3471.2999999999997</v>
      </c>
      <c r="AD50" s="8">
        <f t="shared" si="14"/>
        <v>359.63549999999998</v>
      </c>
      <c r="AE50" s="8">
        <v>20.39</v>
      </c>
      <c r="AF50" s="8">
        <v>15.55</v>
      </c>
      <c r="AG50" s="8">
        <v>6.22</v>
      </c>
      <c r="AH50" s="9" t="s">
        <v>47</v>
      </c>
      <c r="AI50" s="8" t="s">
        <v>48</v>
      </c>
      <c r="AJ50" s="8" t="s">
        <v>44</v>
      </c>
      <c r="AK50" s="8" t="s">
        <v>49</v>
      </c>
      <c r="AL50" s="8">
        <v>35.58</v>
      </c>
      <c r="AM50" s="8">
        <f t="shared" si="15"/>
        <v>11207.7</v>
      </c>
      <c r="AN50" s="8" t="s">
        <v>45</v>
      </c>
      <c r="AO50" s="8">
        <v>91019105</v>
      </c>
    </row>
    <row r="51" spans="1:41" s="12" customFormat="1" ht="15" x14ac:dyDescent="0.15">
      <c r="A51" s="8" t="s">
        <v>41</v>
      </c>
      <c r="B51" s="8">
        <v>20992254</v>
      </c>
      <c r="C51" s="8">
        <v>300569</v>
      </c>
      <c r="D51" s="8" t="s">
        <v>128</v>
      </c>
      <c r="E51" s="8" t="s">
        <v>42</v>
      </c>
      <c r="F51" s="8" t="s">
        <v>123</v>
      </c>
      <c r="G51" s="9">
        <v>523</v>
      </c>
      <c r="H51" s="9" t="s">
        <v>60</v>
      </c>
      <c r="I51" s="8">
        <v>492</v>
      </c>
      <c r="J51" s="10">
        <v>45747</v>
      </c>
      <c r="K51" s="10">
        <v>45752</v>
      </c>
      <c r="L51" s="10">
        <v>45742</v>
      </c>
      <c r="M51" s="8" t="s">
        <v>46</v>
      </c>
      <c r="N51" s="8">
        <v>1</v>
      </c>
      <c r="O51" s="8">
        <v>2.35</v>
      </c>
      <c r="P51" s="8">
        <v>3.36</v>
      </c>
      <c r="Q51" s="8">
        <v>2.7400000000000001E-2</v>
      </c>
      <c r="R51" s="11">
        <f t="shared" si="8"/>
        <v>492</v>
      </c>
      <c r="S51" s="8">
        <f t="shared" si="9"/>
        <v>1156.2</v>
      </c>
      <c r="T51" s="8">
        <f t="shared" si="10"/>
        <v>1653.12</v>
      </c>
      <c r="U51" s="8">
        <f t="shared" si="11"/>
        <v>13.481</v>
      </c>
      <c r="V51" s="8">
        <v>27</v>
      </c>
      <c r="W51" s="8">
        <v>17.2</v>
      </c>
      <c r="X51" s="8">
        <v>59</v>
      </c>
      <c r="Y51" s="8">
        <v>5.18</v>
      </c>
      <c r="Z51" s="8">
        <v>7.41</v>
      </c>
      <c r="AA51" s="8">
        <v>0.96760000000000002</v>
      </c>
      <c r="AB51" s="8">
        <f t="shared" si="12"/>
        <v>2548.56</v>
      </c>
      <c r="AC51" s="8">
        <f t="shared" si="13"/>
        <v>3645.7200000000003</v>
      </c>
      <c r="AD51" s="8">
        <f t="shared" si="14"/>
        <v>476.05920000000003</v>
      </c>
      <c r="AE51" s="8">
        <v>10.63</v>
      </c>
      <c r="AF51" s="8">
        <v>6.77</v>
      </c>
      <c r="AG51" s="8">
        <v>23.23</v>
      </c>
      <c r="AH51" s="9" t="s">
        <v>61</v>
      </c>
      <c r="AI51" s="8" t="s">
        <v>43</v>
      </c>
      <c r="AJ51" s="8" t="s">
        <v>44</v>
      </c>
      <c r="AK51" s="8" t="s">
        <v>62</v>
      </c>
      <c r="AL51" s="8">
        <v>37.14</v>
      </c>
      <c r="AM51" s="8">
        <f t="shared" si="15"/>
        <v>18272.88</v>
      </c>
      <c r="AN51" s="8" t="s">
        <v>45</v>
      </c>
      <c r="AO51" s="8">
        <v>91007718</v>
      </c>
    </row>
    <row r="52" spans="1:41" s="12" customFormat="1" ht="15" x14ac:dyDescent="0.15">
      <c r="A52" s="8" t="s">
        <v>41</v>
      </c>
      <c r="B52" s="8">
        <v>20992255</v>
      </c>
      <c r="C52" s="8">
        <v>300570</v>
      </c>
      <c r="D52" s="8" t="s">
        <v>130</v>
      </c>
      <c r="E52" s="8" t="s">
        <v>42</v>
      </c>
      <c r="F52" s="8" t="s">
        <v>124</v>
      </c>
      <c r="G52" s="9">
        <v>807</v>
      </c>
      <c r="H52" s="9" t="s">
        <v>54</v>
      </c>
      <c r="I52" s="8">
        <v>472</v>
      </c>
      <c r="J52" s="10">
        <v>45747</v>
      </c>
      <c r="K52" s="10">
        <v>45752</v>
      </c>
      <c r="L52" s="10">
        <v>45742</v>
      </c>
      <c r="M52" s="8" t="s">
        <v>46</v>
      </c>
      <c r="N52" s="8">
        <v>1</v>
      </c>
      <c r="O52" s="8">
        <v>2.9</v>
      </c>
      <c r="P52" s="8">
        <v>3.8</v>
      </c>
      <c r="Q52" s="8">
        <v>3.6999999999999998E-2</v>
      </c>
      <c r="R52" s="11">
        <f t="shared" si="8"/>
        <v>472</v>
      </c>
      <c r="S52" s="8">
        <f t="shared" si="9"/>
        <v>1368.8</v>
      </c>
      <c r="T52" s="8">
        <f t="shared" si="10"/>
        <v>1793.6</v>
      </c>
      <c r="U52" s="8">
        <f t="shared" si="11"/>
        <v>17.475999999999999</v>
      </c>
      <c r="V52" s="8">
        <v>73.5</v>
      </c>
      <c r="W52" s="8">
        <v>15.5</v>
      </c>
      <c r="X52" s="8">
        <v>32.5</v>
      </c>
      <c r="Y52" s="8">
        <v>6.39</v>
      </c>
      <c r="Z52" s="8">
        <v>8.3800000000000008</v>
      </c>
      <c r="AA52" s="8">
        <v>1.3075000000000001</v>
      </c>
      <c r="AB52" s="8">
        <f t="shared" si="12"/>
        <v>3016.08</v>
      </c>
      <c r="AC52" s="8">
        <f t="shared" si="13"/>
        <v>3955.3600000000006</v>
      </c>
      <c r="AD52" s="8">
        <f t="shared" si="14"/>
        <v>617.1400000000001</v>
      </c>
      <c r="AE52" s="8">
        <v>28.94</v>
      </c>
      <c r="AF52" s="8">
        <v>6.1</v>
      </c>
      <c r="AG52" s="8">
        <v>12.8</v>
      </c>
      <c r="AH52" s="9" t="s">
        <v>50</v>
      </c>
      <c r="AI52" s="8" t="s">
        <v>48</v>
      </c>
      <c r="AJ52" s="8" t="s">
        <v>44</v>
      </c>
      <c r="AK52" s="8" t="s">
        <v>51</v>
      </c>
      <c r="AL52" s="8">
        <v>33.81</v>
      </c>
      <c r="AM52" s="8">
        <f t="shared" si="15"/>
        <v>15958.32</v>
      </c>
      <c r="AN52" s="8" t="s">
        <v>45</v>
      </c>
      <c r="AO52" s="8">
        <v>90777093</v>
      </c>
    </row>
    <row r="53" spans="1:41" s="12" customFormat="1" ht="15" x14ac:dyDescent="0.15">
      <c r="A53" s="8" t="s">
        <v>41</v>
      </c>
      <c r="B53" s="8">
        <v>20992255</v>
      </c>
      <c r="C53" s="8">
        <v>300570</v>
      </c>
      <c r="D53" s="8" t="s">
        <v>130</v>
      </c>
      <c r="E53" s="8" t="s">
        <v>42</v>
      </c>
      <c r="F53" s="8" t="s">
        <v>124</v>
      </c>
      <c r="G53" s="9">
        <v>806</v>
      </c>
      <c r="H53" s="9" t="s">
        <v>98</v>
      </c>
      <c r="I53" s="8">
        <v>163</v>
      </c>
      <c r="J53" s="10">
        <v>45747</v>
      </c>
      <c r="K53" s="10">
        <v>45752</v>
      </c>
      <c r="L53" s="10">
        <v>45742</v>
      </c>
      <c r="M53" s="8" t="s">
        <v>46</v>
      </c>
      <c r="N53" s="8">
        <v>1</v>
      </c>
      <c r="O53" s="8">
        <v>3.2</v>
      </c>
      <c r="P53" s="8">
        <v>3.85</v>
      </c>
      <c r="Q53" s="8">
        <v>2.3900000000000001E-2</v>
      </c>
      <c r="R53" s="11">
        <f t="shared" si="8"/>
        <v>163</v>
      </c>
      <c r="S53" s="8">
        <f t="shared" si="9"/>
        <v>521.6</v>
      </c>
      <c r="T53" s="8">
        <f t="shared" si="10"/>
        <v>627.55000000000007</v>
      </c>
      <c r="U53" s="8">
        <f t="shared" si="11"/>
        <v>3.9020000000000001</v>
      </c>
      <c r="V53" s="8">
        <v>28</v>
      </c>
      <c r="W53" s="8">
        <v>19</v>
      </c>
      <c r="X53" s="8">
        <v>45</v>
      </c>
      <c r="Y53" s="8">
        <v>7.05</v>
      </c>
      <c r="Z53" s="8">
        <v>8.49</v>
      </c>
      <c r="AA53" s="8">
        <v>0.84540000000000004</v>
      </c>
      <c r="AB53" s="8">
        <f t="shared" si="12"/>
        <v>1149.1499999999999</v>
      </c>
      <c r="AC53" s="8">
        <f t="shared" si="13"/>
        <v>1383.8700000000001</v>
      </c>
      <c r="AD53" s="8">
        <f t="shared" si="14"/>
        <v>137.80020000000002</v>
      </c>
      <c r="AE53" s="8">
        <v>11.02</v>
      </c>
      <c r="AF53" s="8">
        <v>7.48</v>
      </c>
      <c r="AG53" s="8">
        <v>17.72</v>
      </c>
      <c r="AH53" s="9" t="s">
        <v>71</v>
      </c>
      <c r="AI53" s="8" t="s">
        <v>43</v>
      </c>
      <c r="AJ53" s="8" t="s">
        <v>44</v>
      </c>
      <c r="AK53" s="8" t="s">
        <v>99</v>
      </c>
      <c r="AL53" s="8">
        <v>31.49</v>
      </c>
      <c r="AM53" s="8">
        <f t="shared" si="15"/>
        <v>5132.87</v>
      </c>
      <c r="AN53" s="8" t="s">
        <v>45</v>
      </c>
      <c r="AO53" s="8">
        <v>90777094</v>
      </c>
    </row>
    <row r="54" spans="1:41" s="12" customFormat="1" ht="15" x14ac:dyDescent="0.15">
      <c r="A54" s="8" t="s">
        <v>41</v>
      </c>
      <c r="B54" s="8">
        <v>20992255</v>
      </c>
      <c r="C54" s="8">
        <v>300570</v>
      </c>
      <c r="D54" s="8" t="s">
        <v>130</v>
      </c>
      <c r="E54" s="8" t="s">
        <v>42</v>
      </c>
      <c r="F54" s="8" t="s">
        <v>124</v>
      </c>
      <c r="G54" s="9">
        <v>492</v>
      </c>
      <c r="H54" s="9" t="s">
        <v>78</v>
      </c>
      <c r="I54" s="8">
        <v>849</v>
      </c>
      <c r="J54" s="10">
        <v>45747</v>
      </c>
      <c r="K54" s="10">
        <v>45752</v>
      </c>
      <c r="L54" s="10">
        <v>45742</v>
      </c>
      <c r="M54" s="8" t="s">
        <v>46</v>
      </c>
      <c r="N54" s="8">
        <v>1</v>
      </c>
      <c r="O54" s="8">
        <v>6.8</v>
      </c>
      <c r="P54" s="8">
        <v>8.4</v>
      </c>
      <c r="Q54" s="8">
        <v>6.0900000000000003E-2</v>
      </c>
      <c r="R54" s="11">
        <f t="shared" si="8"/>
        <v>849</v>
      </c>
      <c r="S54" s="8">
        <f t="shared" si="9"/>
        <v>5773.2</v>
      </c>
      <c r="T54" s="8">
        <f t="shared" si="10"/>
        <v>7131.6</v>
      </c>
      <c r="U54" s="8">
        <f t="shared" si="11"/>
        <v>51.695999999999998</v>
      </c>
      <c r="V54" s="8">
        <v>37.4</v>
      </c>
      <c r="W54" s="8">
        <v>27</v>
      </c>
      <c r="X54" s="8">
        <v>60.3</v>
      </c>
      <c r="Y54" s="8">
        <v>14.99</v>
      </c>
      <c r="Z54" s="8">
        <v>18.52</v>
      </c>
      <c r="AA54" s="8">
        <v>2.1503000000000001</v>
      </c>
      <c r="AB54" s="8">
        <f t="shared" si="12"/>
        <v>12726.51</v>
      </c>
      <c r="AC54" s="8">
        <f t="shared" si="13"/>
        <v>15723.48</v>
      </c>
      <c r="AD54" s="8">
        <f t="shared" si="14"/>
        <v>1825.6047000000001</v>
      </c>
      <c r="AE54" s="8">
        <v>14.72</v>
      </c>
      <c r="AF54" s="8">
        <v>10.63</v>
      </c>
      <c r="AG54" s="8">
        <v>23.74</v>
      </c>
      <c r="AH54" s="9" t="s">
        <v>79</v>
      </c>
      <c r="AI54" s="8" t="s">
        <v>43</v>
      </c>
      <c r="AJ54" s="8" t="s">
        <v>44</v>
      </c>
      <c r="AK54" s="8" t="s">
        <v>80</v>
      </c>
      <c r="AL54" s="8">
        <v>76.540000000000006</v>
      </c>
      <c r="AM54" s="8">
        <f t="shared" si="15"/>
        <v>64982.46</v>
      </c>
      <c r="AN54" s="8" t="s">
        <v>45</v>
      </c>
      <c r="AO54" s="8">
        <v>90777190</v>
      </c>
    </row>
    <row r="55" spans="1:41" s="12" customFormat="1" ht="15" x14ac:dyDescent="0.15">
      <c r="A55" s="8" t="s">
        <v>41</v>
      </c>
      <c r="B55" s="8">
        <v>20992255</v>
      </c>
      <c r="C55" s="8">
        <v>300570</v>
      </c>
      <c r="D55" s="8" t="s">
        <v>130</v>
      </c>
      <c r="E55" s="8" t="s">
        <v>42</v>
      </c>
      <c r="F55" s="8" t="s">
        <v>124</v>
      </c>
      <c r="G55" s="9">
        <v>628</v>
      </c>
      <c r="H55" s="9" t="s">
        <v>53</v>
      </c>
      <c r="I55" s="8">
        <v>486</v>
      </c>
      <c r="J55" s="10">
        <v>45747</v>
      </c>
      <c r="K55" s="10">
        <v>45752</v>
      </c>
      <c r="L55" s="10">
        <v>45742</v>
      </c>
      <c r="M55" s="8" t="s">
        <v>46</v>
      </c>
      <c r="N55" s="8">
        <v>1</v>
      </c>
      <c r="O55" s="8">
        <v>4.1500000000000004</v>
      </c>
      <c r="P55" s="8">
        <v>5</v>
      </c>
      <c r="Q55" s="8">
        <v>3.2300000000000002E-2</v>
      </c>
      <c r="R55" s="11">
        <f t="shared" si="8"/>
        <v>486</v>
      </c>
      <c r="S55" s="8">
        <f t="shared" si="9"/>
        <v>2016.9</v>
      </c>
      <c r="T55" s="8">
        <f t="shared" si="10"/>
        <v>2430</v>
      </c>
      <c r="U55" s="8">
        <f t="shared" si="11"/>
        <v>15.712</v>
      </c>
      <c r="V55" s="8">
        <v>51.8</v>
      </c>
      <c r="W55" s="8">
        <v>39.5</v>
      </c>
      <c r="X55" s="8">
        <v>15.8</v>
      </c>
      <c r="Y55" s="8">
        <v>9.15</v>
      </c>
      <c r="Z55" s="8">
        <v>11.02</v>
      </c>
      <c r="AA55" s="8">
        <v>1.1416999999999999</v>
      </c>
      <c r="AB55" s="8">
        <f t="shared" si="12"/>
        <v>4446.9000000000005</v>
      </c>
      <c r="AC55" s="8">
        <f t="shared" si="13"/>
        <v>5355.7199999999993</v>
      </c>
      <c r="AD55" s="8">
        <f t="shared" si="14"/>
        <v>554.86619999999994</v>
      </c>
      <c r="AE55" s="8">
        <v>20.39</v>
      </c>
      <c r="AF55" s="8">
        <v>15.55</v>
      </c>
      <c r="AG55" s="8">
        <v>6.22</v>
      </c>
      <c r="AH55" s="9" t="s">
        <v>47</v>
      </c>
      <c r="AI55" s="8" t="s">
        <v>48</v>
      </c>
      <c r="AJ55" s="8" t="s">
        <v>44</v>
      </c>
      <c r="AK55" s="8" t="s">
        <v>49</v>
      </c>
      <c r="AL55" s="8">
        <v>35.58</v>
      </c>
      <c r="AM55" s="8">
        <f t="shared" si="15"/>
        <v>17291.88</v>
      </c>
      <c r="AN55" s="8" t="s">
        <v>45</v>
      </c>
      <c r="AO55" s="8">
        <v>91019105</v>
      </c>
    </row>
    <row r="56" spans="1:41" s="12" customFormat="1" ht="15" x14ac:dyDescent="0.15">
      <c r="A56" s="8" t="s">
        <v>81</v>
      </c>
      <c r="B56" s="8">
        <v>20992333</v>
      </c>
      <c r="C56" s="8">
        <v>300580</v>
      </c>
      <c r="D56" s="8" t="s">
        <v>132</v>
      </c>
      <c r="E56" s="8" t="s">
        <v>42</v>
      </c>
      <c r="F56" s="8" t="s">
        <v>125</v>
      </c>
      <c r="G56" s="9">
        <v>615</v>
      </c>
      <c r="H56" s="9" t="s">
        <v>83</v>
      </c>
      <c r="I56" s="8">
        <v>812</v>
      </c>
      <c r="J56" s="10">
        <v>45747</v>
      </c>
      <c r="K56" s="10">
        <v>45752</v>
      </c>
      <c r="L56" s="10">
        <v>45742</v>
      </c>
      <c r="M56" s="8" t="s">
        <v>118</v>
      </c>
      <c r="N56" s="8">
        <v>2</v>
      </c>
      <c r="O56" s="8">
        <v>5</v>
      </c>
      <c r="P56" s="8">
        <v>6.9</v>
      </c>
      <c r="Q56" s="8">
        <v>4.6100000000000002E-2</v>
      </c>
      <c r="R56" s="11">
        <f t="shared" si="8"/>
        <v>406</v>
      </c>
      <c r="S56" s="8">
        <f t="shared" si="9"/>
        <v>2030</v>
      </c>
      <c r="T56" s="8">
        <f t="shared" si="10"/>
        <v>2801.4</v>
      </c>
      <c r="U56" s="8">
        <f t="shared" si="11"/>
        <v>18.725999999999999</v>
      </c>
      <c r="V56" s="8">
        <v>57.99</v>
      </c>
      <c r="W56" s="8">
        <v>21.49</v>
      </c>
      <c r="X56" s="8">
        <v>37.01</v>
      </c>
      <c r="Y56" s="8">
        <v>11.02</v>
      </c>
      <c r="Z56" s="8">
        <v>15.21</v>
      </c>
      <c r="AA56" s="8">
        <v>1.6288</v>
      </c>
      <c r="AB56" s="8">
        <f t="shared" si="12"/>
        <v>4474.12</v>
      </c>
      <c r="AC56" s="8">
        <f t="shared" si="13"/>
        <v>6175.26</v>
      </c>
      <c r="AD56" s="8">
        <f t="shared" si="14"/>
        <v>661.29280000000006</v>
      </c>
      <c r="AE56" s="8">
        <v>22.83</v>
      </c>
      <c r="AF56" s="8">
        <v>8.4600000000000009</v>
      </c>
      <c r="AG56" s="8">
        <v>14.57</v>
      </c>
      <c r="AH56" s="9" t="s">
        <v>85</v>
      </c>
      <c r="AI56" s="8" t="s">
        <v>43</v>
      </c>
      <c r="AJ56" s="8" t="s">
        <v>44</v>
      </c>
      <c r="AK56" s="8" t="s">
        <v>86</v>
      </c>
      <c r="AL56" s="8">
        <v>26.07</v>
      </c>
      <c r="AM56" s="8">
        <f t="shared" si="15"/>
        <v>21168.84</v>
      </c>
      <c r="AN56" s="8" t="s">
        <v>45</v>
      </c>
      <c r="AO56" s="8">
        <v>52014641</v>
      </c>
    </row>
    <row r="57" spans="1:41" s="12" customFormat="1" ht="15" x14ac:dyDescent="0.15">
      <c r="A57" s="8" t="s">
        <v>81</v>
      </c>
      <c r="B57" s="8">
        <v>20992333</v>
      </c>
      <c r="C57" s="8">
        <v>300580</v>
      </c>
      <c r="D57" s="8" t="s">
        <v>132</v>
      </c>
      <c r="E57" s="8" t="s">
        <v>42</v>
      </c>
      <c r="F57" s="8" t="s">
        <v>125</v>
      </c>
      <c r="G57" s="9" t="s">
        <v>110</v>
      </c>
      <c r="H57" s="9" t="s">
        <v>111</v>
      </c>
      <c r="I57" s="8">
        <v>818</v>
      </c>
      <c r="J57" s="10">
        <v>45747</v>
      </c>
      <c r="K57" s="10">
        <v>45752</v>
      </c>
      <c r="L57" s="10">
        <v>45742</v>
      </c>
      <c r="M57" s="8" t="s">
        <v>118</v>
      </c>
      <c r="N57" s="8">
        <v>1</v>
      </c>
      <c r="O57" s="8">
        <v>7</v>
      </c>
      <c r="P57" s="8">
        <v>8.6</v>
      </c>
      <c r="Q57" s="8">
        <v>6.1100000000000002E-2</v>
      </c>
      <c r="R57" s="11">
        <f t="shared" si="8"/>
        <v>818</v>
      </c>
      <c r="S57" s="8">
        <f t="shared" si="9"/>
        <v>5726</v>
      </c>
      <c r="T57" s="8">
        <f t="shared" si="10"/>
        <v>7034.7999999999993</v>
      </c>
      <c r="U57" s="8">
        <f t="shared" si="11"/>
        <v>49.954999999999998</v>
      </c>
      <c r="V57" s="8">
        <v>37.49</v>
      </c>
      <c r="W57" s="8">
        <v>26.7</v>
      </c>
      <c r="X57" s="8">
        <v>61.01</v>
      </c>
      <c r="Y57" s="8">
        <v>15.43</v>
      </c>
      <c r="Z57" s="8">
        <v>18.96</v>
      </c>
      <c r="AA57" s="8">
        <v>2.1566999999999998</v>
      </c>
      <c r="AB57" s="8">
        <f t="shared" si="12"/>
        <v>12621.74</v>
      </c>
      <c r="AC57" s="8">
        <f t="shared" si="13"/>
        <v>15509.28</v>
      </c>
      <c r="AD57" s="8">
        <f t="shared" si="14"/>
        <v>1764.1805999999999</v>
      </c>
      <c r="AE57" s="8">
        <v>14.76</v>
      </c>
      <c r="AF57" s="8">
        <v>10.51</v>
      </c>
      <c r="AG57" s="8">
        <v>24.02</v>
      </c>
      <c r="AH57" s="9" t="s">
        <v>79</v>
      </c>
      <c r="AI57" s="8" t="s">
        <v>43</v>
      </c>
      <c r="AJ57" s="8" t="s">
        <v>112</v>
      </c>
      <c r="AK57" s="8" t="s">
        <v>113</v>
      </c>
      <c r="AL57" s="8">
        <v>58.73</v>
      </c>
      <c r="AM57" s="8">
        <f t="shared" si="15"/>
        <v>48041.14</v>
      </c>
      <c r="AN57" s="8" t="s">
        <v>45</v>
      </c>
      <c r="AO57" s="8">
        <v>52810422</v>
      </c>
    </row>
    <row r="58" spans="1:41" s="12" customFormat="1" ht="15" x14ac:dyDescent="0.15">
      <c r="A58" s="8" t="s">
        <v>81</v>
      </c>
      <c r="B58" s="8">
        <v>20992333</v>
      </c>
      <c r="C58" s="8">
        <v>300580</v>
      </c>
      <c r="D58" s="8" t="s">
        <v>132</v>
      </c>
      <c r="E58" s="8" t="s">
        <v>42</v>
      </c>
      <c r="F58" s="8" t="s">
        <v>125</v>
      </c>
      <c r="G58" s="9" t="s">
        <v>105</v>
      </c>
      <c r="H58" s="9" t="s">
        <v>106</v>
      </c>
      <c r="I58" s="8">
        <v>1149</v>
      </c>
      <c r="J58" s="10">
        <v>45747</v>
      </c>
      <c r="K58" s="10">
        <v>45752</v>
      </c>
      <c r="L58" s="10">
        <v>45742</v>
      </c>
      <c r="M58" s="8" t="s">
        <v>118</v>
      </c>
      <c r="N58" s="8">
        <v>1</v>
      </c>
      <c r="O58" s="8">
        <v>7</v>
      </c>
      <c r="P58" s="8">
        <v>8.6</v>
      </c>
      <c r="Q58" s="8">
        <v>6.1100000000000002E-2</v>
      </c>
      <c r="R58" s="11">
        <f t="shared" si="8"/>
        <v>1149</v>
      </c>
      <c r="S58" s="8">
        <f t="shared" si="9"/>
        <v>8043</v>
      </c>
      <c r="T58" s="8">
        <f t="shared" si="10"/>
        <v>9881.4</v>
      </c>
      <c r="U58" s="8">
        <f t="shared" si="11"/>
        <v>70.168999999999997</v>
      </c>
      <c r="V58" s="8">
        <v>37.49</v>
      </c>
      <c r="W58" s="8">
        <v>26.7</v>
      </c>
      <c r="X58" s="8">
        <v>61.01</v>
      </c>
      <c r="Y58" s="8">
        <v>15.43</v>
      </c>
      <c r="Z58" s="8">
        <v>18.96</v>
      </c>
      <c r="AA58" s="8">
        <v>2.1566999999999998</v>
      </c>
      <c r="AB58" s="8">
        <f t="shared" si="12"/>
        <v>17729.07</v>
      </c>
      <c r="AC58" s="8">
        <f t="shared" si="13"/>
        <v>21785.040000000001</v>
      </c>
      <c r="AD58" s="8">
        <f t="shared" si="14"/>
        <v>2478.0482999999999</v>
      </c>
      <c r="AE58" s="8">
        <v>14.76</v>
      </c>
      <c r="AF58" s="8">
        <v>10.51</v>
      </c>
      <c r="AG58" s="8">
        <v>24.02</v>
      </c>
      <c r="AH58" s="9" t="s">
        <v>79</v>
      </c>
      <c r="AI58" s="8" t="s">
        <v>43</v>
      </c>
      <c r="AJ58" s="8" t="s">
        <v>112</v>
      </c>
      <c r="AK58" s="8" t="s">
        <v>113</v>
      </c>
      <c r="AL58" s="8">
        <v>58.73</v>
      </c>
      <c r="AM58" s="8">
        <f t="shared" si="15"/>
        <v>67480.77</v>
      </c>
      <c r="AN58" s="8" t="s">
        <v>45</v>
      </c>
      <c r="AO58" s="8">
        <v>52810433</v>
      </c>
    </row>
    <row r="59" spans="1:41" s="12" customFormat="1" ht="15" x14ac:dyDescent="0.15">
      <c r="A59" s="8" t="s">
        <v>81</v>
      </c>
      <c r="B59" s="8">
        <v>20992334</v>
      </c>
      <c r="C59" s="8">
        <v>300581</v>
      </c>
      <c r="D59" s="8" t="s">
        <v>132</v>
      </c>
      <c r="E59" s="8" t="s">
        <v>42</v>
      </c>
      <c r="F59" s="8" t="s">
        <v>126</v>
      </c>
      <c r="G59" s="9">
        <v>615</v>
      </c>
      <c r="H59" s="9" t="s">
        <v>83</v>
      </c>
      <c r="I59" s="8">
        <v>794</v>
      </c>
      <c r="J59" s="10">
        <v>45747</v>
      </c>
      <c r="K59" s="10">
        <v>45752</v>
      </c>
      <c r="L59" s="10">
        <v>45742</v>
      </c>
      <c r="M59" s="8" t="s">
        <v>84</v>
      </c>
      <c r="N59" s="8">
        <v>2</v>
      </c>
      <c r="O59" s="8">
        <v>5</v>
      </c>
      <c r="P59" s="8">
        <v>6.9</v>
      </c>
      <c r="Q59" s="8">
        <v>4.6100000000000002E-2</v>
      </c>
      <c r="R59" s="11">
        <f t="shared" si="8"/>
        <v>397</v>
      </c>
      <c r="S59" s="8">
        <f t="shared" si="9"/>
        <v>1985</v>
      </c>
      <c r="T59" s="8">
        <f t="shared" si="10"/>
        <v>2739.3</v>
      </c>
      <c r="U59" s="8">
        <f t="shared" si="11"/>
        <v>18.309999999999999</v>
      </c>
      <c r="V59" s="8">
        <v>57.99</v>
      </c>
      <c r="W59" s="8">
        <v>21.49</v>
      </c>
      <c r="X59" s="8">
        <v>37.01</v>
      </c>
      <c r="Y59" s="8">
        <v>11.02</v>
      </c>
      <c r="Z59" s="8">
        <v>15.21</v>
      </c>
      <c r="AA59" s="8">
        <v>1.6288</v>
      </c>
      <c r="AB59" s="8">
        <f t="shared" si="12"/>
        <v>4374.9399999999996</v>
      </c>
      <c r="AC59" s="8">
        <f t="shared" si="13"/>
        <v>6038.37</v>
      </c>
      <c r="AD59" s="8">
        <f t="shared" si="14"/>
        <v>646.6336</v>
      </c>
      <c r="AE59" s="8">
        <v>22.83</v>
      </c>
      <c r="AF59" s="8">
        <v>8.4600000000000009</v>
      </c>
      <c r="AG59" s="8">
        <v>14.57</v>
      </c>
      <c r="AH59" s="9" t="s">
        <v>85</v>
      </c>
      <c r="AI59" s="8" t="s">
        <v>43</v>
      </c>
      <c r="AJ59" s="8" t="s">
        <v>44</v>
      </c>
      <c r="AK59" s="8" t="s">
        <v>86</v>
      </c>
      <c r="AL59" s="8">
        <v>26.07</v>
      </c>
      <c r="AM59" s="8">
        <f t="shared" si="15"/>
        <v>20699.580000000002</v>
      </c>
      <c r="AN59" s="8" t="s">
        <v>45</v>
      </c>
      <c r="AO59" s="8">
        <v>52014641</v>
      </c>
    </row>
    <row r="60" spans="1:41" s="12" customFormat="1" ht="15" x14ac:dyDescent="0.15">
      <c r="A60" s="8" t="s">
        <v>81</v>
      </c>
      <c r="B60" s="8">
        <v>20992334</v>
      </c>
      <c r="C60" s="8">
        <v>300581</v>
      </c>
      <c r="D60" s="8" t="s">
        <v>132</v>
      </c>
      <c r="E60" s="8" t="s">
        <v>42</v>
      </c>
      <c r="F60" s="8" t="s">
        <v>126</v>
      </c>
      <c r="G60" s="9" t="s">
        <v>110</v>
      </c>
      <c r="H60" s="9" t="s">
        <v>111</v>
      </c>
      <c r="I60" s="8">
        <v>573</v>
      </c>
      <c r="J60" s="10">
        <v>45747</v>
      </c>
      <c r="K60" s="10">
        <v>45752</v>
      </c>
      <c r="L60" s="10">
        <v>45742</v>
      </c>
      <c r="M60" s="8" t="s">
        <v>84</v>
      </c>
      <c r="N60" s="8">
        <v>1</v>
      </c>
      <c r="O60" s="8">
        <v>7</v>
      </c>
      <c r="P60" s="8">
        <v>8.6</v>
      </c>
      <c r="Q60" s="8">
        <v>6.1100000000000002E-2</v>
      </c>
      <c r="R60" s="11">
        <f t="shared" si="8"/>
        <v>573</v>
      </c>
      <c r="S60" s="8">
        <f t="shared" si="9"/>
        <v>4011</v>
      </c>
      <c r="T60" s="8">
        <f t="shared" si="10"/>
        <v>4927.8</v>
      </c>
      <c r="U60" s="8">
        <f t="shared" si="11"/>
        <v>34.993000000000002</v>
      </c>
      <c r="V60" s="8">
        <v>37.49</v>
      </c>
      <c r="W60" s="8">
        <v>26.7</v>
      </c>
      <c r="X60" s="8">
        <v>61.01</v>
      </c>
      <c r="Y60" s="8">
        <v>15.43</v>
      </c>
      <c r="Z60" s="8">
        <v>18.96</v>
      </c>
      <c r="AA60" s="8">
        <v>2.1566999999999998</v>
      </c>
      <c r="AB60" s="8">
        <f t="shared" si="12"/>
        <v>8841.39</v>
      </c>
      <c r="AC60" s="8">
        <f t="shared" si="13"/>
        <v>10864.08</v>
      </c>
      <c r="AD60" s="8">
        <f t="shared" si="14"/>
        <v>1235.7891</v>
      </c>
      <c r="AE60" s="8">
        <v>14.76</v>
      </c>
      <c r="AF60" s="8">
        <v>10.51</v>
      </c>
      <c r="AG60" s="8">
        <v>24.02</v>
      </c>
      <c r="AH60" s="9" t="s">
        <v>79</v>
      </c>
      <c r="AI60" s="8" t="s">
        <v>43</v>
      </c>
      <c r="AJ60" s="8" t="s">
        <v>112</v>
      </c>
      <c r="AK60" s="8" t="s">
        <v>113</v>
      </c>
      <c r="AL60" s="8">
        <v>58.73</v>
      </c>
      <c r="AM60" s="8">
        <f t="shared" si="15"/>
        <v>33652.29</v>
      </c>
      <c r="AN60" s="8" t="s">
        <v>45</v>
      </c>
      <c r="AO60" s="8">
        <v>52810422</v>
      </c>
    </row>
    <row r="61" spans="1:41" s="12" customFormat="1" ht="15" x14ac:dyDescent="0.15">
      <c r="A61" s="8" t="s">
        <v>81</v>
      </c>
      <c r="B61" s="8">
        <v>20992334</v>
      </c>
      <c r="C61" s="8">
        <v>300581</v>
      </c>
      <c r="D61" s="8" t="s">
        <v>132</v>
      </c>
      <c r="E61" s="8" t="s">
        <v>42</v>
      </c>
      <c r="F61" s="8" t="s">
        <v>126</v>
      </c>
      <c r="G61" s="9" t="s">
        <v>105</v>
      </c>
      <c r="H61" s="9" t="s">
        <v>106</v>
      </c>
      <c r="I61" s="8">
        <v>994</v>
      </c>
      <c r="J61" s="10">
        <v>45747</v>
      </c>
      <c r="K61" s="10">
        <v>45752</v>
      </c>
      <c r="L61" s="10">
        <v>45742</v>
      </c>
      <c r="M61" s="8" t="s">
        <v>84</v>
      </c>
      <c r="N61" s="8">
        <v>1</v>
      </c>
      <c r="O61" s="8">
        <v>7</v>
      </c>
      <c r="P61" s="8">
        <v>8.6</v>
      </c>
      <c r="Q61" s="8">
        <v>6.1100000000000002E-2</v>
      </c>
      <c r="R61" s="11">
        <f t="shared" si="8"/>
        <v>994</v>
      </c>
      <c r="S61" s="8">
        <f t="shared" si="9"/>
        <v>6958</v>
      </c>
      <c r="T61" s="8">
        <f t="shared" si="10"/>
        <v>8548.4</v>
      </c>
      <c r="U61" s="8">
        <f t="shared" si="11"/>
        <v>60.704000000000001</v>
      </c>
      <c r="V61" s="8">
        <v>37.49</v>
      </c>
      <c r="W61" s="8">
        <v>26.7</v>
      </c>
      <c r="X61" s="8">
        <v>61.01</v>
      </c>
      <c r="Y61" s="8">
        <v>15.43</v>
      </c>
      <c r="Z61" s="8">
        <v>18.96</v>
      </c>
      <c r="AA61" s="8">
        <v>2.1566999999999998</v>
      </c>
      <c r="AB61" s="8">
        <f t="shared" si="12"/>
        <v>15337.42</v>
      </c>
      <c r="AC61" s="8">
        <f t="shared" si="13"/>
        <v>18846.240000000002</v>
      </c>
      <c r="AD61" s="8">
        <f t="shared" si="14"/>
        <v>2143.7597999999998</v>
      </c>
      <c r="AE61" s="8">
        <v>14.76</v>
      </c>
      <c r="AF61" s="8">
        <v>10.51</v>
      </c>
      <c r="AG61" s="8">
        <v>24.02</v>
      </c>
      <c r="AH61" s="9" t="s">
        <v>79</v>
      </c>
      <c r="AI61" s="8" t="s">
        <v>43</v>
      </c>
      <c r="AJ61" s="8" t="s">
        <v>112</v>
      </c>
      <c r="AK61" s="8" t="s">
        <v>113</v>
      </c>
      <c r="AL61" s="8">
        <v>58.73</v>
      </c>
      <c r="AM61" s="8">
        <f t="shared" si="15"/>
        <v>58377.62</v>
      </c>
      <c r="AN61" s="8" t="s">
        <v>45</v>
      </c>
      <c r="AO61" s="8">
        <v>52810433</v>
      </c>
    </row>
    <row r="62" spans="1:41" s="12" customFormat="1" ht="15" x14ac:dyDescent="0.15">
      <c r="A62" s="8" t="s">
        <v>63</v>
      </c>
      <c r="B62" s="8">
        <v>20993145</v>
      </c>
      <c r="C62" s="8">
        <v>300723</v>
      </c>
      <c r="D62" s="8" t="s">
        <v>129</v>
      </c>
      <c r="E62" s="8" t="s">
        <v>42</v>
      </c>
      <c r="F62" s="8" t="s">
        <v>127</v>
      </c>
      <c r="G62" s="9" t="s">
        <v>69</v>
      </c>
      <c r="H62" s="9" t="s">
        <v>70</v>
      </c>
      <c r="I62" s="8">
        <v>1260</v>
      </c>
      <c r="J62" s="10">
        <v>45747</v>
      </c>
      <c r="K62" s="10">
        <v>45752</v>
      </c>
      <c r="L62" s="10">
        <v>45744</v>
      </c>
      <c r="M62" s="8" t="s">
        <v>46</v>
      </c>
      <c r="N62" s="8">
        <v>2</v>
      </c>
      <c r="O62" s="8">
        <v>4.7</v>
      </c>
      <c r="P62" s="8">
        <v>5.57</v>
      </c>
      <c r="Q62" s="8">
        <v>0.1031</v>
      </c>
      <c r="R62" s="11">
        <f t="shared" si="8"/>
        <v>630</v>
      </c>
      <c r="S62" s="8">
        <f t="shared" si="9"/>
        <v>2961</v>
      </c>
      <c r="T62" s="8">
        <f t="shared" si="10"/>
        <v>3509.1000000000004</v>
      </c>
      <c r="U62" s="8">
        <f t="shared" si="11"/>
        <v>64.960999999999999</v>
      </c>
      <c r="V62" s="8">
        <v>57</v>
      </c>
      <c r="W62" s="8">
        <v>30</v>
      </c>
      <c r="X62" s="8">
        <v>60.3</v>
      </c>
      <c r="Y62" s="8">
        <v>10.36</v>
      </c>
      <c r="Z62" s="8">
        <v>12.28</v>
      </c>
      <c r="AA62" s="8">
        <v>3.6414</v>
      </c>
      <c r="AB62" s="8">
        <f t="shared" si="12"/>
        <v>6526.7999999999993</v>
      </c>
      <c r="AC62" s="8">
        <f t="shared" si="13"/>
        <v>7736.4</v>
      </c>
      <c r="AD62" s="8">
        <f t="shared" si="14"/>
        <v>2294.0819999999999</v>
      </c>
      <c r="AE62" s="8">
        <v>22.44</v>
      </c>
      <c r="AF62" s="8">
        <v>11.81</v>
      </c>
      <c r="AG62" s="8">
        <v>23.74</v>
      </c>
      <c r="AH62" s="9" t="s">
        <v>71</v>
      </c>
      <c r="AI62" s="8" t="s">
        <v>43</v>
      </c>
      <c r="AJ62" s="8" t="s">
        <v>44</v>
      </c>
      <c r="AK62" s="8" t="s">
        <v>72</v>
      </c>
      <c r="AL62" s="8">
        <v>22.51</v>
      </c>
      <c r="AM62" s="8">
        <f t="shared" si="15"/>
        <v>28362.6</v>
      </c>
      <c r="AN62" s="8" t="s">
        <v>45</v>
      </c>
      <c r="AO62" s="8">
        <v>82383036</v>
      </c>
    </row>
    <row r="63" spans="1:41" ht="15" x14ac:dyDescent="0.15">
      <c r="A63" s="8"/>
      <c r="B63" s="8"/>
      <c r="C63" s="8"/>
      <c r="D63" s="8"/>
      <c r="E63" s="8"/>
      <c r="F63" s="8"/>
      <c r="G63" s="9"/>
      <c r="H63" s="9"/>
      <c r="I63" s="8"/>
      <c r="J63" s="10"/>
      <c r="K63" s="10"/>
      <c r="L63" s="10"/>
      <c r="M63" s="8"/>
      <c r="N63" s="8"/>
      <c r="O63" s="8"/>
      <c r="P63" s="8"/>
      <c r="Q63" s="8"/>
      <c r="R63" s="11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9"/>
      <c r="AI63" s="8"/>
      <c r="AJ63" s="8"/>
      <c r="AK63" s="8"/>
      <c r="AL63" s="8"/>
      <c r="AM63" s="8"/>
      <c r="AN63" s="8"/>
      <c r="AO63" s="8"/>
    </row>
    <row r="64" spans="1:41" ht="15" x14ac:dyDescent="0.15">
      <c r="A64" s="8"/>
      <c r="B64" s="8"/>
      <c r="C64" s="8"/>
      <c r="D64" s="8"/>
      <c r="E64" s="8"/>
      <c r="F64" s="8"/>
      <c r="G64" s="9"/>
      <c r="H64" s="9"/>
      <c r="I64" s="8"/>
      <c r="J64" s="10"/>
      <c r="K64" s="10"/>
      <c r="L64" s="10"/>
      <c r="M64" s="8"/>
      <c r="N64" s="8"/>
      <c r="O64" s="8"/>
      <c r="P64" s="8"/>
      <c r="Q64" s="8"/>
      <c r="R64" s="11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9"/>
      <c r="AI64" s="8"/>
      <c r="AJ64" s="8"/>
      <c r="AK64" s="8"/>
      <c r="AL64" s="8"/>
      <c r="AM64" s="8"/>
      <c r="AN64" s="8"/>
      <c r="AO64" s="8"/>
    </row>
    <row r="65" spans="1:41" ht="15" x14ac:dyDescent="0.15">
      <c r="A65" s="8"/>
      <c r="B65" s="8"/>
      <c r="C65" s="8"/>
      <c r="D65" s="8"/>
      <c r="E65" s="8"/>
      <c r="F65" s="8"/>
      <c r="G65" s="9"/>
      <c r="H65" s="9"/>
      <c r="I65" s="8"/>
      <c r="J65" s="10"/>
      <c r="K65" s="10"/>
      <c r="L65" s="10"/>
      <c r="M65" s="8"/>
      <c r="N65" s="8"/>
      <c r="O65" s="8"/>
      <c r="P65" s="8"/>
      <c r="Q65" s="8"/>
      <c r="R65" s="11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9"/>
      <c r="AI65" s="8"/>
      <c r="AJ65" s="8"/>
      <c r="AK65" s="8"/>
      <c r="AL65" s="8"/>
      <c r="AM65" s="8"/>
      <c r="AN65" s="8"/>
      <c r="AO65" s="8"/>
    </row>
    <row r="66" spans="1:41" ht="15" x14ac:dyDescent="0.15">
      <c r="A66" s="8"/>
      <c r="B66" s="8"/>
      <c r="C66" s="8"/>
      <c r="D66" s="8"/>
      <c r="E66" s="8"/>
      <c r="F66" s="8"/>
      <c r="G66" s="9"/>
      <c r="H66" s="9"/>
      <c r="I66" s="8"/>
      <c r="J66" s="10"/>
      <c r="K66" s="10"/>
      <c r="L66" s="10"/>
      <c r="M66" s="8"/>
      <c r="N66" s="8"/>
      <c r="O66" s="8"/>
      <c r="P66" s="8"/>
      <c r="Q66" s="8"/>
      <c r="R66" s="11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9"/>
      <c r="AI66" s="8"/>
      <c r="AJ66" s="8"/>
      <c r="AK66" s="8"/>
      <c r="AL66" s="8"/>
      <c r="AM66" s="8"/>
      <c r="AN66" s="8"/>
      <c r="AO66" s="8"/>
    </row>
    <row r="67" spans="1:41" ht="15" x14ac:dyDescent="0.15">
      <c r="A67" s="8"/>
      <c r="B67" s="8"/>
      <c r="C67" s="8"/>
      <c r="D67" s="8"/>
      <c r="E67" s="8"/>
      <c r="F67" s="8"/>
      <c r="G67" s="9"/>
      <c r="H67" s="9"/>
      <c r="I67" s="8"/>
      <c r="J67" s="10"/>
      <c r="K67" s="10"/>
      <c r="L67" s="10"/>
      <c r="M67" s="8"/>
      <c r="N67" s="8"/>
      <c r="O67" s="8"/>
      <c r="P67" s="8"/>
      <c r="Q67" s="8"/>
      <c r="R67" s="11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9"/>
      <c r="AI67" s="8"/>
      <c r="AJ67" s="8"/>
      <c r="AK67" s="8"/>
      <c r="AL67" s="8"/>
      <c r="AM67" s="8"/>
      <c r="AN67" s="8"/>
      <c r="AO67" s="8"/>
    </row>
    <row r="68" spans="1:41" ht="15" x14ac:dyDescent="0.15">
      <c r="A68" s="8"/>
      <c r="B68" s="8"/>
      <c r="C68" s="8"/>
      <c r="D68" s="8"/>
      <c r="E68" s="8"/>
      <c r="F68" s="8"/>
      <c r="G68" s="9"/>
      <c r="H68" s="9"/>
      <c r="I68" s="8"/>
      <c r="J68" s="10"/>
      <c r="K68" s="10"/>
      <c r="L68" s="10"/>
      <c r="M68" s="8"/>
      <c r="N68" s="8"/>
      <c r="O68" s="8"/>
      <c r="P68" s="8"/>
      <c r="Q68" s="8"/>
      <c r="R68" s="11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9"/>
      <c r="AI68" s="8"/>
      <c r="AJ68" s="8"/>
      <c r="AK68" s="8"/>
      <c r="AL68" s="8"/>
      <c r="AM68" s="8"/>
      <c r="AN68" s="8"/>
      <c r="AO68" s="8"/>
    </row>
    <row r="69" spans="1:41" ht="15" x14ac:dyDescent="0.15">
      <c r="A69" s="8"/>
      <c r="B69" s="8"/>
      <c r="C69" s="8"/>
      <c r="D69" s="8"/>
      <c r="E69" s="8"/>
      <c r="F69" s="8"/>
      <c r="G69" s="9"/>
      <c r="H69" s="9"/>
      <c r="I69" s="8"/>
      <c r="J69" s="10"/>
      <c r="K69" s="10"/>
      <c r="L69" s="10"/>
      <c r="M69" s="8"/>
      <c r="N69" s="8"/>
      <c r="O69" s="8"/>
      <c r="P69" s="8"/>
      <c r="Q69" s="8"/>
      <c r="R69" s="11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9"/>
      <c r="AI69" s="8"/>
      <c r="AJ69" s="8"/>
      <c r="AK69" s="8"/>
      <c r="AL69" s="8"/>
      <c r="AM69" s="8"/>
      <c r="AN69" s="8"/>
      <c r="AO69" s="8"/>
    </row>
    <row r="70" spans="1:41" ht="15" x14ac:dyDescent="0.15">
      <c r="A70" s="8"/>
      <c r="B70" s="8"/>
      <c r="C70" s="8"/>
      <c r="D70" s="8"/>
      <c r="E70" s="8"/>
      <c r="F70" s="8"/>
      <c r="G70" s="9"/>
      <c r="H70" s="9"/>
      <c r="I70" s="8"/>
      <c r="J70" s="10"/>
      <c r="K70" s="10"/>
      <c r="L70" s="10"/>
      <c r="M70" s="8"/>
      <c r="N70" s="8"/>
      <c r="O70" s="8"/>
      <c r="P70" s="8"/>
      <c r="Q70" s="8"/>
      <c r="R70" s="11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9"/>
      <c r="AI70" s="8"/>
      <c r="AJ70" s="8"/>
      <c r="AK70" s="8"/>
      <c r="AL70" s="8"/>
      <c r="AM70" s="8"/>
      <c r="AN70" s="8"/>
      <c r="AO70" s="8"/>
    </row>
    <row r="71" spans="1:41" ht="15" x14ac:dyDescent="0.15">
      <c r="A71" s="8"/>
      <c r="B71" s="8"/>
      <c r="C71" s="8"/>
      <c r="D71" s="8"/>
      <c r="E71" s="8"/>
      <c r="F71" s="8"/>
      <c r="G71" s="9"/>
      <c r="H71" s="9"/>
      <c r="I71" s="8"/>
      <c r="J71" s="10"/>
      <c r="K71" s="10"/>
      <c r="L71" s="10"/>
      <c r="M71" s="8"/>
      <c r="N71" s="8"/>
      <c r="O71" s="8"/>
      <c r="P71" s="8"/>
      <c r="Q71" s="8"/>
      <c r="R71" s="11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9"/>
      <c r="AI71" s="8"/>
      <c r="AJ71" s="8"/>
      <c r="AK71" s="8"/>
      <c r="AL71" s="8"/>
      <c r="AM71" s="8"/>
      <c r="AN71" s="8"/>
      <c r="AO71" s="8"/>
    </row>
    <row r="72" spans="1:41" ht="15" x14ac:dyDescent="0.15">
      <c r="A72" s="8"/>
      <c r="B72" s="8"/>
      <c r="C72" s="8"/>
      <c r="D72" s="8"/>
      <c r="E72" s="8"/>
      <c r="F72" s="8"/>
      <c r="G72" s="9"/>
      <c r="H72" s="9"/>
      <c r="I72" s="8"/>
      <c r="J72" s="10"/>
      <c r="K72" s="10"/>
      <c r="L72" s="10"/>
      <c r="M72" s="8"/>
      <c r="N72" s="8"/>
      <c r="O72" s="8"/>
      <c r="P72" s="8"/>
      <c r="Q72" s="8"/>
      <c r="R72" s="11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9"/>
      <c r="AI72" s="8"/>
      <c r="AJ72" s="8"/>
      <c r="AK72" s="8"/>
      <c r="AL72" s="8"/>
      <c r="AM72" s="8"/>
      <c r="AN72" s="8"/>
      <c r="AO72" s="8"/>
    </row>
    <row r="73" spans="1:41" ht="15" x14ac:dyDescent="0.15">
      <c r="A73" s="8"/>
      <c r="B73" s="8"/>
      <c r="C73" s="8"/>
      <c r="D73" s="8"/>
      <c r="E73" s="8"/>
      <c r="F73" s="8"/>
      <c r="G73" s="9"/>
      <c r="H73" s="9"/>
      <c r="I73" s="8"/>
      <c r="J73" s="10"/>
      <c r="K73" s="10"/>
      <c r="L73" s="10"/>
      <c r="M73" s="8"/>
      <c r="N73" s="8"/>
      <c r="O73" s="8"/>
      <c r="P73" s="8"/>
      <c r="Q73" s="8"/>
      <c r="R73" s="11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9"/>
      <c r="AI73" s="8"/>
      <c r="AJ73" s="8"/>
      <c r="AK73" s="8"/>
      <c r="AL73" s="8"/>
      <c r="AM73" s="8"/>
      <c r="AN73" s="8"/>
      <c r="AO73" s="8"/>
    </row>
    <row r="74" spans="1:41" ht="15" x14ac:dyDescent="0.15">
      <c r="A74" s="8"/>
      <c r="B74" s="8"/>
      <c r="C74" s="8"/>
      <c r="D74" s="8"/>
      <c r="E74" s="8"/>
      <c r="F74" s="8"/>
      <c r="G74" s="9"/>
      <c r="H74" s="9"/>
      <c r="I74" s="8"/>
      <c r="J74" s="10"/>
      <c r="K74" s="10"/>
      <c r="L74" s="10"/>
      <c r="M74" s="8"/>
      <c r="N74" s="8"/>
      <c r="O74" s="8"/>
      <c r="P74" s="8"/>
      <c r="Q74" s="8"/>
      <c r="R74" s="11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9"/>
      <c r="AI74" s="8"/>
      <c r="AJ74" s="8"/>
      <c r="AK74" s="8"/>
      <c r="AL74" s="8"/>
      <c r="AM74" s="8"/>
      <c r="AN74" s="8"/>
      <c r="AO74" s="8"/>
    </row>
    <row r="75" spans="1:41" ht="15" x14ac:dyDescent="0.15">
      <c r="A75" s="8"/>
      <c r="B75" s="8"/>
      <c r="C75" s="8"/>
      <c r="D75" s="8"/>
      <c r="E75" s="8"/>
      <c r="F75" s="8"/>
      <c r="G75" s="9"/>
      <c r="H75" s="9"/>
      <c r="I75" s="8"/>
      <c r="J75" s="10"/>
      <c r="K75" s="10"/>
      <c r="L75" s="10"/>
      <c r="M75" s="8"/>
      <c r="N75" s="8"/>
      <c r="O75" s="8"/>
      <c r="P75" s="8"/>
      <c r="Q75" s="8"/>
      <c r="R75" s="11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9"/>
      <c r="AI75" s="8"/>
      <c r="AJ75" s="8"/>
      <c r="AK75" s="8"/>
      <c r="AL75" s="8"/>
      <c r="AM75" s="8"/>
      <c r="AN75" s="8"/>
      <c r="AO75" s="8"/>
    </row>
    <row r="76" spans="1:41" ht="15" x14ac:dyDescent="0.15">
      <c r="A76" s="8"/>
      <c r="B76" s="8"/>
      <c r="C76" s="8"/>
      <c r="D76" s="8"/>
      <c r="E76" s="8"/>
      <c r="F76" s="8"/>
      <c r="G76" s="9"/>
      <c r="H76" s="9"/>
      <c r="I76" s="8"/>
      <c r="J76" s="10"/>
      <c r="K76" s="10"/>
      <c r="L76" s="10"/>
      <c r="M76" s="8"/>
      <c r="N76" s="8"/>
      <c r="O76" s="8"/>
      <c r="P76" s="8"/>
      <c r="Q76" s="8"/>
      <c r="R76" s="11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9"/>
      <c r="AI76" s="8"/>
      <c r="AJ76" s="8"/>
      <c r="AK76" s="8"/>
      <c r="AL76" s="8"/>
      <c r="AM76" s="8"/>
      <c r="AN76" s="8"/>
      <c r="AO76" s="8"/>
    </row>
    <row r="77" spans="1:41" ht="15" x14ac:dyDescent="0.15">
      <c r="A77" s="8"/>
      <c r="B77" s="8"/>
      <c r="C77" s="8"/>
      <c r="D77" s="8"/>
      <c r="E77" s="8"/>
      <c r="F77" s="8"/>
      <c r="G77" s="9"/>
      <c r="H77" s="9"/>
      <c r="I77" s="8"/>
      <c r="J77" s="10"/>
      <c r="K77" s="10"/>
      <c r="L77" s="10"/>
      <c r="M77" s="8"/>
      <c r="N77" s="8"/>
      <c r="O77" s="8"/>
      <c r="P77" s="8"/>
      <c r="Q77" s="8"/>
      <c r="R77" s="11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9"/>
      <c r="AI77" s="8"/>
      <c r="AJ77" s="8"/>
      <c r="AK77" s="8"/>
      <c r="AL77" s="8"/>
      <c r="AM77" s="8"/>
      <c r="AN77" s="8"/>
      <c r="AO77" s="8"/>
    </row>
    <row r="78" spans="1:41" ht="15" x14ac:dyDescent="0.15">
      <c r="A78" s="8"/>
      <c r="B78" s="8"/>
      <c r="C78" s="8"/>
      <c r="D78" s="8"/>
      <c r="E78" s="8"/>
      <c r="F78" s="8"/>
      <c r="G78" s="9"/>
      <c r="H78" s="9"/>
      <c r="I78" s="8"/>
      <c r="J78" s="10"/>
      <c r="K78" s="10"/>
      <c r="L78" s="10"/>
      <c r="M78" s="8"/>
      <c r="N78" s="8"/>
      <c r="O78" s="8"/>
      <c r="P78" s="8"/>
      <c r="Q78" s="8"/>
      <c r="R78" s="11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9"/>
      <c r="AI78" s="8"/>
      <c r="AJ78" s="8"/>
      <c r="AK78" s="8"/>
      <c r="AL78" s="8"/>
      <c r="AM78" s="8"/>
      <c r="AN78" s="8"/>
      <c r="AO78" s="8"/>
    </row>
    <row r="79" spans="1:41" ht="15" x14ac:dyDescent="0.15">
      <c r="A79" s="8"/>
      <c r="B79" s="8"/>
      <c r="C79" s="8"/>
      <c r="D79" s="8"/>
      <c r="E79" s="8"/>
      <c r="F79" s="8"/>
      <c r="G79" s="9"/>
      <c r="H79" s="9"/>
      <c r="I79" s="8"/>
      <c r="J79" s="10"/>
      <c r="K79" s="10"/>
      <c r="L79" s="10"/>
      <c r="M79" s="8"/>
      <c r="N79" s="8"/>
      <c r="O79" s="8"/>
      <c r="P79" s="8"/>
      <c r="Q79" s="8"/>
      <c r="R79" s="11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9"/>
      <c r="AI79" s="8"/>
      <c r="AJ79" s="8"/>
      <c r="AK79" s="8"/>
      <c r="AL79" s="8"/>
      <c r="AM79" s="8"/>
      <c r="AN79" s="8"/>
      <c r="AO79" s="8"/>
    </row>
    <row r="80" spans="1:41" ht="15" x14ac:dyDescent="0.15">
      <c r="A80" s="8"/>
      <c r="B80" s="8"/>
      <c r="C80" s="8"/>
      <c r="D80" s="8"/>
      <c r="E80" s="8"/>
      <c r="F80" s="8"/>
      <c r="G80" s="9"/>
      <c r="H80" s="9"/>
      <c r="I80" s="8"/>
      <c r="J80" s="10"/>
      <c r="K80" s="10"/>
      <c r="L80" s="10"/>
      <c r="M80" s="8"/>
      <c r="N80" s="8"/>
      <c r="O80" s="8"/>
      <c r="P80" s="8"/>
      <c r="Q80" s="8"/>
      <c r="R80" s="11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9"/>
      <c r="AI80" s="8"/>
      <c r="AJ80" s="8"/>
      <c r="AK80" s="8"/>
      <c r="AL80" s="8"/>
      <c r="AM80" s="8"/>
      <c r="AN80" s="8"/>
      <c r="AO80" s="8"/>
    </row>
    <row r="81" spans="1:41" ht="15" x14ac:dyDescent="0.15">
      <c r="A81" s="8"/>
      <c r="B81" s="8"/>
      <c r="C81" s="8"/>
      <c r="D81" s="8"/>
      <c r="E81" s="8"/>
      <c r="F81" s="8"/>
      <c r="G81" s="9"/>
      <c r="H81" s="9"/>
      <c r="I81" s="8"/>
      <c r="J81" s="10"/>
      <c r="K81" s="10"/>
      <c r="L81" s="10"/>
      <c r="M81" s="8"/>
      <c r="N81" s="8"/>
      <c r="O81" s="8"/>
      <c r="P81" s="8"/>
      <c r="Q81" s="8"/>
      <c r="R81" s="11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9"/>
      <c r="AI81" s="8"/>
      <c r="AJ81" s="8"/>
      <c r="AK81" s="8"/>
      <c r="AL81" s="8"/>
      <c r="AM81" s="8"/>
      <c r="AN81" s="8"/>
      <c r="AO81" s="8"/>
    </row>
    <row r="82" spans="1:41" ht="15" x14ac:dyDescent="0.15">
      <c r="A82" s="8"/>
      <c r="B82" s="8"/>
      <c r="C82" s="8"/>
      <c r="D82" s="8"/>
      <c r="E82" s="8"/>
      <c r="F82" s="8"/>
      <c r="G82" s="9"/>
      <c r="H82" s="9"/>
      <c r="I82" s="8"/>
      <c r="J82" s="10"/>
      <c r="K82" s="10"/>
      <c r="L82" s="10"/>
      <c r="M82" s="8"/>
      <c r="N82" s="8"/>
      <c r="O82" s="8"/>
      <c r="P82" s="8"/>
      <c r="Q82" s="8"/>
      <c r="R82" s="11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9"/>
      <c r="AI82" s="8"/>
      <c r="AJ82" s="8"/>
      <c r="AK82" s="8"/>
      <c r="AL82" s="8"/>
      <c r="AM82" s="8"/>
      <c r="AN82" s="8"/>
      <c r="AO82" s="8"/>
    </row>
    <row r="83" spans="1:41" ht="15" x14ac:dyDescent="0.15">
      <c r="A83" s="8"/>
      <c r="B83" s="8"/>
      <c r="C83" s="8"/>
      <c r="D83" s="8"/>
      <c r="E83" s="8"/>
      <c r="F83" s="8"/>
      <c r="G83" s="9"/>
      <c r="H83" s="9"/>
      <c r="I83" s="8"/>
      <c r="J83" s="10"/>
      <c r="K83" s="10"/>
      <c r="L83" s="10"/>
      <c r="M83" s="8"/>
      <c r="N83" s="8"/>
      <c r="O83" s="8"/>
      <c r="P83" s="8"/>
      <c r="Q83" s="8"/>
      <c r="R83" s="11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9"/>
      <c r="AI83" s="8"/>
      <c r="AJ83" s="8"/>
      <c r="AK83" s="8"/>
      <c r="AL83" s="8"/>
      <c r="AM83" s="8"/>
      <c r="AN83" s="8"/>
      <c r="AO83" s="8"/>
    </row>
    <row r="84" spans="1:41" ht="15" x14ac:dyDescent="0.15">
      <c r="A84" s="8"/>
      <c r="B84" s="8"/>
      <c r="C84" s="8"/>
      <c r="D84" s="8"/>
      <c r="E84" s="8"/>
      <c r="F84" s="8"/>
      <c r="G84" s="9"/>
      <c r="H84" s="9"/>
      <c r="I84" s="8"/>
      <c r="J84" s="10"/>
      <c r="K84" s="10"/>
      <c r="L84" s="10"/>
      <c r="M84" s="8"/>
      <c r="N84" s="8"/>
      <c r="O84" s="8"/>
      <c r="P84" s="8"/>
      <c r="Q84" s="8"/>
      <c r="R84" s="11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9"/>
      <c r="AI84" s="8"/>
      <c r="AJ84" s="8"/>
      <c r="AK84" s="8"/>
      <c r="AL84" s="8"/>
      <c r="AM84" s="8"/>
      <c r="AN84" s="8"/>
      <c r="AO84" s="8"/>
    </row>
    <row r="85" spans="1:41" ht="15" x14ac:dyDescent="0.15">
      <c r="A85" s="8"/>
      <c r="B85" s="8"/>
      <c r="C85" s="8"/>
      <c r="D85" s="8"/>
      <c r="E85" s="8"/>
      <c r="F85" s="8"/>
      <c r="G85" s="9"/>
      <c r="H85" s="9"/>
      <c r="I85" s="8"/>
      <c r="J85" s="10"/>
      <c r="K85" s="10"/>
      <c r="L85" s="10"/>
      <c r="M85" s="8"/>
      <c r="N85" s="8"/>
      <c r="O85" s="8"/>
      <c r="P85" s="8"/>
      <c r="Q85" s="8"/>
      <c r="R85" s="11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9"/>
      <c r="AI85" s="8"/>
      <c r="AJ85" s="8"/>
      <c r="AK85" s="8"/>
      <c r="AL85" s="8"/>
      <c r="AM85" s="8"/>
      <c r="AN85" s="8"/>
      <c r="AO85" s="8"/>
    </row>
    <row r="86" spans="1:41" ht="15" x14ac:dyDescent="0.15">
      <c r="A86" s="8"/>
      <c r="B86" s="8"/>
      <c r="C86" s="8"/>
      <c r="D86" s="8"/>
      <c r="E86" s="8"/>
      <c r="F86" s="8"/>
      <c r="G86" s="9"/>
      <c r="H86" s="9"/>
      <c r="I86" s="8"/>
      <c r="J86" s="10"/>
      <c r="K86" s="10"/>
      <c r="L86" s="10"/>
      <c r="M86" s="8"/>
      <c r="N86" s="8"/>
      <c r="O86" s="8"/>
      <c r="P86" s="8"/>
      <c r="Q86" s="8"/>
      <c r="R86" s="11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9"/>
      <c r="AI86" s="8"/>
      <c r="AJ86" s="8"/>
      <c r="AK86" s="8"/>
      <c r="AL86" s="8"/>
      <c r="AM86" s="8"/>
      <c r="AN86" s="8"/>
      <c r="AO86" s="8"/>
    </row>
    <row r="87" spans="1:41" ht="15" x14ac:dyDescent="0.15">
      <c r="A87" s="8"/>
      <c r="B87" s="8"/>
      <c r="C87" s="8"/>
      <c r="D87" s="8"/>
      <c r="E87" s="8"/>
      <c r="F87" s="8"/>
      <c r="G87" s="9"/>
      <c r="H87" s="9"/>
      <c r="I87" s="8"/>
      <c r="J87" s="10"/>
      <c r="K87" s="10"/>
      <c r="L87" s="10"/>
      <c r="M87" s="8"/>
      <c r="N87" s="8"/>
      <c r="O87" s="8"/>
      <c r="P87" s="8"/>
      <c r="Q87" s="8"/>
      <c r="R87" s="11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9"/>
      <c r="AI87" s="8"/>
      <c r="AJ87" s="8"/>
      <c r="AK87" s="8"/>
      <c r="AL87" s="8"/>
      <c r="AM87" s="8"/>
      <c r="AN87" s="8"/>
      <c r="AO87" s="8"/>
    </row>
    <row r="88" spans="1:41" ht="15" x14ac:dyDescent="0.15">
      <c r="A88" s="8"/>
      <c r="B88" s="8"/>
      <c r="C88" s="8"/>
      <c r="D88" s="8"/>
      <c r="E88" s="8"/>
      <c r="F88" s="8"/>
      <c r="G88" s="9"/>
      <c r="H88" s="9"/>
      <c r="I88" s="8"/>
      <c r="J88" s="10"/>
      <c r="K88" s="10"/>
      <c r="L88" s="10"/>
      <c r="M88" s="8"/>
      <c r="N88" s="8"/>
      <c r="O88" s="8"/>
      <c r="P88" s="8"/>
      <c r="Q88" s="8"/>
      <c r="R88" s="11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  <c r="AI88" s="8"/>
      <c r="AJ88" s="8"/>
      <c r="AK88" s="8"/>
      <c r="AL88" s="8"/>
      <c r="AM88" s="8"/>
      <c r="AN88" s="8"/>
      <c r="AO88" s="8"/>
    </row>
    <row r="89" spans="1:41" ht="15" x14ac:dyDescent="0.15">
      <c r="A89" s="8"/>
      <c r="B89" s="8"/>
      <c r="C89" s="8"/>
      <c r="D89" s="8"/>
      <c r="E89" s="8"/>
      <c r="F89" s="8"/>
      <c r="G89" s="9"/>
      <c r="H89" s="9"/>
      <c r="I89" s="8"/>
      <c r="J89" s="10"/>
      <c r="K89" s="10"/>
      <c r="L89" s="10"/>
      <c r="M89" s="8"/>
      <c r="N89" s="8"/>
      <c r="O89" s="8"/>
      <c r="P89" s="8"/>
      <c r="Q89" s="8"/>
      <c r="R89" s="11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9"/>
      <c r="AI89" s="8"/>
      <c r="AJ89" s="8"/>
      <c r="AK89" s="8"/>
      <c r="AL89" s="8"/>
      <c r="AM89" s="8"/>
      <c r="AN89" s="8"/>
      <c r="AO89" s="8"/>
    </row>
    <row r="90" spans="1:41" ht="15" x14ac:dyDescent="0.15">
      <c r="A90" s="8"/>
      <c r="B90" s="8"/>
      <c r="C90" s="8"/>
      <c r="D90" s="8"/>
      <c r="E90" s="8"/>
      <c r="F90" s="8"/>
      <c r="G90" s="9"/>
      <c r="H90" s="9"/>
      <c r="I90" s="8"/>
      <c r="J90" s="10"/>
      <c r="K90" s="10"/>
      <c r="L90" s="10"/>
      <c r="M90" s="8"/>
      <c r="N90" s="8"/>
      <c r="O90" s="8"/>
      <c r="P90" s="8"/>
      <c r="Q90" s="8"/>
      <c r="R90" s="11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  <c r="AI90" s="8"/>
      <c r="AJ90" s="8"/>
      <c r="AK90" s="8"/>
      <c r="AL90" s="8"/>
      <c r="AM90" s="8"/>
      <c r="AN90" s="8"/>
      <c r="AO90" s="8"/>
    </row>
    <row r="91" spans="1:41" ht="15" x14ac:dyDescent="0.15">
      <c r="A91" s="8"/>
      <c r="B91" s="8"/>
      <c r="C91" s="8"/>
      <c r="D91" s="8"/>
      <c r="E91" s="8"/>
      <c r="F91" s="8"/>
      <c r="G91" s="9"/>
      <c r="H91" s="9"/>
      <c r="I91" s="8"/>
      <c r="J91" s="10"/>
      <c r="K91" s="10"/>
      <c r="L91" s="10"/>
      <c r="M91" s="8"/>
      <c r="N91" s="8"/>
      <c r="O91" s="8"/>
      <c r="P91" s="8"/>
      <c r="Q91" s="8"/>
      <c r="R91" s="11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9"/>
      <c r="AI91" s="8"/>
      <c r="AJ91" s="8"/>
      <c r="AK91" s="8"/>
      <c r="AL91" s="8"/>
      <c r="AM91" s="8"/>
      <c r="AN91" s="8"/>
      <c r="AO91" s="8"/>
    </row>
    <row r="92" spans="1:41" ht="15" x14ac:dyDescent="0.15">
      <c r="A92" s="8"/>
      <c r="B92" s="8"/>
      <c r="C92" s="8"/>
      <c r="D92" s="8"/>
      <c r="E92" s="8"/>
      <c r="F92" s="8"/>
      <c r="G92" s="9"/>
      <c r="H92" s="9"/>
      <c r="I92" s="8"/>
      <c r="J92" s="10"/>
      <c r="K92" s="10"/>
      <c r="L92" s="10"/>
      <c r="M92" s="8"/>
      <c r="N92" s="8"/>
      <c r="O92" s="8"/>
      <c r="P92" s="8"/>
      <c r="Q92" s="8"/>
      <c r="R92" s="11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9"/>
      <c r="AI92" s="8"/>
      <c r="AJ92" s="8"/>
      <c r="AK92" s="8"/>
      <c r="AL92" s="8"/>
      <c r="AM92" s="8"/>
      <c r="AN92" s="8"/>
      <c r="AO92" s="8"/>
    </row>
    <row r="93" spans="1:41" ht="15" x14ac:dyDescent="0.15">
      <c r="A93" s="8"/>
      <c r="B93" s="8"/>
      <c r="C93" s="8"/>
      <c r="D93" s="8"/>
      <c r="E93" s="8"/>
      <c r="F93" s="8"/>
      <c r="G93" s="9"/>
      <c r="H93" s="9"/>
      <c r="I93" s="8"/>
      <c r="J93" s="10"/>
      <c r="K93" s="10"/>
      <c r="L93" s="10"/>
      <c r="M93" s="8"/>
      <c r="N93" s="8"/>
      <c r="O93" s="8"/>
      <c r="P93" s="8"/>
      <c r="Q93" s="8"/>
      <c r="R93" s="11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9"/>
      <c r="AI93" s="8"/>
      <c r="AJ93" s="8"/>
      <c r="AK93" s="8"/>
      <c r="AL93" s="8"/>
      <c r="AM93" s="8"/>
      <c r="AN93" s="8"/>
      <c r="AO93" s="8"/>
    </row>
    <row r="94" spans="1:41" ht="15" x14ac:dyDescent="0.15">
      <c r="A94" s="8"/>
      <c r="B94" s="8"/>
      <c r="C94" s="8"/>
      <c r="D94" s="8"/>
      <c r="E94" s="8"/>
      <c r="F94" s="8"/>
      <c r="G94" s="9"/>
      <c r="H94" s="9"/>
      <c r="I94" s="8"/>
      <c r="J94" s="10"/>
      <c r="K94" s="10"/>
      <c r="L94" s="10"/>
      <c r="M94" s="8"/>
      <c r="N94" s="8"/>
      <c r="O94" s="8"/>
      <c r="P94" s="8"/>
      <c r="Q94" s="8"/>
      <c r="R94" s="11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  <c r="AI94" s="8"/>
      <c r="AJ94" s="8"/>
      <c r="AK94" s="8"/>
      <c r="AL94" s="8"/>
      <c r="AM94" s="8"/>
      <c r="AN94" s="8"/>
      <c r="AO94" s="8"/>
    </row>
  </sheetData>
  <autoFilter ref="A1:AO62" xr:uid="{0051A66C-A1CD-4159-80DB-A0FD148CE9B8}"/>
  <phoneticPr fontId="1" type="noConversion"/>
  <conditionalFormatting sqref="F2:F94">
    <cfRule type="duplicateValues" dxfId="1" priority="6"/>
  </conditionalFormatting>
  <conditionalFormatting sqref="F95:F1048576 F1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Wen</dc:creator>
  <cp:lastModifiedBy>Rainbow Lin</cp:lastModifiedBy>
  <dcterms:created xsi:type="dcterms:W3CDTF">2024-11-14T04:13:05Z</dcterms:created>
  <dcterms:modified xsi:type="dcterms:W3CDTF">2025-01-21T03:00:44Z</dcterms:modified>
</cp:coreProperties>
</file>