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lanning schedu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/d/yyyy"/>
  </numFmts>
  <fonts count="7">
    <font>
      <name val="Calibri"/>
      <family val="2"/>
      <color theme="1"/>
      <sz val="11"/>
      <scheme val="minor"/>
    </font>
    <font>
      <b val="1"/>
    </font>
    <font>
      <name val="Calibri"/>
      <b val="1"/>
      <sz val="13"/>
    </font>
    <font>
      <name val="Calibri"/>
      <sz val="13"/>
    </font>
    <font>
      <name val="Calibri"/>
      <b val="1"/>
      <sz val="11"/>
    </font>
    <font>
      <name val="Calibri"/>
      <sz val="12"/>
    </font>
    <font>
      <name val="Calibri"/>
      <b val="1"/>
      <color rgb="000000FF"/>
      <sz val="11"/>
    </font>
  </fonts>
  <fills count="6">
    <fill>
      <patternFill/>
    </fill>
    <fill>
      <patternFill patternType="gray125"/>
    </fill>
    <fill>
      <patternFill patternType="solid">
        <fgColor rgb="00DAEEF3"/>
        <bgColor rgb="00DAEEF3"/>
      </patternFill>
    </fill>
    <fill>
      <patternFill patternType="solid">
        <fgColor rgb="00FF0000"/>
        <bgColor rgb="00FF0000"/>
      </patternFill>
    </fill>
    <fill>
      <patternFill patternType="solid">
        <fgColor rgb="00BFBFBF"/>
        <bgColor rgb="00BFBFBF"/>
      </patternFill>
    </fill>
    <fill>
      <patternFill patternType="solid"/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bottom style="medium"/>
    </border>
    <border>
      <right style="medium"/>
    </border>
    <border>
      <right style="medium"/>
      <bottom style="medium"/>
    </border>
    <border>
      <left/>
      <right/>
      <top/>
      <bottom style="medium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2" fillId="2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3" fillId="0" borderId="5" applyAlignment="1" pivotButton="0" quotePrefix="0" xfId="0">
      <alignment horizontal="left" vertical="center" wrapText="1"/>
    </xf>
    <xf numFmtId="0" fontId="0" fillId="0" borderId="6" pivotButton="0" quotePrefix="0" xfId="0"/>
    <xf numFmtId="0" fontId="6" fillId="0" borderId="0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7" pivotButton="0" quotePrefix="0" xfId="0"/>
    <xf numFmtId="0" fontId="4" fillId="0" borderId="2" applyAlignment="1" pivotButton="0" quotePrefix="0" xfId="0">
      <alignment horizontal="center" vertical="center" wrapText="1"/>
    </xf>
    <xf numFmtId="0" fontId="3" fillId="3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2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85"/>
  <sheetViews>
    <sheetView workbookViewId="0">
      <pane xSplit="6" ySplit="1" topLeftCell="G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75" customWidth="1" min="1" max="1"/>
    <col width="13.75" customWidth="1" min="2" max="2"/>
    <col width="7.75" customWidth="1" min="3" max="3"/>
    <col width="7.75" customWidth="1" min="4" max="4"/>
    <col width="30.75" customWidth="1" min="5" max="5"/>
    <col width="11.5" customWidth="1" min="6" max="6"/>
    <col width="7.75" customWidth="1" min="7" max="7"/>
    <col width="7.75" customWidth="1" min="8" max="8"/>
    <col width="7.75" customWidth="1" min="9" max="9"/>
    <col width="7.75" customWidth="1" min="10" max="10"/>
    <col width="7.75" customWidth="1" min="11" max="11"/>
    <col width="7.75" customWidth="1" min="12" max="12"/>
    <col width="7.75" customWidth="1" min="13" max="13"/>
    <col width="7.75" customWidth="1" min="14" max="14"/>
    <col width="7.75" customWidth="1" min="15" max="15"/>
    <col width="7.75" customWidth="1" min="16" max="16"/>
    <col width="7.75" customWidth="1" min="17" max="17"/>
    <col width="7.75" customWidth="1" min="18" max="18"/>
    <col width="5.7" customWidth="1" min="19" max="19"/>
    <col width="13.7" customWidth="1" min="20" max="20"/>
    <col width="14" customWidth="1" min="21" max="21"/>
    <col width="11.5" customWidth="1" min="22" max="22"/>
    <col width="40.7" customWidth="1" min="23" max="23"/>
  </cols>
  <sheetData>
    <row r="1">
      <c r="A1" s="1" t="inlineStr">
        <is>
          <t>SKU</t>
        </is>
      </c>
      <c r="B1" s="2" t="inlineStr">
        <is>
          <t>Factory</t>
        </is>
      </c>
      <c r="C1" s="2" t="inlineStr">
        <is>
          <t>On hand Inventory</t>
        </is>
      </c>
      <c r="D1" s="3" t="inlineStr">
        <is>
          <t>Safey stock</t>
        </is>
      </c>
      <c r="E1" s="2" t="inlineStr">
        <is>
          <t>Category</t>
        </is>
      </c>
      <c r="F1" s="2" t="inlineStr">
        <is>
          <t>Overdue month</t>
        </is>
      </c>
      <c r="G1" s="2" t="inlineStr">
        <is>
          <t>2025 Jan</t>
        </is>
      </c>
      <c r="H1" s="2" t="inlineStr">
        <is>
          <t>2025 Feb</t>
        </is>
      </c>
      <c r="I1" s="2" t="inlineStr">
        <is>
          <t>2025 Mar</t>
        </is>
      </c>
      <c r="J1" s="2" t="inlineStr">
        <is>
          <t>2025 Apr</t>
        </is>
      </c>
      <c r="K1" s="2" t="inlineStr">
        <is>
          <t>2025 May</t>
        </is>
      </c>
      <c r="L1" s="2" t="inlineStr">
        <is>
          <t>2025 Jun</t>
        </is>
      </c>
      <c r="M1" s="2" t="inlineStr">
        <is>
          <t>2025 Jul</t>
        </is>
      </c>
      <c r="N1" s="2" t="inlineStr">
        <is>
          <t>2025 Aug</t>
        </is>
      </c>
      <c r="O1" s="2" t="inlineStr">
        <is>
          <t>2025 Sep</t>
        </is>
      </c>
      <c r="P1" s="2" t="inlineStr">
        <is>
          <t>2025 Oct</t>
        </is>
      </c>
      <c r="Q1" s="2" t="inlineStr">
        <is>
          <t>2025 Nov</t>
        </is>
      </c>
      <c r="R1" s="3" t="inlineStr">
        <is>
          <t>2025 Dec</t>
        </is>
      </c>
      <c r="S1" s="2" t="inlineStr">
        <is>
          <t>Pcs/ctn</t>
        </is>
      </c>
      <c r="T1" s="2" t="inlineStr">
        <is>
          <t>Item Status</t>
        </is>
      </c>
      <c r="U1" s="2" t="inlineStr">
        <is>
          <t>Est. Production Leadtime</t>
        </is>
      </c>
      <c r="V1" s="2" t="inlineStr">
        <is>
          <t>2024 Actuals Qty</t>
        </is>
      </c>
      <c r="W1" s="2" t="inlineStr">
        <is>
          <t>Notes</t>
        </is>
      </c>
    </row>
    <row r="2" ht="32" customHeight="1">
      <c r="A2" s="4" t="inlineStr">
        <is>
          <t>18Z</t>
        </is>
      </c>
      <c r="B2" s="5" t="inlineStr">
        <is>
          <t>QH</t>
        </is>
      </c>
      <c r="C2" s="6" t="n">
        <v>130</v>
      </c>
      <c r="D2" s="7" t="n">
        <v>0</v>
      </c>
      <c r="E2" s="8" t="inlineStr">
        <is>
          <t>Confirmed OP</t>
        </is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9" t="n">
        <v>0</v>
      </c>
      <c r="S2" s="6" t="n">
        <v>1</v>
      </c>
      <c r="T2" s="10" t="inlineStr">
        <is>
          <t>Active (relo)</t>
        </is>
      </c>
      <c r="U2" s="6" t="n">
        <v>45</v>
      </c>
      <c r="V2" s="6" t="n">
        <v>1328</v>
      </c>
      <c r="W2" s="11" t="inlineStr"/>
    </row>
    <row r="3" ht="32" customHeight="1">
      <c r="A3" s="4" t="inlineStr">
        <is>
          <t>18Z</t>
        </is>
      </c>
      <c r="B3" s="5" t="inlineStr">
        <is>
          <t>QH</t>
        </is>
      </c>
      <c r="D3" s="12" t="n"/>
      <c r="E3" s="13" t="inlineStr">
        <is>
          <t>Planned OP (due date)</t>
        </is>
      </c>
      <c r="F3" s="5" t="inlineStr"/>
      <c r="G3" s="14" t="inlineStr"/>
      <c r="H3" s="14" t="inlineStr"/>
      <c r="I3" s="14" t="inlineStr"/>
      <c r="J3" s="14" t="inlineStr"/>
      <c r="K3" s="14" t="inlineStr"/>
      <c r="L3" s="14" t="inlineStr"/>
      <c r="M3" s="14" t="inlineStr"/>
      <c r="N3" s="14" t="inlineStr"/>
      <c r="O3" s="14" t="inlineStr"/>
      <c r="P3" s="14" t="inlineStr"/>
      <c r="Q3" s="14" t="inlineStr"/>
      <c r="R3" s="15" t="inlineStr"/>
    </row>
    <row r="4" ht="32" customHeight="1">
      <c r="A4" s="4" t="inlineStr">
        <is>
          <t>18Z</t>
        </is>
      </c>
      <c r="B4" s="5" t="inlineStr">
        <is>
          <t>QH</t>
        </is>
      </c>
      <c r="D4" s="12" t="n"/>
      <c r="E4" s="8" t="inlineStr">
        <is>
          <t>Open Retail PO Qty</t>
        </is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9" t="n">
        <v>0</v>
      </c>
    </row>
    <row r="5" ht="32" customHeight="1">
      <c r="A5" s="4" t="inlineStr">
        <is>
          <t>18Z</t>
        </is>
      </c>
      <c r="B5" s="5" t="inlineStr">
        <is>
          <t>QH</t>
        </is>
      </c>
      <c r="D5" s="12" t="n"/>
      <c r="E5" s="8" t="inlineStr">
        <is>
          <t>Bal. Fcst Qty</t>
        </is>
      </c>
      <c r="F5" s="5" t="inlineStr"/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9" t="n">
        <v>0</v>
      </c>
    </row>
    <row r="6" ht="32" customHeight="1">
      <c r="A6" s="4" t="inlineStr">
        <is>
          <t>18Z</t>
        </is>
      </c>
      <c r="B6" s="5" t="inlineStr">
        <is>
          <t>QH</t>
        </is>
      </c>
      <c r="D6" s="12" t="n"/>
      <c r="E6" s="13" t="inlineStr">
        <is>
          <t>Month end inventory
(Deduct PO,FCST, SS)</t>
        </is>
      </c>
      <c r="F6" s="5" t="inlineStr"/>
      <c r="G6" s="5">
        <f>IF(C2+G2+F2+G3-F4-G4-G5-D2&lt;0,0,C2+G2+F2+G3-F4-G4-G5-D2)</f>
        <v/>
      </c>
      <c r="H6" s="5">
        <f>IF(G6+H2+H3-H4-H5&lt;0,0,G6+H2+H3-H4-H5)</f>
        <v/>
      </c>
      <c r="I6" s="5">
        <f>IF(H6+I2+I3-I4-I5&lt;0,0,H6+I2+I3-I4-I5)</f>
        <v/>
      </c>
      <c r="J6" s="5">
        <f>I6+J2+J3-J4-J5</f>
        <v/>
      </c>
      <c r="K6" s="5">
        <f>J6+K2+K3-K4-K5</f>
        <v/>
      </c>
      <c r="L6" s="5">
        <f>K6+L2+L3-L4-L5</f>
        <v/>
      </c>
      <c r="M6" s="5">
        <f>L6+M2+M3-M4-M5</f>
        <v/>
      </c>
      <c r="N6" s="5">
        <f>M6+N2+N3-N4-N5</f>
        <v/>
      </c>
      <c r="O6" s="5">
        <f>N6+O2+O3-O4-O5</f>
        <v/>
      </c>
      <c r="P6" s="5">
        <f>O6+P2+P3-P4-P5</f>
        <v/>
      </c>
      <c r="Q6" s="5">
        <f>P6+Q2+Q3-Q4-Q5</f>
        <v/>
      </c>
      <c r="R6" s="9">
        <f>Q6+R2+R3-R4-R5</f>
        <v/>
      </c>
    </row>
    <row r="7" ht="32" customHeight="1">
      <c r="A7" s="16" t="inlineStr">
        <is>
          <t>18Z</t>
        </is>
      </c>
      <c r="B7" s="17" t="inlineStr">
        <is>
          <t>QH</t>
        </is>
      </c>
      <c r="C7" s="18" t="n"/>
      <c r="D7" s="19" t="n"/>
      <c r="E7" s="20" t="inlineStr">
        <is>
          <t>Upload JDE Forecast
(Confirmed OP+Planned OP)</t>
        </is>
      </c>
      <c r="F7" s="17">
        <f>G2+G3</f>
        <v/>
      </c>
      <c r="G7" s="17">
        <f>H2+H3</f>
        <v/>
      </c>
      <c r="H7" s="17">
        <f>I2+I3</f>
        <v/>
      </c>
      <c r="I7" s="17">
        <f>J2+J3</f>
        <v/>
      </c>
      <c r="J7" s="17">
        <f>K2+K3</f>
        <v/>
      </c>
      <c r="K7" s="17">
        <f>L2+L3</f>
        <v/>
      </c>
      <c r="L7" s="17">
        <f>M2+M3</f>
        <v/>
      </c>
      <c r="M7" s="17">
        <f>N2+N3</f>
        <v/>
      </c>
      <c r="N7" s="17">
        <f>O2+O3</f>
        <v/>
      </c>
      <c r="O7" s="17">
        <f>P2+P3</f>
        <v/>
      </c>
      <c r="P7" s="17">
        <f>Q2+Q3</f>
        <v/>
      </c>
      <c r="Q7" s="17">
        <f>R2+R3</f>
        <v/>
      </c>
      <c r="R7" s="7" t="n">
        <v>0</v>
      </c>
      <c r="S7" s="18" t="n"/>
      <c r="T7" s="18" t="n"/>
      <c r="U7" s="18" t="n"/>
      <c r="V7" s="18" t="n"/>
      <c r="W7" s="18" t="n"/>
    </row>
    <row r="8" ht="32" customHeight="1">
      <c r="A8" s="4" t="inlineStr">
        <is>
          <t>381X</t>
        </is>
      </c>
      <c r="B8" s="5" t="inlineStr">
        <is>
          <t>GY WT</t>
        </is>
      </c>
      <c r="C8" s="6" t="n">
        <v>10</v>
      </c>
      <c r="D8" s="7" t="n">
        <v>0</v>
      </c>
      <c r="E8" s="8" t="inlineStr">
        <is>
          <t>Confirmed OP</t>
        </is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9" t="n">
        <v>0</v>
      </c>
      <c r="S8" s="6" t="n">
        <v>1</v>
      </c>
      <c r="T8" s="10" t="inlineStr">
        <is>
          <t>Active</t>
        </is>
      </c>
      <c r="U8" s="6" t="n">
        <v>90</v>
      </c>
      <c r="V8" s="6" t="n">
        <v>1129</v>
      </c>
      <c r="W8" s="11" t="inlineStr">
        <is>
          <t>1/7：Move forecast to RF after inventory clear up.</t>
        </is>
      </c>
    </row>
    <row r="9" ht="32" customHeight="1">
      <c r="A9" s="4" t="inlineStr">
        <is>
          <t>381X</t>
        </is>
      </c>
      <c r="B9" s="5" t="inlineStr">
        <is>
          <t>GY WT</t>
        </is>
      </c>
      <c r="D9" s="12" t="n"/>
      <c r="E9" s="13" t="inlineStr">
        <is>
          <t>Planned OP (due date)</t>
        </is>
      </c>
      <c r="F9" s="5" t="inlineStr"/>
      <c r="G9" s="14" t="inlineStr"/>
      <c r="H9" s="14" t="inlineStr"/>
      <c r="I9" s="14" t="inlineStr"/>
      <c r="J9" s="14" t="inlineStr"/>
      <c r="K9" s="14" t="inlineStr"/>
      <c r="L9" s="14" t="inlineStr"/>
      <c r="M9" s="14" t="inlineStr"/>
      <c r="N9" s="14" t="inlineStr"/>
      <c r="O9" s="14" t="inlineStr"/>
      <c r="P9" s="14" t="inlineStr"/>
      <c r="Q9" s="14" t="inlineStr"/>
      <c r="R9" s="15" t="inlineStr"/>
    </row>
    <row r="10" ht="32" customHeight="1">
      <c r="A10" s="4" t="inlineStr">
        <is>
          <t>381X</t>
        </is>
      </c>
      <c r="B10" s="5" t="inlineStr">
        <is>
          <t>GY WT</t>
        </is>
      </c>
      <c r="D10" s="12" t="n"/>
      <c r="E10" s="8" t="inlineStr">
        <is>
          <t>Open Retail PO Qty</t>
        </is>
      </c>
      <c r="F10" s="5" t="n">
        <v>6</v>
      </c>
      <c r="G10" s="5" t="n">
        <v>2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9" t="n">
        <v>0</v>
      </c>
    </row>
    <row r="11" ht="32" customHeight="1">
      <c r="A11" s="4" t="inlineStr">
        <is>
          <t>381X</t>
        </is>
      </c>
      <c r="B11" s="5" t="inlineStr">
        <is>
          <t>GY WT</t>
        </is>
      </c>
      <c r="D11" s="12" t="n"/>
      <c r="E11" s="8" t="inlineStr">
        <is>
          <t>Bal. Fcst Qty</t>
        </is>
      </c>
      <c r="F11" s="5" t="inlineStr"/>
      <c r="G11" s="5" t="n">
        <v>40</v>
      </c>
      <c r="H11" s="5" t="n">
        <v>39</v>
      </c>
      <c r="I11" s="5" t="n">
        <v>91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9" t="n">
        <v>0</v>
      </c>
    </row>
    <row r="12" ht="32" customHeight="1">
      <c r="A12" s="4" t="inlineStr">
        <is>
          <t>381X</t>
        </is>
      </c>
      <c r="B12" s="5" t="inlineStr">
        <is>
          <t>GY WT</t>
        </is>
      </c>
      <c r="D12" s="12" t="n"/>
      <c r="E12" s="13" t="inlineStr">
        <is>
          <t>Month end inventory
(Deduct PO,FCST, SS)</t>
        </is>
      </c>
      <c r="F12" s="5" t="inlineStr"/>
      <c r="G12" s="5">
        <f>IF(C8+G8+F8+G9-F10-G10-G11-D8&lt;0,0,C8+G8+F8+G9-F10-G10-G11-D8)</f>
        <v/>
      </c>
      <c r="H12" s="5">
        <f>IF(G12+H8+H9-H10-H11&lt;0,0,G12+H8+H9-H10-H11)</f>
        <v/>
      </c>
      <c r="I12" s="5">
        <f>IF(H12+I8+I9-I10-I11&lt;0,0,H12+I8+I9-I10-I11)</f>
        <v/>
      </c>
      <c r="J12" s="5">
        <f>I12+J8+J9-J10-J11</f>
        <v/>
      </c>
      <c r="K12" s="5">
        <f>J12+K8+K9-K10-K11</f>
        <v/>
      </c>
      <c r="L12" s="5">
        <f>K12+L8+L9-L10-L11</f>
        <v/>
      </c>
      <c r="M12" s="5">
        <f>L12+M8+M9-M10-M11</f>
        <v/>
      </c>
      <c r="N12" s="5">
        <f>M12+N8+N9-N10-N11</f>
        <v/>
      </c>
      <c r="O12" s="5">
        <f>N12+O8+O9-O10-O11</f>
        <v/>
      </c>
      <c r="P12" s="5">
        <f>O12+P8+P9-P10-P11</f>
        <v/>
      </c>
      <c r="Q12" s="5">
        <f>P12+Q8+Q9-Q10-Q11</f>
        <v/>
      </c>
      <c r="R12" s="9">
        <f>Q12+R8+R9-R10-R11</f>
        <v/>
      </c>
    </row>
    <row r="13" ht="32" customHeight="1">
      <c r="A13" s="16" t="inlineStr">
        <is>
          <t>381X</t>
        </is>
      </c>
      <c r="B13" s="17" t="inlineStr">
        <is>
          <t>GY WT</t>
        </is>
      </c>
      <c r="C13" s="18" t="n"/>
      <c r="D13" s="19" t="n"/>
      <c r="E13" s="20" t="inlineStr">
        <is>
          <t>Upload JDE Forecast
(Confirmed OP+Planned OP)</t>
        </is>
      </c>
      <c r="F13" s="17">
        <f>G8+G9</f>
        <v/>
      </c>
      <c r="G13" s="17">
        <f>H8+H9</f>
        <v/>
      </c>
      <c r="H13" s="17">
        <f>I8+I9</f>
        <v/>
      </c>
      <c r="I13" s="17">
        <f>J8+J9</f>
        <v/>
      </c>
      <c r="J13" s="17">
        <f>K8+K9</f>
        <v/>
      </c>
      <c r="K13" s="17">
        <f>L8+L9</f>
        <v/>
      </c>
      <c r="L13" s="17">
        <f>M8+M9</f>
        <v/>
      </c>
      <c r="M13" s="17">
        <f>N8+N9</f>
        <v/>
      </c>
      <c r="N13" s="17">
        <f>O8+O9</f>
        <v/>
      </c>
      <c r="O13" s="17">
        <f>P8+P9</f>
        <v/>
      </c>
      <c r="P13" s="17">
        <f>Q8+Q9</f>
        <v/>
      </c>
      <c r="Q13" s="17">
        <f>R8+R9</f>
        <v/>
      </c>
      <c r="R13" s="7" t="n">
        <v>0</v>
      </c>
      <c r="S13" s="18" t="n"/>
      <c r="T13" s="18" t="n"/>
      <c r="U13" s="18" t="n"/>
      <c r="V13" s="18" t="n"/>
      <c r="W13" s="18" t="n"/>
    </row>
    <row r="14" ht="32" customHeight="1">
      <c r="A14" s="4" t="inlineStr">
        <is>
          <t>625PZ</t>
        </is>
      </c>
      <c r="B14" s="5" t="inlineStr">
        <is>
          <t>QH</t>
        </is>
      </c>
      <c r="C14" s="6" t="n">
        <v>83</v>
      </c>
      <c r="D14" s="7" t="n">
        <v>0</v>
      </c>
      <c r="E14" s="8" t="inlineStr">
        <is>
          <t>Confirmed OP</t>
        </is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9" t="n">
        <v>0</v>
      </c>
      <c r="S14" s="6" t="n">
        <v>1</v>
      </c>
      <c r="T14" s="10" t="inlineStr">
        <is>
          <t>Discontinued 2023</t>
        </is>
      </c>
      <c r="U14" s="6" t="n">
        <v>30</v>
      </c>
      <c r="V14" s="6" t="n">
        <v>625</v>
      </c>
      <c r="W14" s="11" t="inlineStr"/>
    </row>
    <row r="15" ht="32" customHeight="1">
      <c r="A15" s="4" t="inlineStr">
        <is>
          <t>625PZ</t>
        </is>
      </c>
      <c r="B15" s="5" t="inlineStr">
        <is>
          <t>QH</t>
        </is>
      </c>
      <c r="D15" s="12" t="n"/>
      <c r="E15" s="13" t="inlineStr">
        <is>
          <t>Planned OP (due date)</t>
        </is>
      </c>
      <c r="F15" s="5" t="inlineStr"/>
      <c r="G15" s="14" t="inlineStr"/>
      <c r="H15" s="14" t="inlineStr"/>
      <c r="I15" s="14" t="inlineStr"/>
      <c r="J15" s="14" t="inlineStr"/>
      <c r="K15" s="14" t="inlineStr"/>
      <c r="L15" s="14" t="inlineStr"/>
      <c r="M15" s="14" t="inlineStr"/>
      <c r="N15" s="14" t="inlineStr"/>
      <c r="O15" s="14" t="inlineStr"/>
      <c r="P15" s="14" t="inlineStr"/>
      <c r="Q15" s="14" t="inlineStr"/>
      <c r="R15" s="15" t="inlineStr"/>
    </row>
    <row r="16" ht="32" customHeight="1">
      <c r="A16" s="4" t="inlineStr">
        <is>
          <t>625PZ</t>
        </is>
      </c>
      <c r="B16" s="5" t="inlineStr">
        <is>
          <t>QH</t>
        </is>
      </c>
      <c r="D16" s="12" t="n"/>
      <c r="E16" s="8" t="inlineStr">
        <is>
          <t>Open Retail PO Qty</t>
        </is>
      </c>
      <c r="F16" s="5" t="n">
        <v>0</v>
      </c>
      <c r="G16" s="5" t="n">
        <v>2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9" t="n">
        <v>0</v>
      </c>
    </row>
    <row r="17" ht="32" customHeight="1">
      <c r="A17" s="4" t="inlineStr">
        <is>
          <t>625PZ</t>
        </is>
      </c>
      <c r="B17" s="5" t="inlineStr">
        <is>
          <t>QH</t>
        </is>
      </c>
      <c r="D17" s="12" t="n"/>
      <c r="E17" s="8" t="inlineStr">
        <is>
          <t>Bal. Fcst Qty</t>
        </is>
      </c>
      <c r="F17" s="5" t="inlineStr"/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9" t="n">
        <v>0</v>
      </c>
    </row>
    <row r="18" ht="32" customHeight="1">
      <c r="A18" s="4" t="inlineStr">
        <is>
          <t>625PZ</t>
        </is>
      </c>
      <c r="B18" s="5" t="inlineStr">
        <is>
          <t>QH</t>
        </is>
      </c>
      <c r="D18" s="12" t="n"/>
      <c r="E18" s="13" t="inlineStr">
        <is>
          <t>Month end inventory
(Deduct PO,FCST, SS)</t>
        </is>
      </c>
      <c r="F18" s="5" t="inlineStr"/>
      <c r="G18" s="5">
        <f>IF(C14+G14+F14+G15-F16-G16-G17-D14&lt;0,0,C14+G14+F14+G15-F16-G16-G17-D14)</f>
        <v/>
      </c>
      <c r="H18" s="5">
        <f>IF(G18+H14+H15-H16-H17&lt;0,0,G18+H14+H15-H16-H17)</f>
        <v/>
      </c>
      <c r="I18" s="5">
        <f>IF(H18+I14+I15-I16-I17&lt;0,0,H18+I14+I15-I16-I17)</f>
        <v/>
      </c>
      <c r="J18" s="5">
        <f>I18+J14+J15-J16-J17</f>
        <v/>
      </c>
      <c r="K18" s="5">
        <f>J18+K14+K15-K16-K17</f>
        <v/>
      </c>
      <c r="L18" s="5">
        <f>K18+L14+L15-L16-L17</f>
        <v/>
      </c>
      <c r="M18" s="5">
        <f>L18+M14+M15-M16-M17</f>
        <v/>
      </c>
      <c r="N18" s="5">
        <f>M18+N14+N15-N16-N17</f>
        <v/>
      </c>
      <c r="O18" s="5">
        <f>N18+O14+O15-O16-O17</f>
        <v/>
      </c>
      <c r="P18" s="5">
        <f>O18+P14+P15-P16-P17</f>
        <v/>
      </c>
      <c r="Q18" s="5">
        <f>P18+Q14+Q15-Q16-Q17</f>
        <v/>
      </c>
      <c r="R18" s="9">
        <f>Q18+R14+R15-R16-R17</f>
        <v/>
      </c>
    </row>
    <row r="19" ht="32" customHeight="1">
      <c r="A19" s="16" t="inlineStr">
        <is>
          <t>625PZ</t>
        </is>
      </c>
      <c r="B19" s="17" t="inlineStr">
        <is>
          <t>QH</t>
        </is>
      </c>
      <c r="C19" s="18" t="n"/>
      <c r="D19" s="19" t="n"/>
      <c r="E19" s="20" t="inlineStr">
        <is>
          <t>Upload JDE Forecast
(Confirmed OP+Planned OP)</t>
        </is>
      </c>
      <c r="F19" s="17">
        <f>G14+G15</f>
        <v/>
      </c>
      <c r="G19" s="17">
        <f>H14+H15</f>
        <v/>
      </c>
      <c r="H19" s="17">
        <f>I14+I15</f>
        <v/>
      </c>
      <c r="I19" s="17">
        <f>J14+J15</f>
        <v/>
      </c>
      <c r="J19" s="17">
        <f>K14+K15</f>
        <v/>
      </c>
      <c r="K19" s="17">
        <f>L14+L15</f>
        <v/>
      </c>
      <c r="L19" s="17">
        <f>M14+M15</f>
        <v/>
      </c>
      <c r="M19" s="17">
        <f>N14+N15</f>
        <v/>
      </c>
      <c r="N19" s="17">
        <f>O14+O15</f>
        <v/>
      </c>
      <c r="O19" s="17">
        <f>P14+P15</f>
        <v/>
      </c>
      <c r="P19" s="17">
        <f>Q14+Q15</f>
        <v/>
      </c>
      <c r="Q19" s="17">
        <f>R14+R15</f>
        <v/>
      </c>
      <c r="R19" s="7" t="n">
        <v>0</v>
      </c>
      <c r="S19" s="18" t="n"/>
      <c r="T19" s="18" t="n"/>
      <c r="U19" s="18" t="n"/>
      <c r="V19" s="18" t="n"/>
      <c r="W19" s="18" t="n"/>
    </row>
    <row r="20" ht="32" customHeight="1">
      <c r="A20" s="4" t="inlineStr">
        <is>
          <t>640X</t>
        </is>
      </c>
      <c r="B20" s="5" t="inlineStr">
        <is>
          <t>HLC</t>
        </is>
      </c>
      <c r="C20" s="6" t="n">
        <v>314</v>
      </c>
      <c r="D20" s="7" t="n">
        <v>0</v>
      </c>
      <c r="E20" s="8" t="inlineStr">
        <is>
          <t>Confirmed OP</t>
        </is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9" t="n">
        <v>0</v>
      </c>
      <c r="S20" s="6" t="n">
        <v>1</v>
      </c>
      <c r="T20" s="10" t="inlineStr">
        <is>
          <t>Watch</t>
        </is>
      </c>
      <c r="U20" s="6" t="n">
        <v>45</v>
      </c>
      <c r="V20" s="6" t="n">
        <v>1640</v>
      </c>
      <c r="W20" s="11" t="inlineStr"/>
    </row>
    <row r="21" ht="32" customHeight="1">
      <c r="A21" s="4" t="inlineStr">
        <is>
          <t>640X</t>
        </is>
      </c>
      <c r="B21" s="5" t="inlineStr">
        <is>
          <t>HLC</t>
        </is>
      </c>
      <c r="D21" s="12" t="n"/>
      <c r="E21" s="13" t="inlineStr">
        <is>
          <t>Planned OP (due date)</t>
        </is>
      </c>
      <c r="F21" s="5" t="inlineStr"/>
      <c r="G21" s="14" t="inlineStr"/>
      <c r="H21" s="14" t="inlineStr"/>
      <c r="I21" s="14" t="inlineStr"/>
      <c r="J21" s="14" t="inlineStr"/>
      <c r="K21" s="14" t="inlineStr"/>
      <c r="L21" s="14" t="inlineStr"/>
      <c r="M21" s="14" t="inlineStr"/>
      <c r="N21" s="14" t="inlineStr"/>
      <c r="O21" s="14" t="inlineStr"/>
      <c r="P21" s="14" t="inlineStr"/>
      <c r="Q21" s="14" t="inlineStr"/>
      <c r="R21" s="15" t="inlineStr"/>
    </row>
    <row r="22" ht="32" customHeight="1">
      <c r="A22" s="4" t="inlineStr">
        <is>
          <t>640X</t>
        </is>
      </c>
      <c r="B22" s="5" t="inlineStr">
        <is>
          <t>HLC</t>
        </is>
      </c>
      <c r="D22" s="12" t="n"/>
      <c r="E22" s="8" t="inlineStr">
        <is>
          <t>Open Retail PO Qty</t>
        </is>
      </c>
      <c r="F22" s="5" t="n">
        <v>4</v>
      </c>
      <c r="G22" s="5" t="n">
        <v>2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9" t="n">
        <v>0</v>
      </c>
    </row>
    <row r="23" ht="32" customHeight="1">
      <c r="A23" s="4" t="inlineStr">
        <is>
          <t>640X</t>
        </is>
      </c>
      <c r="B23" s="5" t="inlineStr">
        <is>
          <t>HLC</t>
        </is>
      </c>
      <c r="D23" s="12" t="n"/>
      <c r="E23" s="8" t="inlineStr">
        <is>
          <t>Bal. Fcst Qty</t>
        </is>
      </c>
      <c r="F23" s="5" t="inlineStr"/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9" t="n">
        <v>0</v>
      </c>
    </row>
    <row r="24" ht="32" customHeight="1">
      <c r="A24" s="4" t="inlineStr">
        <is>
          <t>640X</t>
        </is>
      </c>
      <c r="B24" s="5" t="inlineStr">
        <is>
          <t>HLC</t>
        </is>
      </c>
      <c r="D24" s="12" t="n"/>
      <c r="E24" s="13" t="inlineStr">
        <is>
          <t>Month end inventory
(Deduct PO,FCST, SS)</t>
        </is>
      </c>
      <c r="F24" s="5" t="inlineStr"/>
      <c r="G24" s="5">
        <f>IF(C20+G20+F20+G21-F22-G22-G23-D20&lt;0,0,C20+G20+F20+G21-F22-G22-G23-D20)</f>
        <v/>
      </c>
      <c r="H24" s="5">
        <f>IF(G24+H20+H21-H22-H23&lt;0,0,G24+H20+H21-H22-H23)</f>
        <v/>
      </c>
      <c r="I24" s="5">
        <f>IF(H24+I20+I21-I22-I23&lt;0,0,H24+I20+I21-I22-I23)</f>
        <v/>
      </c>
      <c r="J24" s="5">
        <f>I24+J20+J21-J22-J23</f>
        <v/>
      </c>
      <c r="K24" s="5">
        <f>J24+K20+K21-K22-K23</f>
        <v/>
      </c>
      <c r="L24" s="5">
        <f>K24+L20+L21-L22-L23</f>
        <v/>
      </c>
      <c r="M24" s="5">
        <f>L24+M20+M21-M22-M23</f>
        <v/>
      </c>
      <c r="N24" s="5">
        <f>M24+N20+N21-N22-N23</f>
        <v/>
      </c>
      <c r="O24" s="5">
        <f>N24+O20+O21-O22-O23</f>
        <v/>
      </c>
      <c r="P24" s="5">
        <f>O24+P20+P21-P22-P23</f>
        <v/>
      </c>
      <c r="Q24" s="5">
        <f>P24+Q20+Q21-Q22-Q23</f>
        <v/>
      </c>
      <c r="R24" s="9">
        <f>Q24+R20+R21-R22-R23</f>
        <v/>
      </c>
    </row>
    <row r="25" ht="32" customHeight="1">
      <c r="A25" s="16" t="inlineStr">
        <is>
          <t>640X</t>
        </is>
      </c>
      <c r="B25" s="17" t="inlineStr">
        <is>
          <t>HLC</t>
        </is>
      </c>
      <c r="C25" s="18" t="n"/>
      <c r="D25" s="19" t="n"/>
      <c r="E25" s="20" t="inlineStr">
        <is>
          <t>Upload JDE Forecast
(Confirmed OP+Planned OP)</t>
        </is>
      </c>
      <c r="F25" s="17">
        <f>G20+G21</f>
        <v/>
      </c>
      <c r="G25" s="17">
        <f>H20+H21</f>
        <v/>
      </c>
      <c r="H25" s="17">
        <f>I20+I21</f>
        <v/>
      </c>
      <c r="I25" s="17">
        <f>J20+J21</f>
        <v/>
      </c>
      <c r="J25" s="17">
        <f>K20+K21</f>
        <v/>
      </c>
      <c r="K25" s="17">
        <f>L20+L21</f>
        <v/>
      </c>
      <c r="L25" s="17">
        <f>M20+M21</f>
        <v/>
      </c>
      <c r="M25" s="17">
        <f>N20+N21</f>
        <v/>
      </c>
      <c r="N25" s="17">
        <f>O20+O21</f>
        <v/>
      </c>
      <c r="O25" s="17">
        <f>P20+P21</f>
        <v/>
      </c>
      <c r="P25" s="17">
        <f>Q20+Q21</f>
        <v/>
      </c>
      <c r="Q25" s="17">
        <f>R20+R21</f>
        <v/>
      </c>
      <c r="R25" s="7" t="n">
        <v>0</v>
      </c>
      <c r="S25" s="18" t="n"/>
      <c r="T25" s="18" t="n"/>
      <c r="U25" s="18" t="n"/>
      <c r="V25" s="18" t="n"/>
      <c r="W25" s="18" t="n"/>
    </row>
    <row r="26" ht="32" customHeight="1">
      <c r="A26" s="4" t="inlineStr">
        <is>
          <t>33PZ</t>
        </is>
      </c>
      <c r="B26" s="5" t="inlineStr">
        <is>
          <t>CW</t>
        </is>
      </c>
      <c r="C26" s="6" t="n">
        <v>916</v>
      </c>
      <c r="D26" s="7" t="n">
        <v>0</v>
      </c>
      <c r="E26" s="8" t="inlineStr">
        <is>
          <t>Confirmed OP</t>
        </is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9" t="n">
        <v>0</v>
      </c>
      <c r="S26" s="6" t="n">
        <v>1</v>
      </c>
      <c r="T26" s="10" t="inlineStr">
        <is>
          <t>Active (relo)</t>
        </is>
      </c>
      <c r="U26" s="6" t="n">
        <v>45</v>
      </c>
      <c r="V26" s="6" t="n">
        <v>2888</v>
      </c>
      <c r="W26" s="11" t="inlineStr"/>
    </row>
    <row r="27" ht="32" customHeight="1">
      <c r="A27" s="4" t="inlineStr">
        <is>
          <t>33PZ</t>
        </is>
      </c>
      <c r="B27" s="5" t="inlineStr">
        <is>
          <t>CW</t>
        </is>
      </c>
      <c r="D27" s="12" t="n"/>
      <c r="E27" s="13" t="inlineStr">
        <is>
          <t>Planned OP (due date)</t>
        </is>
      </c>
      <c r="F27" s="5" t="inlineStr"/>
      <c r="G27" s="14" t="inlineStr"/>
      <c r="H27" s="14" t="inlineStr"/>
      <c r="I27" s="14" t="inlineStr"/>
      <c r="J27" s="14" t="inlineStr"/>
      <c r="K27" s="14" t="inlineStr"/>
      <c r="L27" s="14" t="inlineStr"/>
      <c r="M27" s="14" t="inlineStr"/>
      <c r="N27" s="14" t="inlineStr"/>
      <c r="O27" s="14" t="inlineStr"/>
      <c r="P27" s="14" t="inlineStr"/>
      <c r="Q27" s="14" t="inlineStr"/>
      <c r="R27" s="15" t="inlineStr"/>
    </row>
    <row r="28" ht="32" customHeight="1">
      <c r="A28" s="4" t="inlineStr">
        <is>
          <t>33PZ</t>
        </is>
      </c>
      <c r="B28" s="5" t="inlineStr">
        <is>
          <t>CW</t>
        </is>
      </c>
      <c r="D28" s="12" t="n"/>
      <c r="E28" s="8" t="inlineStr">
        <is>
          <t>Open Retail PO Qty</t>
        </is>
      </c>
      <c r="F28" s="5" t="n">
        <v>2</v>
      </c>
      <c r="G28" s="5" t="n">
        <v>15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9" t="n">
        <v>0</v>
      </c>
    </row>
    <row r="29" ht="32" customHeight="1">
      <c r="A29" s="4" t="inlineStr">
        <is>
          <t>33PZ</t>
        </is>
      </c>
      <c r="B29" s="5" t="inlineStr">
        <is>
          <t>CW</t>
        </is>
      </c>
      <c r="D29" s="12" t="n"/>
      <c r="E29" s="8" t="inlineStr">
        <is>
          <t>Bal. Fcst Qty</t>
        </is>
      </c>
      <c r="F29" s="5" t="inlineStr"/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9" t="n">
        <v>0</v>
      </c>
    </row>
    <row r="30" ht="32" customHeight="1">
      <c r="A30" s="4" t="inlineStr">
        <is>
          <t>33PZ</t>
        </is>
      </c>
      <c r="B30" s="5" t="inlineStr">
        <is>
          <t>CW</t>
        </is>
      </c>
      <c r="D30" s="12" t="n"/>
      <c r="E30" s="13" t="inlineStr">
        <is>
          <t>Month end inventory
(Deduct PO,FCST, SS)</t>
        </is>
      </c>
      <c r="F30" s="5" t="inlineStr"/>
      <c r="G30" s="5">
        <f>IF(C26+G26+F26+G27-F28-G28-G29-D26&lt;0,0,C26+G26+F26+G27-F28-G28-G29-D26)</f>
        <v/>
      </c>
      <c r="H30" s="5">
        <f>IF(G30+H26+H27-H28-H29&lt;0,0,G30+H26+H27-H28-H29)</f>
        <v/>
      </c>
      <c r="I30" s="5">
        <f>IF(H30+I26+I27-I28-I29&lt;0,0,H30+I26+I27-I28-I29)</f>
        <v/>
      </c>
      <c r="J30" s="5">
        <f>I30+J26+J27-J28-J29</f>
        <v/>
      </c>
      <c r="K30" s="5">
        <f>J30+K26+K27-K28-K29</f>
        <v/>
      </c>
      <c r="L30" s="5">
        <f>K30+L26+L27-L28-L29</f>
        <v/>
      </c>
      <c r="M30" s="5">
        <f>L30+M26+M27-M28-M29</f>
        <v/>
      </c>
      <c r="N30" s="5">
        <f>M30+N26+N27-N28-N29</f>
        <v/>
      </c>
      <c r="O30" s="5">
        <f>N30+O26+O27-O28-O29</f>
        <v/>
      </c>
      <c r="P30" s="5">
        <f>O30+P26+P27-P28-P29</f>
        <v/>
      </c>
      <c r="Q30" s="5">
        <f>P30+Q26+Q27-Q28-Q29</f>
        <v/>
      </c>
      <c r="R30" s="9">
        <f>Q30+R26+R27-R28-R29</f>
        <v/>
      </c>
    </row>
    <row r="31" ht="32" customHeight="1">
      <c r="A31" s="16" t="inlineStr">
        <is>
          <t>33PZ</t>
        </is>
      </c>
      <c r="B31" s="17" t="inlineStr">
        <is>
          <t>CW</t>
        </is>
      </c>
      <c r="C31" s="18" t="n"/>
      <c r="D31" s="19" t="n"/>
      <c r="E31" s="20" t="inlineStr">
        <is>
          <t>Upload JDE Forecast
(Confirmed OP+Planned OP)</t>
        </is>
      </c>
      <c r="F31" s="17">
        <f>G26+G27</f>
        <v/>
      </c>
      <c r="G31" s="17">
        <f>H26+H27</f>
        <v/>
      </c>
      <c r="H31" s="17">
        <f>I26+I27</f>
        <v/>
      </c>
      <c r="I31" s="17">
        <f>J26+J27</f>
        <v/>
      </c>
      <c r="J31" s="17">
        <f>K26+K27</f>
        <v/>
      </c>
      <c r="K31" s="17">
        <f>L26+L27</f>
        <v/>
      </c>
      <c r="L31" s="17">
        <f>M26+M27</f>
        <v/>
      </c>
      <c r="M31" s="17">
        <f>N26+N27</f>
        <v/>
      </c>
      <c r="N31" s="17">
        <f>O26+O27</f>
        <v/>
      </c>
      <c r="O31" s="17">
        <f>P26+P27</f>
        <v/>
      </c>
      <c r="P31" s="17">
        <f>Q26+Q27</f>
        <v/>
      </c>
      <c r="Q31" s="17">
        <f>R26+R27</f>
        <v/>
      </c>
      <c r="R31" s="7" t="n">
        <v>0</v>
      </c>
      <c r="S31" s="18" t="n"/>
      <c r="T31" s="18" t="n"/>
      <c r="U31" s="18" t="n"/>
      <c r="V31" s="18" t="n"/>
      <c r="W31" s="18" t="n"/>
    </row>
    <row r="32" ht="32" customHeight="1">
      <c r="A32" s="4" t="inlineStr">
        <is>
          <t>3950</t>
        </is>
      </c>
      <c r="B32" s="5" t="inlineStr">
        <is>
          <t>CW</t>
        </is>
      </c>
      <c r="C32" s="6" t="n">
        <v>190</v>
      </c>
      <c r="D32" s="7" t="n">
        <v>0</v>
      </c>
      <c r="E32" s="8" t="inlineStr">
        <is>
          <t>Confirmed OP</t>
        </is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9" t="n">
        <v>0</v>
      </c>
      <c r="S32" s="6" t="n">
        <v>1</v>
      </c>
      <c r="T32" s="10" t="inlineStr">
        <is>
          <t>Active (relo)</t>
        </is>
      </c>
      <c r="U32" s="6" t="n">
        <v>45</v>
      </c>
      <c r="V32" s="6" t="n">
        <v>122</v>
      </c>
      <c r="W32" s="11" t="inlineStr"/>
    </row>
    <row r="33" ht="32" customHeight="1">
      <c r="A33" s="4" t="inlineStr">
        <is>
          <t>3950</t>
        </is>
      </c>
      <c r="B33" s="5" t="inlineStr">
        <is>
          <t>CW</t>
        </is>
      </c>
      <c r="D33" s="12" t="n"/>
      <c r="E33" s="13" t="inlineStr">
        <is>
          <t>Planned OP (due date)</t>
        </is>
      </c>
      <c r="F33" s="5" t="inlineStr"/>
      <c r="G33" s="14" t="inlineStr"/>
      <c r="H33" s="14" t="inlineStr"/>
      <c r="I33" s="14" t="inlineStr"/>
      <c r="J33" s="14" t="inlineStr"/>
      <c r="K33" s="14" t="inlineStr"/>
      <c r="L33" s="14" t="inlineStr"/>
      <c r="M33" s="14" t="inlineStr"/>
      <c r="N33" s="14" t="inlineStr"/>
      <c r="O33" s="14" t="inlineStr"/>
      <c r="P33" s="14" t="inlineStr"/>
      <c r="Q33" s="14" t="inlineStr"/>
      <c r="R33" s="15" t="inlineStr"/>
    </row>
    <row r="34" ht="32" customHeight="1">
      <c r="A34" s="4" t="inlineStr">
        <is>
          <t>3950</t>
        </is>
      </c>
      <c r="B34" s="5" t="inlineStr">
        <is>
          <t>CW</t>
        </is>
      </c>
      <c r="D34" s="12" t="n"/>
      <c r="E34" s="8" t="inlineStr">
        <is>
          <t>Open Retail PO Qty</t>
        </is>
      </c>
      <c r="F34" s="5" t="n">
        <v>0</v>
      </c>
      <c r="G34" s="5" t="n">
        <v>1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9" t="n">
        <v>0</v>
      </c>
    </row>
    <row r="35" ht="32" customHeight="1">
      <c r="A35" s="4" t="inlineStr">
        <is>
          <t>3950</t>
        </is>
      </c>
      <c r="B35" s="5" t="inlineStr">
        <is>
          <t>CW</t>
        </is>
      </c>
      <c r="D35" s="12" t="n"/>
      <c r="E35" s="8" t="inlineStr">
        <is>
          <t>Bal. Fcst Qty</t>
        </is>
      </c>
      <c r="F35" s="5" t="inlineStr"/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9" t="n">
        <v>0</v>
      </c>
    </row>
    <row r="36" ht="32" customHeight="1">
      <c r="A36" s="4" t="inlineStr">
        <is>
          <t>3950</t>
        </is>
      </c>
      <c r="B36" s="5" t="inlineStr">
        <is>
          <t>CW</t>
        </is>
      </c>
      <c r="D36" s="12" t="n"/>
      <c r="E36" s="13" t="inlineStr">
        <is>
          <t>Month end inventory
(Deduct PO,FCST, SS)</t>
        </is>
      </c>
      <c r="F36" s="5" t="inlineStr"/>
      <c r="G36" s="5">
        <f>IF(C32+G32+F32+G33-F34-G34-G35-D32&lt;0,0,C32+G32+F32+G33-F34-G34-G35-D32)</f>
        <v/>
      </c>
      <c r="H36" s="5">
        <f>IF(G36+H32+H33-H34-H35&lt;0,0,G36+H32+H33-H34-H35)</f>
        <v/>
      </c>
      <c r="I36" s="5">
        <f>IF(H36+I32+I33-I34-I35&lt;0,0,H36+I32+I33-I34-I35)</f>
        <v/>
      </c>
      <c r="J36" s="5">
        <f>I36+J32+J33-J34-J35</f>
        <v/>
      </c>
      <c r="K36" s="5">
        <f>J36+K32+K33-K34-K35</f>
        <v/>
      </c>
      <c r="L36" s="5">
        <f>K36+L32+L33-L34-L35</f>
        <v/>
      </c>
      <c r="M36" s="5">
        <f>L36+M32+M33-M34-M35</f>
        <v/>
      </c>
      <c r="N36" s="5">
        <f>M36+N32+N33-N34-N35</f>
        <v/>
      </c>
      <c r="O36" s="5">
        <f>N36+O32+O33-O34-O35</f>
        <v/>
      </c>
      <c r="P36" s="5">
        <f>O36+P32+P33-P34-P35</f>
        <v/>
      </c>
      <c r="Q36" s="5">
        <f>P36+Q32+Q33-Q34-Q35</f>
        <v/>
      </c>
      <c r="R36" s="9">
        <f>Q36+R32+R33-R34-R35</f>
        <v/>
      </c>
    </row>
    <row r="37" ht="32" customHeight="1">
      <c r="A37" s="16" t="inlineStr">
        <is>
          <t>3950</t>
        </is>
      </c>
      <c r="B37" s="17" t="inlineStr">
        <is>
          <t>CW</t>
        </is>
      </c>
      <c r="C37" s="18" t="n"/>
      <c r="D37" s="19" t="n"/>
      <c r="E37" s="20" t="inlineStr">
        <is>
          <t>Upload JDE Forecast
(Confirmed OP+Planned OP)</t>
        </is>
      </c>
      <c r="F37" s="17">
        <f>G32+G33</f>
        <v/>
      </c>
      <c r="G37" s="17">
        <f>H32+H33</f>
        <v/>
      </c>
      <c r="H37" s="17">
        <f>I32+I33</f>
        <v/>
      </c>
      <c r="I37" s="17">
        <f>J32+J33</f>
        <v/>
      </c>
      <c r="J37" s="17">
        <f>K32+K33</f>
        <v/>
      </c>
      <c r="K37" s="17">
        <f>L32+L33</f>
        <v/>
      </c>
      <c r="L37" s="17">
        <f>M32+M33</f>
        <v/>
      </c>
      <c r="M37" s="17">
        <f>N32+N33</f>
        <v/>
      </c>
      <c r="N37" s="17">
        <f>O32+O33</f>
        <v/>
      </c>
      <c r="O37" s="17">
        <f>P32+P33</f>
        <v/>
      </c>
      <c r="P37" s="17">
        <f>Q32+Q33</f>
        <v/>
      </c>
      <c r="Q37" s="17">
        <f>R32+R33</f>
        <v/>
      </c>
      <c r="R37" s="7" t="n">
        <v>0</v>
      </c>
      <c r="S37" s="18" t="n"/>
      <c r="T37" s="18" t="n"/>
      <c r="U37" s="18" t="n"/>
      <c r="V37" s="18" t="n"/>
      <c r="W37" s="18" t="n"/>
    </row>
    <row r="38" ht="32" customHeight="1">
      <c r="A38" s="4" t="inlineStr">
        <is>
          <t>3951Z</t>
        </is>
      </c>
      <c r="B38" s="5" t="inlineStr">
        <is>
          <t>CW</t>
        </is>
      </c>
      <c r="C38" s="6" t="n">
        <v>2161</v>
      </c>
      <c r="D38" s="7" t="n">
        <v>0</v>
      </c>
      <c r="E38" s="8" t="inlineStr">
        <is>
          <t>Confirmed OP</t>
        </is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9" t="n">
        <v>0</v>
      </c>
      <c r="S38" s="6" t="n">
        <v>1</v>
      </c>
      <c r="T38" s="10" t="inlineStr">
        <is>
          <t>Active (relo)</t>
        </is>
      </c>
      <c r="U38" s="6" t="n">
        <v>45</v>
      </c>
      <c r="V38" s="6" t="n">
        <v>397</v>
      </c>
      <c r="W38" s="11" t="inlineStr"/>
    </row>
    <row r="39" ht="32" customHeight="1">
      <c r="A39" s="4" t="inlineStr">
        <is>
          <t>3951Z</t>
        </is>
      </c>
      <c r="B39" s="5" t="inlineStr">
        <is>
          <t>CW</t>
        </is>
      </c>
      <c r="D39" s="12" t="n"/>
      <c r="E39" s="13" t="inlineStr">
        <is>
          <t>Planned OP (due date)</t>
        </is>
      </c>
      <c r="F39" s="5" t="inlineStr"/>
      <c r="G39" s="14" t="inlineStr"/>
      <c r="H39" s="14" t="inlineStr"/>
      <c r="I39" s="14" t="inlineStr"/>
      <c r="J39" s="14" t="inlineStr"/>
      <c r="K39" s="14" t="inlineStr"/>
      <c r="L39" s="14" t="inlineStr"/>
      <c r="M39" s="14" t="inlineStr"/>
      <c r="N39" s="14" t="inlineStr"/>
      <c r="O39" s="14" t="inlineStr"/>
      <c r="P39" s="14" t="inlineStr"/>
      <c r="Q39" s="14" t="inlineStr"/>
      <c r="R39" s="15" t="inlineStr"/>
    </row>
    <row r="40" ht="32" customHeight="1">
      <c r="A40" s="4" t="inlineStr">
        <is>
          <t>3951Z</t>
        </is>
      </c>
      <c r="B40" s="5" t="inlineStr">
        <is>
          <t>CW</t>
        </is>
      </c>
      <c r="D40" s="12" t="n"/>
      <c r="E40" s="8" t="inlineStr">
        <is>
          <t>Open Retail PO Qty</t>
        </is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9" t="n">
        <v>0</v>
      </c>
    </row>
    <row r="41" ht="32" customHeight="1">
      <c r="A41" s="4" t="inlineStr">
        <is>
          <t>3951Z</t>
        </is>
      </c>
      <c r="B41" s="5" t="inlineStr">
        <is>
          <t>CW</t>
        </is>
      </c>
      <c r="D41" s="12" t="n"/>
      <c r="E41" s="8" t="inlineStr">
        <is>
          <t>Bal. Fcst Qty</t>
        </is>
      </c>
      <c r="F41" s="5" t="inlineStr"/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9" t="n">
        <v>0</v>
      </c>
    </row>
    <row r="42" ht="32" customHeight="1">
      <c r="A42" s="4" t="inlineStr">
        <is>
          <t>3951Z</t>
        </is>
      </c>
      <c r="B42" s="5" t="inlineStr">
        <is>
          <t>CW</t>
        </is>
      </c>
      <c r="D42" s="12" t="n"/>
      <c r="E42" s="13" t="inlineStr">
        <is>
          <t>Month end inventory
(Deduct PO,FCST, SS)</t>
        </is>
      </c>
      <c r="F42" s="5" t="inlineStr"/>
      <c r="G42" s="5">
        <f>IF(C38+G38+F38+G39-F40-G40-G41-D38&lt;0,0,C38+G38+F38+G39-F40-G40-G41-D38)</f>
        <v/>
      </c>
      <c r="H42" s="5">
        <f>IF(G42+H38+H39-H40-H41&lt;0,0,G42+H38+H39-H40-H41)</f>
        <v/>
      </c>
      <c r="I42" s="5">
        <f>IF(H42+I38+I39-I40-I41&lt;0,0,H42+I38+I39-I40-I41)</f>
        <v/>
      </c>
      <c r="J42" s="5">
        <f>I42+J38+J39-J40-J41</f>
        <v/>
      </c>
      <c r="K42" s="5">
        <f>J42+K38+K39-K40-K41</f>
        <v/>
      </c>
      <c r="L42" s="5">
        <f>K42+L38+L39-L40-L41</f>
        <v/>
      </c>
      <c r="M42" s="5">
        <f>L42+M38+M39-M40-M41</f>
        <v/>
      </c>
      <c r="N42" s="5">
        <f>M42+N38+N39-N40-N41</f>
        <v/>
      </c>
      <c r="O42" s="5">
        <f>N42+O38+O39-O40-O41</f>
        <v/>
      </c>
      <c r="P42" s="5">
        <f>O42+P38+P39-P40-P41</f>
        <v/>
      </c>
      <c r="Q42" s="5">
        <f>P42+Q38+Q39-Q40-Q41</f>
        <v/>
      </c>
      <c r="R42" s="9">
        <f>Q42+R38+R39-R40-R41</f>
        <v/>
      </c>
    </row>
    <row r="43" ht="32" customHeight="1">
      <c r="A43" s="16" t="inlineStr">
        <is>
          <t>3951Z</t>
        </is>
      </c>
      <c r="B43" s="17" t="inlineStr">
        <is>
          <t>CW</t>
        </is>
      </c>
      <c r="C43" s="18" t="n"/>
      <c r="D43" s="19" t="n"/>
      <c r="E43" s="20" t="inlineStr">
        <is>
          <t>Upload JDE Forecast
(Confirmed OP+Planned OP)</t>
        </is>
      </c>
      <c r="F43" s="17">
        <f>G38+G39</f>
        <v/>
      </c>
      <c r="G43" s="17">
        <f>H38+H39</f>
        <v/>
      </c>
      <c r="H43" s="17">
        <f>I38+I39</f>
        <v/>
      </c>
      <c r="I43" s="17">
        <f>J38+J39</f>
        <v/>
      </c>
      <c r="J43" s="17">
        <f>K38+K39</f>
        <v/>
      </c>
      <c r="K43" s="17">
        <f>L38+L39</f>
        <v/>
      </c>
      <c r="L43" s="17">
        <f>M38+M39</f>
        <v/>
      </c>
      <c r="M43" s="17">
        <f>N38+N39</f>
        <v/>
      </c>
      <c r="N43" s="17">
        <f>O38+O39</f>
        <v/>
      </c>
      <c r="O43" s="17">
        <f>P38+P39</f>
        <v/>
      </c>
      <c r="P43" s="17">
        <f>Q38+Q39</f>
        <v/>
      </c>
      <c r="Q43" s="17">
        <f>R38+R39</f>
        <v/>
      </c>
      <c r="R43" s="7" t="n">
        <v>0</v>
      </c>
      <c r="S43" s="18" t="n"/>
      <c r="T43" s="18" t="n"/>
      <c r="U43" s="18" t="n"/>
      <c r="V43" s="18" t="n"/>
      <c r="W43" s="18" t="n"/>
    </row>
    <row r="44" ht="32" customHeight="1">
      <c r="A44" s="4" t="inlineStr">
        <is>
          <t>3963Z</t>
        </is>
      </c>
      <c r="B44" s="5" t="inlineStr">
        <is>
          <t>CL</t>
        </is>
      </c>
      <c r="C44" s="6" t="n">
        <v>436</v>
      </c>
      <c r="D44" s="7" t="n">
        <v>0</v>
      </c>
      <c r="E44" s="8" t="inlineStr">
        <is>
          <t>Confirmed OP</t>
        </is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9" t="n">
        <v>0</v>
      </c>
      <c r="S44" s="6" t="n">
        <v>1</v>
      </c>
      <c r="T44" s="10" t="inlineStr">
        <is>
          <t>Relo (Watch)</t>
        </is>
      </c>
      <c r="U44" s="6" t="n">
        <v>45</v>
      </c>
      <c r="V44" s="6" t="n">
        <v>858</v>
      </c>
      <c r="W44" s="11" t="inlineStr"/>
    </row>
    <row r="45" ht="32" customHeight="1">
      <c r="A45" s="4" t="inlineStr">
        <is>
          <t>3963Z</t>
        </is>
      </c>
      <c r="B45" s="5" t="inlineStr">
        <is>
          <t>CL</t>
        </is>
      </c>
      <c r="D45" s="12" t="n"/>
      <c r="E45" s="13" t="inlineStr">
        <is>
          <t>Planned OP (due date)</t>
        </is>
      </c>
      <c r="F45" s="5" t="inlineStr"/>
      <c r="G45" s="14" t="inlineStr"/>
      <c r="H45" s="14" t="inlineStr"/>
      <c r="I45" s="14" t="inlineStr"/>
      <c r="J45" s="14" t="inlineStr"/>
      <c r="K45" s="14" t="inlineStr"/>
      <c r="L45" s="14" t="inlineStr"/>
      <c r="M45" s="14" t="inlineStr"/>
      <c r="N45" s="14" t="inlineStr"/>
      <c r="O45" s="14" t="inlineStr"/>
      <c r="P45" s="14" t="inlineStr"/>
      <c r="Q45" s="14" t="inlineStr"/>
      <c r="R45" s="15" t="inlineStr"/>
    </row>
    <row r="46" ht="32" customHeight="1">
      <c r="A46" s="4" t="inlineStr">
        <is>
          <t>3963Z</t>
        </is>
      </c>
      <c r="B46" s="5" t="inlineStr">
        <is>
          <t>CL</t>
        </is>
      </c>
      <c r="D46" s="12" t="n"/>
      <c r="E46" s="8" t="inlineStr">
        <is>
          <t>Open Retail PO Qty</t>
        </is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9" t="n">
        <v>0</v>
      </c>
    </row>
    <row r="47" ht="32" customHeight="1">
      <c r="A47" s="4" t="inlineStr">
        <is>
          <t>3963Z</t>
        </is>
      </c>
      <c r="B47" s="5" t="inlineStr">
        <is>
          <t>CL</t>
        </is>
      </c>
      <c r="D47" s="12" t="n"/>
      <c r="E47" s="8" t="inlineStr">
        <is>
          <t>Bal. Fcst Qty</t>
        </is>
      </c>
      <c r="F47" s="5" t="inlineStr"/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9" t="n">
        <v>0</v>
      </c>
    </row>
    <row r="48" ht="32" customHeight="1">
      <c r="A48" s="4" t="inlineStr">
        <is>
          <t>3963Z</t>
        </is>
      </c>
      <c r="B48" s="5" t="inlineStr">
        <is>
          <t>CL</t>
        </is>
      </c>
      <c r="D48" s="12" t="n"/>
      <c r="E48" s="13" t="inlineStr">
        <is>
          <t>Month end inventory
(Deduct PO,FCST, SS)</t>
        </is>
      </c>
      <c r="F48" s="5" t="inlineStr"/>
      <c r="G48" s="5">
        <f>IF(C44+G44+F44+G45-F46-G46-G47-D44&lt;0,0,C44+G44+F44+G45-F46-G46-G47-D44)</f>
        <v/>
      </c>
      <c r="H48" s="5">
        <f>IF(G48+H44+H45-H46-H47&lt;0,0,G48+H44+H45-H46-H47)</f>
        <v/>
      </c>
      <c r="I48" s="5">
        <f>IF(H48+I44+I45-I46-I47&lt;0,0,H48+I44+I45-I46-I47)</f>
        <v/>
      </c>
      <c r="J48" s="5">
        <f>I48+J44+J45-J46-J47</f>
        <v/>
      </c>
      <c r="K48" s="5">
        <f>J48+K44+K45-K46-K47</f>
        <v/>
      </c>
      <c r="L48" s="5">
        <f>K48+L44+L45-L46-L47</f>
        <v/>
      </c>
      <c r="M48" s="5">
        <f>L48+M44+M45-M46-M47</f>
        <v/>
      </c>
      <c r="N48" s="5">
        <f>M48+N44+N45-N46-N47</f>
        <v/>
      </c>
      <c r="O48" s="5">
        <f>N48+O44+O45-O46-O47</f>
        <v/>
      </c>
      <c r="P48" s="5">
        <f>O48+P44+P45-P46-P47</f>
        <v/>
      </c>
      <c r="Q48" s="5">
        <f>P48+Q44+Q45-Q46-Q47</f>
        <v/>
      </c>
      <c r="R48" s="9">
        <f>Q48+R44+R45-R46-R47</f>
        <v/>
      </c>
    </row>
    <row r="49" ht="32" customHeight="1">
      <c r="A49" s="16" t="inlineStr">
        <is>
          <t>3963Z</t>
        </is>
      </c>
      <c r="B49" s="17" t="inlineStr">
        <is>
          <t>CL</t>
        </is>
      </c>
      <c r="C49" s="18" t="n"/>
      <c r="D49" s="19" t="n"/>
      <c r="E49" s="20" t="inlineStr">
        <is>
          <t>Upload JDE Forecast
(Confirmed OP+Planned OP)</t>
        </is>
      </c>
      <c r="F49" s="17">
        <f>G44+G45</f>
        <v/>
      </c>
      <c r="G49" s="17">
        <f>H44+H45</f>
        <v/>
      </c>
      <c r="H49" s="17">
        <f>I44+I45</f>
        <v/>
      </c>
      <c r="I49" s="17">
        <f>J44+J45</f>
        <v/>
      </c>
      <c r="J49" s="17">
        <f>K44+K45</f>
        <v/>
      </c>
      <c r="K49" s="17">
        <f>L44+L45</f>
        <v/>
      </c>
      <c r="L49" s="17">
        <f>M44+M45</f>
        <v/>
      </c>
      <c r="M49" s="17">
        <f>N44+N45</f>
        <v/>
      </c>
      <c r="N49" s="17">
        <f>O44+O45</f>
        <v/>
      </c>
      <c r="O49" s="17">
        <f>P44+P45</f>
        <v/>
      </c>
      <c r="P49" s="17">
        <f>Q44+Q45</f>
        <v/>
      </c>
      <c r="Q49" s="17">
        <f>R44+R45</f>
        <v/>
      </c>
      <c r="R49" s="7" t="n">
        <v>0</v>
      </c>
      <c r="S49" s="18" t="n"/>
      <c r="T49" s="18" t="n"/>
      <c r="U49" s="18" t="n"/>
      <c r="V49" s="18" t="n"/>
      <c r="W49" s="18" t="n"/>
    </row>
    <row r="50" ht="32" customHeight="1">
      <c r="A50" s="4" t="inlineStr">
        <is>
          <t>53VX</t>
        </is>
      </c>
      <c r="B50" s="5" t="inlineStr">
        <is>
          <t>CL</t>
        </is>
      </c>
      <c r="C50" s="6" t="n">
        <v>330</v>
      </c>
      <c r="D50" s="7" t="n">
        <v>0</v>
      </c>
      <c r="E50" s="8" t="inlineStr">
        <is>
          <t>Confirmed OP</t>
        </is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9" t="n">
        <v>0</v>
      </c>
      <c r="S50" s="6" t="n">
        <v>1</v>
      </c>
      <c r="T50" s="10" t="inlineStr">
        <is>
          <t>Active</t>
        </is>
      </c>
      <c r="U50" s="6" t="n">
        <v>45</v>
      </c>
      <c r="V50" s="6" t="n">
        <v>234</v>
      </c>
      <c r="W50" s="11" t="inlineStr"/>
    </row>
    <row r="51" ht="32" customHeight="1">
      <c r="A51" s="4" t="inlineStr">
        <is>
          <t>53VX</t>
        </is>
      </c>
      <c r="B51" s="5" t="inlineStr">
        <is>
          <t>CL</t>
        </is>
      </c>
      <c r="D51" s="12" t="n"/>
      <c r="E51" s="13" t="inlineStr">
        <is>
          <t>Planned OP (due date)</t>
        </is>
      </c>
      <c r="F51" s="5" t="inlineStr"/>
      <c r="G51" s="14" t="inlineStr"/>
      <c r="H51" s="14" t="inlineStr"/>
      <c r="I51" s="14" t="inlineStr"/>
      <c r="J51" s="14" t="inlineStr"/>
      <c r="K51" s="14" t="inlineStr"/>
      <c r="L51" s="14" t="inlineStr"/>
      <c r="M51" s="14" t="inlineStr"/>
      <c r="N51" s="14" t="inlineStr"/>
      <c r="O51" s="14" t="inlineStr"/>
      <c r="P51" s="14" t="inlineStr"/>
      <c r="Q51" s="14" t="inlineStr"/>
      <c r="R51" s="15" t="inlineStr"/>
    </row>
    <row r="52" ht="32" customHeight="1">
      <c r="A52" s="4" t="inlineStr">
        <is>
          <t>53VX</t>
        </is>
      </c>
      <c r="B52" s="5" t="inlineStr">
        <is>
          <t>CL</t>
        </is>
      </c>
      <c r="D52" s="12" t="n"/>
      <c r="E52" s="8" t="inlineStr">
        <is>
          <t>Open Retail PO Qty</t>
        </is>
      </c>
      <c r="F52" s="5" t="n">
        <v>0</v>
      </c>
      <c r="G52" s="5" t="n">
        <v>1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9" t="n">
        <v>0</v>
      </c>
    </row>
    <row r="53" ht="32" customHeight="1">
      <c r="A53" s="4" t="inlineStr">
        <is>
          <t>53VX</t>
        </is>
      </c>
      <c r="B53" s="5" t="inlineStr">
        <is>
          <t>CL</t>
        </is>
      </c>
      <c r="D53" s="12" t="n"/>
      <c r="E53" s="8" t="inlineStr">
        <is>
          <t>Bal. Fcst Qty</t>
        </is>
      </c>
      <c r="F53" s="5" t="inlineStr"/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9" t="n">
        <v>0</v>
      </c>
    </row>
    <row r="54" ht="32" customHeight="1">
      <c r="A54" s="4" t="inlineStr">
        <is>
          <t>53VX</t>
        </is>
      </c>
      <c r="B54" s="5" t="inlineStr">
        <is>
          <t>CL</t>
        </is>
      </c>
      <c r="D54" s="12" t="n"/>
      <c r="E54" s="13" t="inlineStr">
        <is>
          <t>Month end inventory
(Deduct PO,FCST, SS)</t>
        </is>
      </c>
      <c r="F54" s="5" t="inlineStr"/>
      <c r="G54" s="5">
        <f>IF(C50+G50+F50+G51-F52-G52-G53-D50&lt;0,0,C50+G50+F50+G51-F52-G52-G53-D50)</f>
        <v/>
      </c>
      <c r="H54" s="5">
        <f>IF(G54+H50+H51-H52-H53&lt;0,0,G54+H50+H51-H52-H53)</f>
        <v/>
      </c>
      <c r="I54" s="5">
        <f>IF(H54+I50+I51-I52-I53&lt;0,0,H54+I50+I51-I52-I53)</f>
        <v/>
      </c>
      <c r="J54" s="5">
        <f>I54+J50+J51-J52-J53</f>
        <v/>
      </c>
      <c r="K54" s="5">
        <f>J54+K50+K51-K52-K53</f>
        <v/>
      </c>
      <c r="L54" s="5">
        <f>K54+L50+L51-L52-L53</f>
        <v/>
      </c>
      <c r="M54" s="5">
        <f>L54+M50+M51-M52-M53</f>
        <v/>
      </c>
      <c r="N54" s="5">
        <f>M54+N50+N51-N52-N53</f>
        <v/>
      </c>
      <c r="O54" s="5">
        <f>N54+O50+O51-O52-O53</f>
        <v/>
      </c>
      <c r="P54" s="5">
        <f>O54+P50+P51-P52-P53</f>
        <v/>
      </c>
      <c r="Q54" s="5">
        <f>P54+Q50+Q51-Q52-Q53</f>
        <v/>
      </c>
      <c r="R54" s="9">
        <f>Q54+R50+R51-R52-R53</f>
        <v/>
      </c>
    </row>
    <row r="55" ht="32" customHeight="1">
      <c r="A55" s="16" t="inlineStr">
        <is>
          <t>53VX</t>
        </is>
      </c>
      <c r="B55" s="17" t="inlineStr">
        <is>
          <t>CL</t>
        </is>
      </c>
      <c r="C55" s="18" t="n"/>
      <c r="D55" s="19" t="n"/>
      <c r="E55" s="20" t="inlineStr">
        <is>
          <t>Upload JDE Forecast
(Confirmed OP+Planned OP)</t>
        </is>
      </c>
      <c r="F55" s="17">
        <f>G50+G51</f>
        <v/>
      </c>
      <c r="G55" s="17">
        <f>H50+H51</f>
        <v/>
      </c>
      <c r="H55" s="17">
        <f>I50+I51</f>
        <v/>
      </c>
      <c r="I55" s="17">
        <f>J50+J51</f>
        <v/>
      </c>
      <c r="J55" s="17">
        <f>K50+K51</f>
        <v/>
      </c>
      <c r="K55" s="17">
        <f>L50+L51</f>
        <v/>
      </c>
      <c r="L55" s="17">
        <f>M50+M51</f>
        <v/>
      </c>
      <c r="M55" s="17">
        <f>N50+N51</f>
        <v/>
      </c>
      <c r="N55" s="17">
        <f>O50+O51</f>
        <v/>
      </c>
      <c r="O55" s="17">
        <f>P50+P51</f>
        <v/>
      </c>
      <c r="P55" s="17">
        <f>Q50+Q51</f>
        <v/>
      </c>
      <c r="Q55" s="17">
        <f>R50+R51</f>
        <v/>
      </c>
      <c r="R55" s="7" t="n">
        <v>0</v>
      </c>
      <c r="S55" s="18" t="n"/>
      <c r="T55" s="18" t="n"/>
      <c r="U55" s="18" t="n"/>
      <c r="V55" s="18" t="n"/>
      <c r="W55" s="18" t="n"/>
    </row>
    <row r="56" ht="32" customHeight="1">
      <c r="A56" s="4" t="inlineStr">
        <is>
          <t>600X</t>
        </is>
      </c>
      <c r="B56" s="5" t="inlineStr">
        <is>
          <t>VF</t>
        </is>
      </c>
      <c r="C56" s="6" t="n">
        <v>468</v>
      </c>
      <c r="D56" s="7" t="n">
        <v>0</v>
      </c>
      <c r="E56" s="8" t="inlineStr">
        <is>
          <t>Confirmed OP</t>
        </is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9" t="n">
        <v>0</v>
      </c>
      <c r="S56" s="6" t="n">
        <v>1</v>
      </c>
      <c r="T56" s="10" t="inlineStr">
        <is>
          <t>Discontinued 2024 Fall</t>
        </is>
      </c>
      <c r="U56" s="6" t="n">
        <v>45</v>
      </c>
      <c r="V56" s="6" t="n">
        <v>1364</v>
      </c>
      <c r="W56" s="11" t="inlineStr"/>
    </row>
    <row r="57" ht="32" customHeight="1">
      <c r="A57" s="4" t="inlineStr">
        <is>
          <t>600X</t>
        </is>
      </c>
      <c r="B57" s="5" t="inlineStr">
        <is>
          <t>VF</t>
        </is>
      </c>
      <c r="D57" s="12" t="n"/>
      <c r="E57" s="13" t="inlineStr">
        <is>
          <t>Planned OP (due date)</t>
        </is>
      </c>
      <c r="F57" s="5" t="inlineStr"/>
      <c r="G57" s="14" t="inlineStr"/>
      <c r="H57" s="14" t="inlineStr"/>
      <c r="I57" s="14" t="inlineStr"/>
      <c r="J57" s="14" t="inlineStr"/>
      <c r="K57" s="14" t="inlineStr"/>
      <c r="L57" s="14" t="inlineStr"/>
      <c r="M57" s="14" t="inlineStr"/>
      <c r="N57" s="14" t="inlineStr"/>
      <c r="O57" s="14" t="inlineStr"/>
      <c r="P57" s="14" t="inlineStr"/>
      <c r="Q57" s="14" t="inlineStr"/>
      <c r="R57" s="15" t="inlineStr"/>
    </row>
    <row r="58" ht="32" customHeight="1">
      <c r="A58" s="4" t="inlineStr">
        <is>
          <t>600X</t>
        </is>
      </c>
      <c r="B58" s="5" t="inlineStr">
        <is>
          <t>VF</t>
        </is>
      </c>
      <c r="D58" s="12" t="n"/>
      <c r="E58" s="8" t="inlineStr">
        <is>
          <t>Open Retail PO Qty</t>
        </is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9" t="n">
        <v>0</v>
      </c>
    </row>
    <row r="59" ht="32" customHeight="1">
      <c r="A59" s="4" t="inlineStr">
        <is>
          <t>600X</t>
        </is>
      </c>
      <c r="B59" s="5" t="inlineStr">
        <is>
          <t>VF</t>
        </is>
      </c>
      <c r="D59" s="12" t="n"/>
      <c r="E59" s="8" t="inlineStr">
        <is>
          <t>Bal. Fcst Qty</t>
        </is>
      </c>
      <c r="F59" s="5" t="inlineStr"/>
      <c r="G59" s="5" t="n">
        <v>62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9" t="n">
        <v>0</v>
      </c>
    </row>
    <row r="60" ht="32" customHeight="1">
      <c r="A60" s="4" t="inlineStr">
        <is>
          <t>600X</t>
        </is>
      </c>
      <c r="B60" s="5" t="inlineStr">
        <is>
          <t>VF</t>
        </is>
      </c>
      <c r="D60" s="12" t="n"/>
      <c r="E60" s="13" t="inlineStr">
        <is>
          <t>Month end inventory
(Deduct PO,FCST, SS)</t>
        </is>
      </c>
      <c r="F60" s="5" t="inlineStr"/>
      <c r="G60" s="5">
        <f>IF(C56+G56+F56+G57-F58-G58-G59-D56&lt;0,0,C56+G56+F56+G57-F58-G58-G59-D56)</f>
        <v/>
      </c>
      <c r="H60" s="5">
        <f>IF(G60+H56+H57-H58-H59&lt;0,0,G60+H56+H57-H58-H59)</f>
        <v/>
      </c>
      <c r="I60" s="5">
        <f>IF(H60+I56+I57-I58-I59&lt;0,0,H60+I56+I57-I58-I59)</f>
        <v/>
      </c>
      <c r="J60" s="5">
        <f>I60+J56+J57-J58-J59</f>
        <v/>
      </c>
      <c r="K60" s="5">
        <f>J60+K56+K57-K58-K59</f>
        <v/>
      </c>
      <c r="L60" s="5">
        <f>K60+L56+L57-L58-L59</f>
        <v/>
      </c>
      <c r="M60" s="5">
        <f>L60+M56+M57-M58-M59</f>
        <v/>
      </c>
      <c r="N60" s="5">
        <f>M60+N56+N57-N58-N59</f>
        <v/>
      </c>
      <c r="O60" s="5">
        <f>N60+O56+O57-O58-O59</f>
        <v/>
      </c>
      <c r="P60" s="5">
        <f>O60+P56+P57-P58-P59</f>
        <v/>
      </c>
      <c r="Q60" s="5">
        <f>P60+Q56+Q57-Q58-Q59</f>
        <v/>
      </c>
      <c r="R60" s="9">
        <f>Q60+R56+R57-R58-R59</f>
        <v/>
      </c>
    </row>
    <row r="61" ht="32" customHeight="1">
      <c r="A61" s="16" t="inlineStr">
        <is>
          <t>600X</t>
        </is>
      </c>
      <c r="B61" s="17" t="inlineStr">
        <is>
          <t>VF</t>
        </is>
      </c>
      <c r="C61" s="18" t="n"/>
      <c r="D61" s="19" t="n"/>
      <c r="E61" s="20" t="inlineStr">
        <is>
          <t>Upload JDE Forecast
(Confirmed OP+Planned OP)</t>
        </is>
      </c>
      <c r="F61" s="17">
        <f>G56+G57</f>
        <v/>
      </c>
      <c r="G61" s="17">
        <f>H56+H57</f>
        <v/>
      </c>
      <c r="H61" s="17">
        <f>I56+I57</f>
        <v/>
      </c>
      <c r="I61" s="17">
        <f>J56+J57</f>
        <v/>
      </c>
      <c r="J61" s="17">
        <f>K56+K57</f>
        <v/>
      </c>
      <c r="K61" s="17">
        <f>L56+L57</f>
        <v/>
      </c>
      <c r="L61" s="17">
        <f>M56+M57</f>
        <v/>
      </c>
      <c r="M61" s="17">
        <f>N56+N57</f>
        <v/>
      </c>
      <c r="N61" s="17">
        <f>O56+O57</f>
        <v/>
      </c>
      <c r="O61" s="17">
        <f>P56+P57</f>
        <v/>
      </c>
      <c r="P61" s="17">
        <f>Q56+Q57</f>
        <v/>
      </c>
      <c r="Q61" s="17">
        <f>R56+R57</f>
        <v/>
      </c>
      <c r="R61" s="7" t="n">
        <v>0</v>
      </c>
      <c r="S61" s="18" t="n"/>
      <c r="T61" s="18" t="n"/>
      <c r="U61" s="18" t="n"/>
      <c r="V61" s="18" t="n"/>
      <c r="W61" s="18" t="n"/>
    </row>
    <row r="62" ht="32" customHeight="1">
      <c r="A62" s="4" t="inlineStr">
        <is>
          <t>600AZ</t>
        </is>
      </c>
      <c r="B62" s="5" t="inlineStr">
        <is>
          <t>VF</t>
        </is>
      </c>
      <c r="C62" s="6" t="n">
        <v>200</v>
      </c>
      <c r="D62" s="7" t="n">
        <v>0</v>
      </c>
      <c r="E62" s="8" t="inlineStr">
        <is>
          <t>Confirmed OP</t>
        </is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9" t="n">
        <v>0</v>
      </c>
      <c r="S62" s="6" t="n">
        <v>1</v>
      </c>
      <c r="T62" s="10" t="inlineStr">
        <is>
          <t>Watch</t>
        </is>
      </c>
      <c r="U62" s="6" t="n">
        <v>45</v>
      </c>
      <c r="V62" s="6" t="n">
        <v>0</v>
      </c>
      <c r="W62" s="11" t="inlineStr"/>
    </row>
    <row r="63" ht="32" customHeight="1">
      <c r="A63" s="4" t="inlineStr">
        <is>
          <t>600AZ</t>
        </is>
      </c>
      <c r="B63" s="5" t="inlineStr">
        <is>
          <t>VF</t>
        </is>
      </c>
      <c r="D63" s="12" t="n"/>
      <c r="E63" s="13" t="inlineStr">
        <is>
          <t>Planned OP (due date)</t>
        </is>
      </c>
      <c r="F63" s="5" t="inlineStr"/>
      <c r="G63" s="14" t="inlineStr"/>
      <c r="H63" s="14" t="inlineStr"/>
      <c r="I63" s="14" t="inlineStr"/>
      <c r="J63" s="14" t="inlineStr"/>
      <c r="K63" s="14" t="inlineStr"/>
      <c r="L63" s="14" t="inlineStr"/>
      <c r="M63" s="14" t="inlineStr"/>
      <c r="N63" s="14" t="inlineStr"/>
      <c r="O63" s="14" t="inlineStr"/>
      <c r="P63" s="14" t="inlineStr"/>
      <c r="Q63" s="14" t="inlineStr"/>
      <c r="R63" s="15" t="inlineStr"/>
    </row>
    <row r="64" ht="32" customHeight="1">
      <c r="A64" s="4" t="inlineStr">
        <is>
          <t>600AZ</t>
        </is>
      </c>
      <c r="B64" s="5" t="inlineStr">
        <is>
          <t>VF</t>
        </is>
      </c>
      <c r="D64" s="12" t="n"/>
      <c r="E64" s="8" t="inlineStr">
        <is>
          <t>Open Retail PO Qty</t>
        </is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9" t="n">
        <v>0</v>
      </c>
    </row>
    <row r="65" ht="32" customHeight="1">
      <c r="A65" s="4" t="inlineStr">
        <is>
          <t>600AZ</t>
        </is>
      </c>
      <c r="B65" s="5" t="inlineStr">
        <is>
          <t>VF</t>
        </is>
      </c>
      <c r="D65" s="12" t="n"/>
      <c r="E65" s="8" t="inlineStr">
        <is>
          <t>Bal. Fcst Qty</t>
        </is>
      </c>
      <c r="F65" s="5" t="inlineStr"/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9" t="n">
        <v>0</v>
      </c>
    </row>
    <row r="66" ht="32" customHeight="1">
      <c r="A66" s="4" t="inlineStr">
        <is>
          <t>600AZ</t>
        </is>
      </c>
      <c r="B66" s="5" t="inlineStr">
        <is>
          <t>VF</t>
        </is>
      </c>
      <c r="D66" s="12" t="n"/>
      <c r="E66" s="13" t="inlineStr">
        <is>
          <t>Month end inventory
(Deduct PO,FCST, SS)</t>
        </is>
      </c>
      <c r="F66" s="5" t="inlineStr"/>
      <c r="G66" s="5">
        <f>IF(C62+G62+F62+G63-F64-G64-G65-D62&lt;0,0,C62+G62+F62+G63-F64-G64-G65-D62)</f>
        <v/>
      </c>
      <c r="H66" s="5">
        <f>IF(G66+H62+H63-H64-H65&lt;0,0,G66+H62+H63-H64-H65)</f>
        <v/>
      </c>
      <c r="I66" s="5">
        <f>IF(H66+I62+I63-I64-I65&lt;0,0,H66+I62+I63-I64-I65)</f>
        <v/>
      </c>
      <c r="J66" s="5">
        <f>I66+J62+J63-J64-J65</f>
        <v/>
      </c>
      <c r="K66" s="5">
        <f>J66+K62+K63-K64-K65</f>
        <v/>
      </c>
      <c r="L66" s="5">
        <f>K66+L62+L63-L64-L65</f>
        <v/>
      </c>
      <c r="M66" s="5">
        <f>L66+M62+M63-M64-M65</f>
        <v/>
      </c>
      <c r="N66" s="5">
        <f>M66+N62+N63-N64-N65</f>
        <v/>
      </c>
      <c r="O66" s="5">
        <f>N66+O62+O63-O64-O65</f>
        <v/>
      </c>
      <c r="P66" s="5">
        <f>O66+P62+P63-P64-P65</f>
        <v/>
      </c>
      <c r="Q66" s="5">
        <f>P66+Q62+Q63-Q64-Q65</f>
        <v/>
      </c>
      <c r="R66" s="9">
        <f>Q66+R62+R63-R64-R65</f>
        <v/>
      </c>
    </row>
    <row r="67" ht="32" customHeight="1">
      <c r="A67" s="16" t="inlineStr">
        <is>
          <t>600AZ</t>
        </is>
      </c>
      <c r="B67" s="17" t="inlineStr">
        <is>
          <t>VF</t>
        </is>
      </c>
      <c r="C67" s="18" t="n"/>
      <c r="D67" s="19" t="n"/>
      <c r="E67" s="20" t="inlineStr">
        <is>
          <t>Upload JDE Forecast
(Confirmed OP+Planned OP)</t>
        </is>
      </c>
      <c r="F67" s="17">
        <f>G62+G63</f>
        <v/>
      </c>
      <c r="G67" s="17">
        <f>H62+H63</f>
        <v/>
      </c>
      <c r="H67" s="17">
        <f>I62+I63</f>
        <v/>
      </c>
      <c r="I67" s="17">
        <f>J62+J63</f>
        <v/>
      </c>
      <c r="J67" s="17">
        <f>K62+K63</f>
        <v/>
      </c>
      <c r="K67" s="17">
        <f>L62+L63</f>
        <v/>
      </c>
      <c r="L67" s="17">
        <f>M62+M63</f>
        <v/>
      </c>
      <c r="M67" s="17">
        <f>N62+N63</f>
        <v/>
      </c>
      <c r="N67" s="17">
        <f>O62+O63</f>
        <v/>
      </c>
      <c r="O67" s="17">
        <f>P62+P63</f>
        <v/>
      </c>
      <c r="P67" s="17">
        <f>Q62+Q63</f>
        <v/>
      </c>
      <c r="Q67" s="17">
        <f>R62+R63</f>
        <v/>
      </c>
      <c r="R67" s="7" t="n">
        <v>0</v>
      </c>
      <c r="S67" s="18" t="n"/>
      <c r="T67" s="18" t="n"/>
      <c r="U67" s="18" t="n"/>
      <c r="V67" s="18" t="n"/>
      <c r="W67" s="18" t="n"/>
    </row>
    <row r="68" ht="32" customHeight="1">
      <c r="A68" s="4" t="inlineStr">
        <is>
          <t>73PZ</t>
        </is>
      </c>
      <c r="B68" s="5" t="inlineStr">
        <is>
          <t>GY WT</t>
        </is>
      </c>
      <c r="C68" s="6" t="n">
        <v>310</v>
      </c>
      <c r="D68" s="7" t="n">
        <v>0</v>
      </c>
      <c r="E68" s="8" t="inlineStr">
        <is>
          <t>Confirmed OP</t>
        </is>
      </c>
      <c r="F68" s="5" t="n">
        <v>0</v>
      </c>
      <c r="G68" s="5" t="n">
        <v>0</v>
      </c>
      <c r="H68" s="5" t="n">
        <v>0</v>
      </c>
      <c r="I68" s="5" t="n">
        <v>0</v>
      </c>
      <c r="J68" s="5" t="n">
        <v>0</v>
      </c>
      <c r="K68" s="5" t="n">
        <v>0</v>
      </c>
      <c r="L68" s="5" t="n">
        <v>0</v>
      </c>
      <c r="M68" s="5" t="n">
        <v>0</v>
      </c>
      <c r="N68" s="5" t="n">
        <v>0</v>
      </c>
      <c r="O68" s="5" t="n">
        <v>0</v>
      </c>
      <c r="P68" s="5" t="n">
        <v>0</v>
      </c>
      <c r="Q68" s="5" t="n">
        <v>0</v>
      </c>
      <c r="R68" s="9" t="n">
        <v>0</v>
      </c>
      <c r="S68" s="6" t="n">
        <v>1</v>
      </c>
      <c r="T68" s="10" t="inlineStr">
        <is>
          <t>Active</t>
        </is>
      </c>
      <c r="U68" s="6" t="n">
        <v>75</v>
      </c>
      <c r="V68" s="6" t="n">
        <v>2269</v>
      </c>
      <c r="W68" s="11" t="inlineStr"/>
    </row>
    <row r="69" ht="32" customHeight="1">
      <c r="A69" s="4" t="inlineStr">
        <is>
          <t>73PZ</t>
        </is>
      </c>
      <c r="B69" s="5" t="inlineStr">
        <is>
          <t>GY WT</t>
        </is>
      </c>
      <c r="D69" s="12" t="n"/>
      <c r="E69" s="13" t="inlineStr">
        <is>
          <t>Planned OP (due date)</t>
        </is>
      </c>
      <c r="F69" s="5" t="inlineStr"/>
      <c r="G69" s="14" t="inlineStr"/>
      <c r="H69" s="14" t="inlineStr"/>
      <c r="I69" s="14" t="inlineStr"/>
      <c r="J69" s="14" t="inlineStr"/>
      <c r="K69" s="14" t="inlineStr"/>
      <c r="L69" s="14" t="inlineStr"/>
      <c r="M69" s="14" t="inlineStr"/>
      <c r="N69" s="14" t="inlineStr"/>
      <c r="O69" s="14" t="inlineStr"/>
      <c r="P69" s="14" t="inlineStr"/>
      <c r="Q69" s="14" t="inlineStr"/>
      <c r="R69" s="15" t="inlineStr"/>
    </row>
    <row r="70" ht="32" customHeight="1">
      <c r="A70" s="4" t="inlineStr">
        <is>
          <t>73PZ</t>
        </is>
      </c>
      <c r="B70" s="5" t="inlineStr">
        <is>
          <t>GY WT</t>
        </is>
      </c>
      <c r="D70" s="12" t="n"/>
      <c r="E70" s="8" t="inlineStr">
        <is>
          <t>Open Retail PO Qty</t>
        </is>
      </c>
      <c r="F70" s="5" t="n">
        <v>0</v>
      </c>
      <c r="G70" s="5" t="n">
        <v>3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5" t="n">
        <v>0</v>
      </c>
      <c r="R70" s="9" t="n">
        <v>0</v>
      </c>
    </row>
    <row r="71" ht="32" customHeight="1">
      <c r="A71" s="4" t="inlineStr">
        <is>
          <t>73PZ</t>
        </is>
      </c>
      <c r="B71" s="5" t="inlineStr">
        <is>
          <t>GY WT</t>
        </is>
      </c>
      <c r="D71" s="12" t="n"/>
      <c r="E71" s="8" t="inlineStr">
        <is>
          <t>Bal. Fcst Qty</t>
        </is>
      </c>
      <c r="F71" s="5" t="inlineStr"/>
      <c r="G71" s="5" t="n">
        <v>36</v>
      </c>
      <c r="H71" s="5" t="n">
        <v>49</v>
      </c>
      <c r="I71" s="5" t="n">
        <v>79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5" t="n">
        <v>0</v>
      </c>
      <c r="R71" s="9" t="n">
        <v>0</v>
      </c>
    </row>
    <row r="72" ht="32" customHeight="1">
      <c r="A72" s="4" t="inlineStr">
        <is>
          <t>73PZ</t>
        </is>
      </c>
      <c r="B72" s="5" t="inlineStr">
        <is>
          <t>GY WT</t>
        </is>
      </c>
      <c r="D72" s="12" t="n"/>
      <c r="E72" s="13" t="inlineStr">
        <is>
          <t>Month end inventory
(Deduct PO,FCST, SS)</t>
        </is>
      </c>
      <c r="F72" s="5" t="inlineStr"/>
      <c r="G72" s="5">
        <f>IF(C68+G68+F68+G69-F70-G70-G71-D68&lt;0,0,C68+G68+F68+G69-F70-G70-G71-D68)</f>
        <v/>
      </c>
      <c r="H72" s="5">
        <f>IF(G72+H68+H69-H70-H71&lt;0,0,G72+H68+H69-H70-H71)</f>
        <v/>
      </c>
      <c r="I72" s="5">
        <f>IF(H72+I68+I69-I70-I71&lt;0,0,H72+I68+I69-I70-I71)</f>
        <v/>
      </c>
      <c r="J72" s="5">
        <f>I72+J68+J69-J70-J71</f>
        <v/>
      </c>
      <c r="K72" s="5">
        <f>J72+K68+K69-K70-K71</f>
        <v/>
      </c>
      <c r="L72" s="5">
        <f>K72+L68+L69-L70-L71</f>
        <v/>
      </c>
      <c r="M72" s="5">
        <f>L72+M68+M69-M70-M71</f>
        <v/>
      </c>
      <c r="N72" s="5">
        <f>M72+N68+N69-N70-N71</f>
        <v/>
      </c>
      <c r="O72" s="5">
        <f>N72+O68+O69-O70-O71</f>
        <v/>
      </c>
      <c r="P72" s="5">
        <f>O72+P68+P69-P70-P71</f>
        <v/>
      </c>
      <c r="Q72" s="5">
        <f>P72+Q68+Q69-Q70-Q71</f>
        <v/>
      </c>
      <c r="R72" s="9">
        <f>Q72+R68+R69-R70-R71</f>
        <v/>
      </c>
    </row>
    <row r="73" ht="32" customHeight="1">
      <c r="A73" s="16" t="inlineStr">
        <is>
          <t>73PZ</t>
        </is>
      </c>
      <c r="B73" s="17" t="inlineStr">
        <is>
          <t>GY WT</t>
        </is>
      </c>
      <c r="C73" s="18" t="n"/>
      <c r="D73" s="19" t="n"/>
      <c r="E73" s="20" t="inlineStr">
        <is>
          <t>Upload JDE Forecast
(Confirmed OP+Planned OP)</t>
        </is>
      </c>
      <c r="F73" s="17">
        <f>G68+G69</f>
        <v/>
      </c>
      <c r="G73" s="17">
        <f>H68+H69</f>
        <v/>
      </c>
      <c r="H73" s="17">
        <f>I68+I69</f>
        <v/>
      </c>
      <c r="I73" s="17">
        <f>J68+J69</f>
        <v/>
      </c>
      <c r="J73" s="17">
        <f>K68+K69</f>
        <v/>
      </c>
      <c r="K73" s="17">
        <f>L68+L69</f>
        <v/>
      </c>
      <c r="L73" s="17">
        <f>M68+M69</f>
        <v/>
      </c>
      <c r="M73" s="17">
        <f>N68+N69</f>
        <v/>
      </c>
      <c r="N73" s="17">
        <f>O68+O69</f>
        <v/>
      </c>
      <c r="O73" s="17">
        <f>P68+P69</f>
        <v/>
      </c>
      <c r="P73" s="17">
        <f>Q68+Q69</f>
        <v/>
      </c>
      <c r="Q73" s="17">
        <f>R68+R69</f>
        <v/>
      </c>
      <c r="R73" s="7" t="n">
        <v>0</v>
      </c>
      <c r="S73" s="18" t="n"/>
      <c r="T73" s="18" t="n"/>
      <c r="U73" s="18" t="n"/>
      <c r="V73" s="18" t="n"/>
      <c r="W73" s="18" t="n"/>
    </row>
    <row r="74" ht="32" customHeight="1">
      <c r="A74" s="4" t="inlineStr">
        <is>
          <t>73S</t>
        </is>
      </c>
      <c r="B74" s="5" t="inlineStr">
        <is>
          <t>GY WT</t>
        </is>
      </c>
      <c r="C74" s="6" t="n">
        <v>175</v>
      </c>
      <c r="D74" s="7" t="n">
        <v>0</v>
      </c>
      <c r="E74" s="8" t="inlineStr">
        <is>
          <t>Confirmed OP</t>
        </is>
      </c>
      <c r="F74" s="5" t="n">
        <v>0</v>
      </c>
      <c r="G74" s="5" t="n">
        <v>0</v>
      </c>
      <c r="H74" s="5" t="n">
        <v>0</v>
      </c>
      <c r="I74" s="5" t="n">
        <v>0</v>
      </c>
      <c r="J74" s="5" t="n">
        <v>0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0</v>
      </c>
      <c r="Q74" s="5" t="n">
        <v>0</v>
      </c>
      <c r="R74" s="9" t="n">
        <v>0</v>
      </c>
      <c r="S74" s="6" t="n">
        <v>1</v>
      </c>
      <c r="T74" s="10" t="inlineStr">
        <is>
          <t>Active</t>
        </is>
      </c>
      <c r="U74" s="6" t="n">
        <v>75</v>
      </c>
      <c r="V74" s="6" t="n">
        <v>809</v>
      </c>
      <c r="W74" s="11" t="inlineStr"/>
    </row>
    <row r="75" ht="32" customHeight="1">
      <c r="A75" s="4" t="inlineStr">
        <is>
          <t>73S</t>
        </is>
      </c>
      <c r="B75" s="5" t="inlineStr">
        <is>
          <t>GY WT</t>
        </is>
      </c>
      <c r="D75" s="12" t="n"/>
      <c r="E75" s="13" t="inlineStr">
        <is>
          <t>Planned OP (due date)</t>
        </is>
      </c>
      <c r="F75" s="5" t="inlineStr"/>
      <c r="G75" s="14" t="inlineStr"/>
      <c r="H75" s="14" t="inlineStr"/>
      <c r="I75" s="14" t="inlineStr"/>
      <c r="J75" s="14" t="inlineStr"/>
      <c r="K75" s="14" t="inlineStr"/>
      <c r="L75" s="14" t="inlineStr"/>
      <c r="M75" s="14" t="inlineStr"/>
      <c r="N75" s="14" t="inlineStr"/>
      <c r="O75" s="14" t="inlineStr"/>
      <c r="P75" s="14" t="inlineStr"/>
      <c r="Q75" s="14" t="inlineStr"/>
      <c r="R75" s="15" t="inlineStr"/>
    </row>
    <row r="76" ht="32" customHeight="1">
      <c r="A76" s="4" t="inlineStr">
        <is>
          <t>73S</t>
        </is>
      </c>
      <c r="B76" s="5" t="inlineStr">
        <is>
          <t>GY WT</t>
        </is>
      </c>
      <c r="D76" s="12" t="n"/>
      <c r="E76" s="8" t="inlineStr">
        <is>
          <t>Open Retail PO Qty</t>
        </is>
      </c>
      <c r="F76" s="5" t="n">
        <v>0</v>
      </c>
      <c r="G76" s="5" t="n">
        <v>7</v>
      </c>
      <c r="H76" s="5" t="n">
        <v>0</v>
      </c>
      <c r="I76" s="5" t="n">
        <v>0</v>
      </c>
      <c r="J76" s="5" t="n">
        <v>0</v>
      </c>
      <c r="K76" s="5" t="n">
        <v>0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0</v>
      </c>
      <c r="Q76" s="5" t="n">
        <v>0</v>
      </c>
      <c r="R76" s="9" t="n">
        <v>0</v>
      </c>
    </row>
    <row r="77" ht="32" customHeight="1">
      <c r="A77" s="4" t="inlineStr">
        <is>
          <t>73S</t>
        </is>
      </c>
      <c r="B77" s="5" t="inlineStr">
        <is>
          <t>GY WT</t>
        </is>
      </c>
      <c r="D77" s="12" t="n"/>
      <c r="E77" s="8" t="inlineStr">
        <is>
          <t>Bal. Fcst Qty</t>
        </is>
      </c>
      <c r="F77" s="5" t="inlineStr"/>
      <c r="G77" s="5" t="n">
        <v>35</v>
      </c>
      <c r="H77" s="5" t="n">
        <v>34</v>
      </c>
      <c r="I77" s="5" t="n">
        <v>81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0</v>
      </c>
      <c r="Q77" s="5" t="n">
        <v>0</v>
      </c>
      <c r="R77" s="9" t="n">
        <v>0</v>
      </c>
    </row>
    <row r="78" ht="32" customHeight="1">
      <c r="A78" s="4" t="inlineStr">
        <is>
          <t>73S</t>
        </is>
      </c>
      <c r="B78" s="5" t="inlineStr">
        <is>
          <t>GY WT</t>
        </is>
      </c>
      <c r="D78" s="12" t="n"/>
      <c r="E78" s="13" t="inlineStr">
        <is>
          <t>Month end inventory
(Deduct PO,FCST, SS)</t>
        </is>
      </c>
      <c r="F78" s="5" t="inlineStr"/>
      <c r="G78" s="5">
        <f>IF(C74+G74+F74+G75-F76-G76-G77-D74&lt;0,0,C74+G74+F74+G75-F76-G76-G77-D74)</f>
        <v/>
      </c>
      <c r="H78" s="5">
        <f>IF(G78+H74+H75-H76-H77&lt;0,0,G78+H74+H75-H76-H77)</f>
        <v/>
      </c>
      <c r="I78" s="5">
        <f>IF(H78+I74+I75-I76-I77&lt;0,0,H78+I74+I75-I76-I77)</f>
        <v/>
      </c>
      <c r="J78" s="5">
        <f>I78+J74+J75-J76-J77</f>
        <v/>
      </c>
      <c r="K78" s="5">
        <f>J78+K74+K75-K76-K77</f>
        <v/>
      </c>
      <c r="L78" s="5">
        <f>K78+L74+L75-L76-L77</f>
        <v/>
      </c>
      <c r="M78" s="5">
        <f>L78+M74+M75-M76-M77</f>
        <v/>
      </c>
      <c r="N78" s="5">
        <f>M78+N74+N75-N76-N77</f>
        <v/>
      </c>
      <c r="O78" s="5">
        <f>N78+O74+O75-O76-O77</f>
        <v/>
      </c>
      <c r="P78" s="5">
        <f>O78+P74+P75-P76-P77</f>
        <v/>
      </c>
      <c r="Q78" s="5">
        <f>P78+Q74+Q75-Q76-Q77</f>
        <v/>
      </c>
      <c r="R78" s="9">
        <f>Q78+R74+R75-R76-R77</f>
        <v/>
      </c>
    </row>
    <row r="79" ht="32" customHeight="1">
      <c r="A79" s="16" t="inlineStr">
        <is>
          <t>73S</t>
        </is>
      </c>
      <c r="B79" s="17" t="inlineStr">
        <is>
          <t>GY WT</t>
        </is>
      </c>
      <c r="C79" s="18" t="n"/>
      <c r="D79" s="19" t="n"/>
      <c r="E79" s="20" t="inlineStr">
        <is>
          <t>Upload JDE Forecast
(Confirmed OP+Planned OP)</t>
        </is>
      </c>
      <c r="F79" s="17">
        <f>G74+G75</f>
        <v/>
      </c>
      <c r="G79" s="17">
        <f>H74+H75</f>
        <v/>
      </c>
      <c r="H79" s="17">
        <f>I74+I75</f>
        <v/>
      </c>
      <c r="I79" s="17">
        <f>J74+J75</f>
        <v/>
      </c>
      <c r="J79" s="17">
        <f>K74+K75</f>
        <v/>
      </c>
      <c r="K79" s="17">
        <f>L74+L75</f>
        <v/>
      </c>
      <c r="L79" s="17">
        <f>M74+M75</f>
        <v/>
      </c>
      <c r="M79" s="17">
        <f>N74+N75</f>
        <v/>
      </c>
      <c r="N79" s="17">
        <f>O74+O75</f>
        <v/>
      </c>
      <c r="O79" s="17">
        <f>P74+P75</f>
        <v/>
      </c>
      <c r="P79" s="17">
        <f>Q74+Q75</f>
        <v/>
      </c>
      <c r="Q79" s="17">
        <f>R74+R75</f>
        <v/>
      </c>
      <c r="R79" s="7" t="n">
        <v>0</v>
      </c>
      <c r="S79" s="18" t="n"/>
      <c r="T79" s="18" t="n"/>
      <c r="U79" s="18" t="n"/>
      <c r="V79" s="18" t="n"/>
      <c r="W79" s="18" t="n"/>
    </row>
    <row r="80" ht="32" customHeight="1">
      <c r="A80" s="4" t="inlineStr">
        <is>
          <t>3975Z</t>
        </is>
      </c>
      <c r="B80" s="5" t="inlineStr">
        <is>
          <t>CL</t>
        </is>
      </c>
      <c r="C80" s="6" t="n">
        <v>63</v>
      </c>
      <c r="D80" s="7" t="n">
        <v>0</v>
      </c>
      <c r="E80" s="8" t="inlineStr">
        <is>
          <t>Confirmed OP</t>
        </is>
      </c>
      <c r="F80" s="5" t="n">
        <v>0</v>
      </c>
      <c r="G80" s="5" t="n">
        <v>0</v>
      </c>
      <c r="H80" s="5" t="n">
        <v>0</v>
      </c>
      <c r="I80" s="5" t="n">
        <v>0</v>
      </c>
      <c r="J80" s="5" t="n">
        <v>0</v>
      </c>
      <c r="K80" s="5" t="n">
        <v>0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0</v>
      </c>
      <c r="Q80" s="5" t="n">
        <v>0</v>
      </c>
      <c r="R80" s="9" t="n">
        <v>0</v>
      </c>
      <c r="S80" s="6" t="n">
        <v>1</v>
      </c>
      <c r="T80" s="10" t="inlineStr">
        <is>
          <t>Active</t>
        </is>
      </c>
      <c r="U80" s="6" t="n">
        <v>45</v>
      </c>
      <c r="V80" s="6" t="n">
        <v>19</v>
      </c>
      <c r="W80" s="11" t="inlineStr"/>
    </row>
    <row r="81" ht="32" customHeight="1">
      <c r="A81" s="4" t="inlineStr">
        <is>
          <t>3975Z</t>
        </is>
      </c>
      <c r="B81" s="5" t="inlineStr">
        <is>
          <t>CL</t>
        </is>
      </c>
      <c r="D81" s="12" t="n"/>
      <c r="E81" s="13" t="inlineStr">
        <is>
          <t>Planned OP (due date)</t>
        </is>
      </c>
      <c r="F81" s="5" t="inlineStr"/>
      <c r="G81" s="14" t="inlineStr"/>
      <c r="H81" s="14" t="inlineStr"/>
      <c r="I81" s="14" t="inlineStr"/>
      <c r="J81" s="14" t="inlineStr"/>
      <c r="K81" s="14" t="inlineStr"/>
      <c r="L81" s="14" t="inlineStr"/>
      <c r="M81" s="14" t="inlineStr"/>
      <c r="N81" s="14" t="inlineStr"/>
      <c r="O81" s="14" t="inlineStr"/>
      <c r="P81" s="14" t="inlineStr"/>
      <c r="Q81" s="14" t="inlineStr"/>
      <c r="R81" s="15" t="inlineStr"/>
    </row>
    <row r="82" ht="32" customHeight="1">
      <c r="A82" s="4" t="inlineStr">
        <is>
          <t>3975Z</t>
        </is>
      </c>
      <c r="B82" s="5" t="inlineStr">
        <is>
          <t>CL</t>
        </is>
      </c>
      <c r="D82" s="12" t="n"/>
      <c r="E82" s="8" t="inlineStr">
        <is>
          <t>Open Retail PO Qty</t>
        </is>
      </c>
      <c r="F82" s="5" t="n">
        <v>0</v>
      </c>
      <c r="G82" s="5" t="n">
        <v>0</v>
      </c>
      <c r="H82" s="5" t="n">
        <v>0</v>
      </c>
      <c r="I82" s="5" t="n">
        <v>0</v>
      </c>
      <c r="J82" s="5" t="n">
        <v>0</v>
      </c>
      <c r="K82" s="5" t="n">
        <v>0</v>
      </c>
      <c r="L82" s="5" t="n">
        <v>0</v>
      </c>
      <c r="M82" s="5" t="n">
        <v>0</v>
      </c>
      <c r="N82" s="5" t="n">
        <v>0</v>
      </c>
      <c r="O82" s="5" t="n">
        <v>0</v>
      </c>
      <c r="P82" s="5" t="n">
        <v>0</v>
      </c>
      <c r="Q82" s="5" t="n">
        <v>0</v>
      </c>
      <c r="R82" s="9" t="n">
        <v>0</v>
      </c>
    </row>
    <row r="83" ht="32" customHeight="1">
      <c r="A83" s="4" t="inlineStr">
        <is>
          <t>3975Z</t>
        </is>
      </c>
      <c r="B83" s="5" t="inlineStr">
        <is>
          <t>CL</t>
        </is>
      </c>
      <c r="D83" s="12" t="n"/>
      <c r="E83" s="8" t="inlineStr">
        <is>
          <t>Bal. Fcst Qty</t>
        </is>
      </c>
      <c r="F83" s="5" t="inlineStr"/>
      <c r="G83" s="5" t="n">
        <v>0</v>
      </c>
      <c r="H83" s="5" t="n">
        <v>0</v>
      </c>
      <c r="I83" s="5" t="n">
        <v>0</v>
      </c>
      <c r="J83" s="5" t="n">
        <v>0</v>
      </c>
      <c r="K83" s="5" t="n">
        <v>0</v>
      </c>
      <c r="L83" s="5" t="n">
        <v>0</v>
      </c>
      <c r="M83" s="5" t="n">
        <v>0</v>
      </c>
      <c r="N83" s="5" t="n">
        <v>0</v>
      </c>
      <c r="O83" s="5" t="n">
        <v>0</v>
      </c>
      <c r="P83" s="5" t="n">
        <v>0</v>
      </c>
      <c r="Q83" s="5" t="n">
        <v>0</v>
      </c>
      <c r="R83" s="9" t="n">
        <v>0</v>
      </c>
    </row>
    <row r="84" ht="32" customHeight="1">
      <c r="A84" s="4" t="inlineStr">
        <is>
          <t>3975Z</t>
        </is>
      </c>
      <c r="B84" s="5" t="inlineStr">
        <is>
          <t>CL</t>
        </is>
      </c>
      <c r="D84" s="12" t="n"/>
      <c r="E84" s="13" t="inlineStr">
        <is>
          <t>Month end inventory
(Deduct PO,FCST, SS)</t>
        </is>
      </c>
      <c r="F84" s="5" t="inlineStr"/>
      <c r="G84" s="5">
        <f>IF(C80+G80+F80+G81-F82-G82-G83-D80&lt;0,0,C80+G80+F80+G81-F82-G82-G83-D80)</f>
        <v/>
      </c>
      <c r="H84" s="5">
        <f>IF(G84+H80+H81-H82-H83&lt;0,0,G84+H80+H81-H82-H83)</f>
        <v/>
      </c>
      <c r="I84" s="5">
        <f>IF(H84+I80+I81-I82-I83&lt;0,0,H84+I80+I81-I82-I83)</f>
        <v/>
      </c>
      <c r="J84" s="5">
        <f>I84+J80+J81-J82-J83</f>
        <v/>
      </c>
      <c r="K84" s="5">
        <f>J84+K80+K81-K82-K83</f>
        <v/>
      </c>
      <c r="L84" s="5">
        <f>K84+L80+L81-L82-L83</f>
        <v/>
      </c>
      <c r="M84" s="5">
        <f>L84+M80+M81-M82-M83</f>
        <v/>
      </c>
      <c r="N84" s="5">
        <f>M84+N80+N81-N82-N83</f>
        <v/>
      </c>
      <c r="O84" s="5">
        <f>N84+O80+O81-O82-O83</f>
        <v/>
      </c>
      <c r="P84" s="5">
        <f>O84+P80+P81-P82-P83</f>
        <v/>
      </c>
      <c r="Q84" s="5">
        <f>P84+Q80+Q81-Q82-Q83</f>
        <v/>
      </c>
      <c r="R84" s="9">
        <f>Q84+R80+R81-R82-R83</f>
        <v/>
      </c>
    </row>
    <row r="85" ht="32" customHeight="1">
      <c r="A85" s="16" t="inlineStr">
        <is>
          <t>3975Z</t>
        </is>
      </c>
      <c r="B85" s="17" t="inlineStr">
        <is>
          <t>CL</t>
        </is>
      </c>
      <c r="C85" s="18" t="n"/>
      <c r="D85" s="19" t="n"/>
      <c r="E85" s="20" t="inlineStr">
        <is>
          <t>Upload JDE Forecast
(Confirmed OP+Planned OP)</t>
        </is>
      </c>
      <c r="F85" s="17">
        <f>G80+G81</f>
        <v/>
      </c>
      <c r="G85" s="17">
        <f>H80+H81</f>
        <v/>
      </c>
      <c r="H85" s="17">
        <f>I80+I81</f>
        <v/>
      </c>
      <c r="I85" s="17">
        <f>J80+J81</f>
        <v/>
      </c>
      <c r="J85" s="17">
        <f>K80+K81</f>
        <v/>
      </c>
      <c r="K85" s="17">
        <f>L80+L81</f>
        <v/>
      </c>
      <c r="L85" s="17">
        <f>M80+M81</f>
        <v/>
      </c>
      <c r="M85" s="17">
        <f>N80+N81</f>
        <v/>
      </c>
      <c r="N85" s="17">
        <f>O80+O81</f>
        <v/>
      </c>
      <c r="O85" s="17">
        <f>P80+P81</f>
        <v/>
      </c>
      <c r="P85" s="17">
        <f>Q80+Q81</f>
        <v/>
      </c>
      <c r="Q85" s="17">
        <f>R80+R81</f>
        <v/>
      </c>
      <c r="R85" s="7" t="n">
        <v>0</v>
      </c>
      <c r="S85" s="18" t="n"/>
      <c r="T85" s="18" t="n"/>
      <c r="U85" s="18" t="n"/>
      <c r="V85" s="18" t="n"/>
      <c r="W85" s="18" t="n"/>
    </row>
    <row r="86" ht="32" customHeight="1">
      <c r="A86" s="4" t="inlineStr">
        <is>
          <t>3953Z</t>
        </is>
      </c>
      <c r="B86" s="5" t="inlineStr">
        <is>
          <t>CW</t>
        </is>
      </c>
      <c r="C86" s="6" t="n">
        <v>50</v>
      </c>
      <c r="D86" s="7" t="n">
        <v>0</v>
      </c>
      <c r="E86" s="8" t="inlineStr">
        <is>
          <t>Confirmed OP</t>
        </is>
      </c>
      <c r="F86" s="5" t="n">
        <v>0</v>
      </c>
      <c r="G86" s="5" t="n">
        <v>0</v>
      </c>
      <c r="H86" s="5" t="n">
        <v>0</v>
      </c>
      <c r="I86" s="5" t="n">
        <v>0</v>
      </c>
      <c r="J86" s="5" t="n">
        <v>0</v>
      </c>
      <c r="K86" s="5" t="n">
        <v>0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0</v>
      </c>
      <c r="Q86" s="5" t="n">
        <v>0</v>
      </c>
      <c r="R86" s="9" t="n">
        <v>0</v>
      </c>
      <c r="S86" s="6" t="n">
        <v>1</v>
      </c>
      <c r="T86" s="10" t="inlineStr">
        <is>
          <t>Active</t>
        </is>
      </c>
      <c r="U86" s="6" t="n">
        <v>45</v>
      </c>
      <c r="V86" s="6" t="n">
        <v>1036</v>
      </c>
      <c r="W86" s="11" t="inlineStr"/>
    </row>
    <row r="87" ht="32" customHeight="1">
      <c r="A87" s="4" t="inlineStr">
        <is>
          <t>3953Z</t>
        </is>
      </c>
      <c r="B87" s="5" t="inlineStr">
        <is>
          <t>CW</t>
        </is>
      </c>
      <c r="D87" s="12" t="n"/>
      <c r="E87" s="13" t="inlineStr">
        <is>
          <t>Planned OP (due date)</t>
        </is>
      </c>
      <c r="F87" s="5" t="inlineStr"/>
      <c r="G87" s="14" t="inlineStr"/>
      <c r="H87" s="14" t="inlineStr"/>
      <c r="I87" s="14" t="inlineStr"/>
      <c r="J87" s="14" t="inlineStr"/>
      <c r="K87" s="14" t="inlineStr"/>
      <c r="L87" s="14" t="inlineStr"/>
      <c r="M87" s="14" t="inlineStr"/>
      <c r="N87" s="14" t="inlineStr"/>
      <c r="O87" s="14" t="inlineStr"/>
      <c r="P87" s="14" t="inlineStr"/>
      <c r="Q87" s="14" t="inlineStr"/>
      <c r="R87" s="15" t="inlineStr"/>
    </row>
    <row r="88" ht="32" customHeight="1">
      <c r="A88" s="4" t="inlineStr">
        <is>
          <t>3953Z</t>
        </is>
      </c>
      <c r="B88" s="5" t="inlineStr">
        <is>
          <t>CW</t>
        </is>
      </c>
      <c r="D88" s="12" t="n"/>
      <c r="E88" s="8" t="inlineStr">
        <is>
          <t>Open Retail PO Qty</t>
        </is>
      </c>
      <c r="F88" s="5" t="n">
        <v>0</v>
      </c>
      <c r="G88" s="5" t="n">
        <v>1</v>
      </c>
      <c r="H88" s="5" t="n">
        <v>0</v>
      </c>
      <c r="I88" s="5" t="n">
        <v>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9" t="n">
        <v>0</v>
      </c>
    </row>
    <row r="89" ht="32" customHeight="1">
      <c r="A89" s="4" t="inlineStr">
        <is>
          <t>3953Z</t>
        </is>
      </c>
      <c r="B89" s="5" t="inlineStr">
        <is>
          <t>CW</t>
        </is>
      </c>
      <c r="D89" s="12" t="n"/>
      <c r="E89" s="8" t="inlineStr">
        <is>
          <t>Bal. Fcst Qty</t>
        </is>
      </c>
      <c r="F89" s="5" t="inlineStr"/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9" t="n">
        <v>0</v>
      </c>
    </row>
    <row r="90" ht="32" customHeight="1">
      <c r="A90" s="4" t="inlineStr">
        <is>
          <t>3953Z</t>
        </is>
      </c>
      <c r="B90" s="5" t="inlineStr">
        <is>
          <t>CW</t>
        </is>
      </c>
      <c r="D90" s="12" t="n"/>
      <c r="E90" s="13" t="inlineStr">
        <is>
          <t>Month end inventory
(Deduct PO,FCST, SS)</t>
        </is>
      </c>
      <c r="F90" s="5" t="inlineStr"/>
      <c r="G90" s="5">
        <f>IF(C86+G86+F86+G87-F88-G88-G89-D86&lt;0,0,C86+G86+F86+G87-F88-G88-G89-D86)</f>
        <v/>
      </c>
      <c r="H90" s="5">
        <f>IF(G90+H86+H87-H88-H89&lt;0,0,G90+H86+H87-H88-H89)</f>
        <v/>
      </c>
      <c r="I90" s="5">
        <f>IF(H90+I86+I87-I88-I89&lt;0,0,H90+I86+I87-I88-I89)</f>
        <v/>
      </c>
      <c r="J90" s="5">
        <f>I90+J86+J87-J88-J89</f>
        <v/>
      </c>
      <c r="K90" s="5">
        <f>J90+K86+K87-K88-K89</f>
        <v/>
      </c>
      <c r="L90" s="5">
        <f>K90+L86+L87-L88-L89</f>
        <v/>
      </c>
      <c r="M90" s="5">
        <f>L90+M86+M87-M88-M89</f>
        <v/>
      </c>
      <c r="N90" s="5">
        <f>M90+N86+N87-N88-N89</f>
        <v/>
      </c>
      <c r="O90" s="5">
        <f>N90+O86+O87-O88-O89</f>
        <v/>
      </c>
      <c r="P90" s="5">
        <f>O90+P86+P87-P88-P89</f>
        <v/>
      </c>
      <c r="Q90" s="5">
        <f>P90+Q86+Q87-Q88-Q89</f>
        <v/>
      </c>
      <c r="R90" s="9">
        <f>Q90+R86+R87-R88-R89</f>
        <v/>
      </c>
    </row>
    <row r="91" ht="32" customHeight="1">
      <c r="A91" s="16" t="inlineStr">
        <is>
          <t>3953Z</t>
        </is>
      </c>
      <c r="B91" s="17" t="inlineStr">
        <is>
          <t>CW</t>
        </is>
      </c>
      <c r="C91" s="18" t="n"/>
      <c r="D91" s="19" t="n"/>
      <c r="E91" s="20" t="inlineStr">
        <is>
          <t>Upload JDE Forecast
(Confirmed OP+Planned OP)</t>
        </is>
      </c>
      <c r="F91" s="17">
        <f>G86+G87</f>
        <v/>
      </c>
      <c r="G91" s="17">
        <f>H86+H87</f>
        <v/>
      </c>
      <c r="H91" s="17">
        <f>I86+I87</f>
        <v/>
      </c>
      <c r="I91" s="17">
        <f>J86+J87</f>
        <v/>
      </c>
      <c r="J91" s="17">
        <f>K86+K87</f>
        <v/>
      </c>
      <c r="K91" s="17">
        <f>L86+L87</f>
        <v/>
      </c>
      <c r="L91" s="17">
        <f>M86+M87</f>
        <v/>
      </c>
      <c r="M91" s="17">
        <f>N86+N87</f>
        <v/>
      </c>
      <c r="N91" s="17">
        <f>O86+O87</f>
        <v/>
      </c>
      <c r="O91" s="17">
        <f>P86+P87</f>
        <v/>
      </c>
      <c r="P91" s="17">
        <f>Q86+Q87</f>
        <v/>
      </c>
      <c r="Q91" s="17">
        <f>R86+R87</f>
        <v/>
      </c>
      <c r="R91" s="7" t="n">
        <v>0</v>
      </c>
      <c r="S91" s="18" t="n"/>
      <c r="T91" s="18" t="n"/>
      <c r="U91" s="18" t="n"/>
      <c r="V91" s="18" t="n"/>
      <c r="W91" s="18" t="n"/>
    </row>
    <row r="92" ht="32" customHeight="1">
      <c r="A92" s="4" t="inlineStr">
        <is>
          <t>603PAZ</t>
        </is>
      </c>
      <c r="B92" s="5" t="inlineStr">
        <is>
          <t>VF</t>
        </is>
      </c>
      <c r="C92" s="6" t="n">
        <v>37</v>
      </c>
      <c r="D92" s="7" t="n">
        <v>0</v>
      </c>
      <c r="E92" s="8" t="inlineStr">
        <is>
          <t>Confirmed OP</t>
        </is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</v>
      </c>
      <c r="R92" s="9" t="n">
        <v>0</v>
      </c>
      <c r="S92" s="6" t="n">
        <v>1</v>
      </c>
      <c r="T92" s="10" t="inlineStr">
        <is>
          <t>Active</t>
        </is>
      </c>
      <c r="U92" s="6" t="n">
        <v>45</v>
      </c>
      <c r="V92" s="6" t="n">
        <v>167</v>
      </c>
      <c r="W92" s="11" t="inlineStr"/>
    </row>
    <row r="93" ht="32" customHeight="1">
      <c r="A93" s="4" t="inlineStr">
        <is>
          <t>603PAZ</t>
        </is>
      </c>
      <c r="B93" s="5" t="inlineStr">
        <is>
          <t>VF</t>
        </is>
      </c>
      <c r="D93" s="12" t="n"/>
      <c r="E93" s="13" t="inlineStr">
        <is>
          <t>Planned OP (due date)</t>
        </is>
      </c>
      <c r="F93" s="5" t="inlineStr"/>
      <c r="G93" s="14" t="inlineStr"/>
      <c r="H93" s="14" t="inlineStr"/>
      <c r="I93" s="14" t="inlineStr"/>
      <c r="J93" s="14" t="inlineStr"/>
      <c r="K93" s="14" t="inlineStr"/>
      <c r="L93" s="14" t="inlineStr"/>
      <c r="M93" s="14" t="inlineStr"/>
      <c r="N93" s="14" t="inlineStr"/>
      <c r="O93" s="14" t="inlineStr"/>
      <c r="P93" s="14" t="inlineStr"/>
      <c r="Q93" s="14" t="inlineStr"/>
      <c r="R93" s="15" t="inlineStr"/>
    </row>
    <row r="94" ht="32" customHeight="1">
      <c r="A94" s="4" t="inlineStr">
        <is>
          <t>603PAZ</t>
        </is>
      </c>
      <c r="B94" s="5" t="inlineStr">
        <is>
          <t>VF</t>
        </is>
      </c>
      <c r="D94" s="12" t="n"/>
      <c r="E94" s="8" t="inlineStr">
        <is>
          <t>Open Retail PO Qty</t>
        </is>
      </c>
      <c r="F94" s="5" t="n">
        <v>1</v>
      </c>
      <c r="G94" s="5" t="n">
        <v>32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0</v>
      </c>
      <c r="M94" s="5" t="n">
        <v>0</v>
      </c>
      <c r="N94" s="5" t="n">
        <v>0</v>
      </c>
      <c r="O94" s="5" t="n">
        <v>0</v>
      </c>
      <c r="P94" s="5" t="n">
        <v>0</v>
      </c>
      <c r="Q94" s="5" t="n">
        <v>0</v>
      </c>
      <c r="R94" s="9" t="n">
        <v>0</v>
      </c>
    </row>
    <row r="95" ht="32" customHeight="1">
      <c r="A95" s="4" t="inlineStr">
        <is>
          <t>603PAZ</t>
        </is>
      </c>
      <c r="B95" s="5" t="inlineStr">
        <is>
          <t>VF</t>
        </is>
      </c>
      <c r="D95" s="12" t="n"/>
      <c r="E95" s="8" t="inlineStr">
        <is>
          <t>Bal. Fcst Qty</t>
        </is>
      </c>
      <c r="F95" s="5" t="inlineStr"/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  <c r="M95" s="5" t="n">
        <v>0</v>
      </c>
      <c r="N95" s="5" t="n">
        <v>0</v>
      </c>
      <c r="O95" s="5" t="n">
        <v>0</v>
      </c>
      <c r="P95" s="5" t="n">
        <v>0</v>
      </c>
      <c r="Q95" s="5" t="n">
        <v>0</v>
      </c>
      <c r="R95" s="9" t="n">
        <v>0</v>
      </c>
    </row>
    <row r="96" ht="32" customHeight="1">
      <c r="A96" s="4" t="inlineStr">
        <is>
          <t>603PAZ</t>
        </is>
      </c>
      <c r="B96" s="5" t="inlineStr">
        <is>
          <t>VF</t>
        </is>
      </c>
      <c r="D96" s="12" t="n"/>
      <c r="E96" s="13" t="inlineStr">
        <is>
          <t>Month end inventory
(Deduct PO,FCST, SS)</t>
        </is>
      </c>
      <c r="F96" s="5" t="inlineStr"/>
      <c r="G96" s="5">
        <f>IF(C92+G92+F92+G93-F94-G94-G95-D92&lt;0,0,C92+G92+F92+G93-F94-G94-G95-D92)</f>
        <v/>
      </c>
      <c r="H96" s="5">
        <f>IF(G96+H92+H93-H94-H95&lt;0,0,G96+H92+H93-H94-H95)</f>
        <v/>
      </c>
      <c r="I96" s="5">
        <f>IF(H96+I92+I93-I94-I95&lt;0,0,H96+I92+I93-I94-I95)</f>
        <v/>
      </c>
      <c r="J96" s="5">
        <f>I96+J92+J93-J94-J95</f>
        <v/>
      </c>
      <c r="K96" s="5">
        <f>J96+K92+K93-K94-K95</f>
        <v/>
      </c>
      <c r="L96" s="5">
        <f>K96+L92+L93-L94-L95</f>
        <v/>
      </c>
      <c r="M96" s="5">
        <f>L96+M92+M93-M94-M95</f>
        <v/>
      </c>
      <c r="N96" s="5">
        <f>M96+N92+N93-N94-N95</f>
        <v/>
      </c>
      <c r="O96" s="5">
        <f>N96+O92+O93-O94-O95</f>
        <v/>
      </c>
      <c r="P96" s="5">
        <f>O96+P92+P93-P94-P95</f>
        <v/>
      </c>
      <c r="Q96" s="5">
        <f>P96+Q92+Q93-Q94-Q95</f>
        <v/>
      </c>
      <c r="R96" s="9">
        <f>Q96+R92+R93-R94-R95</f>
        <v/>
      </c>
    </row>
    <row r="97" ht="32" customHeight="1">
      <c r="A97" s="16" t="inlineStr">
        <is>
          <t>603PAZ</t>
        </is>
      </c>
      <c r="B97" s="17" t="inlineStr">
        <is>
          <t>VF</t>
        </is>
      </c>
      <c r="C97" s="18" t="n"/>
      <c r="D97" s="19" t="n"/>
      <c r="E97" s="20" t="inlineStr">
        <is>
          <t>Upload JDE Forecast
(Confirmed OP+Planned OP)</t>
        </is>
      </c>
      <c r="F97" s="17">
        <f>G92+G93</f>
        <v/>
      </c>
      <c r="G97" s="17">
        <f>H92+H93</f>
        <v/>
      </c>
      <c r="H97" s="17">
        <f>I92+I93</f>
        <v/>
      </c>
      <c r="I97" s="17">
        <f>J92+J93</f>
        <v/>
      </c>
      <c r="J97" s="17">
        <f>K92+K93</f>
        <v/>
      </c>
      <c r="K97" s="17">
        <f>L92+L93</f>
        <v/>
      </c>
      <c r="L97" s="17">
        <f>M92+M93</f>
        <v/>
      </c>
      <c r="M97" s="17">
        <f>N92+N93</f>
        <v/>
      </c>
      <c r="N97" s="17">
        <f>O92+O93</f>
        <v/>
      </c>
      <c r="O97" s="17">
        <f>P92+P93</f>
        <v/>
      </c>
      <c r="P97" s="17">
        <f>Q92+Q93</f>
        <v/>
      </c>
      <c r="Q97" s="17">
        <f>R92+R93</f>
        <v/>
      </c>
      <c r="R97" s="7" t="n">
        <v>0</v>
      </c>
      <c r="S97" s="18" t="n"/>
      <c r="T97" s="18" t="n"/>
      <c r="U97" s="18" t="n"/>
      <c r="V97" s="18" t="n"/>
      <c r="W97" s="18" t="n"/>
    </row>
    <row r="98" ht="32" customHeight="1">
      <c r="A98" s="4" t="inlineStr">
        <is>
          <t>53PZ</t>
        </is>
      </c>
      <c r="B98" s="5" t="inlineStr">
        <is>
          <t>CL</t>
        </is>
      </c>
      <c r="C98" s="6" t="n">
        <v>479</v>
      </c>
      <c r="D98" s="7" t="n">
        <v>0</v>
      </c>
      <c r="E98" s="8" t="inlineStr">
        <is>
          <t>Confirmed OP</t>
        </is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9" t="n">
        <v>0</v>
      </c>
      <c r="S98" s="6" t="n">
        <v>1</v>
      </c>
      <c r="T98" s="10" t="inlineStr">
        <is>
          <t>Active</t>
        </is>
      </c>
      <c r="U98" s="6" t="n">
        <v>45</v>
      </c>
      <c r="V98" s="6" t="n">
        <v>265</v>
      </c>
      <c r="W98" s="11" t="inlineStr"/>
    </row>
    <row r="99" ht="32" customHeight="1">
      <c r="A99" s="4" t="inlineStr">
        <is>
          <t>53PZ</t>
        </is>
      </c>
      <c r="B99" s="5" t="inlineStr">
        <is>
          <t>CL</t>
        </is>
      </c>
      <c r="D99" s="12" t="n"/>
      <c r="E99" s="13" t="inlineStr">
        <is>
          <t>Planned OP (due date)</t>
        </is>
      </c>
      <c r="F99" s="5" t="inlineStr"/>
      <c r="G99" s="14" t="inlineStr"/>
      <c r="H99" s="14" t="inlineStr"/>
      <c r="I99" s="14" t="inlineStr"/>
      <c r="J99" s="14" t="inlineStr"/>
      <c r="K99" s="14" t="inlineStr"/>
      <c r="L99" s="14" t="inlineStr"/>
      <c r="M99" s="14" t="inlineStr"/>
      <c r="N99" s="14" t="inlineStr"/>
      <c r="O99" s="14" t="inlineStr"/>
      <c r="P99" s="14" t="inlineStr"/>
      <c r="Q99" s="14" t="inlineStr"/>
      <c r="R99" s="15" t="inlineStr"/>
    </row>
    <row r="100" ht="32" customHeight="1">
      <c r="A100" s="4" t="inlineStr">
        <is>
          <t>53PZ</t>
        </is>
      </c>
      <c r="B100" s="5" t="inlineStr">
        <is>
          <t>CL</t>
        </is>
      </c>
      <c r="D100" s="12" t="n"/>
      <c r="E100" s="8" t="inlineStr">
        <is>
          <t>Open Retail PO Qty</t>
        </is>
      </c>
      <c r="F100" s="5" t="n">
        <v>0</v>
      </c>
      <c r="G100" s="5" t="n">
        <v>1</v>
      </c>
      <c r="H100" s="5" t="n">
        <v>0</v>
      </c>
      <c r="I100" s="5" t="n">
        <v>0</v>
      </c>
      <c r="J100" s="5" t="n">
        <v>0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9" t="n">
        <v>0</v>
      </c>
    </row>
    <row r="101" ht="32" customHeight="1">
      <c r="A101" s="4" t="inlineStr">
        <is>
          <t>53PZ</t>
        </is>
      </c>
      <c r="B101" s="5" t="inlineStr">
        <is>
          <t>CL</t>
        </is>
      </c>
      <c r="D101" s="12" t="n"/>
      <c r="E101" s="8" t="inlineStr">
        <is>
          <t>Bal. Fcst Qty</t>
        </is>
      </c>
      <c r="F101" s="5" t="inlineStr"/>
      <c r="G101" s="5" t="n">
        <v>0</v>
      </c>
      <c r="H101" s="5" t="n">
        <v>50</v>
      </c>
      <c r="I101" s="5" t="n">
        <v>50</v>
      </c>
      <c r="J101" s="5" t="n">
        <v>0</v>
      </c>
      <c r="K101" s="5" t="n">
        <v>0</v>
      </c>
      <c r="L101" s="5" t="n">
        <v>0</v>
      </c>
      <c r="M101" s="5" t="n">
        <v>0</v>
      </c>
      <c r="N101" s="5" t="n">
        <v>20</v>
      </c>
      <c r="O101" s="5" t="n">
        <v>0</v>
      </c>
      <c r="P101" s="5" t="n">
        <v>0</v>
      </c>
      <c r="Q101" s="5" t="n">
        <v>0</v>
      </c>
      <c r="R101" s="9" t="n">
        <v>30</v>
      </c>
    </row>
    <row r="102" ht="32" customHeight="1">
      <c r="A102" s="4" t="inlineStr">
        <is>
          <t>53PZ</t>
        </is>
      </c>
      <c r="B102" s="5" t="inlineStr">
        <is>
          <t>CL</t>
        </is>
      </c>
      <c r="D102" s="12" t="n"/>
      <c r="E102" s="13" t="inlineStr">
        <is>
          <t>Month end inventory
(Deduct PO,FCST, SS)</t>
        </is>
      </c>
      <c r="F102" s="5" t="inlineStr"/>
      <c r="G102" s="5">
        <f>IF(C98+G98+F98+G99-F100-G100-G101-D98&lt;0,0,C98+G98+F98+G99-F100-G100-G101-D98)</f>
        <v/>
      </c>
      <c r="H102" s="5">
        <f>IF(G102+H98+H99-H100-H101&lt;0,0,G102+H98+H99-H100-H101)</f>
        <v/>
      </c>
      <c r="I102" s="5">
        <f>IF(H102+I98+I99-I100-I101&lt;0,0,H102+I98+I99-I100-I101)</f>
        <v/>
      </c>
      <c r="J102" s="5">
        <f>I102+J98+J99-J100-J101</f>
        <v/>
      </c>
      <c r="K102" s="5">
        <f>J102+K98+K99-K100-K101</f>
        <v/>
      </c>
      <c r="L102" s="5">
        <f>K102+L98+L99-L100-L101</f>
        <v/>
      </c>
      <c r="M102" s="5">
        <f>L102+M98+M99-M100-M101</f>
        <v/>
      </c>
      <c r="N102" s="5">
        <f>M102+N98+N99-N100-N101</f>
        <v/>
      </c>
      <c r="O102" s="5">
        <f>N102+O98+O99-O100-O101</f>
        <v/>
      </c>
      <c r="P102" s="5">
        <f>O102+P98+P99-P100-P101</f>
        <v/>
      </c>
      <c r="Q102" s="5">
        <f>P102+Q98+Q99-Q100-Q101</f>
        <v/>
      </c>
      <c r="R102" s="9">
        <f>Q102+R98+R99-R100-R101</f>
        <v/>
      </c>
    </row>
    <row r="103" ht="32" customHeight="1">
      <c r="A103" s="16" t="inlineStr">
        <is>
          <t>53PZ</t>
        </is>
      </c>
      <c r="B103" s="17" t="inlineStr">
        <is>
          <t>CL</t>
        </is>
      </c>
      <c r="C103" s="18" t="n"/>
      <c r="D103" s="19" t="n"/>
      <c r="E103" s="20" t="inlineStr">
        <is>
          <t>Upload JDE Forecast
(Confirmed OP+Planned OP)</t>
        </is>
      </c>
      <c r="F103" s="17">
        <f>G98+G99</f>
        <v/>
      </c>
      <c r="G103" s="17">
        <f>H98+H99</f>
        <v/>
      </c>
      <c r="H103" s="17">
        <f>I98+I99</f>
        <v/>
      </c>
      <c r="I103" s="17">
        <f>J98+J99</f>
        <v/>
      </c>
      <c r="J103" s="17">
        <f>K98+K99</f>
        <v/>
      </c>
      <c r="K103" s="17">
        <f>L98+L99</f>
        <v/>
      </c>
      <c r="L103" s="17">
        <f>M98+M99</f>
        <v/>
      </c>
      <c r="M103" s="17">
        <f>N98+N99</f>
        <v/>
      </c>
      <c r="N103" s="17">
        <f>O98+O99</f>
        <v/>
      </c>
      <c r="O103" s="17">
        <f>P98+P99</f>
        <v/>
      </c>
      <c r="P103" s="17">
        <f>Q98+Q99</f>
        <v/>
      </c>
      <c r="Q103" s="17">
        <f>R98+R99</f>
        <v/>
      </c>
      <c r="R103" s="7" t="n">
        <v>0</v>
      </c>
      <c r="S103" s="18" t="n"/>
      <c r="T103" s="18" t="n"/>
      <c r="U103" s="18" t="n"/>
      <c r="V103" s="18" t="n"/>
      <c r="W103" s="18" t="n"/>
    </row>
    <row r="104" ht="32" customHeight="1">
      <c r="A104" s="4" t="inlineStr">
        <is>
          <t>3971Z</t>
        </is>
      </c>
      <c r="B104" s="5" t="inlineStr">
        <is>
          <t>CL</t>
        </is>
      </c>
      <c r="C104" s="6" t="n">
        <v>681</v>
      </c>
      <c r="D104" s="7" t="n">
        <v>0</v>
      </c>
      <c r="E104" s="8" t="inlineStr">
        <is>
          <t>Confirmed OP</t>
        </is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5" t="n">
        <v>0</v>
      </c>
      <c r="R104" s="9" t="n">
        <v>0</v>
      </c>
      <c r="S104" s="6" t="n">
        <v>1</v>
      </c>
      <c r="T104" s="10" t="inlineStr">
        <is>
          <t>Active</t>
        </is>
      </c>
      <c r="U104" s="6" t="n">
        <v>45</v>
      </c>
      <c r="V104" s="6" t="n">
        <v>228</v>
      </c>
      <c r="W104" s="11" t="inlineStr"/>
    </row>
    <row r="105" ht="32" customHeight="1">
      <c r="A105" s="4" t="inlineStr">
        <is>
          <t>3971Z</t>
        </is>
      </c>
      <c r="B105" s="5" t="inlineStr">
        <is>
          <t>CL</t>
        </is>
      </c>
      <c r="D105" s="12" t="n"/>
      <c r="E105" s="13" t="inlineStr">
        <is>
          <t>Planned OP (due date)</t>
        </is>
      </c>
      <c r="F105" s="5" t="inlineStr"/>
      <c r="G105" s="14" t="inlineStr"/>
      <c r="H105" s="14" t="inlineStr"/>
      <c r="I105" s="14" t="inlineStr"/>
      <c r="J105" s="14" t="inlineStr"/>
      <c r="K105" s="14" t="inlineStr"/>
      <c r="L105" s="14" t="inlineStr"/>
      <c r="M105" s="14" t="inlineStr"/>
      <c r="N105" s="14" t="inlineStr"/>
      <c r="O105" s="14" t="inlineStr"/>
      <c r="P105" s="14" t="inlineStr"/>
      <c r="Q105" s="14" t="inlineStr"/>
      <c r="R105" s="15" t="inlineStr"/>
    </row>
    <row r="106" ht="32" customHeight="1">
      <c r="A106" s="4" t="inlineStr">
        <is>
          <t>3971Z</t>
        </is>
      </c>
      <c r="B106" s="5" t="inlineStr">
        <is>
          <t>CL</t>
        </is>
      </c>
      <c r="D106" s="12" t="n"/>
      <c r="E106" s="8" t="inlineStr">
        <is>
          <t>Open Retail PO Qty</t>
        </is>
      </c>
      <c r="F106" s="5" t="n">
        <v>0</v>
      </c>
      <c r="G106" s="5" t="n">
        <v>1</v>
      </c>
      <c r="H106" s="5" t="n">
        <v>0</v>
      </c>
      <c r="I106" s="5" t="n">
        <v>0</v>
      </c>
      <c r="J106" s="5" t="n">
        <v>0</v>
      </c>
      <c r="K106" s="5" t="n">
        <v>0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0</v>
      </c>
      <c r="Q106" s="5" t="n">
        <v>0</v>
      </c>
      <c r="R106" s="9" t="n">
        <v>0</v>
      </c>
    </row>
    <row r="107" ht="32" customHeight="1">
      <c r="A107" s="4" t="inlineStr">
        <is>
          <t>3971Z</t>
        </is>
      </c>
      <c r="B107" s="5" t="inlineStr">
        <is>
          <t>CL</t>
        </is>
      </c>
      <c r="D107" s="12" t="n"/>
      <c r="E107" s="8" t="inlineStr">
        <is>
          <t>Bal. Fcst Qty</t>
        </is>
      </c>
      <c r="F107" s="5" t="inlineStr"/>
      <c r="G107" s="5" t="n">
        <v>50</v>
      </c>
      <c r="H107" s="5" t="n">
        <v>0</v>
      </c>
      <c r="I107" s="5" t="n">
        <v>50</v>
      </c>
      <c r="J107" s="5" t="n">
        <v>0</v>
      </c>
      <c r="K107" s="5" t="n">
        <v>50</v>
      </c>
      <c r="L107" s="5" t="n">
        <v>30</v>
      </c>
      <c r="M107" s="5" t="n">
        <v>0</v>
      </c>
      <c r="N107" s="5" t="n">
        <v>0</v>
      </c>
      <c r="O107" s="5" t="n">
        <v>50</v>
      </c>
      <c r="P107" s="5" t="n">
        <v>50</v>
      </c>
      <c r="Q107" s="5" t="n">
        <v>100</v>
      </c>
      <c r="R107" s="9" t="n">
        <v>120</v>
      </c>
    </row>
    <row r="108" ht="32" customHeight="1">
      <c r="A108" s="4" t="inlineStr">
        <is>
          <t>3971Z</t>
        </is>
      </c>
      <c r="B108" s="5" t="inlineStr">
        <is>
          <t>CL</t>
        </is>
      </c>
      <c r="D108" s="12" t="n"/>
      <c r="E108" s="13" t="inlineStr">
        <is>
          <t>Month end inventory
(Deduct PO,FCST, SS)</t>
        </is>
      </c>
      <c r="F108" s="5" t="inlineStr"/>
      <c r="G108" s="5">
        <f>IF(C104+G104+F104+G105-F106-G106-G107-D104&lt;0,0,C104+G104+F104+G105-F106-G106-G107-D104)</f>
        <v/>
      </c>
      <c r="H108" s="5">
        <f>IF(G108+H104+H105-H106-H107&lt;0,0,G108+H104+H105-H106-H107)</f>
        <v/>
      </c>
      <c r="I108" s="5">
        <f>IF(H108+I104+I105-I106-I107&lt;0,0,H108+I104+I105-I106-I107)</f>
        <v/>
      </c>
      <c r="J108" s="5">
        <f>I108+J104+J105-J106-J107</f>
        <v/>
      </c>
      <c r="K108" s="5">
        <f>J108+K104+K105-K106-K107</f>
        <v/>
      </c>
      <c r="L108" s="5">
        <f>K108+L104+L105-L106-L107</f>
        <v/>
      </c>
      <c r="M108" s="5">
        <f>L108+M104+M105-M106-M107</f>
        <v/>
      </c>
      <c r="N108" s="5">
        <f>M108+N104+N105-N106-N107</f>
        <v/>
      </c>
      <c r="O108" s="5">
        <f>N108+O104+O105-O106-O107</f>
        <v/>
      </c>
      <c r="P108" s="5">
        <f>O108+P104+P105-P106-P107</f>
        <v/>
      </c>
      <c r="Q108" s="5">
        <f>P108+Q104+Q105-Q106-Q107</f>
        <v/>
      </c>
      <c r="R108" s="9">
        <f>Q108+R104+R105-R106-R107</f>
        <v/>
      </c>
    </row>
    <row r="109" ht="32" customHeight="1">
      <c r="A109" s="16" t="inlineStr">
        <is>
          <t>3971Z</t>
        </is>
      </c>
      <c r="B109" s="17" t="inlineStr">
        <is>
          <t>CL</t>
        </is>
      </c>
      <c r="C109" s="18" t="n"/>
      <c r="D109" s="19" t="n"/>
      <c r="E109" s="20" t="inlineStr">
        <is>
          <t>Upload JDE Forecast
(Confirmed OP+Planned OP)</t>
        </is>
      </c>
      <c r="F109" s="17">
        <f>G104+G105</f>
        <v/>
      </c>
      <c r="G109" s="17">
        <f>H104+H105</f>
        <v/>
      </c>
      <c r="H109" s="17">
        <f>I104+I105</f>
        <v/>
      </c>
      <c r="I109" s="17">
        <f>J104+J105</f>
        <v/>
      </c>
      <c r="J109" s="17">
        <f>K104+K105</f>
        <v/>
      </c>
      <c r="K109" s="17">
        <f>L104+L105</f>
        <v/>
      </c>
      <c r="L109" s="17">
        <f>M104+M105</f>
        <v/>
      </c>
      <c r="M109" s="17">
        <f>N104+N105</f>
        <v/>
      </c>
      <c r="N109" s="17">
        <f>O104+O105</f>
        <v/>
      </c>
      <c r="O109" s="17">
        <f>P104+P105</f>
        <v/>
      </c>
      <c r="P109" s="17">
        <f>Q104+Q105</f>
        <v/>
      </c>
      <c r="Q109" s="17">
        <f>R104+R105</f>
        <v/>
      </c>
      <c r="R109" s="7" t="n">
        <v>0</v>
      </c>
      <c r="S109" s="18" t="n"/>
      <c r="T109" s="18" t="n"/>
      <c r="U109" s="18" t="n"/>
      <c r="V109" s="18" t="n"/>
      <c r="W109" s="18" t="n"/>
    </row>
    <row r="110" ht="32" customHeight="1">
      <c r="A110" s="4" t="inlineStr">
        <is>
          <t>3972W</t>
        </is>
      </c>
      <c r="B110" s="5" t="inlineStr">
        <is>
          <t>CL</t>
        </is>
      </c>
      <c r="C110" s="6" t="n">
        <v>677</v>
      </c>
      <c r="D110" s="7" t="n">
        <v>0</v>
      </c>
      <c r="E110" s="8" t="inlineStr">
        <is>
          <t>Confirmed OP</t>
        </is>
      </c>
      <c r="F110" s="5" t="n">
        <v>0</v>
      </c>
      <c r="G110" s="5" t="n">
        <v>0</v>
      </c>
      <c r="H110" s="5" t="n">
        <v>0</v>
      </c>
      <c r="I110" s="5" t="n">
        <v>0</v>
      </c>
      <c r="J110" s="5" t="n">
        <v>0</v>
      </c>
      <c r="K110" s="5" t="n">
        <v>0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0</v>
      </c>
      <c r="Q110" s="5" t="n">
        <v>0</v>
      </c>
      <c r="R110" s="9" t="n">
        <v>0</v>
      </c>
      <c r="S110" s="6" t="n">
        <v>1</v>
      </c>
      <c r="T110" s="10" t="inlineStr">
        <is>
          <t>Discontinued 2024 Fall</t>
        </is>
      </c>
      <c r="U110" s="6" t="n">
        <v>45</v>
      </c>
      <c r="V110" s="6" t="n">
        <v>52</v>
      </c>
      <c r="W110" s="11" t="inlineStr"/>
    </row>
    <row r="111" ht="32" customHeight="1">
      <c r="A111" s="4" t="inlineStr">
        <is>
          <t>3972W</t>
        </is>
      </c>
      <c r="B111" s="5" t="inlineStr">
        <is>
          <t>CL</t>
        </is>
      </c>
      <c r="D111" s="12" t="n"/>
      <c r="E111" s="13" t="inlineStr">
        <is>
          <t>Planned OP (due date)</t>
        </is>
      </c>
      <c r="F111" s="5" t="inlineStr"/>
      <c r="G111" s="14" t="inlineStr"/>
      <c r="H111" s="14" t="inlineStr"/>
      <c r="I111" s="14" t="inlineStr"/>
      <c r="J111" s="14" t="inlineStr"/>
      <c r="K111" s="14" t="inlineStr"/>
      <c r="L111" s="14" t="inlineStr"/>
      <c r="M111" s="14" t="inlineStr"/>
      <c r="N111" s="14" t="inlineStr"/>
      <c r="O111" s="14" t="inlineStr"/>
      <c r="P111" s="14" t="inlineStr"/>
      <c r="Q111" s="14" t="inlineStr"/>
      <c r="R111" s="15" t="inlineStr"/>
    </row>
    <row r="112" ht="32" customHeight="1">
      <c r="A112" s="4" t="inlineStr">
        <is>
          <t>3972W</t>
        </is>
      </c>
      <c r="B112" s="5" t="inlineStr">
        <is>
          <t>CL</t>
        </is>
      </c>
      <c r="D112" s="12" t="n"/>
      <c r="E112" s="8" t="inlineStr">
        <is>
          <t>Open Retail PO Qty</t>
        </is>
      </c>
      <c r="F112" s="5" t="n">
        <v>0</v>
      </c>
      <c r="G112" s="5" t="n">
        <v>1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5" t="n">
        <v>0</v>
      </c>
      <c r="Q112" s="5" t="n">
        <v>0</v>
      </c>
      <c r="R112" s="9" t="n">
        <v>0</v>
      </c>
    </row>
    <row r="113" ht="32" customHeight="1">
      <c r="A113" s="4" t="inlineStr">
        <is>
          <t>3972W</t>
        </is>
      </c>
      <c r="B113" s="5" t="inlineStr">
        <is>
          <t>CL</t>
        </is>
      </c>
      <c r="D113" s="12" t="n"/>
      <c r="E113" s="8" t="inlineStr">
        <is>
          <t>Bal. Fcst Qty</t>
        </is>
      </c>
      <c r="F113" s="5" t="inlineStr"/>
      <c r="G113" s="5" t="n">
        <v>10</v>
      </c>
      <c r="H113" s="5" t="n">
        <v>18</v>
      </c>
      <c r="I113" s="5" t="n">
        <v>33</v>
      </c>
      <c r="J113" s="5" t="n">
        <v>26</v>
      </c>
      <c r="K113" s="5" t="n">
        <v>22</v>
      </c>
      <c r="L113" s="5" t="n">
        <v>26</v>
      </c>
      <c r="M113" s="5" t="n">
        <v>18</v>
      </c>
      <c r="N113" s="5" t="n">
        <v>18</v>
      </c>
      <c r="O113" s="5" t="n">
        <v>22</v>
      </c>
      <c r="P113" s="5" t="n">
        <v>34</v>
      </c>
      <c r="Q113" s="5" t="n">
        <v>43</v>
      </c>
      <c r="R113" s="9" t="n">
        <v>29</v>
      </c>
    </row>
    <row r="114" ht="32" customHeight="1">
      <c r="A114" s="4" t="inlineStr">
        <is>
          <t>3972W</t>
        </is>
      </c>
      <c r="B114" s="5" t="inlineStr">
        <is>
          <t>CL</t>
        </is>
      </c>
      <c r="D114" s="12" t="n"/>
      <c r="E114" s="13" t="inlineStr">
        <is>
          <t>Month end inventory
(Deduct PO,FCST, SS)</t>
        </is>
      </c>
      <c r="F114" s="5" t="inlineStr"/>
      <c r="G114" s="5">
        <f>IF(C110+G110+F110+G111-F112-G112-G113-D110&lt;0,0,C110+G110+F110+G111-F112-G112-G113-D110)</f>
        <v/>
      </c>
      <c r="H114" s="5">
        <f>IF(G114+H110+H111-H112-H113&lt;0,0,G114+H110+H111-H112-H113)</f>
        <v/>
      </c>
      <c r="I114" s="5">
        <f>IF(H114+I110+I111-I112-I113&lt;0,0,H114+I110+I111-I112-I113)</f>
        <v/>
      </c>
      <c r="J114" s="5">
        <f>I114+J110+J111-J112-J113</f>
        <v/>
      </c>
      <c r="K114" s="5">
        <f>J114+K110+K111-K112-K113</f>
        <v/>
      </c>
      <c r="L114" s="5">
        <f>K114+L110+L111-L112-L113</f>
        <v/>
      </c>
      <c r="M114" s="5">
        <f>L114+M110+M111-M112-M113</f>
        <v/>
      </c>
      <c r="N114" s="5">
        <f>M114+N110+N111-N112-N113</f>
        <v/>
      </c>
      <c r="O114" s="5">
        <f>N114+O110+O111-O112-O113</f>
        <v/>
      </c>
      <c r="P114" s="5">
        <f>O114+P110+P111-P112-P113</f>
        <v/>
      </c>
      <c r="Q114" s="5">
        <f>P114+Q110+Q111-Q112-Q113</f>
        <v/>
      </c>
      <c r="R114" s="9">
        <f>Q114+R110+R111-R112-R113</f>
        <v/>
      </c>
    </row>
    <row r="115" ht="32" customHeight="1">
      <c r="A115" s="16" t="inlineStr">
        <is>
          <t>3972W</t>
        </is>
      </c>
      <c r="B115" s="17" t="inlineStr">
        <is>
          <t>CL</t>
        </is>
      </c>
      <c r="C115" s="18" t="n"/>
      <c r="D115" s="19" t="n"/>
      <c r="E115" s="20" t="inlineStr">
        <is>
          <t>Upload JDE Forecast
(Confirmed OP+Planned OP)</t>
        </is>
      </c>
      <c r="F115" s="17">
        <f>G110+G111</f>
        <v/>
      </c>
      <c r="G115" s="17">
        <f>H110+H111</f>
        <v/>
      </c>
      <c r="H115" s="17">
        <f>I110+I111</f>
        <v/>
      </c>
      <c r="I115" s="17">
        <f>J110+J111</f>
        <v/>
      </c>
      <c r="J115" s="17">
        <f>K110+K111</f>
        <v/>
      </c>
      <c r="K115" s="17">
        <f>L110+L111</f>
        <v/>
      </c>
      <c r="L115" s="17">
        <f>M110+M111</f>
        <v/>
      </c>
      <c r="M115" s="17">
        <f>N110+N111</f>
        <v/>
      </c>
      <c r="N115" s="17">
        <f>O110+O111</f>
        <v/>
      </c>
      <c r="O115" s="17">
        <f>P110+P111</f>
        <v/>
      </c>
      <c r="P115" s="17">
        <f>Q110+Q111</f>
        <v/>
      </c>
      <c r="Q115" s="17">
        <f>R110+R111</f>
        <v/>
      </c>
      <c r="R115" s="7" t="n">
        <v>0</v>
      </c>
      <c r="S115" s="18" t="n"/>
      <c r="T115" s="18" t="n"/>
      <c r="U115" s="18" t="n"/>
      <c r="V115" s="18" t="n"/>
      <c r="W115" s="18" t="n"/>
    </row>
    <row r="116" ht="32" customHeight="1">
      <c r="A116" s="4" t="inlineStr">
        <is>
          <t>3958Z</t>
        </is>
      </c>
      <c r="B116" s="5" t="inlineStr">
        <is>
          <t>CW</t>
        </is>
      </c>
      <c r="C116" s="6" t="n">
        <v>3</v>
      </c>
      <c r="D116" s="7" t="n">
        <v>0</v>
      </c>
      <c r="E116" s="8" t="inlineStr">
        <is>
          <t>Confirmed OP</t>
        </is>
      </c>
      <c r="F116" s="5" t="n">
        <v>0</v>
      </c>
      <c r="G116" s="5" t="n">
        <v>0</v>
      </c>
      <c r="H116" s="5" t="n">
        <v>0</v>
      </c>
      <c r="I116" s="5" t="n">
        <v>0</v>
      </c>
      <c r="J116" s="5" t="n">
        <v>0</v>
      </c>
      <c r="K116" s="5" t="n">
        <v>0</v>
      </c>
      <c r="L116" s="5" t="n">
        <v>0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9" t="n">
        <v>0</v>
      </c>
      <c r="S116" s="6" t="n">
        <v>1</v>
      </c>
      <c r="T116" s="10" t="inlineStr">
        <is>
          <t>Active</t>
        </is>
      </c>
      <c r="U116" s="6" t="n">
        <v>45</v>
      </c>
      <c r="V116" s="6" t="n">
        <v>1359</v>
      </c>
      <c r="W116" s="11" t="inlineStr"/>
    </row>
    <row r="117" ht="32" customHeight="1">
      <c r="A117" s="4" t="inlineStr">
        <is>
          <t>3958Z</t>
        </is>
      </c>
      <c r="B117" s="5" t="inlineStr">
        <is>
          <t>CW</t>
        </is>
      </c>
      <c r="D117" s="12" t="n"/>
      <c r="E117" s="13" t="inlineStr">
        <is>
          <t>Planned OP (due date)</t>
        </is>
      </c>
      <c r="F117" s="5" t="inlineStr"/>
      <c r="G117" s="14" t="inlineStr"/>
      <c r="H117" s="14" t="inlineStr"/>
      <c r="I117" s="14" t="inlineStr"/>
      <c r="J117" s="14" t="inlineStr"/>
      <c r="K117" s="14" t="inlineStr"/>
      <c r="L117" s="14" t="inlineStr"/>
      <c r="M117" s="14" t="inlineStr"/>
      <c r="N117" s="14" t="inlineStr"/>
      <c r="O117" s="14" t="inlineStr"/>
      <c r="P117" s="14" t="inlineStr"/>
      <c r="Q117" s="14" t="inlineStr"/>
      <c r="R117" s="15" t="inlineStr"/>
    </row>
    <row r="118" ht="32" customHeight="1">
      <c r="A118" s="4" t="inlineStr">
        <is>
          <t>3958Z</t>
        </is>
      </c>
      <c r="B118" s="5" t="inlineStr">
        <is>
          <t>CW</t>
        </is>
      </c>
      <c r="D118" s="12" t="n"/>
      <c r="E118" s="8" t="inlineStr">
        <is>
          <t>Open Retail PO Qty</t>
        </is>
      </c>
      <c r="F118" s="5" t="n">
        <v>0</v>
      </c>
      <c r="G118" s="5" t="n">
        <v>0</v>
      </c>
      <c r="H118" s="5" t="n">
        <v>0</v>
      </c>
      <c r="I118" s="5" t="n">
        <v>0</v>
      </c>
      <c r="J118" s="5" t="n">
        <v>0</v>
      </c>
      <c r="K118" s="5" t="n">
        <v>0</v>
      </c>
      <c r="L118" s="5" t="n">
        <v>0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9" t="n">
        <v>0</v>
      </c>
    </row>
    <row r="119" ht="32" customHeight="1">
      <c r="A119" s="4" t="inlineStr">
        <is>
          <t>3958Z</t>
        </is>
      </c>
      <c r="B119" s="5" t="inlineStr">
        <is>
          <t>CW</t>
        </is>
      </c>
      <c r="D119" s="12" t="n"/>
      <c r="E119" s="8" t="inlineStr">
        <is>
          <t>Bal. Fcst Qty</t>
        </is>
      </c>
      <c r="F119" s="5" t="inlineStr"/>
      <c r="G119" s="5" t="n">
        <v>0</v>
      </c>
      <c r="H119" s="5" t="n">
        <v>0</v>
      </c>
      <c r="I119" s="5" t="n">
        <v>0</v>
      </c>
      <c r="J119" s="5" t="n">
        <v>0</v>
      </c>
      <c r="K119" s="5" t="n">
        <v>0</v>
      </c>
      <c r="L119" s="5" t="n">
        <v>0</v>
      </c>
      <c r="M119" s="5" t="n">
        <v>0</v>
      </c>
      <c r="N119" s="5" t="n">
        <v>0</v>
      </c>
      <c r="O119" s="5" t="n">
        <v>0</v>
      </c>
      <c r="P119" s="5" t="n">
        <v>0</v>
      </c>
      <c r="Q119" s="5" t="n">
        <v>0</v>
      </c>
      <c r="R119" s="9" t="n">
        <v>0</v>
      </c>
    </row>
    <row r="120" ht="32" customHeight="1">
      <c r="A120" s="4" t="inlineStr">
        <is>
          <t>3958Z</t>
        </is>
      </c>
      <c r="B120" s="5" t="inlineStr">
        <is>
          <t>CW</t>
        </is>
      </c>
      <c r="D120" s="12" t="n"/>
      <c r="E120" s="13" t="inlineStr">
        <is>
          <t>Month end inventory
(Deduct PO,FCST, SS)</t>
        </is>
      </c>
      <c r="F120" s="5" t="inlineStr"/>
      <c r="G120" s="5">
        <f>IF(C116+G116+F116+G117-F118-G118-G119-D116&lt;0,0,C116+G116+F116+G117-F118-G118-G119-D116)</f>
        <v/>
      </c>
      <c r="H120" s="5">
        <f>IF(G120+H116+H117-H118-H119&lt;0,0,G120+H116+H117-H118-H119)</f>
        <v/>
      </c>
      <c r="I120" s="5">
        <f>IF(H120+I116+I117-I118-I119&lt;0,0,H120+I116+I117-I118-I119)</f>
        <v/>
      </c>
      <c r="J120" s="5">
        <f>I120+J116+J117-J118-J119</f>
        <v/>
      </c>
      <c r="K120" s="5">
        <f>J120+K116+K117-K118-K119</f>
        <v/>
      </c>
      <c r="L120" s="5">
        <f>K120+L116+L117-L118-L119</f>
        <v/>
      </c>
      <c r="M120" s="5">
        <f>L120+M116+M117-M118-M119</f>
        <v/>
      </c>
      <c r="N120" s="5">
        <f>M120+N116+N117-N118-N119</f>
        <v/>
      </c>
      <c r="O120" s="5">
        <f>N120+O116+O117-O118-O119</f>
        <v/>
      </c>
      <c r="P120" s="5">
        <f>O120+P116+P117-P118-P119</f>
        <v/>
      </c>
      <c r="Q120" s="5">
        <f>P120+Q116+Q117-Q118-Q119</f>
        <v/>
      </c>
      <c r="R120" s="9">
        <f>Q120+R116+R117-R118-R119</f>
        <v/>
      </c>
    </row>
    <row r="121" ht="32" customHeight="1">
      <c r="A121" s="16" t="inlineStr">
        <is>
          <t>3958Z</t>
        </is>
      </c>
      <c r="B121" s="17" t="inlineStr">
        <is>
          <t>CW</t>
        </is>
      </c>
      <c r="C121" s="18" t="n"/>
      <c r="D121" s="19" t="n"/>
      <c r="E121" s="20" t="inlineStr">
        <is>
          <t>Upload JDE Forecast
(Confirmed OP+Planned OP)</t>
        </is>
      </c>
      <c r="F121" s="17">
        <f>G116+G117</f>
        <v/>
      </c>
      <c r="G121" s="17">
        <f>H116+H117</f>
        <v/>
      </c>
      <c r="H121" s="17">
        <f>I116+I117</f>
        <v/>
      </c>
      <c r="I121" s="17">
        <f>J116+J117</f>
        <v/>
      </c>
      <c r="J121" s="17">
        <f>K116+K117</f>
        <v/>
      </c>
      <c r="K121" s="17">
        <f>L116+L117</f>
        <v/>
      </c>
      <c r="L121" s="17">
        <f>M116+M117</f>
        <v/>
      </c>
      <c r="M121" s="17">
        <f>N116+N117</f>
        <v/>
      </c>
      <c r="N121" s="17">
        <f>O116+O117</f>
        <v/>
      </c>
      <c r="O121" s="17">
        <f>P116+P117</f>
        <v/>
      </c>
      <c r="P121" s="17">
        <f>Q116+Q117</f>
        <v/>
      </c>
      <c r="Q121" s="17">
        <f>R116+R117</f>
        <v/>
      </c>
      <c r="R121" s="7" t="n">
        <v>0</v>
      </c>
      <c r="S121" s="18" t="n"/>
      <c r="T121" s="18" t="n"/>
      <c r="U121" s="18" t="n"/>
      <c r="V121" s="18" t="n"/>
      <c r="W121" s="18" t="n"/>
    </row>
    <row r="122" ht="32" customHeight="1">
      <c r="A122" s="4" t="inlineStr">
        <is>
          <t>808Z</t>
        </is>
      </c>
      <c r="B122" s="5" t="inlineStr">
        <is>
          <t>CL</t>
        </is>
      </c>
      <c r="C122" s="6" t="n">
        <v>34</v>
      </c>
      <c r="D122" s="7" t="n">
        <v>0</v>
      </c>
      <c r="E122" s="8" t="inlineStr">
        <is>
          <t>Confirmed OP</t>
        </is>
      </c>
      <c r="F122" s="5" t="n">
        <v>0</v>
      </c>
      <c r="G122" s="5" t="n">
        <v>0</v>
      </c>
      <c r="H122" s="5" t="n">
        <v>0</v>
      </c>
      <c r="I122" s="5" t="n">
        <v>0</v>
      </c>
      <c r="J122" s="5" t="n">
        <v>0</v>
      </c>
      <c r="K122" s="5" t="n">
        <v>0</v>
      </c>
      <c r="L122" s="5" t="n">
        <v>0</v>
      </c>
      <c r="M122" s="5" t="n">
        <v>0</v>
      </c>
      <c r="N122" s="5" t="n">
        <v>0</v>
      </c>
      <c r="O122" s="5" t="n">
        <v>0</v>
      </c>
      <c r="P122" s="5" t="n">
        <v>0</v>
      </c>
      <c r="Q122" s="5" t="n">
        <v>0</v>
      </c>
      <c r="R122" s="9" t="n">
        <v>0</v>
      </c>
      <c r="S122" s="6" t="n">
        <v>1</v>
      </c>
      <c r="T122" s="10" t="inlineStr">
        <is>
          <t>Discontinued 2024 Fall</t>
        </is>
      </c>
      <c r="U122" s="6" t="n">
        <v>45</v>
      </c>
      <c r="V122" s="6" t="n">
        <v>366</v>
      </c>
      <c r="W122" s="11" t="inlineStr"/>
    </row>
    <row r="123" ht="32" customHeight="1">
      <c r="A123" s="4" t="inlineStr">
        <is>
          <t>808Z</t>
        </is>
      </c>
      <c r="B123" s="5" t="inlineStr">
        <is>
          <t>CL</t>
        </is>
      </c>
      <c r="D123" s="12" t="n"/>
      <c r="E123" s="13" t="inlineStr">
        <is>
          <t>Planned OP (due date)</t>
        </is>
      </c>
      <c r="F123" s="5" t="inlineStr"/>
      <c r="G123" s="14" t="inlineStr"/>
      <c r="H123" s="14" t="inlineStr"/>
      <c r="I123" s="14" t="inlineStr"/>
      <c r="J123" s="14" t="inlineStr"/>
      <c r="K123" s="14" t="inlineStr"/>
      <c r="L123" s="14" t="inlineStr"/>
      <c r="M123" s="14" t="inlineStr"/>
      <c r="N123" s="14" t="inlineStr"/>
      <c r="O123" s="14" t="inlineStr"/>
      <c r="P123" s="14" t="inlineStr"/>
      <c r="Q123" s="14" t="inlineStr"/>
      <c r="R123" s="15" t="inlineStr"/>
    </row>
    <row r="124" ht="32" customHeight="1">
      <c r="A124" s="4" t="inlineStr">
        <is>
          <t>808Z</t>
        </is>
      </c>
      <c r="B124" s="5" t="inlineStr">
        <is>
          <t>CL</t>
        </is>
      </c>
      <c r="D124" s="12" t="n"/>
      <c r="E124" s="8" t="inlineStr">
        <is>
          <t>Open Retail PO Qty</t>
        </is>
      </c>
      <c r="F124" s="5" t="n">
        <v>0</v>
      </c>
      <c r="G124" s="5" t="n">
        <v>1</v>
      </c>
      <c r="H124" s="5" t="n">
        <v>0</v>
      </c>
      <c r="I124" s="5" t="n">
        <v>0</v>
      </c>
      <c r="J124" s="5" t="n">
        <v>0</v>
      </c>
      <c r="K124" s="5" t="n">
        <v>0</v>
      </c>
      <c r="L124" s="5" t="n">
        <v>0</v>
      </c>
      <c r="M124" s="5" t="n">
        <v>0</v>
      </c>
      <c r="N124" s="5" t="n">
        <v>0</v>
      </c>
      <c r="O124" s="5" t="n">
        <v>0</v>
      </c>
      <c r="P124" s="5" t="n">
        <v>0</v>
      </c>
      <c r="Q124" s="5" t="n">
        <v>0</v>
      </c>
      <c r="R124" s="9" t="n">
        <v>0</v>
      </c>
    </row>
    <row r="125" ht="32" customHeight="1">
      <c r="A125" s="4" t="inlineStr">
        <is>
          <t>808Z</t>
        </is>
      </c>
      <c r="B125" s="5" t="inlineStr">
        <is>
          <t>CL</t>
        </is>
      </c>
      <c r="D125" s="12" t="n"/>
      <c r="E125" s="8" t="inlineStr">
        <is>
          <t>Bal. Fcst Qty</t>
        </is>
      </c>
      <c r="F125" s="5" t="inlineStr"/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5" t="n">
        <v>0</v>
      </c>
      <c r="R125" s="9" t="n">
        <v>0</v>
      </c>
    </row>
    <row r="126" ht="32" customHeight="1">
      <c r="A126" s="4" t="inlineStr">
        <is>
          <t>808Z</t>
        </is>
      </c>
      <c r="B126" s="5" t="inlineStr">
        <is>
          <t>CL</t>
        </is>
      </c>
      <c r="D126" s="12" t="n"/>
      <c r="E126" s="13" t="inlineStr">
        <is>
          <t>Month end inventory
(Deduct PO,FCST, SS)</t>
        </is>
      </c>
      <c r="F126" s="5" t="inlineStr"/>
      <c r="G126" s="5">
        <f>IF(C122+G122+F122+G123-F124-G124-G125-D122&lt;0,0,C122+G122+F122+G123-F124-G124-G125-D122)</f>
        <v/>
      </c>
      <c r="H126" s="5">
        <f>IF(G126+H122+H123-H124-H125&lt;0,0,G126+H122+H123-H124-H125)</f>
        <v/>
      </c>
      <c r="I126" s="5">
        <f>IF(H126+I122+I123-I124-I125&lt;0,0,H126+I122+I123-I124-I125)</f>
        <v/>
      </c>
      <c r="J126" s="5">
        <f>I126+J122+J123-J124-J125</f>
        <v/>
      </c>
      <c r="K126" s="5">
        <f>J126+K122+K123-K124-K125</f>
        <v/>
      </c>
      <c r="L126" s="5">
        <f>K126+L122+L123-L124-L125</f>
        <v/>
      </c>
      <c r="M126" s="5">
        <f>L126+M122+M123-M124-M125</f>
        <v/>
      </c>
      <c r="N126" s="5">
        <f>M126+N122+N123-N124-N125</f>
        <v/>
      </c>
      <c r="O126" s="5">
        <f>N126+O122+O123-O124-O125</f>
        <v/>
      </c>
      <c r="P126" s="5">
        <f>O126+P122+P123-P124-P125</f>
        <v/>
      </c>
      <c r="Q126" s="5">
        <f>P126+Q122+Q123-Q124-Q125</f>
        <v/>
      </c>
      <c r="R126" s="9">
        <f>Q126+R122+R123-R124-R125</f>
        <v/>
      </c>
    </row>
    <row r="127" ht="32" customHeight="1">
      <c r="A127" s="16" t="inlineStr">
        <is>
          <t>808Z</t>
        </is>
      </c>
      <c r="B127" s="17" t="inlineStr">
        <is>
          <t>CL</t>
        </is>
      </c>
      <c r="C127" s="18" t="n"/>
      <c r="D127" s="19" t="n"/>
      <c r="E127" s="20" t="inlineStr">
        <is>
          <t>Upload JDE Forecast
(Confirmed OP+Planned OP)</t>
        </is>
      </c>
      <c r="F127" s="17">
        <f>G122+G123</f>
        <v/>
      </c>
      <c r="G127" s="17">
        <f>H122+H123</f>
        <v/>
      </c>
      <c r="H127" s="17">
        <f>I122+I123</f>
        <v/>
      </c>
      <c r="I127" s="17">
        <f>J122+J123</f>
        <v/>
      </c>
      <c r="J127" s="17">
        <f>K122+K123</f>
        <v/>
      </c>
      <c r="K127" s="17">
        <f>L122+L123</f>
        <v/>
      </c>
      <c r="L127" s="17">
        <f>M122+M123</f>
        <v/>
      </c>
      <c r="M127" s="17">
        <f>N122+N123</f>
        <v/>
      </c>
      <c r="N127" s="17">
        <f>O122+O123</f>
        <v/>
      </c>
      <c r="O127" s="17">
        <f>P122+P123</f>
        <v/>
      </c>
      <c r="P127" s="17">
        <f>Q122+Q123</f>
        <v/>
      </c>
      <c r="Q127" s="17">
        <f>R122+R123</f>
        <v/>
      </c>
      <c r="R127" s="7" t="n">
        <v>0</v>
      </c>
      <c r="S127" s="18" t="n"/>
      <c r="T127" s="18" t="n"/>
      <c r="U127" s="18" t="n"/>
      <c r="V127" s="18" t="n"/>
      <c r="W127" s="18" t="n"/>
    </row>
    <row r="128" ht="32" customHeight="1">
      <c r="A128" s="4" t="inlineStr">
        <is>
          <t>740Z</t>
        </is>
      </c>
      <c r="B128" s="5" t="inlineStr">
        <is>
          <t>TSL</t>
        </is>
      </c>
      <c r="C128" s="6" t="n">
        <v>222</v>
      </c>
      <c r="D128" s="7" t="n">
        <v>0</v>
      </c>
      <c r="E128" s="8" t="inlineStr">
        <is>
          <t>Confirmed OP</t>
        </is>
      </c>
      <c r="F128" s="5" t="n">
        <v>0</v>
      </c>
      <c r="G128" s="5" t="n">
        <v>0</v>
      </c>
      <c r="H128" s="5" t="n">
        <v>0</v>
      </c>
      <c r="I128" s="5" t="n">
        <v>0</v>
      </c>
      <c r="J128" s="5" t="n">
        <v>0</v>
      </c>
      <c r="K128" s="5" t="n">
        <v>0</v>
      </c>
      <c r="L128" s="5" t="n">
        <v>0</v>
      </c>
      <c r="M128" s="5" t="n">
        <v>0</v>
      </c>
      <c r="N128" s="5" t="n">
        <v>0</v>
      </c>
      <c r="O128" s="5" t="n">
        <v>0</v>
      </c>
      <c r="P128" s="5" t="n">
        <v>0</v>
      </c>
      <c r="Q128" s="5" t="n">
        <v>0</v>
      </c>
      <c r="R128" s="9" t="n">
        <v>0</v>
      </c>
      <c r="S128" s="6" t="n">
        <v>1</v>
      </c>
      <c r="T128" s="10" t="inlineStr">
        <is>
          <t>Discontinued 2023</t>
        </is>
      </c>
      <c r="U128" s="6" t="n">
        <v>45</v>
      </c>
      <c r="V128" s="6" t="n">
        <v>274</v>
      </c>
      <c r="W128" s="11" t="inlineStr"/>
    </row>
    <row r="129" ht="32" customHeight="1">
      <c r="A129" s="4" t="inlineStr">
        <is>
          <t>740Z</t>
        </is>
      </c>
      <c r="B129" s="5" t="inlineStr">
        <is>
          <t>TSL</t>
        </is>
      </c>
      <c r="D129" s="12" t="n"/>
      <c r="E129" s="13" t="inlineStr">
        <is>
          <t>Planned OP (due date)</t>
        </is>
      </c>
      <c r="F129" s="5" t="inlineStr"/>
      <c r="G129" s="14" t="inlineStr"/>
      <c r="H129" s="14" t="inlineStr"/>
      <c r="I129" s="14" t="inlineStr"/>
      <c r="J129" s="14" t="inlineStr"/>
      <c r="K129" s="14" t="inlineStr"/>
      <c r="L129" s="14" t="inlineStr"/>
      <c r="M129" s="14" t="inlineStr"/>
      <c r="N129" s="14" t="inlineStr"/>
      <c r="O129" s="14" t="inlineStr"/>
      <c r="P129" s="14" t="inlineStr"/>
      <c r="Q129" s="14" t="inlineStr"/>
      <c r="R129" s="15" t="inlineStr"/>
    </row>
    <row r="130" ht="32" customHeight="1">
      <c r="A130" s="4" t="inlineStr">
        <is>
          <t>740Z</t>
        </is>
      </c>
      <c r="B130" s="5" t="inlineStr">
        <is>
          <t>TSL</t>
        </is>
      </c>
      <c r="D130" s="12" t="n"/>
      <c r="E130" s="8" t="inlineStr">
        <is>
          <t>Open Retail PO Qty</t>
        </is>
      </c>
      <c r="F130" s="5" t="n">
        <v>0</v>
      </c>
      <c r="G130" s="5" t="n">
        <v>0</v>
      </c>
      <c r="H130" s="5" t="n">
        <v>0</v>
      </c>
      <c r="I130" s="5" t="n">
        <v>0</v>
      </c>
      <c r="J130" s="5" t="n">
        <v>0</v>
      </c>
      <c r="K130" s="5" t="n">
        <v>0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9" t="n">
        <v>0</v>
      </c>
    </row>
    <row r="131" ht="32" customHeight="1">
      <c r="A131" s="4" t="inlineStr">
        <is>
          <t>740Z</t>
        </is>
      </c>
      <c r="B131" s="5" t="inlineStr">
        <is>
          <t>TSL</t>
        </is>
      </c>
      <c r="D131" s="12" t="n"/>
      <c r="E131" s="8" t="inlineStr">
        <is>
          <t>Bal. Fcst Qty</t>
        </is>
      </c>
      <c r="F131" s="5" t="inlineStr"/>
      <c r="G131" s="5" t="n">
        <v>11</v>
      </c>
      <c r="H131" s="5" t="n">
        <v>18</v>
      </c>
      <c r="I131" s="5" t="n">
        <v>33</v>
      </c>
      <c r="J131" s="5" t="n">
        <v>26</v>
      </c>
      <c r="K131" s="5" t="n">
        <v>37</v>
      </c>
      <c r="L131" s="5" t="n">
        <v>26</v>
      </c>
      <c r="M131" s="5" t="n">
        <v>38</v>
      </c>
      <c r="N131" s="5" t="n">
        <v>68</v>
      </c>
      <c r="O131" s="5" t="n">
        <v>22</v>
      </c>
      <c r="P131" s="5" t="n">
        <v>34</v>
      </c>
      <c r="Q131" s="5" t="n">
        <v>45</v>
      </c>
      <c r="R131" s="9" t="n">
        <v>27</v>
      </c>
    </row>
    <row r="132" ht="32" customHeight="1">
      <c r="A132" s="4" t="inlineStr">
        <is>
          <t>740Z</t>
        </is>
      </c>
      <c r="B132" s="5" t="inlineStr">
        <is>
          <t>TSL</t>
        </is>
      </c>
      <c r="D132" s="12" t="n"/>
      <c r="E132" s="13" t="inlineStr">
        <is>
          <t>Month end inventory
(Deduct PO,FCST, SS)</t>
        </is>
      </c>
      <c r="F132" s="5" t="inlineStr"/>
      <c r="G132" s="5">
        <f>IF(C128+G128+F128+G129-F130-G130-G131-D128&lt;0,0,C128+G128+F128+G129-F130-G130-G131-D128)</f>
        <v/>
      </c>
      <c r="H132" s="5">
        <f>IF(G132+H128+H129-H130-H131&lt;0,0,G132+H128+H129-H130-H131)</f>
        <v/>
      </c>
      <c r="I132" s="5">
        <f>IF(H132+I128+I129-I130-I131&lt;0,0,H132+I128+I129-I130-I131)</f>
        <v/>
      </c>
      <c r="J132" s="5">
        <f>I132+J128+J129-J130-J131</f>
        <v/>
      </c>
      <c r="K132" s="5">
        <f>J132+K128+K129-K130-K131</f>
        <v/>
      </c>
      <c r="L132" s="5">
        <f>K132+L128+L129-L130-L131</f>
        <v/>
      </c>
      <c r="M132" s="5">
        <f>L132+M128+M129-M130-M131</f>
        <v/>
      </c>
      <c r="N132" s="5">
        <f>M132+N128+N129-N130-N131</f>
        <v/>
      </c>
      <c r="O132" s="5">
        <f>N132+O128+O129-O130-O131</f>
        <v/>
      </c>
      <c r="P132" s="5">
        <f>O132+P128+P129-P130-P131</f>
        <v/>
      </c>
      <c r="Q132" s="5">
        <f>P132+Q128+Q129-Q130-Q131</f>
        <v/>
      </c>
      <c r="R132" s="9">
        <f>Q132+R128+R129-R130-R131</f>
        <v/>
      </c>
    </row>
    <row r="133" ht="32" customHeight="1">
      <c r="A133" s="16" t="inlineStr">
        <is>
          <t>740Z</t>
        </is>
      </c>
      <c r="B133" s="17" t="inlineStr">
        <is>
          <t>TSL</t>
        </is>
      </c>
      <c r="C133" s="18" t="n"/>
      <c r="D133" s="19" t="n"/>
      <c r="E133" s="20" t="inlineStr">
        <is>
          <t>Upload JDE Forecast
(Confirmed OP+Planned OP)</t>
        </is>
      </c>
      <c r="F133" s="17">
        <f>G128+G129</f>
        <v/>
      </c>
      <c r="G133" s="17">
        <f>H128+H129</f>
        <v/>
      </c>
      <c r="H133" s="17">
        <f>I128+I129</f>
        <v/>
      </c>
      <c r="I133" s="17">
        <f>J128+J129</f>
        <v/>
      </c>
      <c r="J133" s="17">
        <f>K128+K129</f>
        <v/>
      </c>
      <c r="K133" s="17">
        <f>L128+L129</f>
        <v/>
      </c>
      <c r="L133" s="17">
        <f>M128+M129</f>
        <v/>
      </c>
      <c r="M133" s="17">
        <f>N128+N129</f>
        <v/>
      </c>
      <c r="N133" s="17">
        <f>O128+O129</f>
        <v/>
      </c>
      <c r="O133" s="17">
        <f>P128+P129</f>
        <v/>
      </c>
      <c r="P133" s="17">
        <f>Q128+Q129</f>
        <v/>
      </c>
      <c r="Q133" s="17">
        <f>R128+R129</f>
        <v/>
      </c>
      <c r="R133" s="7" t="n">
        <v>0</v>
      </c>
      <c r="S133" s="18" t="n"/>
      <c r="T133" s="18" t="n"/>
      <c r="U133" s="18" t="n"/>
      <c r="V133" s="18" t="n"/>
      <c r="W133" s="18" t="n"/>
    </row>
    <row r="134" ht="32" customHeight="1">
      <c r="A134" s="4" t="inlineStr">
        <is>
          <t>609Z</t>
        </is>
      </c>
      <c r="B134" s="5" t="inlineStr">
        <is>
          <t>VF</t>
        </is>
      </c>
      <c r="C134" s="6" t="n">
        <v>32</v>
      </c>
      <c r="D134" s="7" t="n">
        <v>0</v>
      </c>
      <c r="E134" s="8" t="inlineStr">
        <is>
          <t>Confirmed OP</t>
        </is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5" t="n">
        <v>0</v>
      </c>
      <c r="R134" s="9" t="n">
        <v>0</v>
      </c>
      <c r="S134" s="6" t="n">
        <v>1</v>
      </c>
      <c r="T134" s="10" t="inlineStr">
        <is>
          <t>Discontinued 2024 Fall</t>
        </is>
      </c>
      <c r="U134" s="6" t="n">
        <v>45</v>
      </c>
      <c r="V134" s="6" t="n">
        <v>4168</v>
      </c>
      <c r="W134" s="11" t="inlineStr"/>
    </row>
    <row r="135" ht="32" customHeight="1">
      <c r="A135" s="4" t="inlineStr">
        <is>
          <t>609Z</t>
        </is>
      </c>
      <c r="B135" s="5" t="inlineStr">
        <is>
          <t>VF</t>
        </is>
      </c>
      <c r="D135" s="12" t="n"/>
      <c r="E135" s="13" t="inlineStr">
        <is>
          <t>Planned OP (due date)</t>
        </is>
      </c>
      <c r="F135" s="5" t="inlineStr"/>
      <c r="G135" s="14" t="inlineStr"/>
      <c r="H135" s="14" t="inlineStr"/>
      <c r="I135" s="14" t="inlineStr"/>
      <c r="J135" s="14" t="inlineStr"/>
      <c r="K135" s="14" t="inlineStr"/>
      <c r="L135" s="14" t="inlineStr"/>
      <c r="M135" s="14" t="inlineStr"/>
      <c r="N135" s="14" t="inlineStr"/>
      <c r="O135" s="14" t="inlineStr"/>
      <c r="P135" s="14" t="inlineStr"/>
      <c r="Q135" s="14" t="inlineStr"/>
      <c r="R135" s="15" t="inlineStr"/>
    </row>
    <row r="136" ht="32" customHeight="1">
      <c r="A136" s="4" t="inlineStr">
        <is>
          <t>609Z</t>
        </is>
      </c>
      <c r="B136" s="5" t="inlineStr">
        <is>
          <t>VF</t>
        </is>
      </c>
      <c r="D136" s="12" t="n"/>
      <c r="E136" s="8" t="inlineStr">
        <is>
          <t>Open Retail PO Qty</t>
        </is>
      </c>
      <c r="F136" s="5" t="n">
        <v>0</v>
      </c>
      <c r="G136" s="5" t="n">
        <v>0</v>
      </c>
      <c r="H136" s="5" t="n">
        <v>0</v>
      </c>
      <c r="I136" s="5" t="n">
        <v>0</v>
      </c>
      <c r="J136" s="5" t="n">
        <v>0</v>
      </c>
      <c r="K136" s="5" t="n">
        <v>0</v>
      </c>
      <c r="L136" s="5" t="n">
        <v>0</v>
      </c>
      <c r="M136" s="5" t="n">
        <v>0</v>
      </c>
      <c r="N136" s="5" t="n">
        <v>0</v>
      </c>
      <c r="O136" s="5" t="n">
        <v>0</v>
      </c>
      <c r="P136" s="5" t="n">
        <v>0</v>
      </c>
      <c r="Q136" s="5" t="n">
        <v>0</v>
      </c>
      <c r="R136" s="9" t="n">
        <v>0</v>
      </c>
    </row>
    <row r="137" ht="32" customHeight="1">
      <c r="A137" s="4" t="inlineStr">
        <is>
          <t>609Z</t>
        </is>
      </c>
      <c r="B137" s="5" t="inlineStr">
        <is>
          <t>VF</t>
        </is>
      </c>
      <c r="D137" s="12" t="n"/>
      <c r="E137" s="8" t="inlineStr">
        <is>
          <t>Bal. Fcst Qty</t>
        </is>
      </c>
      <c r="F137" s="5" t="inlineStr"/>
      <c r="G137" s="5" t="n">
        <v>0</v>
      </c>
      <c r="H137" s="5" t="n">
        <v>0</v>
      </c>
      <c r="I137" s="5" t="n">
        <v>0</v>
      </c>
      <c r="J137" s="5" t="n">
        <v>0</v>
      </c>
      <c r="K137" s="5" t="n">
        <v>0</v>
      </c>
      <c r="L137" s="5" t="n">
        <v>0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9" t="n">
        <v>0</v>
      </c>
    </row>
    <row r="138" ht="32" customHeight="1">
      <c r="A138" s="4" t="inlineStr">
        <is>
          <t>609Z</t>
        </is>
      </c>
      <c r="B138" s="5" t="inlineStr">
        <is>
          <t>VF</t>
        </is>
      </c>
      <c r="D138" s="12" t="n"/>
      <c r="E138" s="13" t="inlineStr">
        <is>
          <t>Month end inventory
(Deduct PO,FCST, SS)</t>
        </is>
      </c>
      <c r="F138" s="5" t="inlineStr"/>
      <c r="G138" s="5">
        <f>IF(C134+G134+F134+G135-F136-G136-G137-D134&lt;0,0,C134+G134+F134+G135-F136-G136-G137-D134)</f>
        <v/>
      </c>
      <c r="H138" s="5">
        <f>IF(G138+H134+H135-H136-H137&lt;0,0,G138+H134+H135-H136-H137)</f>
        <v/>
      </c>
      <c r="I138" s="5">
        <f>IF(H138+I134+I135-I136-I137&lt;0,0,H138+I134+I135-I136-I137)</f>
        <v/>
      </c>
      <c r="J138" s="5">
        <f>I138+J134+J135-J136-J137</f>
        <v/>
      </c>
      <c r="K138" s="5">
        <f>J138+K134+K135-K136-K137</f>
        <v/>
      </c>
      <c r="L138" s="5">
        <f>K138+L134+L135-L136-L137</f>
        <v/>
      </c>
      <c r="M138" s="5">
        <f>L138+M134+M135-M136-M137</f>
        <v/>
      </c>
      <c r="N138" s="5">
        <f>M138+N134+N135-N136-N137</f>
        <v/>
      </c>
      <c r="O138" s="5">
        <f>N138+O134+O135-O136-O137</f>
        <v/>
      </c>
      <c r="P138" s="5">
        <f>O138+P134+P135-P136-P137</f>
        <v/>
      </c>
      <c r="Q138" s="5">
        <f>P138+Q134+Q135-Q136-Q137</f>
        <v/>
      </c>
      <c r="R138" s="9">
        <f>Q138+R134+R135-R136-R137</f>
        <v/>
      </c>
    </row>
    <row r="139" ht="32" customHeight="1">
      <c r="A139" s="16" t="inlineStr">
        <is>
          <t>609Z</t>
        </is>
      </c>
      <c r="B139" s="17" t="inlineStr">
        <is>
          <t>VF</t>
        </is>
      </c>
      <c r="C139" s="18" t="n"/>
      <c r="D139" s="19" t="n"/>
      <c r="E139" s="20" t="inlineStr">
        <is>
          <t>Upload JDE Forecast
(Confirmed OP+Planned OP)</t>
        </is>
      </c>
      <c r="F139" s="17">
        <f>G134+G135</f>
        <v/>
      </c>
      <c r="G139" s="17">
        <f>H134+H135</f>
        <v/>
      </c>
      <c r="H139" s="17">
        <f>I134+I135</f>
        <v/>
      </c>
      <c r="I139" s="17">
        <f>J134+J135</f>
        <v/>
      </c>
      <c r="J139" s="17">
        <f>K134+K135</f>
        <v/>
      </c>
      <c r="K139" s="17">
        <f>L134+L135</f>
        <v/>
      </c>
      <c r="L139" s="17">
        <f>M134+M135</f>
        <v/>
      </c>
      <c r="M139" s="17">
        <f>N134+N135</f>
        <v/>
      </c>
      <c r="N139" s="17">
        <f>O134+O135</f>
        <v/>
      </c>
      <c r="O139" s="17">
        <f>P134+P135</f>
        <v/>
      </c>
      <c r="P139" s="17">
        <f>Q134+Q135</f>
        <v/>
      </c>
      <c r="Q139" s="17">
        <f>R134+R135</f>
        <v/>
      </c>
      <c r="R139" s="7" t="n">
        <v>0</v>
      </c>
      <c r="S139" s="18" t="n"/>
      <c r="T139" s="18" t="n"/>
      <c r="U139" s="18" t="n"/>
      <c r="V139" s="18" t="n"/>
      <c r="W139" s="18" t="n"/>
    </row>
    <row r="140" ht="32" customHeight="1">
      <c r="A140" s="4" t="inlineStr">
        <is>
          <t>609BZ</t>
        </is>
      </c>
      <c r="B140" s="5" t="inlineStr">
        <is>
          <t>VF</t>
        </is>
      </c>
      <c r="C140" s="6" t="n">
        <v>394</v>
      </c>
      <c r="D140" s="7" t="n">
        <v>0</v>
      </c>
      <c r="E140" s="8" t="inlineStr">
        <is>
          <t>Confirmed OP</t>
        </is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5" t="n">
        <v>0</v>
      </c>
      <c r="R140" s="9" t="n">
        <v>0</v>
      </c>
      <c r="S140" s="6" t="n">
        <v>1</v>
      </c>
      <c r="T140" s="10" t="inlineStr">
        <is>
          <t>Discontinued 2024 Fall</t>
        </is>
      </c>
      <c r="U140" s="6" t="n">
        <v>45</v>
      </c>
      <c r="V140" s="6" t="n">
        <v>930</v>
      </c>
      <c r="W140" s="11" t="inlineStr"/>
    </row>
    <row r="141" ht="32" customHeight="1">
      <c r="A141" s="4" t="inlineStr">
        <is>
          <t>609BZ</t>
        </is>
      </c>
      <c r="B141" s="5" t="inlineStr">
        <is>
          <t>VF</t>
        </is>
      </c>
      <c r="D141" s="12" t="n"/>
      <c r="E141" s="13" t="inlineStr">
        <is>
          <t>Planned OP (due date)</t>
        </is>
      </c>
      <c r="F141" s="5" t="inlineStr"/>
      <c r="G141" s="14" t="inlineStr"/>
      <c r="H141" s="14" t="inlineStr"/>
      <c r="I141" s="14" t="inlineStr"/>
      <c r="J141" s="14" t="inlineStr"/>
      <c r="K141" s="14" t="inlineStr"/>
      <c r="L141" s="14" t="inlineStr"/>
      <c r="M141" s="14" t="inlineStr"/>
      <c r="N141" s="14" t="inlineStr"/>
      <c r="O141" s="14" t="inlineStr"/>
      <c r="P141" s="14" t="inlineStr"/>
      <c r="Q141" s="14" t="inlineStr"/>
      <c r="R141" s="15" t="inlineStr"/>
    </row>
    <row r="142" ht="32" customHeight="1">
      <c r="A142" s="4" t="inlineStr">
        <is>
          <t>609BZ</t>
        </is>
      </c>
      <c r="B142" s="5" t="inlineStr">
        <is>
          <t>VF</t>
        </is>
      </c>
      <c r="D142" s="12" t="n"/>
      <c r="E142" s="8" t="inlineStr">
        <is>
          <t>Open Retail PO Qty</t>
        </is>
      </c>
      <c r="F142" s="5" t="n">
        <v>0</v>
      </c>
      <c r="G142" s="5" t="n">
        <v>0</v>
      </c>
      <c r="H142" s="5" t="n">
        <v>0</v>
      </c>
      <c r="I142" s="5" t="n">
        <v>0</v>
      </c>
      <c r="J142" s="5" t="n">
        <v>0</v>
      </c>
      <c r="K142" s="5" t="n">
        <v>0</v>
      </c>
      <c r="L142" s="5" t="n">
        <v>0</v>
      </c>
      <c r="M142" s="5" t="n">
        <v>0</v>
      </c>
      <c r="N142" s="5" t="n">
        <v>0</v>
      </c>
      <c r="O142" s="5" t="n">
        <v>0</v>
      </c>
      <c r="P142" s="5" t="n">
        <v>0</v>
      </c>
      <c r="Q142" s="5" t="n">
        <v>0</v>
      </c>
      <c r="R142" s="9" t="n">
        <v>0</v>
      </c>
    </row>
    <row r="143" ht="32" customHeight="1">
      <c r="A143" s="4" t="inlineStr">
        <is>
          <t>609BZ</t>
        </is>
      </c>
      <c r="B143" s="5" t="inlineStr">
        <is>
          <t>VF</t>
        </is>
      </c>
      <c r="D143" s="12" t="n"/>
      <c r="E143" s="8" t="inlineStr">
        <is>
          <t>Bal. Fcst Qty</t>
        </is>
      </c>
      <c r="F143" s="5" t="inlineStr"/>
      <c r="G143" s="5" t="n">
        <v>0</v>
      </c>
      <c r="H143" s="5" t="n">
        <v>0</v>
      </c>
      <c r="I143" s="5" t="n">
        <v>0</v>
      </c>
      <c r="J143" s="5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9" t="n">
        <v>0</v>
      </c>
    </row>
    <row r="144" ht="32" customHeight="1">
      <c r="A144" s="4" t="inlineStr">
        <is>
          <t>609BZ</t>
        </is>
      </c>
      <c r="B144" s="5" t="inlineStr">
        <is>
          <t>VF</t>
        </is>
      </c>
      <c r="D144" s="12" t="n"/>
      <c r="E144" s="13" t="inlineStr">
        <is>
          <t>Month end inventory
(Deduct PO,FCST, SS)</t>
        </is>
      </c>
      <c r="F144" s="5" t="inlineStr"/>
      <c r="G144" s="5">
        <f>IF(C140+G140+F140+G141-F142-G142-G143-D140&lt;0,0,C140+G140+F140+G141-F142-G142-G143-D140)</f>
        <v/>
      </c>
      <c r="H144" s="5">
        <f>IF(G144+H140+H141-H142-H143&lt;0,0,G144+H140+H141-H142-H143)</f>
        <v/>
      </c>
      <c r="I144" s="5">
        <f>IF(H144+I140+I141-I142-I143&lt;0,0,H144+I140+I141-I142-I143)</f>
        <v/>
      </c>
      <c r="J144" s="5">
        <f>I144+J140+J141-J142-J143</f>
        <v/>
      </c>
      <c r="K144" s="5">
        <f>J144+K140+K141-K142-K143</f>
        <v/>
      </c>
      <c r="L144" s="5">
        <f>K144+L140+L141-L142-L143</f>
        <v/>
      </c>
      <c r="M144" s="5">
        <f>L144+M140+M141-M142-M143</f>
        <v/>
      </c>
      <c r="N144" s="5">
        <f>M144+N140+N141-N142-N143</f>
        <v/>
      </c>
      <c r="O144" s="5">
        <f>N144+O140+O141-O142-O143</f>
        <v/>
      </c>
      <c r="P144" s="5">
        <f>O144+P140+P141-P142-P143</f>
        <v/>
      </c>
      <c r="Q144" s="5">
        <f>P144+Q140+Q141-Q142-Q143</f>
        <v/>
      </c>
      <c r="R144" s="9">
        <f>Q144+R140+R141-R142-R143</f>
        <v/>
      </c>
    </row>
    <row r="145" ht="32" customHeight="1">
      <c r="A145" s="16" t="inlineStr">
        <is>
          <t>609BZ</t>
        </is>
      </c>
      <c r="B145" s="17" t="inlineStr">
        <is>
          <t>VF</t>
        </is>
      </c>
      <c r="C145" s="18" t="n"/>
      <c r="D145" s="19" t="n"/>
      <c r="E145" s="20" t="inlineStr">
        <is>
          <t>Upload JDE Forecast
(Confirmed OP+Planned OP)</t>
        </is>
      </c>
      <c r="F145" s="17">
        <f>G140+G141</f>
        <v/>
      </c>
      <c r="G145" s="17">
        <f>H140+H141</f>
        <v/>
      </c>
      <c r="H145" s="17">
        <f>I140+I141</f>
        <v/>
      </c>
      <c r="I145" s="17">
        <f>J140+J141</f>
        <v/>
      </c>
      <c r="J145" s="17">
        <f>K140+K141</f>
        <v/>
      </c>
      <c r="K145" s="17">
        <f>L140+L141</f>
        <v/>
      </c>
      <c r="L145" s="17">
        <f>M140+M141</f>
        <v/>
      </c>
      <c r="M145" s="17">
        <f>N140+N141</f>
        <v/>
      </c>
      <c r="N145" s="17">
        <f>O140+O141</f>
        <v/>
      </c>
      <c r="O145" s="17">
        <f>P140+P141</f>
        <v/>
      </c>
      <c r="P145" s="17">
        <f>Q140+Q141</f>
        <v/>
      </c>
      <c r="Q145" s="17">
        <f>R140+R141</f>
        <v/>
      </c>
      <c r="R145" s="7" t="n">
        <v>0</v>
      </c>
      <c r="S145" s="18" t="n"/>
      <c r="T145" s="18" t="n"/>
      <c r="U145" s="18" t="n"/>
      <c r="V145" s="18" t="n"/>
      <c r="W145" s="18" t="n"/>
    </row>
    <row r="146" ht="32" customHeight="1">
      <c r="A146" s="4" t="inlineStr">
        <is>
          <t>715Z</t>
        </is>
      </c>
      <c r="B146" s="5" t="inlineStr">
        <is>
          <t>CL</t>
        </is>
      </c>
      <c r="C146" s="6" t="n">
        <v>436</v>
      </c>
      <c r="D146" s="7" t="n">
        <v>0</v>
      </c>
      <c r="E146" s="8" t="inlineStr">
        <is>
          <t>Confirmed OP</t>
        </is>
      </c>
      <c r="F146" s="5" t="n">
        <v>0</v>
      </c>
      <c r="G146" s="5" t="n">
        <v>0</v>
      </c>
      <c r="H146" s="5" t="n">
        <v>0</v>
      </c>
      <c r="I146" s="5" t="n">
        <v>0</v>
      </c>
      <c r="J146" s="5" t="n">
        <v>0</v>
      </c>
      <c r="K146" s="5" t="n">
        <v>0</v>
      </c>
      <c r="L146" s="5" t="n">
        <v>0</v>
      </c>
      <c r="M146" s="5" t="n">
        <v>0</v>
      </c>
      <c r="N146" s="5" t="n">
        <v>0</v>
      </c>
      <c r="O146" s="5" t="n">
        <v>0</v>
      </c>
      <c r="P146" s="5" t="n">
        <v>0</v>
      </c>
      <c r="Q146" s="5" t="n">
        <v>0</v>
      </c>
      <c r="R146" s="9" t="n">
        <v>0</v>
      </c>
      <c r="S146" s="6" t="n">
        <v>1</v>
      </c>
      <c r="T146" s="10" t="inlineStr">
        <is>
          <t>Discontinued 2023</t>
        </is>
      </c>
      <c r="U146" s="6" t="n">
        <v>45</v>
      </c>
      <c r="V146" s="6" t="n">
        <v>209</v>
      </c>
      <c r="W146" s="11" t="inlineStr"/>
    </row>
    <row r="147" ht="32" customHeight="1">
      <c r="A147" s="4" t="inlineStr">
        <is>
          <t>715Z</t>
        </is>
      </c>
      <c r="B147" s="5" t="inlineStr">
        <is>
          <t>CL</t>
        </is>
      </c>
      <c r="D147" s="12" t="n"/>
      <c r="E147" s="13" t="inlineStr">
        <is>
          <t>Planned OP (due date)</t>
        </is>
      </c>
      <c r="F147" s="5" t="inlineStr"/>
      <c r="G147" s="14" t="inlineStr"/>
      <c r="H147" s="14" t="inlineStr"/>
      <c r="I147" s="14" t="inlineStr"/>
      <c r="J147" s="14" t="inlineStr"/>
      <c r="K147" s="14" t="inlineStr"/>
      <c r="L147" s="14" t="inlineStr"/>
      <c r="M147" s="14" t="inlineStr"/>
      <c r="N147" s="14" t="inlineStr"/>
      <c r="O147" s="14" t="inlineStr"/>
      <c r="P147" s="14" t="inlineStr"/>
      <c r="Q147" s="14" t="inlineStr"/>
      <c r="R147" s="15" t="inlineStr"/>
    </row>
    <row r="148" ht="32" customHeight="1">
      <c r="A148" s="4" t="inlineStr">
        <is>
          <t>715Z</t>
        </is>
      </c>
      <c r="B148" s="5" t="inlineStr">
        <is>
          <t>CL</t>
        </is>
      </c>
      <c r="D148" s="12" t="n"/>
      <c r="E148" s="8" t="inlineStr">
        <is>
          <t>Open Retail PO Qty</t>
        </is>
      </c>
      <c r="F148" s="5" t="n">
        <v>0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5" t="n">
        <v>0</v>
      </c>
      <c r="R148" s="9" t="n">
        <v>0</v>
      </c>
    </row>
    <row r="149" ht="32" customHeight="1">
      <c r="A149" s="4" t="inlineStr">
        <is>
          <t>715Z</t>
        </is>
      </c>
      <c r="B149" s="5" t="inlineStr">
        <is>
          <t>CL</t>
        </is>
      </c>
      <c r="D149" s="12" t="n"/>
      <c r="E149" s="8" t="inlineStr">
        <is>
          <t>Bal. Fcst Qty</t>
        </is>
      </c>
      <c r="F149" s="5" t="inlineStr"/>
      <c r="G149" s="5" t="n">
        <v>30</v>
      </c>
      <c r="H149" s="5" t="n">
        <v>21</v>
      </c>
      <c r="I149" s="5" t="n">
        <v>34</v>
      </c>
      <c r="J149" s="5" t="n">
        <v>11</v>
      </c>
      <c r="K149" s="5" t="n">
        <v>28</v>
      </c>
      <c r="L149" s="5" t="n">
        <v>10</v>
      </c>
      <c r="M149" s="5" t="n">
        <v>50</v>
      </c>
      <c r="N149" s="5" t="n">
        <v>0</v>
      </c>
      <c r="O149" s="5" t="n">
        <v>0</v>
      </c>
      <c r="P149" s="5" t="n">
        <v>0</v>
      </c>
      <c r="Q149" s="5" t="n">
        <v>0</v>
      </c>
      <c r="R149" s="9" t="n">
        <v>0</v>
      </c>
    </row>
    <row r="150" ht="32" customHeight="1">
      <c r="A150" s="4" t="inlineStr">
        <is>
          <t>715Z</t>
        </is>
      </c>
      <c r="B150" s="5" t="inlineStr">
        <is>
          <t>CL</t>
        </is>
      </c>
      <c r="D150" s="12" t="n"/>
      <c r="E150" s="13" t="inlineStr">
        <is>
          <t>Month end inventory
(Deduct PO,FCST, SS)</t>
        </is>
      </c>
      <c r="F150" s="5" t="inlineStr"/>
      <c r="G150" s="5">
        <f>IF(C146+G146+F146+G147-F148-G148-G149-D146&lt;0,0,C146+G146+F146+G147-F148-G148-G149-D146)</f>
        <v/>
      </c>
      <c r="H150" s="5">
        <f>IF(G150+H146+H147-H148-H149&lt;0,0,G150+H146+H147-H148-H149)</f>
        <v/>
      </c>
      <c r="I150" s="5">
        <f>IF(H150+I146+I147-I148-I149&lt;0,0,H150+I146+I147-I148-I149)</f>
        <v/>
      </c>
      <c r="J150" s="5">
        <f>I150+J146+J147-J148-J149</f>
        <v/>
      </c>
      <c r="K150" s="5">
        <f>J150+K146+K147-K148-K149</f>
        <v/>
      </c>
      <c r="L150" s="5">
        <f>K150+L146+L147-L148-L149</f>
        <v/>
      </c>
      <c r="M150" s="5">
        <f>L150+M146+M147-M148-M149</f>
        <v/>
      </c>
      <c r="N150" s="5">
        <f>M150+N146+N147-N148-N149</f>
        <v/>
      </c>
      <c r="O150" s="5">
        <f>N150+O146+O147-O148-O149</f>
        <v/>
      </c>
      <c r="P150" s="5">
        <f>O150+P146+P147-P148-P149</f>
        <v/>
      </c>
      <c r="Q150" s="5">
        <f>P150+Q146+Q147-Q148-Q149</f>
        <v/>
      </c>
      <c r="R150" s="9">
        <f>Q150+R146+R147-R148-R149</f>
        <v/>
      </c>
    </row>
    <row r="151" ht="32" customHeight="1">
      <c r="A151" s="16" t="inlineStr">
        <is>
          <t>715Z</t>
        </is>
      </c>
      <c r="B151" s="17" t="inlineStr">
        <is>
          <t>CL</t>
        </is>
      </c>
      <c r="C151" s="18" t="n"/>
      <c r="D151" s="19" t="n"/>
      <c r="E151" s="20" t="inlineStr">
        <is>
          <t>Upload JDE Forecast
(Confirmed OP+Planned OP)</t>
        </is>
      </c>
      <c r="F151" s="17">
        <f>G146+G147</f>
        <v/>
      </c>
      <c r="G151" s="17">
        <f>H146+H147</f>
        <v/>
      </c>
      <c r="H151" s="17">
        <f>I146+I147</f>
        <v/>
      </c>
      <c r="I151" s="17">
        <f>J146+J147</f>
        <v/>
      </c>
      <c r="J151" s="17">
        <f>K146+K147</f>
        <v/>
      </c>
      <c r="K151" s="17">
        <f>L146+L147</f>
        <v/>
      </c>
      <c r="L151" s="17">
        <f>M146+M147</f>
        <v/>
      </c>
      <c r="M151" s="17">
        <f>N146+N147</f>
        <v/>
      </c>
      <c r="N151" s="17">
        <f>O146+O147</f>
        <v/>
      </c>
      <c r="O151" s="17">
        <f>P146+P147</f>
        <v/>
      </c>
      <c r="P151" s="17">
        <f>Q146+Q147</f>
        <v/>
      </c>
      <c r="Q151" s="17">
        <f>R146+R147</f>
        <v/>
      </c>
      <c r="R151" s="7" t="n">
        <v>0</v>
      </c>
      <c r="S151" s="18" t="n"/>
      <c r="T151" s="18" t="n"/>
      <c r="U151" s="18" t="n"/>
      <c r="V151" s="18" t="n"/>
      <c r="W151" s="18" t="n"/>
    </row>
    <row r="152" ht="32" customHeight="1">
      <c r="A152" s="4" t="inlineStr">
        <is>
          <t>941PZ</t>
        </is>
      </c>
      <c r="B152" s="5" t="inlineStr">
        <is>
          <t>CL</t>
        </is>
      </c>
      <c r="C152" s="6" t="n">
        <v>36</v>
      </c>
      <c r="D152" s="7" t="n">
        <v>0</v>
      </c>
      <c r="E152" s="8" t="inlineStr">
        <is>
          <t>Confirmed OP</t>
        </is>
      </c>
      <c r="F152" s="5" t="n">
        <v>0</v>
      </c>
      <c r="G152" s="5" t="n">
        <v>0</v>
      </c>
      <c r="H152" s="5" t="n">
        <v>0</v>
      </c>
      <c r="I152" s="5" t="n">
        <v>0</v>
      </c>
      <c r="J152" s="5" t="n">
        <v>0</v>
      </c>
      <c r="K152" s="5" t="n">
        <v>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0</v>
      </c>
      <c r="Q152" s="5" t="n">
        <v>0</v>
      </c>
      <c r="R152" s="9" t="n">
        <v>0</v>
      </c>
      <c r="S152" s="6" t="n">
        <v>1</v>
      </c>
      <c r="T152" s="10" t="inlineStr">
        <is>
          <t>Active</t>
        </is>
      </c>
      <c r="U152" s="6" t="n">
        <v>60</v>
      </c>
      <c r="V152" s="6" t="n">
        <v>112</v>
      </c>
      <c r="W152" s="11" t="inlineStr"/>
    </row>
    <row r="153" ht="32" customHeight="1">
      <c r="A153" s="4" t="inlineStr">
        <is>
          <t>941PZ</t>
        </is>
      </c>
      <c r="B153" s="5" t="inlineStr">
        <is>
          <t>CL</t>
        </is>
      </c>
      <c r="D153" s="12" t="n"/>
      <c r="E153" s="13" t="inlineStr">
        <is>
          <t>Planned OP (due date)</t>
        </is>
      </c>
      <c r="F153" s="5" t="inlineStr"/>
      <c r="G153" s="14" t="inlineStr"/>
      <c r="H153" s="14" t="inlineStr"/>
      <c r="I153" s="14" t="inlineStr"/>
      <c r="J153" s="14" t="inlineStr"/>
      <c r="K153" s="14" t="inlineStr"/>
      <c r="L153" s="14" t="inlineStr"/>
      <c r="M153" s="14" t="inlineStr"/>
      <c r="N153" s="14" t="inlineStr"/>
      <c r="O153" s="14" t="inlineStr"/>
      <c r="P153" s="14" t="inlineStr"/>
      <c r="Q153" s="14" t="inlineStr"/>
      <c r="R153" s="15" t="inlineStr"/>
    </row>
    <row r="154" ht="32" customHeight="1">
      <c r="A154" s="4" t="inlineStr">
        <is>
          <t>941PZ</t>
        </is>
      </c>
      <c r="B154" s="5" t="inlineStr">
        <is>
          <t>CL</t>
        </is>
      </c>
      <c r="D154" s="12" t="n"/>
      <c r="E154" s="8" t="inlineStr">
        <is>
          <t>Open Retail PO Qty</t>
        </is>
      </c>
      <c r="F154" s="5" t="n">
        <v>0</v>
      </c>
      <c r="G154" s="5" t="n">
        <v>0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0</v>
      </c>
      <c r="M154" s="5" t="n">
        <v>0</v>
      </c>
      <c r="N154" s="5" t="n">
        <v>0</v>
      </c>
      <c r="O154" s="5" t="n">
        <v>0</v>
      </c>
      <c r="P154" s="5" t="n">
        <v>0</v>
      </c>
      <c r="Q154" s="5" t="n">
        <v>0</v>
      </c>
      <c r="R154" s="9" t="n">
        <v>0</v>
      </c>
    </row>
    <row r="155" ht="32" customHeight="1">
      <c r="A155" s="4" t="inlineStr">
        <is>
          <t>941PZ</t>
        </is>
      </c>
      <c r="B155" s="5" t="inlineStr">
        <is>
          <t>CL</t>
        </is>
      </c>
      <c r="D155" s="12" t="n"/>
      <c r="E155" s="8" t="inlineStr">
        <is>
          <t>Bal. Fcst Qty</t>
        </is>
      </c>
      <c r="F155" s="5" t="inlineStr"/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0</v>
      </c>
      <c r="Q155" s="5" t="n">
        <v>0</v>
      </c>
      <c r="R155" s="9" t="n">
        <v>0</v>
      </c>
    </row>
    <row r="156" ht="32" customHeight="1">
      <c r="A156" s="4" t="inlineStr">
        <is>
          <t>941PZ</t>
        </is>
      </c>
      <c r="B156" s="5" t="inlineStr">
        <is>
          <t>CL</t>
        </is>
      </c>
      <c r="D156" s="12" t="n"/>
      <c r="E156" s="13" t="inlineStr">
        <is>
          <t>Month end inventory
(Deduct PO,FCST, SS)</t>
        </is>
      </c>
      <c r="F156" s="5" t="inlineStr"/>
      <c r="G156" s="5">
        <f>IF(C152+G152+F152+G153-F154-G154-G155-D152&lt;0,0,C152+G152+F152+G153-F154-G154-G155-D152)</f>
        <v/>
      </c>
      <c r="H156" s="5">
        <f>IF(G156+H152+H153-H154-H155&lt;0,0,G156+H152+H153-H154-H155)</f>
        <v/>
      </c>
      <c r="I156" s="5">
        <f>IF(H156+I152+I153-I154-I155&lt;0,0,H156+I152+I153-I154-I155)</f>
        <v/>
      </c>
      <c r="J156" s="5">
        <f>I156+J152+J153-J154-J155</f>
        <v/>
      </c>
      <c r="K156" s="5">
        <f>J156+K152+K153-K154-K155</f>
        <v/>
      </c>
      <c r="L156" s="5">
        <f>K156+L152+L153-L154-L155</f>
        <v/>
      </c>
      <c r="M156" s="5">
        <f>L156+M152+M153-M154-M155</f>
        <v/>
      </c>
      <c r="N156" s="5">
        <f>M156+N152+N153-N154-N155</f>
        <v/>
      </c>
      <c r="O156" s="5">
        <f>N156+O152+O153-O154-O155</f>
        <v/>
      </c>
      <c r="P156" s="5">
        <f>O156+P152+P153-P154-P155</f>
        <v/>
      </c>
      <c r="Q156" s="5">
        <f>P156+Q152+Q153-Q154-Q155</f>
        <v/>
      </c>
      <c r="R156" s="9">
        <f>Q156+R152+R153-R154-R155</f>
        <v/>
      </c>
    </row>
    <row r="157" ht="32" customHeight="1">
      <c r="A157" s="16" t="inlineStr">
        <is>
          <t>941PZ</t>
        </is>
      </c>
      <c r="B157" s="17" t="inlineStr">
        <is>
          <t>CL</t>
        </is>
      </c>
      <c r="C157" s="18" t="n"/>
      <c r="D157" s="19" t="n"/>
      <c r="E157" s="20" t="inlineStr">
        <is>
          <t>Upload JDE Forecast
(Confirmed OP+Planned OP)</t>
        </is>
      </c>
      <c r="F157" s="17">
        <f>G152+G153</f>
        <v/>
      </c>
      <c r="G157" s="17">
        <f>H152+H153</f>
        <v/>
      </c>
      <c r="H157" s="17">
        <f>I152+I153</f>
        <v/>
      </c>
      <c r="I157" s="17">
        <f>J152+J153</f>
        <v/>
      </c>
      <c r="J157" s="17">
        <f>K152+K153</f>
        <v/>
      </c>
      <c r="K157" s="17">
        <f>L152+L153</f>
        <v/>
      </c>
      <c r="L157" s="17">
        <f>M152+M153</f>
        <v/>
      </c>
      <c r="M157" s="17">
        <f>N152+N153</f>
        <v/>
      </c>
      <c r="N157" s="17">
        <f>O152+O153</f>
        <v/>
      </c>
      <c r="O157" s="17">
        <f>P152+P153</f>
        <v/>
      </c>
      <c r="P157" s="17">
        <f>Q152+Q153</f>
        <v/>
      </c>
      <c r="Q157" s="17">
        <f>R152+R153</f>
        <v/>
      </c>
      <c r="R157" s="7" t="n">
        <v>0</v>
      </c>
      <c r="S157" s="18" t="n"/>
      <c r="T157" s="18" t="n"/>
      <c r="U157" s="18" t="n"/>
      <c r="V157" s="18" t="n"/>
      <c r="W157" s="18" t="n"/>
    </row>
    <row r="158" ht="32" customHeight="1">
      <c r="A158" s="4" t="inlineStr">
        <is>
          <t>822Z</t>
        </is>
      </c>
      <c r="B158" s="5" t="inlineStr">
        <is>
          <t>CH Baby</t>
        </is>
      </c>
      <c r="C158" s="6" t="n">
        <v>19</v>
      </c>
      <c r="D158" s="7" t="n">
        <v>0</v>
      </c>
      <c r="E158" s="8" t="inlineStr">
        <is>
          <t>Confirmed OP</t>
        </is>
      </c>
      <c r="F158" s="5" t="n">
        <v>0</v>
      </c>
      <c r="G158" s="5" t="n">
        <v>0</v>
      </c>
      <c r="H158" s="5" t="n">
        <v>0</v>
      </c>
      <c r="I158" s="5" t="n">
        <v>0</v>
      </c>
      <c r="J158" s="5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9" t="n">
        <v>0</v>
      </c>
      <c r="S158" s="6" t="n">
        <v>1</v>
      </c>
      <c r="T158" s="10" t="inlineStr">
        <is>
          <t>Active</t>
        </is>
      </c>
      <c r="U158" s="6" t="n">
        <v>75</v>
      </c>
      <c r="V158" s="6" t="n">
        <v>39</v>
      </c>
      <c r="W158" s="11" t="inlineStr"/>
    </row>
    <row r="159" ht="32" customHeight="1">
      <c r="A159" s="4" t="inlineStr">
        <is>
          <t>822Z</t>
        </is>
      </c>
      <c r="B159" s="5" t="inlineStr">
        <is>
          <t>CH Baby</t>
        </is>
      </c>
      <c r="D159" s="12" t="n"/>
      <c r="E159" s="13" t="inlineStr">
        <is>
          <t>Planned OP (due date)</t>
        </is>
      </c>
      <c r="F159" s="5" t="inlineStr"/>
      <c r="G159" s="14" t="inlineStr"/>
      <c r="H159" s="14" t="inlineStr"/>
      <c r="I159" s="14" t="inlineStr"/>
      <c r="J159" s="14" t="inlineStr"/>
      <c r="K159" s="14" t="inlineStr"/>
      <c r="L159" s="14" t="inlineStr"/>
      <c r="M159" s="14" t="inlineStr"/>
      <c r="N159" s="14" t="inlineStr"/>
      <c r="O159" s="14" t="inlineStr"/>
      <c r="P159" s="14" t="inlineStr"/>
      <c r="Q159" s="14" t="inlineStr"/>
      <c r="R159" s="15" t="inlineStr"/>
    </row>
    <row r="160" ht="32" customHeight="1">
      <c r="A160" s="4" t="inlineStr">
        <is>
          <t>822Z</t>
        </is>
      </c>
      <c r="B160" s="5" t="inlineStr">
        <is>
          <t>CH Baby</t>
        </is>
      </c>
      <c r="D160" s="12" t="n"/>
      <c r="E160" s="8" t="inlineStr">
        <is>
          <t>Open Retail PO Qty</t>
        </is>
      </c>
      <c r="F160" s="5" t="n">
        <v>0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0</v>
      </c>
      <c r="Q160" s="5" t="n">
        <v>0</v>
      </c>
      <c r="R160" s="9" t="n">
        <v>0</v>
      </c>
    </row>
    <row r="161" ht="32" customHeight="1">
      <c r="A161" s="4" t="inlineStr">
        <is>
          <t>822Z</t>
        </is>
      </c>
      <c r="B161" s="5" t="inlineStr">
        <is>
          <t>CH Baby</t>
        </is>
      </c>
      <c r="D161" s="12" t="n"/>
      <c r="E161" s="8" t="inlineStr">
        <is>
          <t>Bal. Fcst Qty</t>
        </is>
      </c>
      <c r="F161" s="5" t="inlineStr"/>
      <c r="G161" s="5" t="n">
        <v>1</v>
      </c>
      <c r="H161" s="5" t="n">
        <v>1</v>
      </c>
      <c r="I161" s="5" t="n">
        <v>3</v>
      </c>
      <c r="J161" s="5" t="n">
        <v>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  <c r="Q161" s="5" t="n">
        <v>0</v>
      </c>
      <c r="R161" s="9" t="n">
        <v>0</v>
      </c>
    </row>
    <row r="162" ht="32" customHeight="1">
      <c r="A162" s="4" t="inlineStr">
        <is>
          <t>822Z</t>
        </is>
      </c>
      <c r="B162" s="5" t="inlineStr">
        <is>
          <t>CH Baby</t>
        </is>
      </c>
      <c r="D162" s="12" t="n"/>
      <c r="E162" s="13" t="inlineStr">
        <is>
          <t>Month end inventory
(Deduct PO,FCST, SS)</t>
        </is>
      </c>
      <c r="F162" s="5" t="inlineStr"/>
      <c r="G162" s="5">
        <f>IF(C158+G158+F158+G159-F160-G160-G161-D158&lt;0,0,C158+G158+F158+G159-F160-G160-G161-D158)</f>
        <v/>
      </c>
      <c r="H162" s="5">
        <f>IF(G162+H158+H159-H160-H161&lt;0,0,G162+H158+H159-H160-H161)</f>
        <v/>
      </c>
      <c r="I162" s="5">
        <f>IF(H162+I158+I159-I160-I161&lt;0,0,H162+I158+I159-I160-I161)</f>
        <v/>
      </c>
      <c r="J162" s="5">
        <f>I162+J158+J159-J160-J161</f>
        <v/>
      </c>
      <c r="K162" s="5">
        <f>J162+K158+K159-K160-K161</f>
        <v/>
      </c>
      <c r="L162" s="5">
        <f>K162+L158+L159-L160-L161</f>
        <v/>
      </c>
      <c r="M162" s="5">
        <f>L162+M158+M159-M160-M161</f>
        <v/>
      </c>
      <c r="N162" s="5">
        <f>M162+N158+N159-N160-N161</f>
        <v/>
      </c>
      <c r="O162" s="5">
        <f>N162+O158+O159-O160-O161</f>
        <v/>
      </c>
      <c r="P162" s="5">
        <f>O162+P158+P159-P160-P161</f>
        <v/>
      </c>
      <c r="Q162" s="5">
        <f>P162+Q158+Q159-Q160-Q161</f>
        <v/>
      </c>
      <c r="R162" s="9">
        <f>Q162+R158+R159-R160-R161</f>
        <v/>
      </c>
    </row>
    <row r="163" ht="32" customHeight="1">
      <c r="A163" s="16" t="inlineStr">
        <is>
          <t>822Z</t>
        </is>
      </c>
      <c r="B163" s="17" t="inlineStr">
        <is>
          <t>CH Baby</t>
        </is>
      </c>
      <c r="C163" s="18" t="n"/>
      <c r="D163" s="19" t="n"/>
      <c r="E163" s="20" t="inlineStr">
        <is>
          <t>Upload JDE Forecast
(Confirmed OP+Planned OP)</t>
        </is>
      </c>
      <c r="F163" s="17">
        <f>G158+G159</f>
        <v/>
      </c>
      <c r="G163" s="17">
        <f>H158+H159</f>
        <v/>
      </c>
      <c r="H163" s="17">
        <f>I158+I159</f>
        <v/>
      </c>
      <c r="I163" s="17">
        <f>J158+J159</f>
        <v/>
      </c>
      <c r="J163" s="17">
        <f>K158+K159</f>
        <v/>
      </c>
      <c r="K163" s="17">
        <f>L158+L159</f>
        <v/>
      </c>
      <c r="L163" s="17">
        <f>M158+M159</f>
        <v/>
      </c>
      <c r="M163" s="17">
        <f>N158+N159</f>
        <v/>
      </c>
      <c r="N163" s="17">
        <f>O158+O159</f>
        <v/>
      </c>
      <c r="O163" s="17">
        <f>P158+P159</f>
        <v/>
      </c>
      <c r="P163" s="17">
        <f>Q158+Q159</f>
        <v/>
      </c>
      <c r="Q163" s="17">
        <f>R158+R159</f>
        <v/>
      </c>
      <c r="R163" s="7" t="n">
        <v>0</v>
      </c>
      <c r="S163" s="18" t="n"/>
      <c r="T163" s="18" t="n"/>
      <c r="U163" s="18" t="n"/>
      <c r="V163" s="18" t="n"/>
      <c r="W163" s="18" t="n"/>
    </row>
    <row r="164" ht="32" customHeight="1">
      <c r="A164" s="4" t="inlineStr">
        <is>
          <t>423Z</t>
        </is>
      </c>
      <c r="B164" s="5" t="inlineStr">
        <is>
          <t>CW</t>
        </is>
      </c>
      <c r="C164" s="6" t="n">
        <v>405</v>
      </c>
      <c r="D164" s="7" t="n">
        <v>0</v>
      </c>
      <c r="E164" s="8" t="inlineStr">
        <is>
          <t>Confirmed OP</t>
        </is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9" t="n">
        <v>0</v>
      </c>
      <c r="S164" s="6" t="n">
        <v>1</v>
      </c>
      <c r="T164" s="10" t="inlineStr">
        <is>
          <t>Active</t>
        </is>
      </c>
      <c r="U164" s="6" t="n">
        <v>45</v>
      </c>
      <c r="V164" s="6" t="n">
        <v>97</v>
      </c>
      <c r="W164" s="11" t="inlineStr"/>
    </row>
    <row r="165" ht="32" customHeight="1">
      <c r="A165" s="4" t="inlineStr">
        <is>
          <t>423Z</t>
        </is>
      </c>
      <c r="B165" s="5" t="inlineStr">
        <is>
          <t>CW</t>
        </is>
      </c>
      <c r="D165" s="12" t="n"/>
      <c r="E165" s="13" t="inlineStr">
        <is>
          <t>Planned OP (due date)</t>
        </is>
      </c>
      <c r="F165" s="5" t="inlineStr"/>
      <c r="G165" s="14" t="inlineStr"/>
      <c r="H165" s="14" t="inlineStr"/>
      <c r="I165" s="14" t="inlineStr"/>
      <c r="J165" s="14" t="inlineStr"/>
      <c r="K165" s="14" t="inlineStr"/>
      <c r="L165" s="14" t="inlineStr"/>
      <c r="M165" s="14" t="inlineStr"/>
      <c r="N165" s="14" t="inlineStr"/>
      <c r="O165" s="14" t="inlineStr"/>
      <c r="P165" s="14" t="inlineStr"/>
      <c r="Q165" s="14" t="inlineStr"/>
      <c r="R165" s="15" t="inlineStr"/>
    </row>
    <row r="166" ht="32" customHeight="1">
      <c r="A166" s="4" t="inlineStr">
        <is>
          <t>423Z</t>
        </is>
      </c>
      <c r="B166" s="5" t="inlineStr">
        <is>
          <t>CW</t>
        </is>
      </c>
      <c r="D166" s="12" t="n"/>
      <c r="E166" s="8" t="inlineStr">
        <is>
          <t>Open Retail PO Qty</t>
        </is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0</v>
      </c>
      <c r="Q166" s="5" t="n">
        <v>0</v>
      </c>
      <c r="R166" s="9" t="n">
        <v>0</v>
      </c>
    </row>
    <row r="167" ht="32" customHeight="1">
      <c r="A167" s="4" t="inlineStr">
        <is>
          <t>423Z</t>
        </is>
      </c>
      <c r="B167" s="5" t="inlineStr">
        <is>
          <t>CW</t>
        </is>
      </c>
      <c r="D167" s="12" t="n"/>
      <c r="E167" s="8" t="inlineStr">
        <is>
          <t>Bal. Fcst Qty</t>
        </is>
      </c>
      <c r="F167" s="5" t="inlineStr"/>
      <c r="G167" s="5" t="n">
        <v>11</v>
      </c>
      <c r="H167" s="5" t="n">
        <v>18</v>
      </c>
      <c r="I167" s="5" t="n">
        <v>33</v>
      </c>
      <c r="J167" s="5" t="n">
        <v>26</v>
      </c>
      <c r="K167" s="5" t="n">
        <v>22</v>
      </c>
      <c r="L167" s="5" t="n">
        <v>26</v>
      </c>
      <c r="M167" s="5" t="n">
        <v>63</v>
      </c>
      <c r="N167" s="5" t="n">
        <v>18</v>
      </c>
      <c r="O167" s="5" t="n">
        <v>22</v>
      </c>
      <c r="P167" s="5" t="n">
        <v>34</v>
      </c>
      <c r="Q167" s="5" t="n">
        <v>50</v>
      </c>
      <c r="R167" s="9" t="n">
        <v>27</v>
      </c>
    </row>
    <row r="168" ht="32" customHeight="1">
      <c r="A168" s="4" t="inlineStr">
        <is>
          <t>423Z</t>
        </is>
      </c>
      <c r="B168" s="5" t="inlineStr">
        <is>
          <t>CW</t>
        </is>
      </c>
      <c r="D168" s="12" t="n"/>
      <c r="E168" s="13" t="inlineStr">
        <is>
          <t>Month end inventory
(Deduct PO,FCST, SS)</t>
        </is>
      </c>
      <c r="F168" s="5" t="inlineStr"/>
      <c r="G168" s="5">
        <f>IF(C164+G164+F164+G165-F166-G166-G167-D164&lt;0,0,C164+G164+F164+G165-F166-G166-G167-D164)</f>
        <v/>
      </c>
      <c r="H168" s="5">
        <f>IF(G168+H164+H165-H166-H167&lt;0,0,G168+H164+H165-H166-H167)</f>
        <v/>
      </c>
      <c r="I168" s="5">
        <f>IF(H168+I164+I165-I166-I167&lt;0,0,H168+I164+I165-I166-I167)</f>
        <v/>
      </c>
      <c r="J168" s="5">
        <f>I168+J164+J165-J166-J167</f>
        <v/>
      </c>
      <c r="K168" s="5">
        <f>J168+K164+K165-K166-K167</f>
        <v/>
      </c>
      <c r="L168" s="5">
        <f>K168+L164+L165-L166-L167</f>
        <v/>
      </c>
      <c r="M168" s="5">
        <f>L168+M164+M165-M166-M167</f>
        <v/>
      </c>
      <c r="N168" s="5">
        <f>M168+N164+N165-N166-N167</f>
        <v/>
      </c>
      <c r="O168" s="5">
        <f>N168+O164+O165-O166-O167</f>
        <v/>
      </c>
      <c r="P168" s="5">
        <f>O168+P164+P165-P166-P167</f>
        <v/>
      </c>
      <c r="Q168" s="5">
        <f>P168+Q164+Q165-Q166-Q167</f>
        <v/>
      </c>
      <c r="R168" s="9">
        <f>Q168+R164+R165-R166-R167</f>
        <v/>
      </c>
    </row>
    <row r="169" ht="32" customHeight="1">
      <c r="A169" s="16" t="inlineStr">
        <is>
          <t>423Z</t>
        </is>
      </c>
      <c r="B169" s="17" t="inlineStr">
        <is>
          <t>CW</t>
        </is>
      </c>
      <c r="C169" s="18" t="n"/>
      <c r="D169" s="19" t="n"/>
      <c r="E169" s="20" t="inlineStr">
        <is>
          <t>Upload JDE Forecast
(Confirmed OP+Planned OP)</t>
        </is>
      </c>
      <c r="F169" s="17">
        <f>G164+G165</f>
        <v/>
      </c>
      <c r="G169" s="17">
        <f>H164+H165</f>
        <v/>
      </c>
      <c r="H169" s="17">
        <f>I164+I165</f>
        <v/>
      </c>
      <c r="I169" s="17">
        <f>J164+J165</f>
        <v/>
      </c>
      <c r="J169" s="17">
        <f>K164+K165</f>
        <v/>
      </c>
      <c r="K169" s="17">
        <f>L164+L165</f>
        <v/>
      </c>
      <c r="L169" s="17">
        <f>M164+M165</f>
        <v/>
      </c>
      <c r="M169" s="17">
        <f>N164+N165</f>
        <v/>
      </c>
      <c r="N169" s="17">
        <f>O164+O165</f>
        <v/>
      </c>
      <c r="O169" s="17">
        <f>P164+P165</f>
        <v/>
      </c>
      <c r="P169" s="17">
        <f>Q164+Q165</f>
        <v/>
      </c>
      <c r="Q169" s="17">
        <f>R164+R165</f>
        <v/>
      </c>
      <c r="R169" s="7" t="n">
        <v>0</v>
      </c>
      <c r="S169" s="18" t="n"/>
      <c r="T169" s="18" t="n"/>
      <c r="U169" s="18" t="n"/>
      <c r="V169" s="18" t="n"/>
      <c r="W169" s="18" t="n"/>
    </row>
    <row r="170" ht="32" customHeight="1">
      <c r="A170" s="4" t="inlineStr">
        <is>
          <t>840BLZ</t>
        </is>
      </c>
      <c r="B170" s="5" t="inlineStr">
        <is>
          <t>JS</t>
        </is>
      </c>
      <c r="C170" s="6" t="n">
        <v>174</v>
      </c>
      <c r="D170" s="7" t="n">
        <v>0</v>
      </c>
      <c r="E170" s="8" t="inlineStr">
        <is>
          <t>Confirmed OP</t>
        </is>
      </c>
      <c r="F170" s="5" t="n">
        <v>0</v>
      </c>
      <c r="G170" s="5" t="n">
        <v>0</v>
      </c>
      <c r="H170" s="5" t="n">
        <v>0</v>
      </c>
      <c r="I170" s="5" t="n">
        <v>0</v>
      </c>
      <c r="J170" s="5" t="n">
        <v>0</v>
      </c>
      <c r="K170" s="5" t="n">
        <v>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0</v>
      </c>
      <c r="Q170" s="5" t="n">
        <v>0</v>
      </c>
      <c r="R170" s="9" t="n">
        <v>0</v>
      </c>
      <c r="S170" s="6" t="n">
        <v>1</v>
      </c>
      <c r="T170" s="10" t="inlineStr">
        <is>
          <t>Discontinued 2024 Fall</t>
        </is>
      </c>
      <c r="U170" s="6" t="n">
        <v>60</v>
      </c>
      <c r="V170" s="6" t="n">
        <v>15</v>
      </c>
      <c r="W170" s="11" t="inlineStr"/>
    </row>
    <row r="171" ht="32" customHeight="1">
      <c r="A171" s="4" t="inlineStr">
        <is>
          <t>840BLZ</t>
        </is>
      </c>
      <c r="B171" s="5" t="inlineStr">
        <is>
          <t>JS</t>
        </is>
      </c>
      <c r="D171" s="12" t="n"/>
      <c r="E171" s="13" t="inlineStr">
        <is>
          <t>Planned OP (due date)</t>
        </is>
      </c>
      <c r="F171" s="5" t="inlineStr"/>
      <c r="G171" s="14" t="inlineStr"/>
      <c r="H171" s="14" t="inlineStr"/>
      <c r="I171" s="14" t="inlineStr"/>
      <c r="J171" s="14" t="inlineStr"/>
      <c r="K171" s="14" t="inlineStr"/>
      <c r="L171" s="14" t="inlineStr"/>
      <c r="M171" s="14" t="inlineStr"/>
      <c r="N171" s="14" t="inlineStr"/>
      <c r="O171" s="14" t="inlineStr"/>
      <c r="P171" s="14" t="inlineStr"/>
      <c r="Q171" s="14" t="inlineStr"/>
      <c r="R171" s="15" t="inlineStr"/>
    </row>
    <row r="172" ht="32" customHeight="1">
      <c r="A172" s="4" t="inlineStr">
        <is>
          <t>840BLZ</t>
        </is>
      </c>
      <c r="B172" s="5" t="inlineStr">
        <is>
          <t>JS</t>
        </is>
      </c>
      <c r="D172" s="12" t="n"/>
      <c r="E172" s="8" t="inlineStr">
        <is>
          <t>Open Retail PO Qty</t>
        </is>
      </c>
      <c r="F172" s="5" t="n">
        <v>0</v>
      </c>
      <c r="G172" s="5" t="n">
        <v>0</v>
      </c>
      <c r="H172" s="5" t="n">
        <v>0</v>
      </c>
      <c r="I172" s="5" t="n">
        <v>0</v>
      </c>
      <c r="J172" s="5" t="n">
        <v>0</v>
      </c>
      <c r="K172" s="5" t="n">
        <v>0</v>
      </c>
      <c r="L172" s="5" t="n">
        <v>0</v>
      </c>
      <c r="M172" s="5" t="n">
        <v>0</v>
      </c>
      <c r="N172" s="5" t="n">
        <v>0</v>
      </c>
      <c r="O172" s="5" t="n">
        <v>0</v>
      </c>
      <c r="P172" s="5" t="n">
        <v>0</v>
      </c>
      <c r="Q172" s="5" t="n">
        <v>0</v>
      </c>
      <c r="R172" s="9" t="n">
        <v>0</v>
      </c>
    </row>
    <row r="173" ht="32" customHeight="1">
      <c r="A173" s="4" t="inlineStr">
        <is>
          <t>840BLZ</t>
        </is>
      </c>
      <c r="B173" s="5" t="inlineStr">
        <is>
          <t>JS</t>
        </is>
      </c>
      <c r="D173" s="12" t="n"/>
      <c r="E173" s="8" t="inlineStr">
        <is>
          <t>Bal. Fcst Qty</t>
        </is>
      </c>
      <c r="F173" s="5" t="inlineStr"/>
      <c r="G173" s="5" t="n">
        <v>0</v>
      </c>
      <c r="H173" s="5" t="n">
        <v>0</v>
      </c>
      <c r="I173" s="5" t="n">
        <v>0</v>
      </c>
      <c r="J173" s="5" t="n">
        <v>0</v>
      </c>
      <c r="K173" s="5" t="n">
        <v>0</v>
      </c>
      <c r="L173" s="5" t="n">
        <v>0</v>
      </c>
      <c r="M173" s="5" t="n">
        <v>0</v>
      </c>
      <c r="N173" s="5" t="n">
        <v>0</v>
      </c>
      <c r="O173" s="5" t="n">
        <v>0</v>
      </c>
      <c r="P173" s="5" t="n">
        <v>0</v>
      </c>
      <c r="Q173" s="5" t="n">
        <v>0</v>
      </c>
      <c r="R173" s="9" t="n">
        <v>0</v>
      </c>
    </row>
    <row r="174" ht="32" customHeight="1">
      <c r="A174" s="4" t="inlineStr">
        <is>
          <t>840BLZ</t>
        </is>
      </c>
      <c r="B174" s="5" t="inlineStr">
        <is>
          <t>JS</t>
        </is>
      </c>
      <c r="D174" s="12" t="n"/>
      <c r="E174" s="13" t="inlineStr">
        <is>
          <t>Month end inventory
(Deduct PO,FCST, SS)</t>
        </is>
      </c>
      <c r="F174" s="5" t="inlineStr"/>
      <c r="G174" s="5">
        <f>IF(C170+G170+F170+G171-F172-G172-G173-D170&lt;0,0,C170+G170+F170+G171-F172-G172-G173-D170)</f>
        <v/>
      </c>
      <c r="H174" s="5">
        <f>IF(G174+H170+H171-H172-H173&lt;0,0,G174+H170+H171-H172-H173)</f>
        <v/>
      </c>
      <c r="I174" s="5">
        <f>IF(H174+I170+I171-I172-I173&lt;0,0,H174+I170+I171-I172-I173)</f>
        <v/>
      </c>
      <c r="J174" s="5">
        <f>I174+J170+J171-J172-J173</f>
        <v/>
      </c>
      <c r="K174" s="5">
        <f>J174+K170+K171-K172-K173</f>
        <v/>
      </c>
      <c r="L174" s="5">
        <f>K174+L170+L171-L172-L173</f>
        <v/>
      </c>
      <c r="M174" s="5">
        <f>L174+M170+M171-M172-M173</f>
        <v/>
      </c>
      <c r="N174" s="5">
        <f>M174+N170+N171-N172-N173</f>
        <v/>
      </c>
      <c r="O174" s="5">
        <f>N174+O170+O171-O172-O173</f>
        <v/>
      </c>
      <c r="P174" s="5">
        <f>O174+P170+P171-P172-P173</f>
        <v/>
      </c>
      <c r="Q174" s="5">
        <f>P174+Q170+Q171-Q172-Q173</f>
        <v/>
      </c>
      <c r="R174" s="9">
        <f>Q174+R170+R171-R172-R173</f>
        <v/>
      </c>
    </row>
    <row r="175" ht="32" customHeight="1">
      <c r="A175" s="16" t="inlineStr">
        <is>
          <t>840BLZ</t>
        </is>
      </c>
      <c r="B175" s="17" t="inlineStr">
        <is>
          <t>JS</t>
        </is>
      </c>
      <c r="C175" s="18" t="n"/>
      <c r="D175" s="19" t="n"/>
      <c r="E175" s="20" t="inlineStr">
        <is>
          <t>Upload JDE Forecast
(Confirmed OP+Planned OP)</t>
        </is>
      </c>
      <c r="F175" s="17">
        <f>G170+G171</f>
        <v/>
      </c>
      <c r="G175" s="17">
        <f>H170+H171</f>
        <v/>
      </c>
      <c r="H175" s="17">
        <f>I170+I171</f>
        <v/>
      </c>
      <c r="I175" s="17">
        <f>J170+J171</f>
        <v/>
      </c>
      <c r="J175" s="17">
        <f>K170+K171</f>
        <v/>
      </c>
      <c r="K175" s="17">
        <f>L170+L171</f>
        <v/>
      </c>
      <c r="L175" s="17">
        <f>M170+M171</f>
        <v/>
      </c>
      <c r="M175" s="17">
        <f>N170+N171</f>
        <v/>
      </c>
      <c r="N175" s="17">
        <f>O170+O171</f>
        <v/>
      </c>
      <c r="O175" s="17">
        <f>P170+P171</f>
        <v/>
      </c>
      <c r="P175" s="17">
        <f>Q170+Q171</f>
        <v/>
      </c>
      <c r="Q175" s="17">
        <f>R170+R171</f>
        <v/>
      </c>
      <c r="R175" s="7" t="n">
        <v>0</v>
      </c>
      <c r="S175" s="18" t="n"/>
      <c r="T175" s="18" t="n"/>
      <c r="U175" s="18" t="n"/>
      <c r="V175" s="18" t="n"/>
      <c r="W175" s="18" t="n"/>
    </row>
    <row r="176" ht="32" customHeight="1">
      <c r="A176" s="4" t="inlineStr">
        <is>
          <t>845RZ</t>
        </is>
      </c>
      <c r="B176" s="5" t="inlineStr">
        <is>
          <t>JS</t>
        </is>
      </c>
      <c r="C176" s="6" t="n">
        <v>28</v>
      </c>
      <c r="D176" s="7" t="n">
        <v>0</v>
      </c>
      <c r="E176" s="8" t="inlineStr">
        <is>
          <t>Confirmed OP</t>
        </is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5" t="n">
        <v>0</v>
      </c>
      <c r="R176" s="9" t="n">
        <v>0</v>
      </c>
      <c r="S176" s="6" t="n">
        <v>1</v>
      </c>
      <c r="T176" s="10" t="inlineStr">
        <is>
          <t>Watch</t>
        </is>
      </c>
      <c r="U176" s="6" t="n">
        <v>60</v>
      </c>
      <c r="V176" s="6" t="n">
        <v>27</v>
      </c>
      <c r="W176" s="11" t="inlineStr"/>
    </row>
    <row r="177" ht="32" customHeight="1">
      <c r="A177" s="4" t="inlineStr">
        <is>
          <t>845RZ</t>
        </is>
      </c>
      <c r="B177" s="5" t="inlineStr">
        <is>
          <t>JS</t>
        </is>
      </c>
      <c r="D177" s="12" t="n"/>
      <c r="E177" s="13" t="inlineStr">
        <is>
          <t>Planned OP (due date)</t>
        </is>
      </c>
      <c r="F177" s="5" t="inlineStr"/>
      <c r="G177" s="14" t="inlineStr"/>
      <c r="H177" s="14" t="inlineStr"/>
      <c r="I177" s="14" t="inlineStr"/>
      <c r="J177" s="14" t="inlineStr"/>
      <c r="K177" s="14" t="inlineStr"/>
      <c r="L177" s="14" t="inlineStr"/>
      <c r="M177" s="14" t="inlineStr"/>
      <c r="N177" s="14" t="inlineStr"/>
      <c r="O177" s="14" t="inlineStr"/>
      <c r="P177" s="14" t="inlineStr"/>
      <c r="Q177" s="14" t="inlineStr"/>
      <c r="R177" s="15" t="inlineStr"/>
    </row>
    <row r="178" ht="32" customHeight="1">
      <c r="A178" s="4" t="inlineStr">
        <is>
          <t>845RZ</t>
        </is>
      </c>
      <c r="B178" s="5" t="inlineStr">
        <is>
          <t>JS</t>
        </is>
      </c>
      <c r="D178" s="12" t="n"/>
      <c r="E178" s="8" t="inlineStr">
        <is>
          <t>Open Retail PO Qty</t>
        </is>
      </c>
      <c r="F178" s="5" t="n">
        <v>0</v>
      </c>
      <c r="G178" s="5" t="n">
        <v>0</v>
      </c>
      <c r="H178" s="5" t="n">
        <v>0</v>
      </c>
      <c r="I178" s="5" t="n">
        <v>0</v>
      </c>
      <c r="J178" s="5" t="n">
        <v>0</v>
      </c>
      <c r="K178" s="5" t="n">
        <v>0</v>
      </c>
      <c r="L178" s="5" t="n">
        <v>0</v>
      </c>
      <c r="M178" s="5" t="n">
        <v>0</v>
      </c>
      <c r="N178" s="5" t="n">
        <v>0</v>
      </c>
      <c r="O178" s="5" t="n">
        <v>0</v>
      </c>
      <c r="P178" s="5" t="n">
        <v>0</v>
      </c>
      <c r="Q178" s="5" t="n">
        <v>0</v>
      </c>
      <c r="R178" s="9" t="n">
        <v>0</v>
      </c>
    </row>
    <row r="179" ht="32" customHeight="1">
      <c r="A179" s="4" t="inlineStr">
        <is>
          <t>845RZ</t>
        </is>
      </c>
      <c r="B179" s="5" t="inlineStr">
        <is>
          <t>JS</t>
        </is>
      </c>
      <c r="D179" s="12" t="n"/>
      <c r="E179" s="8" t="inlineStr">
        <is>
          <t>Bal. Fcst Qty</t>
        </is>
      </c>
      <c r="F179" s="5" t="inlineStr"/>
      <c r="G179" s="5" t="n">
        <v>0</v>
      </c>
      <c r="H179" s="5" t="n">
        <v>0</v>
      </c>
      <c r="I179" s="5" t="n">
        <v>0</v>
      </c>
      <c r="J179" s="5" t="n">
        <v>0</v>
      </c>
      <c r="K179" s="5" t="n">
        <v>0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0</v>
      </c>
      <c r="Q179" s="5" t="n">
        <v>0</v>
      </c>
      <c r="R179" s="9" t="n">
        <v>0</v>
      </c>
    </row>
    <row r="180" ht="32" customHeight="1">
      <c r="A180" s="4" t="inlineStr">
        <is>
          <t>845RZ</t>
        </is>
      </c>
      <c r="B180" s="5" t="inlineStr">
        <is>
          <t>JS</t>
        </is>
      </c>
      <c r="D180" s="12" t="n"/>
      <c r="E180" s="13" t="inlineStr">
        <is>
          <t>Month end inventory
(Deduct PO,FCST, SS)</t>
        </is>
      </c>
      <c r="F180" s="5" t="inlineStr"/>
      <c r="G180" s="5">
        <f>IF(C176+G176+F176+G177-F178-G178-G179-D176&lt;0,0,C176+G176+F176+G177-F178-G178-G179-D176)</f>
        <v/>
      </c>
      <c r="H180" s="5">
        <f>IF(G180+H176+H177-H178-H179&lt;0,0,G180+H176+H177-H178-H179)</f>
        <v/>
      </c>
      <c r="I180" s="5">
        <f>IF(H180+I176+I177-I178-I179&lt;0,0,H180+I176+I177-I178-I179)</f>
        <v/>
      </c>
      <c r="J180" s="5">
        <f>I180+J176+J177-J178-J179</f>
        <v/>
      </c>
      <c r="K180" s="5">
        <f>J180+K176+K177-K178-K179</f>
        <v/>
      </c>
      <c r="L180" s="5">
        <f>K180+L176+L177-L178-L179</f>
        <v/>
      </c>
      <c r="M180" s="5">
        <f>L180+M176+M177-M178-M179</f>
        <v/>
      </c>
      <c r="N180" s="5">
        <f>M180+N176+N177-N178-N179</f>
        <v/>
      </c>
      <c r="O180" s="5">
        <f>N180+O176+O177-O178-O179</f>
        <v/>
      </c>
      <c r="P180" s="5">
        <f>O180+P176+P177-P178-P179</f>
        <v/>
      </c>
      <c r="Q180" s="5">
        <f>P180+Q176+Q177-Q178-Q179</f>
        <v/>
      </c>
      <c r="R180" s="9">
        <f>Q180+R176+R177-R178-R179</f>
        <v/>
      </c>
    </row>
    <row r="181" ht="32" customHeight="1">
      <c r="A181" s="16" t="inlineStr">
        <is>
          <t>845RZ</t>
        </is>
      </c>
      <c r="B181" s="17" t="inlineStr">
        <is>
          <t>JS</t>
        </is>
      </c>
      <c r="C181" s="18" t="n"/>
      <c r="D181" s="19" t="n"/>
      <c r="E181" s="20" t="inlineStr">
        <is>
          <t>Upload JDE Forecast
(Confirmed OP+Planned OP)</t>
        </is>
      </c>
      <c r="F181" s="17">
        <f>G176+G177</f>
        <v/>
      </c>
      <c r="G181" s="17">
        <f>H176+H177</f>
        <v/>
      </c>
      <c r="H181" s="17">
        <f>I176+I177</f>
        <v/>
      </c>
      <c r="I181" s="17">
        <f>J176+J177</f>
        <v/>
      </c>
      <c r="J181" s="17">
        <f>K176+K177</f>
        <v/>
      </c>
      <c r="K181" s="17">
        <f>L176+L177</f>
        <v/>
      </c>
      <c r="L181" s="17">
        <f>M176+M177</f>
        <v/>
      </c>
      <c r="M181" s="17">
        <f>N176+N177</f>
        <v/>
      </c>
      <c r="N181" s="17">
        <f>O176+O177</f>
        <v/>
      </c>
      <c r="O181" s="17">
        <f>P176+P177</f>
        <v/>
      </c>
      <c r="P181" s="17">
        <f>Q176+Q177</f>
        <v/>
      </c>
      <c r="Q181" s="17">
        <f>R176+R177</f>
        <v/>
      </c>
      <c r="R181" s="7" t="n">
        <v>0</v>
      </c>
      <c r="S181" s="18" t="n"/>
      <c r="T181" s="18" t="n"/>
      <c r="U181" s="18" t="n"/>
      <c r="V181" s="18" t="n"/>
      <c r="W181" s="18" t="n"/>
    </row>
    <row r="182" ht="32" customHeight="1">
      <c r="A182" s="4" t="inlineStr">
        <is>
          <t>845BLZ</t>
        </is>
      </c>
      <c r="B182" s="5" t="inlineStr">
        <is>
          <t>JS</t>
        </is>
      </c>
      <c r="C182" s="6" t="n">
        <v>98</v>
      </c>
      <c r="D182" s="7" t="n">
        <v>0</v>
      </c>
      <c r="E182" s="8" t="inlineStr">
        <is>
          <t>Confirmed OP</t>
        </is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5" t="n">
        <v>0</v>
      </c>
      <c r="R182" s="9" t="n">
        <v>0</v>
      </c>
      <c r="S182" s="6" t="n">
        <v>1</v>
      </c>
      <c r="T182" s="10" t="inlineStr">
        <is>
          <t>Discontinued 2024 Fall</t>
        </is>
      </c>
      <c r="U182" s="6" t="n">
        <v>60</v>
      </c>
      <c r="V182" s="6" t="n">
        <v>13</v>
      </c>
      <c r="W182" s="11" t="inlineStr"/>
    </row>
    <row r="183" ht="32" customHeight="1">
      <c r="A183" s="4" t="inlineStr">
        <is>
          <t>845BLZ</t>
        </is>
      </c>
      <c r="B183" s="5" t="inlineStr">
        <is>
          <t>JS</t>
        </is>
      </c>
      <c r="D183" s="12" t="n"/>
      <c r="E183" s="13" t="inlineStr">
        <is>
          <t>Planned OP (due date)</t>
        </is>
      </c>
      <c r="F183" s="5" t="inlineStr"/>
      <c r="G183" s="14" t="inlineStr"/>
      <c r="H183" s="14" t="inlineStr"/>
      <c r="I183" s="14" t="inlineStr"/>
      <c r="J183" s="14" t="inlineStr"/>
      <c r="K183" s="14" t="inlineStr"/>
      <c r="L183" s="14" t="inlineStr"/>
      <c r="M183" s="14" t="inlineStr"/>
      <c r="N183" s="14" t="inlineStr"/>
      <c r="O183" s="14" t="inlineStr"/>
      <c r="P183" s="14" t="inlineStr"/>
      <c r="Q183" s="14" t="inlineStr"/>
      <c r="R183" s="15" t="inlineStr"/>
    </row>
    <row r="184" ht="32" customHeight="1">
      <c r="A184" s="4" t="inlineStr">
        <is>
          <t>845BLZ</t>
        </is>
      </c>
      <c r="B184" s="5" t="inlineStr">
        <is>
          <t>JS</t>
        </is>
      </c>
      <c r="D184" s="12" t="n"/>
      <c r="E184" s="8" t="inlineStr">
        <is>
          <t>Open Retail PO Qty</t>
        </is>
      </c>
      <c r="F184" s="5" t="n">
        <v>0</v>
      </c>
      <c r="G184" s="5" t="n">
        <v>0</v>
      </c>
      <c r="H184" s="5" t="n">
        <v>0</v>
      </c>
      <c r="I184" s="5" t="n">
        <v>0</v>
      </c>
      <c r="J184" s="5" t="n">
        <v>0</v>
      </c>
      <c r="K184" s="5" t="n">
        <v>0</v>
      </c>
      <c r="L184" s="5" t="n">
        <v>0</v>
      </c>
      <c r="M184" s="5" t="n">
        <v>0</v>
      </c>
      <c r="N184" s="5" t="n">
        <v>0</v>
      </c>
      <c r="O184" s="5" t="n">
        <v>0</v>
      </c>
      <c r="P184" s="5" t="n">
        <v>0</v>
      </c>
      <c r="Q184" s="5" t="n">
        <v>0</v>
      </c>
      <c r="R184" s="9" t="n">
        <v>0</v>
      </c>
    </row>
    <row r="185" ht="32" customHeight="1">
      <c r="A185" s="4" t="inlineStr">
        <is>
          <t>845BLZ</t>
        </is>
      </c>
      <c r="B185" s="5" t="inlineStr">
        <is>
          <t>JS</t>
        </is>
      </c>
      <c r="D185" s="12" t="n"/>
      <c r="E185" s="8" t="inlineStr">
        <is>
          <t>Bal. Fcst Qty</t>
        </is>
      </c>
      <c r="F185" s="5" t="inlineStr"/>
      <c r="G185" s="5" t="n">
        <v>0</v>
      </c>
      <c r="H185" s="5" t="n">
        <v>0</v>
      </c>
      <c r="I185" s="5" t="n">
        <v>0</v>
      </c>
      <c r="J185" s="5" t="n">
        <v>0</v>
      </c>
      <c r="K185" s="5" t="n">
        <v>0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0</v>
      </c>
      <c r="Q185" s="5" t="n">
        <v>0</v>
      </c>
      <c r="R185" s="9" t="n">
        <v>0</v>
      </c>
    </row>
    <row r="186" ht="32" customHeight="1">
      <c r="A186" s="4" t="inlineStr">
        <is>
          <t>845BLZ</t>
        </is>
      </c>
      <c r="B186" s="5" t="inlineStr">
        <is>
          <t>JS</t>
        </is>
      </c>
      <c r="D186" s="12" t="n"/>
      <c r="E186" s="13" t="inlineStr">
        <is>
          <t>Month end inventory
(Deduct PO,FCST, SS)</t>
        </is>
      </c>
      <c r="F186" s="5" t="inlineStr"/>
      <c r="G186" s="5">
        <f>IF(C182+G182+F182+G183-F184-G184-G185-D182&lt;0,0,C182+G182+F182+G183-F184-G184-G185-D182)</f>
        <v/>
      </c>
      <c r="H186" s="5">
        <f>IF(G186+H182+H183-H184-H185&lt;0,0,G186+H182+H183-H184-H185)</f>
        <v/>
      </c>
      <c r="I186" s="5">
        <f>IF(H186+I182+I183-I184-I185&lt;0,0,H186+I182+I183-I184-I185)</f>
        <v/>
      </c>
      <c r="J186" s="5">
        <f>I186+J182+J183-J184-J185</f>
        <v/>
      </c>
      <c r="K186" s="5">
        <f>J186+K182+K183-K184-K185</f>
        <v/>
      </c>
      <c r="L186" s="5">
        <f>K186+L182+L183-L184-L185</f>
        <v/>
      </c>
      <c r="M186" s="5">
        <f>L186+M182+M183-M184-M185</f>
        <v/>
      </c>
      <c r="N186" s="5">
        <f>M186+N182+N183-N184-N185</f>
        <v/>
      </c>
      <c r="O186" s="5">
        <f>N186+O182+O183-O184-O185</f>
        <v/>
      </c>
      <c r="P186" s="5">
        <f>O186+P182+P183-P184-P185</f>
        <v/>
      </c>
      <c r="Q186" s="5">
        <f>P186+Q182+Q183-Q184-Q185</f>
        <v/>
      </c>
      <c r="R186" s="9">
        <f>Q186+R182+R183-R184-R185</f>
        <v/>
      </c>
    </row>
    <row r="187" ht="32" customHeight="1">
      <c r="A187" s="16" t="inlineStr">
        <is>
          <t>845BLZ</t>
        </is>
      </c>
      <c r="B187" s="17" t="inlineStr">
        <is>
          <t>JS</t>
        </is>
      </c>
      <c r="C187" s="18" t="n"/>
      <c r="D187" s="19" t="n"/>
      <c r="E187" s="20" t="inlineStr">
        <is>
          <t>Upload JDE Forecast
(Confirmed OP+Planned OP)</t>
        </is>
      </c>
      <c r="F187" s="17">
        <f>G182+G183</f>
        <v/>
      </c>
      <c r="G187" s="17">
        <f>H182+H183</f>
        <v/>
      </c>
      <c r="H187" s="17">
        <f>I182+I183</f>
        <v/>
      </c>
      <c r="I187" s="17">
        <f>J182+J183</f>
        <v/>
      </c>
      <c r="J187" s="17">
        <f>K182+K183</f>
        <v/>
      </c>
      <c r="K187" s="17">
        <f>L182+L183</f>
        <v/>
      </c>
      <c r="L187" s="17">
        <f>M182+M183</f>
        <v/>
      </c>
      <c r="M187" s="17">
        <f>N182+N183</f>
        <v/>
      </c>
      <c r="N187" s="17">
        <f>O182+O183</f>
        <v/>
      </c>
      <c r="O187" s="17">
        <f>P182+P183</f>
        <v/>
      </c>
      <c r="P187" s="17">
        <f>Q182+Q183</f>
        <v/>
      </c>
      <c r="Q187" s="17">
        <f>R182+R183</f>
        <v/>
      </c>
      <c r="R187" s="7" t="n">
        <v>0</v>
      </c>
      <c r="S187" s="18" t="n"/>
      <c r="T187" s="18" t="n"/>
      <c r="U187" s="18" t="n"/>
      <c r="V187" s="18" t="n"/>
      <c r="W187" s="18" t="n"/>
    </row>
    <row r="188" ht="32" customHeight="1">
      <c r="A188" s="4" t="inlineStr">
        <is>
          <t>845BKZ</t>
        </is>
      </c>
      <c r="B188" s="5" t="inlineStr">
        <is>
          <t>JS</t>
        </is>
      </c>
      <c r="C188" s="6" t="n">
        <v>171</v>
      </c>
      <c r="D188" s="7" t="n">
        <v>0</v>
      </c>
      <c r="E188" s="8" t="inlineStr">
        <is>
          <t>Confirmed OP</t>
        </is>
      </c>
      <c r="F188" s="5" t="n">
        <v>0</v>
      </c>
      <c r="G188" s="5" t="n">
        <v>0</v>
      </c>
      <c r="H188" s="5" t="n">
        <v>0</v>
      </c>
      <c r="I188" s="5" t="n">
        <v>0</v>
      </c>
      <c r="J188" s="5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0</v>
      </c>
      <c r="Q188" s="5" t="n">
        <v>0</v>
      </c>
      <c r="R188" s="9" t="n">
        <v>0</v>
      </c>
      <c r="S188" s="6" t="n">
        <v>1</v>
      </c>
      <c r="T188" s="10" t="inlineStr">
        <is>
          <t>Watch</t>
        </is>
      </c>
      <c r="U188" s="6" t="n">
        <v>60</v>
      </c>
      <c r="V188" s="6" t="n">
        <v>14</v>
      </c>
      <c r="W188" s="11" t="inlineStr"/>
    </row>
    <row r="189" ht="32" customHeight="1">
      <c r="A189" s="4" t="inlineStr">
        <is>
          <t>845BKZ</t>
        </is>
      </c>
      <c r="B189" s="5" t="inlineStr">
        <is>
          <t>JS</t>
        </is>
      </c>
      <c r="D189" s="12" t="n"/>
      <c r="E189" s="13" t="inlineStr">
        <is>
          <t>Planned OP (due date)</t>
        </is>
      </c>
      <c r="F189" s="5" t="inlineStr"/>
      <c r="G189" s="14" t="inlineStr"/>
      <c r="H189" s="14" t="inlineStr"/>
      <c r="I189" s="14" t="inlineStr"/>
      <c r="J189" s="14" t="inlineStr"/>
      <c r="K189" s="14" t="inlineStr"/>
      <c r="L189" s="14" t="inlineStr"/>
      <c r="M189" s="14" t="inlineStr"/>
      <c r="N189" s="14" t="inlineStr"/>
      <c r="O189" s="14" t="inlineStr"/>
      <c r="P189" s="14" t="inlineStr"/>
      <c r="Q189" s="14" t="inlineStr"/>
      <c r="R189" s="15" t="inlineStr"/>
    </row>
    <row r="190" ht="32" customHeight="1">
      <c r="A190" s="4" t="inlineStr">
        <is>
          <t>845BKZ</t>
        </is>
      </c>
      <c r="B190" s="5" t="inlineStr">
        <is>
          <t>JS</t>
        </is>
      </c>
      <c r="D190" s="12" t="n"/>
      <c r="E190" s="8" t="inlineStr">
        <is>
          <t>Open Retail PO Qty</t>
        </is>
      </c>
      <c r="F190" s="5" t="n">
        <v>0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  <c r="Q190" s="5" t="n">
        <v>0</v>
      </c>
      <c r="R190" s="9" t="n">
        <v>0</v>
      </c>
    </row>
    <row r="191" ht="32" customHeight="1">
      <c r="A191" s="4" t="inlineStr">
        <is>
          <t>845BKZ</t>
        </is>
      </c>
      <c r="B191" s="5" t="inlineStr">
        <is>
          <t>JS</t>
        </is>
      </c>
      <c r="D191" s="12" t="n"/>
      <c r="E191" s="8" t="inlineStr">
        <is>
          <t>Bal. Fcst Qty</t>
        </is>
      </c>
      <c r="F191" s="5" t="inlineStr"/>
      <c r="G191" s="5" t="n">
        <v>0</v>
      </c>
      <c r="H191" s="5" t="n">
        <v>0</v>
      </c>
      <c r="I191" s="5" t="n">
        <v>0</v>
      </c>
      <c r="J191" s="5" t="n">
        <v>0</v>
      </c>
      <c r="K191" s="5" t="n">
        <v>0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0</v>
      </c>
      <c r="Q191" s="5" t="n">
        <v>0</v>
      </c>
      <c r="R191" s="9" t="n">
        <v>0</v>
      </c>
    </row>
    <row r="192" ht="32" customHeight="1">
      <c r="A192" s="4" t="inlineStr">
        <is>
          <t>845BKZ</t>
        </is>
      </c>
      <c r="B192" s="5" t="inlineStr">
        <is>
          <t>JS</t>
        </is>
      </c>
      <c r="D192" s="12" t="n"/>
      <c r="E192" s="13" t="inlineStr">
        <is>
          <t>Month end inventory
(Deduct PO,FCST, SS)</t>
        </is>
      </c>
      <c r="F192" s="5" t="inlineStr"/>
      <c r="G192" s="5">
        <f>IF(C188+G188+F188+G189-F190-G190-G191-D188&lt;0,0,C188+G188+F188+G189-F190-G190-G191-D188)</f>
        <v/>
      </c>
      <c r="H192" s="5">
        <f>IF(G192+H188+H189-H190-H191&lt;0,0,G192+H188+H189-H190-H191)</f>
        <v/>
      </c>
      <c r="I192" s="5">
        <f>IF(H192+I188+I189-I190-I191&lt;0,0,H192+I188+I189-I190-I191)</f>
        <v/>
      </c>
      <c r="J192" s="5">
        <f>I192+J188+J189-J190-J191</f>
        <v/>
      </c>
      <c r="K192" s="5">
        <f>J192+K188+K189-K190-K191</f>
        <v/>
      </c>
      <c r="L192" s="5">
        <f>K192+L188+L189-L190-L191</f>
        <v/>
      </c>
      <c r="M192" s="5">
        <f>L192+M188+M189-M190-M191</f>
        <v/>
      </c>
      <c r="N192" s="5">
        <f>M192+N188+N189-N190-N191</f>
        <v/>
      </c>
      <c r="O192" s="5">
        <f>N192+O188+O189-O190-O191</f>
        <v/>
      </c>
      <c r="P192" s="5">
        <f>O192+P188+P189-P190-P191</f>
        <v/>
      </c>
      <c r="Q192" s="5">
        <f>P192+Q188+Q189-Q190-Q191</f>
        <v/>
      </c>
      <c r="R192" s="9">
        <f>Q192+R188+R189-R190-R191</f>
        <v/>
      </c>
    </row>
    <row r="193" ht="32" customHeight="1">
      <c r="A193" s="16" t="inlineStr">
        <is>
          <t>845BKZ</t>
        </is>
      </c>
      <c r="B193" s="17" t="inlineStr">
        <is>
          <t>JS</t>
        </is>
      </c>
      <c r="C193" s="18" t="n"/>
      <c r="D193" s="19" t="n"/>
      <c r="E193" s="20" t="inlineStr">
        <is>
          <t>Upload JDE Forecast
(Confirmed OP+Planned OP)</t>
        </is>
      </c>
      <c r="F193" s="17">
        <f>G188+G189</f>
        <v/>
      </c>
      <c r="G193" s="17">
        <f>H188+H189</f>
        <v/>
      </c>
      <c r="H193" s="17">
        <f>I188+I189</f>
        <v/>
      </c>
      <c r="I193" s="17">
        <f>J188+J189</f>
        <v/>
      </c>
      <c r="J193" s="17">
        <f>K188+K189</f>
        <v/>
      </c>
      <c r="K193" s="17">
        <f>L188+L189</f>
        <v/>
      </c>
      <c r="L193" s="17">
        <f>M188+M189</f>
        <v/>
      </c>
      <c r="M193" s="17">
        <f>N188+N189</f>
        <v/>
      </c>
      <c r="N193" s="17">
        <f>O188+O189</f>
        <v/>
      </c>
      <c r="O193" s="17">
        <f>P188+P189</f>
        <v/>
      </c>
      <c r="P193" s="17">
        <f>Q188+Q189</f>
        <v/>
      </c>
      <c r="Q193" s="17">
        <f>R188+R189</f>
        <v/>
      </c>
      <c r="R193" s="7" t="n">
        <v>0</v>
      </c>
      <c r="S193" s="18" t="n"/>
      <c r="T193" s="18" t="n"/>
      <c r="U193" s="18" t="n"/>
      <c r="V193" s="18" t="n"/>
      <c r="W193" s="18" t="n"/>
    </row>
    <row r="194" ht="32" customHeight="1">
      <c r="A194" s="4" t="inlineStr">
        <is>
          <t>3974Z</t>
        </is>
      </c>
      <c r="B194" s="5" t="inlineStr">
        <is>
          <t>CL</t>
        </is>
      </c>
      <c r="C194" s="6" t="n">
        <v>1082</v>
      </c>
      <c r="D194" s="7" t="n">
        <v>0</v>
      </c>
      <c r="E194" s="8" t="inlineStr">
        <is>
          <t>Confirmed OP</t>
        </is>
      </c>
      <c r="F194" s="5" t="n">
        <v>0</v>
      </c>
      <c r="G194" s="5" t="n">
        <v>0</v>
      </c>
      <c r="H194" s="5" t="n">
        <v>0</v>
      </c>
      <c r="I194" s="5" t="n">
        <v>0</v>
      </c>
      <c r="J194" s="5" t="n">
        <v>0</v>
      </c>
      <c r="K194" s="5" t="n">
        <v>0</v>
      </c>
      <c r="L194" s="5" t="n">
        <v>0</v>
      </c>
      <c r="M194" s="5" t="n">
        <v>0</v>
      </c>
      <c r="N194" s="5" t="n">
        <v>0</v>
      </c>
      <c r="O194" s="5" t="n">
        <v>0</v>
      </c>
      <c r="P194" s="5" t="n">
        <v>0</v>
      </c>
      <c r="Q194" s="5" t="n">
        <v>0</v>
      </c>
      <c r="R194" s="9" t="n">
        <v>0</v>
      </c>
      <c r="S194" s="6" t="n">
        <v>1</v>
      </c>
      <c r="T194" s="10" t="inlineStr">
        <is>
          <t>Active</t>
        </is>
      </c>
      <c r="U194" s="6" t="n">
        <v>45</v>
      </c>
      <c r="V194" s="6" t="n">
        <v>1557</v>
      </c>
      <c r="W194" s="11" t="inlineStr"/>
    </row>
    <row r="195" ht="32" customHeight="1">
      <c r="A195" s="4" t="inlineStr">
        <is>
          <t>3974Z</t>
        </is>
      </c>
      <c r="B195" s="5" t="inlineStr">
        <is>
          <t>CL</t>
        </is>
      </c>
      <c r="D195" s="12" t="n"/>
      <c r="E195" s="13" t="inlineStr">
        <is>
          <t>Planned OP (due date)</t>
        </is>
      </c>
      <c r="F195" s="5" t="inlineStr"/>
      <c r="G195" s="14" t="inlineStr"/>
      <c r="H195" s="14" t="inlineStr"/>
      <c r="I195" s="14" t="inlineStr"/>
      <c r="J195" s="14" t="inlineStr"/>
      <c r="K195" s="14" t="inlineStr"/>
      <c r="L195" s="14" t="inlineStr"/>
      <c r="M195" s="14" t="inlineStr"/>
      <c r="N195" s="14" t="inlineStr"/>
      <c r="O195" s="14" t="inlineStr"/>
      <c r="P195" s="14" t="inlineStr"/>
      <c r="Q195" s="14" t="inlineStr"/>
      <c r="R195" s="15" t="inlineStr"/>
    </row>
    <row r="196" ht="32" customHeight="1">
      <c r="A196" s="4" t="inlineStr">
        <is>
          <t>3974Z</t>
        </is>
      </c>
      <c r="B196" s="5" t="inlineStr">
        <is>
          <t>CL</t>
        </is>
      </c>
      <c r="D196" s="12" t="n"/>
      <c r="E196" s="8" t="inlineStr">
        <is>
          <t>Open Retail PO Qty</t>
        </is>
      </c>
      <c r="F196" s="5" t="n">
        <v>0</v>
      </c>
      <c r="G196" s="5" t="n">
        <v>0</v>
      </c>
      <c r="H196" s="5" t="n">
        <v>0</v>
      </c>
      <c r="I196" s="5" t="n">
        <v>0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  <c r="Q196" s="5" t="n">
        <v>0</v>
      </c>
      <c r="R196" s="9" t="n">
        <v>0</v>
      </c>
    </row>
    <row r="197" ht="32" customHeight="1">
      <c r="A197" s="4" t="inlineStr">
        <is>
          <t>3974Z</t>
        </is>
      </c>
      <c r="B197" s="5" t="inlineStr">
        <is>
          <t>CL</t>
        </is>
      </c>
      <c r="D197" s="12" t="n"/>
      <c r="E197" s="8" t="inlineStr">
        <is>
          <t>Bal. Fcst Qty</t>
        </is>
      </c>
      <c r="F197" s="5" t="inlineStr"/>
      <c r="G197" s="5" t="n">
        <v>40</v>
      </c>
      <c r="H197" s="5" t="n">
        <v>48</v>
      </c>
      <c r="I197" s="5" t="n">
        <v>44</v>
      </c>
      <c r="J197" s="5" t="n">
        <v>35</v>
      </c>
      <c r="K197" s="5" t="n">
        <v>29</v>
      </c>
      <c r="L197" s="5" t="n">
        <v>35</v>
      </c>
      <c r="M197" s="5" t="n">
        <v>23</v>
      </c>
      <c r="N197" s="5" t="n">
        <v>23</v>
      </c>
      <c r="O197" s="5" t="n">
        <v>29</v>
      </c>
      <c r="P197" s="5" t="n">
        <v>45</v>
      </c>
      <c r="Q197" s="5" t="n">
        <v>60</v>
      </c>
      <c r="R197" s="9" t="n">
        <v>39</v>
      </c>
    </row>
    <row r="198" ht="32" customHeight="1">
      <c r="A198" s="4" t="inlineStr">
        <is>
          <t>3974Z</t>
        </is>
      </c>
      <c r="B198" s="5" t="inlineStr">
        <is>
          <t>CL</t>
        </is>
      </c>
      <c r="D198" s="12" t="n"/>
      <c r="E198" s="13" t="inlineStr">
        <is>
          <t>Month end inventory
(Deduct PO,FCST, SS)</t>
        </is>
      </c>
      <c r="F198" s="5" t="inlineStr"/>
      <c r="G198" s="5">
        <f>IF(C194+G194+F194+G195-F196-G196-G197-D194&lt;0,0,C194+G194+F194+G195-F196-G196-G197-D194)</f>
        <v/>
      </c>
      <c r="H198" s="5">
        <f>IF(G198+H194+H195-H196-H197&lt;0,0,G198+H194+H195-H196-H197)</f>
        <v/>
      </c>
      <c r="I198" s="5">
        <f>IF(H198+I194+I195-I196-I197&lt;0,0,H198+I194+I195-I196-I197)</f>
        <v/>
      </c>
      <c r="J198" s="5">
        <f>I198+J194+J195-J196-J197</f>
        <v/>
      </c>
      <c r="K198" s="5">
        <f>J198+K194+K195-K196-K197</f>
        <v/>
      </c>
      <c r="L198" s="5">
        <f>K198+L194+L195-L196-L197</f>
        <v/>
      </c>
      <c r="M198" s="5">
        <f>L198+M194+M195-M196-M197</f>
        <v/>
      </c>
      <c r="N198" s="5">
        <f>M198+N194+N195-N196-N197</f>
        <v/>
      </c>
      <c r="O198" s="5">
        <f>N198+O194+O195-O196-O197</f>
        <v/>
      </c>
      <c r="P198" s="5">
        <f>O198+P194+P195-P196-P197</f>
        <v/>
      </c>
      <c r="Q198" s="5">
        <f>P198+Q194+Q195-Q196-Q197</f>
        <v/>
      </c>
      <c r="R198" s="9">
        <f>Q198+R194+R195-R196-R197</f>
        <v/>
      </c>
    </row>
    <row r="199" ht="32" customHeight="1">
      <c r="A199" s="16" t="inlineStr">
        <is>
          <t>3974Z</t>
        </is>
      </c>
      <c r="B199" s="17" t="inlineStr">
        <is>
          <t>CL</t>
        </is>
      </c>
      <c r="C199" s="18" t="n"/>
      <c r="D199" s="19" t="n"/>
      <c r="E199" s="20" t="inlineStr">
        <is>
          <t>Upload JDE Forecast
(Confirmed OP+Planned OP)</t>
        </is>
      </c>
      <c r="F199" s="17">
        <f>G194+G195</f>
        <v/>
      </c>
      <c r="G199" s="17">
        <f>H194+H195</f>
        <v/>
      </c>
      <c r="H199" s="17">
        <f>I194+I195</f>
        <v/>
      </c>
      <c r="I199" s="17">
        <f>J194+J195</f>
        <v/>
      </c>
      <c r="J199" s="17">
        <f>K194+K195</f>
        <v/>
      </c>
      <c r="K199" s="17">
        <f>L194+L195</f>
        <v/>
      </c>
      <c r="L199" s="17">
        <f>M194+M195</f>
        <v/>
      </c>
      <c r="M199" s="17">
        <f>N194+N195</f>
        <v/>
      </c>
      <c r="N199" s="17">
        <f>O194+O195</f>
        <v/>
      </c>
      <c r="O199" s="17">
        <f>P194+P195</f>
        <v/>
      </c>
      <c r="P199" s="17">
        <f>Q194+Q195</f>
        <v/>
      </c>
      <c r="Q199" s="17">
        <f>R194+R195</f>
        <v/>
      </c>
      <c r="R199" s="7" t="n">
        <v>0</v>
      </c>
      <c r="S199" s="18" t="n"/>
      <c r="T199" s="18" t="n"/>
      <c r="U199" s="18" t="n"/>
      <c r="V199" s="18" t="n"/>
      <c r="W199" s="18" t="n"/>
    </row>
    <row r="200" ht="32" customHeight="1">
      <c r="A200" s="4" t="inlineStr">
        <is>
          <t>1000</t>
        </is>
      </c>
      <c r="B200" s="5" t="inlineStr">
        <is>
          <t>CH Baby</t>
        </is>
      </c>
      <c r="C200" s="6" t="n">
        <v>621</v>
      </c>
      <c r="D200" s="7" t="n">
        <v>0</v>
      </c>
      <c r="E200" s="8" t="inlineStr">
        <is>
          <t>Confirmed OP</t>
        </is>
      </c>
      <c r="F200" s="5" t="n">
        <v>0</v>
      </c>
      <c r="G200" s="5" t="n">
        <v>0</v>
      </c>
      <c r="H200" s="5" t="n">
        <v>0</v>
      </c>
      <c r="I200" s="5" t="n">
        <v>0</v>
      </c>
      <c r="J200" s="5" t="n">
        <v>0</v>
      </c>
      <c r="K200" s="5" t="n">
        <v>0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0</v>
      </c>
      <c r="Q200" s="5" t="n">
        <v>0</v>
      </c>
      <c r="R200" s="9" t="n">
        <v>0</v>
      </c>
      <c r="S200" s="6" t="n">
        <v>1</v>
      </c>
      <c r="T200" s="10" t="inlineStr">
        <is>
          <t>active</t>
        </is>
      </c>
      <c r="U200" s="6" t="n">
        <v>75</v>
      </c>
      <c r="V200" s="6" t="n">
        <v>22</v>
      </c>
      <c r="W200" s="11" t="inlineStr"/>
    </row>
    <row r="201" ht="32" customHeight="1">
      <c r="A201" s="4" t="inlineStr">
        <is>
          <t>1000</t>
        </is>
      </c>
      <c r="B201" s="5" t="inlineStr">
        <is>
          <t>CH Baby</t>
        </is>
      </c>
      <c r="D201" s="12" t="n"/>
      <c r="E201" s="13" t="inlineStr">
        <is>
          <t>Planned OP (due date)</t>
        </is>
      </c>
      <c r="F201" s="5" t="inlineStr"/>
      <c r="G201" s="14" t="inlineStr"/>
      <c r="H201" s="14" t="inlineStr"/>
      <c r="I201" s="14" t="inlineStr"/>
      <c r="J201" s="14" t="inlineStr"/>
      <c r="K201" s="14" t="inlineStr"/>
      <c r="L201" s="14" t="inlineStr"/>
      <c r="M201" s="14" t="inlineStr"/>
      <c r="N201" s="14" t="inlineStr"/>
      <c r="O201" s="14" t="inlineStr"/>
      <c r="P201" s="14" t="inlineStr"/>
      <c r="Q201" s="14" t="inlineStr"/>
      <c r="R201" s="15" t="inlineStr"/>
    </row>
    <row r="202" ht="32" customHeight="1">
      <c r="A202" s="4" t="inlineStr">
        <is>
          <t>1000</t>
        </is>
      </c>
      <c r="B202" s="5" t="inlineStr">
        <is>
          <t>CH Baby</t>
        </is>
      </c>
      <c r="D202" s="12" t="n"/>
      <c r="E202" s="8" t="inlineStr">
        <is>
          <t>Open Retail PO Qty</t>
        </is>
      </c>
      <c r="F202" s="5" t="n">
        <v>0</v>
      </c>
      <c r="G202" s="5" t="n">
        <v>0</v>
      </c>
      <c r="H202" s="5" t="n">
        <v>0</v>
      </c>
      <c r="I202" s="5" t="n">
        <v>0</v>
      </c>
      <c r="J202" s="5" t="n">
        <v>0</v>
      </c>
      <c r="K202" s="5" t="n">
        <v>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0</v>
      </c>
      <c r="Q202" s="5" t="n">
        <v>0</v>
      </c>
      <c r="R202" s="9" t="n">
        <v>0</v>
      </c>
    </row>
    <row r="203" ht="32" customHeight="1">
      <c r="A203" s="4" t="inlineStr">
        <is>
          <t>1000</t>
        </is>
      </c>
      <c r="B203" s="5" t="inlineStr">
        <is>
          <t>CH Baby</t>
        </is>
      </c>
      <c r="D203" s="12" t="n"/>
      <c r="E203" s="8" t="inlineStr">
        <is>
          <t>Bal. Fcst Qty</t>
        </is>
      </c>
      <c r="F203" s="5" t="inlineStr"/>
      <c r="G203" s="5" t="n">
        <v>3</v>
      </c>
      <c r="H203" s="5" t="n">
        <v>4</v>
      </c>
      <c r="I203" s="5" t="n">
        <v>7</v>
      </c>
      <c r="J203" s="5" t="n">
        <v>5</v>
      </c>
      <c r="K203" s="5" t="n">
        <v>5</v>
      </c>
      <c r="L203" s="5" t="n">
        <v>5</v>
      </c>
      <c r="M203" s="5" t="n">
        <v>4</v>
      </c>
      <c r="N203" s="5" t="n">
        <v>4</v>
      </c>
      <c r="O203" s="5" t="n">
        <v>5</v>
      </c>
      <c r="P203" s="5" t="n">
        <v>7</v>
      </c>
      <c r="Q203" s="5" t="n">
        <v>9</v>
      </c>
      <c r="R203" s="9" t="n">
        <v>4</v>
      </c>
    </row>
    <row r="204" ht="32" customHeight="1">
      <c r="A204" s="4" t="inlineStr">
        <is>
          <t>1000</t>
        </is>
      </c>
      <c r="B204" s="5" t="inlineStr">
        <is>
          <t>CH Baby</t>
        </is>
      </c>
      <c r="D204" s="12" t="n"/>
      <c r="E204" s="13" t="inlineStr">
        <is>
          <t>Month end inventory
(Deduct PO,FCST, SS)</t>
        </is>
      </c>
      <c r="F204" s="5" t="inlineStr"/>
      <c r="G204" s="5">
        <f>IF(C200+G200+F200+G201-F202-G202-G203-D200&lt;0,0,C200+G200+F200+G201-F202-G202-G203-D200)</f>
        <v/>
      </c>
      <c r="H204" s="5">
        <f>IF(G204+H200+H201-H202-H203&lt;0,0,G204+H200+H201-H202-H203)</f>
        <v/>
      </c>
      <c r="I204" s="5">
        <f>IF(H204+I200+I201-I202-I203&lt;0,0,H204+I200+I201-I202-I203)</f>
        <v/>
      </c>
      <c r="J204" s="5">
        <f>I204+J200+J201-J202-J203</f>
        <v/>
      </c>
      <c r="K204" s="5">
        <f>J204+K200+K201-K202-K203</f>
        <v/>
      </c>
      <c r="L204" s="5">
        <f>K204+L200+L201-L202-L203</f>
        <v/>
      </c>
      <c r="M204" s="5">
        <f>L204+M200+M201-M202-M203</f>
        <v/>
      </c>
      <c r="N204" s="5">
        <f>M204+N200+N201-N202-N203</f>
        <v/>
      </c>
      <c r="O204" s="5">
        <f>N204+O200+O201-O202-O203</f>
        <v/>
      </c>
      <c r="P204" s="5">
        <f>O204+P200+P201-P202-P203</f>
        <v/>
      </c>
      <c r="Q204" s="5">
        <f>P204+Q200+Q201-Q202-Q203</f>
        <v/>
      </c>
      <c r="R204" s="9">
        <f>Q204+R200+R201-R202-R203</f>
        <v/>
      </c>
    </row>
    <row r="205" ht="32" customHeight="1">
      <c r="A205" s="16" t="inlineStr">
        <is>
          <t>1000</t>
        </is>
      </c>
      <c r="B205" s="17" t="inlineStr">
        <is>
          <t>CH Baby</t>
        </is>
      </c>
      <c r="C205" s="18" t="n"/>
      <c r="D205" s="19" t="n"/>
      <c r="E205" s="20" t="inlineStr">
        <is>
          <t>Upload JDE Forecast
(Confirmed OP+Planned OP)</t>
        </is>
      </c>
      <c r="F205" s="17">
        <f>G200+G201</f>
        <v/>
      </c>
      <c r="G205" s="17">
        <f>H200+H201</f>
        <v/>
      </c>
      <c r="H205" s="17">
        <f>I200+I201</f>
        <v/>
      </c>
      <c r="I205" s="17">
        <f>J200+J201</f>
        <v/>
      </c>
      <c r="J205" s="17">
        <f>K200+K201</f>
        <v/>
      </c>
      <c r="K205" s="17">
        <f>L200+L201</f>
        <v/>
      </c>
      <c r="L205" s="17">
        <f>M200+M201</f>
        <v/>
      </c>
      <c r="M205" s="17">
        <f>N200+N201</f>
        <v/>
      </c>
      <c r="N205" s="17">
        <f>O200+O201</f>
        <v/>
      </c>
      <c r="O205" s="17">
        <f>P200+P201</f>
        <v/>
      </c>
      <c r="P205" s="17">
        <f>Q200+Q201</f>
        <v/>
      </c>
      <c r="Q205" s="17">
        <f>R200+R201</f>
        <v/>
      </c>
      <c r="R205" s="7" t="n">
        <v>0</v>
      </c>
      <c r="S205" s="18" t="n"/>
      <c r="T205" s="18" t="n"/>
      <c r="U205" s="18" t="n"/>
      <c r="V205" s="18" t="n"/>
      <c r="W205" s="18" t="n"/>
    </row>
    <row r="206" ht="32" customHeight="1">
      <c r="A206" s="4" t="inlineStr">
        <is>
          <t>644Z</t>
        </is>
      </c>
      <c r="B206" s="5" t="inlineStr">
        <is>
          <t>VF</t>
        </is>
      </c>
      <c r="C206" s="6" t="n">
        <v>486</v>
      </c>
      <c r="D206" s="7" t="n">
        <v>0</v>
      </c>
      <c r="E206" s="8" t="inlineStr">
        <is>
          <t>Confirmed OP</t>
        </is>
      </c>
      <c r="F206" s="5" t="n">
        <v>0</v>
      </c>
      <c r="G206" s="5" t="n">
        <v>0</v>
      </c>
      <c r="H206" s="5" t="n">
        <v>0</v>
      </c>
      <c r="I206" s="5" t="n">
        <v>0</v>
      </c>
      <c r="J206" s="5" t="n">
        <v>0</v>
      </c>
      <c r="K206" s="5" t="n">
        <v>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0</v>
      </c>
      <c r="Q206" s="5" t="n">
        <v>0</v>
      </c>
      <c r="R206" s="9" t="n">
        <v>0</v>
      </c>
      <c r="S206" s="6" t="n">
        <v>1</v>
      </c>
      <c r="T206" s="10" t="inlineStr">
        <is>
          <t>Discontinued 2024 Fall</t>
        </is>
      </c>
      <c r="U206" s="6" t="n">
        <v>45</v>
      </c>
      <c r="V206" s="6" t="n">
        <v>663</v>
      </c>
      <c r="W206" s="11" t="inlineStr"/>
    </row>
    <row r="207" ht="32" customHeight="1">
      <c r="A207" s="4" t="inlineStr">
        <is>
          <t>644Z</t>
        </is>
      </c>
      <c r="B207" s="5" t="inlineStr">
        <is>
          <t>VF</t>
        </is>
      </c>
      <c r="D207" s="12" t="n"/>
      <c r="E207" s="13" t="inlineStr">
        <is>
          <t>Planned OP (due date)</t>
        </is>
      </c>
      <c r="F207" s="5" t="inlineStr"/>
      <c r="G207" s="14" t="inlineStr"/>
      <c r="H207" s="14" t="inlineStr"/>
      <c r="I207" s="14" t="inlineStr"/>
      <c r="J207" s="14" t="inlineStr"/>
      <c r="K207" s="14" t="inlineStr"/>
      <c r="L207" s="14" t="inlineStr"/>
      <c r="M207" s="14" t="inlineStr"/>
      <c r="N207" s="14" t="inlineStr"/>
      <c r="O207" s="14" t="inlineStr"/>
      <c r="P207" s="14" t="inlineStr"/>
      <c r="Q207" s="14" t="inlineStr"/>
      <c r="R207" s="15" t="inlineStr"/>
    </row>
    <row r="208" ht="32" customHeight="1">
      <c r="A208" s="4" t="inlineStr">
        <is>
          <t>644Z</t>
        </is>
      </c>
      <c r="B208" s="5" t="inlineStr">
        <is>
          <t>VF</t>
        </is>
      </c>
      <c r="D208" s="12" t="n"/>
      <c r="E208" s="8" t="inlineStr">
        <is>
          <t>Open Retail PO Qty</t>
        </is>
      </c>
      <c r="F208" s="5" t="n">
        <v>0</v>
      </c>
      <c r="G208" s="5" t="n">
        <v>3</v>
      </c>
      <c r="H208" s="5" t="n">
        <v>0</v>
      </c>
      <c r="I208" s="5" t="n">
        <v>0</v>
      </c>
      <c r="J208" s="5" t="n">
        <v>0</v>
      </c>
      <c r="K208" s="5" t="n">
        <v>0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0</v>
      </c>
      <c r="Q208" s="5" t="n">
        <v>0</v>
      </c>
      <c r="R208" s="9" t="n">
        <v>0</v>
      </c>
    </row>
    <row r="209" ht="32" customHeight="1">
      <c r="A209" s="4" t="inlineStr">
        <is>
          <t>644Z</t>
        </is>
      </c>
      <c r="B209" s="5" t="inlineStr">
        <is>
          <t>VF</t>
        </is>
      </c>
      <c r="D209" s="12" t="n"/>
      <c r="E209" s="8" t="inlineStr">
        <is>
          <t>Bal. Fcst Qty</t>
        </is>
      </c>
      <c r="F209" s="5" t="inlineStr"/>
      <c r="G209" s="5" t="n">
        <v>10</v>
      </c>
      <c r="H209" s="5" t="n">
        <v>10</v>
      </c>
      <c r="I209" s="5" t="n">
        <v>15</v>
      </c>
      <c r="J209" s="5" t="n">
        <v>15</v>
      </c>
      <c r="K209" s="5" t="n">
        <v>18</v>
      </c>
      <c r="L209" s="5" t="n">
        <v>3</v>
      </c>
      <c r="M209" s="5" t="n">
        <v>35</v>
      </c>
      <c r="N209" s="5" t="n">
        <v>50</v>
      </c>
      <c r="O209" s="5" t="n">
        <v>0</v>
      </c>
      <c r="P209" s="5" t="n">
        <v>0</v>
      </c>
      <c r="Q209" s="5" t="n">
        <v>0</v>
      </c>
      <c r="R209" s="9" t="n">
        <v>0</v>
      </c>
    </row>
    <row r="210" ht="32" customHeight="1">
      <c r="A210" s="4" t="inlineStr">
        <is>
          <t>644Z</t>
        </is>
      </c>
      <c r="B210" s="5" t="inlineStr">
        <is>
          <t>VF</t>
        </is>
      </c>
      <c r="D210" s="12" t="n"/>
      <c r="E210" s="13" t="inlineStr">
        <is>
          <t>Month end inventory
(Deduct PO,FCST, SS)</t>
        </is>
      </c>
      <c r="F210" s="5" t="inlineStr"/>
      <c r="G210" s="5">
        <f>IF(C206+G206+F206+G207-F208-G208-G209-D206&lt;0,0,C206+G206+F206+G207-F208-G208-G209-D206)</f>
        <v/>
      </c>
      <c r="H210" s="5">
        <f>IF(G210+H206+H207-H208-H209&lt;0,0,G210+H206+H207-H208-H209)</f>
        <v/>
      </c>
      <c r="I210" s="5">
        <f>IF(H210+I206+I207-I208-I209&lt;0,0,H210+I206+I207-I208-I209)</f>
        <v/>
      </c>
      <c r="J210" s="5">
        <f>I210+J206+J207-J208-J209</f>
        <v/>
      </c>
      <c r="K210" s="5">
        <f>J210+K206+K207-K208-K209</f>
        <v/>
      </c>
      <c r="L210" s="5">
        <f>K210+L206+L207-L208-L209</f>
        <v/>
      </c>
      <c r="M210" s="5">
        <f>L210+M206+M207-M208-M209</f>
        <v/>
      </c>
      <c r="N210" s="5">
        <f>M210+N206+N207-N208-N209</f>
        <v/>
      </c>
      <c r="O210" s="5">
        <f>N210+O206+O207-O208-O209</f>
        <v/>
      </c>
      <c r="P210" s="5">
        <f>O210+P206+P207-P208-P209</f>
        <v/>
      </c>
      <c r="Q210" s="5">
        <f>P210+Q206+Q207-Q208-Q209</f>
        <v/>
      </c>
      <c r="R210" s="9">
        <f>Q210+R206+R207-R208-R209</f>
        <v/>
      </c>
    </row>
    <row r="211" ht="32" customHeight="1">
      <c r="A211" s="16" t="inlineStr">
        <is>
          <t>644Z</t>
        </is>
      </c>
      <c r="B211" s="17" t="inlineStr">
        <is>
          <t>VF</t>
        </is>
      </c>
      <c r="C211" s="18" t="n"/>
      <c r="D211" s="19" t="n"/>
      <c r="E211" s="20" t="inlineStr">
        <is>
          <t>Upload JDE Forecast
(Confirmed OP+Planned OP)</t>
        </is>
      </c>
      <c r="F211" s="17">
        <f>G206+G207</f>
        <v/>
      </c>
      <c r="G211" s="17">
        <f>H206+H207</f>
        <v/>
      </c>
      <c r="H211" s="17">
        <f>I206+I207</f>
        <v/>
      </c>
      <c r="I211" s="17">
        <f>J206+J207</f>
        <v/>
      </c>
      <c r="J211" s="17">
        <f>K206+K207</f>
        <v/>
      </c>
      <c r="K211" s="17">
        <f>L206+L207</f>
        <v/>
      </c>
      <c r="L211" s="17">
        <f>M206+M207</f>
        <v/>
      </c>
      <c r="M211" s="17">
        <f>N206+N207</f>
        <v/>
      </c>
      <c r="N211" s="17">
        <f>O206+O207</f>
        <v/>
      </c>
      <c r="O211" s="17">
        <f>P206+P207</f>
        <v/>
      </c>
      <c r="P211" s="17">
        <f>Q206+Q207</f>
        <v/>
      </c>
      <c r="Q211" s="17">
        <f>R206+R207</f>
        <v/>
      </c>
      <c r="R211" s="7" t="n">
        <v>0</v>
      </c>
      <c r="S211" s="18" t="n"/>
      <c r="T211" s="18" t="n"/>
      <c r="U211" s="18" t="n"/>
      <c r="V211" s="18" t="n"/>
      <c r="W211" s="18" t="n"/>
    </row>
    <row r="212" ht="32" customHeight="1">
      <c r="A212" s="4" t="inlineStr">
        <is>
          <t>3995</t>
        </is>
      </c>
      <c r="B212" s="5" t="inlineStr">
        <is>
          <t>CH Baby</t>
        </is>
      </c>
      <c r="C212" s="6" t="n">
        <v>955</v>
      </c>
      <c r="D212" s="7" t="n">
        <v>0</v>
      </c>
      <c r="E212" s="8" t="inlineStr">
        <is>
          <t>Confirmed OP</t>
        </is>
      </c>
      <c r="F212" s="5" t="n">
        <v>0</v>
      </c>
      <c r="G212" s="5" t="n">
        <v>0</v>
      </c>
      <c r="H212" s="5" t="n">
        <v>0</v>
      </c>
      <c r="I212" s="5" t="n">
        <v>0</v>
      </c>
      <c r="J212" s="5" t="n">
        <v>0</v>
      </c>
      <c r="K212" s="5" t="n">
        <v>0</v>
      </c>
      <c r="L212" s="5" t="n">
        <v>0</v>
      </c>
      <c r="M212" s="5" t="n">
        <v>0</v>
      </c>
      <c r="N212" s="5" t="n">
        <v>0</v>
      </c>
      <c r="O212" s="5" t="n">
        <v>0</v>
      </c>
      <c r="P212" s="5" t="n">
        <v>0</v>
      </c>
      <c r="Q212" s="5" t="n">
        <v>0</v>
      </c>
      <c r="R212" s="9" t="n">
        <v>0</v>
      </c>
      <c r="S212" s="6" t="n">
        <v>1</v>
      </c>
      <c r="T212" s="10" t="inlineStr">
        <is>
          <t>Active</t>
        </is>
      </c>
      <c r="U212" s="6" t="n">
        <v>75</v>
      </c>
      <c r="V212" s="6" t="n">
        <v>1363</v>
      </c>
      <c r="W212" s="11" t="inlineStr"/>
    </row>
    <row r="213" ht="32" customHeight="1">
      <c r="A213" s="4" t="inlineStr">
        <is>
          <t>3995</t>
        </is>
      </c>
      <c r="B213" s="5" t="inlineStr">
        <is>
          <t>CH Baby</t>
        </is>
      </c>
      <c r="D213" s="12" t="n"/>
      <c r="E213" s="13" t="inlineStr">
        <is>
          <t>Planned OP (due date)</t>
        </is>
      </c>
      <c r="F213" s="5" t="inlineStr"/>
      <c r="G213" s="14" t="inlineStr"/>
      <c r="H213" s="14" t="inlineStr"/>
      <c r="I213" s="14" t="inlineStr"/>
      <c r="J213" s="14" t="inlineStr"/>
      <c r="K213" s="14" t="inlineStr"/>
      <c r="L213" s="14" t="inlineStr"/>
      <c r="M213" s="14" t="inlineStr"/>
      <c r="N213" s="14" t="inlineStr"/>
      <c r="O213" s="14" t="inlineStr"/>
      <c r="P213" s="14" t="inlineStr"/>
      <c r="Q213" s="14" t="inlineStr"/>
      <c r="R213" s="15" t="inlineStr"/>
    </row>
    <row r="214" ht="32" customHeight="1">
      <c r="A214" s="4" t="inlineStr">
        <is>
          <t>3995</t>
        </is>
      </c>
      <c r="B214" s="5" t="inlineStr">
        <is>
          <t>CH Baby</t>
        </is>
      </c>
      <c r="D214" s="12" t="n"/>
      <c r="E214" s="8" t="inlineStr">
        <is>
          <t>Open Retail PO Qty</t>
        </is>
      </c>
      <c r="F214" s="5" t="n">
        <v>0</v>
      </c>
      <c r="G214" s="5" t="n">
        <v>0</v>
      </c>
      <c r="H214" s="5" t="n">
        <v>0</v>
      </c>
      <c r="I214" s="5" t="n">
        <v>0</v>
      </c>
      <c r="J214" s="5" t="n">
        <v>0</v>
      </c>
      <c r="K214" s="5" t="n">
        <v>0</v>
      </c>
      <c r="L214" s="5" t="n">
        <v>0</v>
      </c>
      <c r="M214" s="5" t="n">
        <v>0</v>
      </c>
      <c r="N214" s="5" t="n">
        <v>0</v>
      </c>
      <c r="O214" s="5" t="n">
        <v>0</v>
      </c>
      <c r="P214" s="5" t="n">
        <v>0</v>
      </c>
      <c r="Q214" s="5" t="n">
        <v>0</v>
      </c>
      <c r="R214" s="9" t="n">
        <v>0</v>
      </c>
    </row>
    <row r="215" ht="32" customHeight="1">
      <c r="A215" s="4" t="inlineStr">
        <is>
          <t>3995</t>
        </is>
      </c>
      <c r="B215" s="5" t="inlineStr">
        <is>
          <t>CH Baby</t>
        </is>
      </c>
      <c r="D215" s="12" t="n"/>
      <c r="E215" s="8" t="inlineStr">
        <is>
          <t>Bal. Fcst Qty</t>
        </is>
      </c>
      <c r="F215" s="5" t="inlineStr"/>
      <c r="G215" s="5" t="n">
        <v>22</v>
      </c>
      <c r="H215" s="5" t="n">
        <v>42</v>
      </c>
      <c r="I215" s="5" t="n">
        <v>57</v>
      </c>
      <c r="J215" s="5" t="n">
        <v>0</v>
      </c>
      <c r="K215" s="5" t="n">
        <v>0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0</v>
      </c>
      <c r="R215" s="9" t="n">
        <v>0</v>
      </c>
    </row>
    <row r="216" ht="32" customHeight="1">
      <c r="A216" s="4" t="inlineStr">
        <is>
          <t>3995</t>
        </is>
      </c>
      <c r="B216" s="5" t="inlineStr">
        <is>
          <t>CH Baby</t>
        </is>
      </c>
      <c r="D216" s="12" t="n"/>
      <c r="E216" s="13" t="inlineStr">
        <is>
          <t>Month end inventory
(Deduct PO,FCST, SS)</t>
        </is>
      </c>
      <c r="F216" s="5" t="inlineStr"/>
      <c r="G216" s="5">
        <f>IF(C212+G212+F212+G213-F214-G214-G215-D212&lt;0,0,C212+G212+F212+G213-F214-G214-G215-D212)</f>
        <v/>
      </c>
      <c r="H216" s="5">
        <f>IF(G216+H212+H213-H214-H215&lt;0,0,G216+H212+H213-H214-H215)</f>
        <v/>
      </c>
      <c r="I216" s="5">
        <f>IF(H216+I212+I213-I214-I215&lt;0,0,H216+I212+I213-I214-I215)</f>
        <v/>
      </c>
      <c r="J216" s="5">
        <f>I216+J212+J213-J214-J215</f>
        <v/>
      </c>
      <c r="K216" s="5">
        <f>J216+K212+K213-K214-K215</f>
        <v/>
      </c>
      <c r="L216" s="5">
        <f>K216+L212+L213-L214-L215</f>
        <v/>
      </c>
      <c r="M216" s="5">
        <f>L216+M212+M213-M214-M215</f>
        <v/>
      </c>
      <c r="N216" s="5">
        <f>M216+N212+N213-N214-N215</f>
        <v/>
      </c>
      <c r="O216" s="5">
        <f>N216+O212+O213-O214-O215</f>
        <v/>
      </c>
      <c r="P216" s="5">
        <f>O216+P212+P213-P214-P215</f>
        <v/>
      </c>
      <c r="Q216" s="5">
        <f>P216+Q212+Q213-Q214-Q215</f>
        <v/>
      </c>
      <c r="R216" s="9">
        <f>Q216+R212+R213-R214-R215</f>
        <v/>
      </c>
    </row>
    <row r="217" ht="32" customHeight="1">
      <c r="A217" s="16" t="inlineStr">
        <is>
          <t>3995</t>
        </is>
      </c>
      <c r="B217" s="17" t="inlineStr">
        <is>
          <t>CH Baby</t>
        </is>
      </c>
      <c r="C217" s="18" t="n"/>
      <c r="D217" s="19" t="n"/>
      <c r="E217" s="20" t="inlineStr">
        <is>
          <t>Upload JDE Forecast
(Confirmed OP+Planned OP)</t>
        </is>
      </c>
      <c r="F217" s="17">
        <f>G212+G213</f>
        <v/>
      </c>
      <c r="G217" s="17">
        <f>H212+H213</f>
        <v/>
      </c>
      <c r="H217" s="17">
        <f>I212+I213</f>
        <v/>
      </c>
      <c r="I217" s="17">
        <f>J212+J213</f>
        <v/>
      </c>
      <c r="J217" s="17">
        <f>K212+K213</f>
        <v/>
      </c>
      <c r="K217" s="17">
        <f>L212+L213</f>
        <v/>
      </c>
      <c r="L217" s="17">
        <f>M212+M213</f>
        <v/>
      </c>
      <c r="M217" s="17">
        <f>N212+N213</f>
        <v/>
      </c>
      <c r="N217" s="17">
        <f>O212+O213</f>
        <v/>
      </c>
      <c r="O217" s="17">
        <f>P212+P213</f>
        <v/>
      </c>
      <c r="P217" s="17">
        <f>Q212+Q213</f>
        <v/>
      </c>
      <c r="Q217" s="17">
        <f>R212+R213</f>
        <v/>
      </c>
      <c r="R217" s="7" t="n">
        <v>0</v>
      </c>
      <c r="S217" s="18" t="n"/>
      <c r="T217" s="18" t="n"/>
      <c r="U217" s="18" t="n"/>
      <c r="V217" s="18" t="n"/>
      <c r="W217" s="18" t="n"/>
    </row>
    <row r="218" ht="32" customHeight="1">
      <c r="A218" s="4" t="inlineStr">
        <is>
          <t>W8Z</t>
        </is>
      </c>
      <c r="B218" s="5" t="inlineStr">
        <is>
          <t>QH</t>
        </is>
      </c>
      <c r="C218" s="6" t="n">
        <v>153</v>
      </c>
      <c r="D218" s="7" t="n">
        <v>0</v>
      </c>
      <c r="E218" s="8" t="inlineStr">
        <is>
          <t>Confirmed OP</t>
        </is>
      </c>
      <c r="F218" s="5" t="n">
        <v>0</v>
      </c>
      <c r="G218" s="5" t="n">
        <v>0</v>
      </c>
      <c r="H218" s="5" t="n">
        <v>0</v>
      </c>
      <c r="I218" s="5" t="n">
        <v>0</v>
      </c>
      <c r="J218" s="5" t="n">
        <v>0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0</v>
      </c>
      <c r="Q218" s="5" t="n">
        <v>0</v>
      </c>
      <c r="R218" s="9" t="n">
        <v>0</v>
      </c>
      <c r="S218" s="6" t="n">
        <v>1</v>
      </c>
      <c r="T218" s="10" t="inlineStr">
        <is>
          <t>Discontinued 2024 Fall</t>
        </is>
      </c>
      <c r="U218" s="6" t="n">
        <v>30</v>
      </c>
      <c r="V218" s="6" t="n">
        <v>46</v>
      </c>
      <c r="W218" s="11" t="inlineStr"/>
    </row>
    <row r="219" ht="32" customHeight="1">
      <c r="A219" s="4" t="inlineStr">
        <is>
          <t>W8Z</t>
        </is>
      </c>
      <c r="B219" s="5" t="inlineStr">
        <is>
          <t>QH</t>
        </is>
      </c>
      <c r="D219" s="12" t="n"/>
      <c r="E219" s="13" t="inlineStr">
        <is>
          <t>Planned OP (due date)</t>
        </is>
      </c>
      <c r="F219" s="5" t="inlineStr"/>
      <c r="G219" s="14" t="inlineStr"/>
      <c r="H219" s="14" t="inlineStr"/>
      <c r="I219" s="14" t="inlineStr"/>
      <c r="J219" s="14" t="inlineStr"/>
      <c r="K219" s="14" t="inlineStr"/>
      <c r="L219" s="14" t="inlineStr"/>
      <c r="M219" s="14" t="inlineStr"/>
      <c r="N219" s="14" t="inlineStr"/>
      <c r="O219" s="14" t="inlineStr"/>
      <c r="P219" s="14" t="inlineStr"/>
      <c r="Q219" s="14" t="inlineStr"/>
      <c r="R219" s="15" t="inlineStr"/>
    </row>
    <row r="220" ht="32" customHeight="1">
      <c r="A220" s="4" t="inlineStr">
        <is>
          <t>W8Z</t>
        </is>
      </c>
      <c r="B220" s="5" t="inlineStr">
        <is>
          <t>QH</t>
        </is>
      </c>
      <c r="D220" s="12" t="n"/>
      <c r="E220" s="8" t="inlineStr">
        <is>
          <t>Open Retail PO Qty</t>
        </is>
      </c>
      <c r="F220" s="5" t="n">
        <v>0</v>
      </c>
      <c r="G220" s="5" t="n">
        <v>1</v>
      </c>
      <c r="H220" s="5" t="n">
        <v>0</v>
      </c>
      <c r="I220" s="5" t="n">
        <v>0</v>
      </c>
      <c r="J220" s="5" t="n">
        <v>0</v>
      </c>
      <c r="K220" s="5" t="n">
        <v>0</v>
      </c>
      <c r="L220" s="5" t="n">
        <v>0</v>
      </c>
      <c r="M220" s="5" t="n">
        <v>0</v>
      </c>
      <c r="N220" s="5" t="n">
        <v>0</v>
      </c>
      <c r="O220" s="5" t="n">
        <v>0</v>
      </c>
      <c r="P220" s="5" t="n">
        <v>0</v>
      </c>
      <c r="Q220" s="5" t="n">
        <v>0</v>
      </c>
      <c r="R220" s="9" t="n">
        <v>0</v>
      </c>
    </row>
    <row r="221" ht="32" customHeight="1">
      <c r="A221" s="4" t="inlineStr">
        <is>
          <t>W8Z</t>
        </is>
      </c>
      <c r="B221" s="5" t="inlineStr">
        <is>
          <t>QH</t>
        </is>
      </c>
      <c r="D221" s="12" t="n"/>
      <c r="E221" s="8" t="inlineStr">
        <is>
          <t>Bal. Fcst Qty</t>
        </is>
      </c>
      <c r="F221" s="5" t="inlineStr"/>
      <c r="G221" s="5" t="n">
        <v>0</v>
      </c>
      <c r="H221" s="5" t="n">
        <v>0</v>
      </c>
      <c r="I221" s="5" t="n">
        <v>0</v>
      </c>
      <c r="J221" s="5" t="n">
        <v>0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0</v>
      </c>
      <c r="Q221" s="5" t="n">
        <v>0</v>
      </c>
      <c r="R221" s="9" t="n">
        <v>0</v>
      </c>
    </row>
    <row r="222" ht="32" customHeight="1">
      <c r="A222" s="4" t="inlineStr">
        <is>
          <t>W8Z</t>
        </is>
      </c>
      <c r="B222" s="5" t="inlineStr">
        <is>
          <t>QH</t>
        </is>
      </c>
      <c r="D222" s="12" t="n"/>
      <c r="E222" s="13" t="inlineStr">
        <is>
          <t>Month end inventory
(Deduct PO,FCST, SS)</t>
        </is>
      </c>
      <c r="F222" s="5" t="inlineStr"/>
      <c r="G222" s="5">
        <f>IF(C218+G218+F218+G219-F220-G220-G221-D218&lt;0,0,C218+G218+F218+G219-F220-G220-G221-D218)</f>
        <v/>
      </c>
      <c r="H222" s="5">
        <f>IF(G222+H218+H219-H220-H221&lt;0,0,G222+H218+H219-H220-H221)</f>
        <v/>
      </c>
      <c r="I222" s="5">
        <f>IF(H222+I218+I219-I220-I221&lt;0,0,H222+I218+I219-I220-I221)</f>
        <v/>
      </c>
      <c r="J222" s="5">
        <f>I222+J218+J219-J220-J221</f>
        <v/>
      </c>
      <c r="K222" s="5">
        <f>J222+K218+K219-K220-K221</f>
        <v/>
      </c>
      <c r="L222" s="5">
        <f>K222+L218+L219-L220-L221</f>
        <v/>
      </c>
      <c r="M222" s="5">
        <f>L222+M218+M219-M220-M221</f>
        <v/>
      </c>
      <c r="N222" s="5">
        <f>M222+N218+N219-N220-N221</f>
        <v/>
      </c>
      <c r="O222" s="5">
        <f>N222+O218+O219-O220-O221</f>
        <v/>
      </c>
      <c r="P222" s="5">
        <f>O222+P218+P219-P220-P221</f>
        <v/>
      </c>
      <c r="Q222" s="5">
        <f>P222+Q218+Q219-Q220-Q221</f>
        <v/>
      </c>
      <c r="R222" s="9">
        <f>Q222+R218+R219-R220-R221</f>
        <v/>
      </c>
    </row>
    <row r="223" ht="32" customHeight="1">
      <c r="A223" s="16" t="inlineStr">
        <is>
          <t>W8Z</t>
        </is>
      </c>
      <c r="B223" s="17" t="inlineStr">
        <is>
          <t>QH</t>
        </is>
      </c>
      <c r="C223" s="18" t="n"/>
      <c r="D223" s="19" t="n"/>
      <c r="E223" s="20" t="inlineStr">
        <is>
          <t>Upload JDE Forecast
(Confirmed OP+Planned OP)</t>
        </is>
      </c>
      <c r="F223" s="17">
        <f>G218+G219</f>
        <v/>
      </c>
      <c r="G223" s="17">
        <f>H218+H219</f>
        <v/>
      </c>
      <c r="H223" s="17">
        <f>I218+I219</f>
        <v/>
      </c>
      <c r="I223" s="17">
        <f>J218+J219</f>
        <v/>
      </c>
      <c r="J223" s="17">
        <f>K218+K219</f>
        <v/>
      </c>
      <c r="K223" s="17">
        <f>L218+L219</f>
        <v/>
      </c>
      <c r="L223" s="17">
        <f>M218+M219</f>
        <v/>
      </c>
      <c r="M223" s="17">
        <f>N218+N219</f>
        <v/>
      </c>
      <c r="N223" s="17">
        <f>O218+O219</f>
        <v/>
      </c>
      <c r="O223" s="17">
        <f>P218+P219</f>
        <v/>
      </c>
      <c r="P223" s="17">
        <f>Q218+Q219</f>
        <v/>
      </c>
      <c r="Q223" s="17">
        <f>R218+R219</f>
        <v/>
      </c>
      <c r="R223" s="7" t="n">
        <v>0</v>
      </c>
      <c r="S223" s="18" t="n"/>
      <c r="T223" s="18" t="n"/>
      <c r="U223" s="18" t="n"/>
      <c r="V223" s="18" t="n"/>
      <c r="W223" s="18" t="n"/>
    </row>
    <row r="224" ht="32" customHeight="1">
      <c r="A224" s="4" t="inlineStr">
        <is>
          <t>W8TBZ</t>
        </is>
      </c>
      <c r="B224" s="5" t="inlineStr">
        <is>
          <t>QH</t>
        </is>
      </c>
      <c r="C224" s="6" t="n">
        <v>961</v>
      </c>
      <c r="D224" s="7" t="n">
        <v>0</v>
      </c>
      <c r="E224" s="8" t="inlineStr">
        <is>
          <t>Confirmed OP</t>
        </is>
      </c>
      <c r="F224" s="5" t="n">
        <v>0</v>
      </c>
      <c r="G224" s="5" t="n">
        <v>0</v>
      </c>
      <c r="H224" s="5" t="n">
        <v>0</v>
      </c>
      <c r="I224" s="5" t="n">
        <v>0</v>
      </c>
      <c r="J224" s="5" t="n">
        <v>0</v>
      </c>
      <c r="K224" s="5" t="n">
        <v>0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0</v>
      </c>
      <c r="Q224" s="5" t="n">
        <v>0</v>
      </c>
      <c r="R224" s="9" t="n">
        <v>0</v>
      </c>
      <c r="S224" s="6" t="n">
        <v>1</v>
      </c>
      <c r="T224" s="10" t="inlineStr">
        <is>
          <t>Discontinued 2024 Fall</t>
        </is>
      </c>
      <c r="U224" s="6" t="n">
        <v>30</v>
      </c>
      <c r="V224" s="6" t="n">
        <v>145</v>
      </c>
      <c r="W224" s="11" t="inlineStr"/>
    </row>
    <row r="225" ht="32" customHeight="1">
      <c r="A225" s="4" t="inlineStr">
        <is>
          <t>W8TBZ</t>
        </is>
      </c>
      <c r="B225" s="5" t="inlineStr">
        <is>
          <t>QH</t>
        </is>
      </c>
      <c r="D225" s="12" t="n"/>
      <c r="E225" s="13" t="inlineStr">
        <is>
          <t>Planned OP (due date)</t>
        </is>
      </c>
      <c r="F225" s="5" t="inlineStr"/>
      <c r="G225" s="14" t="inlineStr"/>
      <c r="H225" s="14" t="inlineStr"/>
      <c r="I225" s="14" t="inlineStr"/>
      <c r="J225" s="14" t="inlineStr"/>
      <c r="K225" s="14" t="inlineStr"/>
      <c r="L225" s="14" t="inlineStr"/>
      <c r="M225" s="14" t="inlineStr"/>
      <c r="N225" s="14" t="inlineStr"/>
      <c r="O225" s="14" t="inlineStr"/>
      <c r="P225" s="14" t="inlineStr"/>
      <c r="Q225" s="14" t="inlineStr"/>
      <c r="R225" s="15" t="inlineStr"/>
    </row>
    <row r="226" ht="32" customHeight="1">
      <c r="A226" s="4" t="inlineStr">
        <is>
          <t>W8TBZ</t>
        </is>
      </c>
      <c r="B226" s="5" t="inlineStr">
        <is>
          <t>QH</t>
        </is>
      </c>
      <c r="D226" s="12" t="n"/>
      <c r="E226" s="8" t="inlineStr">
        <is>
          <t>Open Retail PO Qty</t>
        </is>
      </c>
      <c r="F226" s="5" t="n">
        <v>0</v>
      </c>
      <c r="G226" s="5" t="n">
        <v>1</v>
      </c>
      <c r="H226" s="5" t="n">
        <v>0</v>
      </c>
      <c r="I226" s="5" t="n">
        <v>0</v>
      </c>
      <c r="J226" s="5" t="n">
        <v>0</v>
      </c>
      <c r="K226" s="5" t="n">
        <v>0</v>
      </c>
      <c r="L226" s="5" t="n">
        <v>0</v>
      </c>
      <c r="M226" s="5" t="n">
        <v>0</v>
      </c>
      <c r="N226" s="5" t="n">
        <v>0</v>
      </c>
      <c r="O226" s="5" t="n">
        <v>0</v>
      </c>
      <c r="P226" s="5" t="n">
        <v>0</v>
      </c>
      <c r="Q226" s="5" t="n">
        <v>0</v>
      </c>
      <c r="R226" s="9" t="n">
        <v>0</v>
      </c>
    </row>
    <row r="227" ht="32" customHeight="1">
      <c r="A227" s="4" t="inlineStr">
        <is>
          <t>W8TBZ</t>
        </is>
      </c>
      <c r="B227" s="5" t="inlineStr">
        <is>
          <t>QH</t>
        </is>
      </c>
      <c r="D227" s="12" t="n"/>
      <c r="E227" s="8" t="inlineStr">
        <is>
          <t>Bal. Fcst Qty</t>
        </is>
      </c>
      <c r="F227" s="5" t="inlineStr"/>
      <c r="G227" s="5" t="n">
        <v>0</v>
      </c>
      <c r="H227" s="5" t="n">
        <v>0</v>
      </c>
      <c r="I227" s="5" t="n">
        <v>0</v>
      </c>
      <c r="J227" s="5" t="n">
        <v>0</v>
      </c>
      <c r="K227" s="5" t="n">
        <v>0</v>
      </c>
      <c r="L227" s="5" t="n">
        <v>0</v>
      </c>
      <c r="M227" s="5" t="n">
        <v>0</v>
      </c>
      <c r="N227" s="5" t="n">
        <v>0</v>
      </c>
      <c r="O227" s="5" t="n">
        <v>0</v>
      </c>
      <c r="P227" s="5" t="n">
        <v>0</v>
      </c>
      <c r="Q227" s="5" t="n">
        <v>0</v>
      </c>
      <c r="R227" s="9" t="n">
        <v>0</v>
      </c>
    </row>
    <row r="228" ht="32" customHeight="1">
      <c r="A228" s="4" t="inlineStr">
        <is>
          <t>W8TBZ</t>
        </is>
      </c>
      <c r="B228" s="5" t="inlineStr">
        <is>
          <t>QH</t>
        </is>
      </c>
      <c r="D228" s="12" t="n"/>
      <c r="E228" s="13" t="inlineStr">
        <is>
          <t>Month end inventory
(Deduct PO,FCST, SS)</t>
        </is>
      </c>
      <c r="F228" s="5" t="inlineStr"/>
      <c r="G228" s="5">
        <f>IF(C224+G224+F224+G225-F226-G226-G227-D224&lt;0,0,C224+G224+F224+G225-F226-G226-G227-D224)</f>
        <v/>
      </c>
      <c r="H228" s="5">
        <f>IF(G228+H224+H225-H226-H227&lt;0,0,G228+H224+H225-H226-H227)</f>
        <v/>
      </c>
      <c r="I228" s="5">
        <f>IF(H228+I224+I225-I226-I227&lt;0,0,H228+I224+I225-I226-I227)</f>
        <v/>
      </c>
      <c r="J228" s="5">
        <f>I228+J224+J225-J226-J227</f>
        <v/>
      </c>
      <c r="K228" s="5">
        <f>J228+K224+K225-K226-K227</f>
        <v/>
      </c>
      <c r="L228" s="5">
        <f>K228+L224+L225-L226-L227</f>
        <v/>
      </c>
      <c r="M228" s="5">
        <f>L228+M224+M225-M226-M227</f>
        <v/>
      </c>
      <c r="N228" s="5">
        <f>M228+N224+N225-N226-N227</f>
        <v/>
      </c>
      <c r="O228" s="5">
        <f>N228+O224+O225-O226-O227</f>
        <v/>
      </c>
      <c r="P228" s="5">
        <f>O228+P224+P225-P226-P227</f>
        <v/>
      </c>
      <c r="Q228" s="5">
        <f>P228+Q224+Q225-Q226-Q227</f>
        <v/>
      </c>
      <c r="R228" s="9">
        <f>Q228+R224+R225-R226-R227</f>
        <v/>
      </c>
    </row>
    <row r="229" ht="32" customHeight="1">
      <c r="A229" s="16" t="inlineStr">
        <is>
          <t>W8TBZ</t>
        </is>
      </c>
      <c r="B229" s="17" t="inlineStr">
        <is>
          <t>QH</t>
        </is>
      </c>
      <c r="C229" s="18" t="n"/>
      <c r="D229" s="19" t="n"/>
      <c r="E229" s="20" t="inlineStr">
        <is>
          <t>Upload JDE Forecast
(Confirmed OP+Planned OP)</t>
        </is>
      </c>
      <c r="F229" s="17">
        <f>G224+G225</f>
        <v/>
      </c>
      <c r="G229" s="17">
        <f>H224+H225</f>
        <v/>
      </c>
      <c r="H229" s="17">
        <f>I224+I225</f>
        <v/>
      </c>
      <c r="I229" s="17">
        <f>J224+J225</f>
        <v/>
      </c>
      <c r="J229" s="17">
        <f>K224+K225</f>
        <v/>
      </c>
      <c r="K229" s="17">
        <f>L224+L225</f>
        <v/>
      </c>
      <c r="L229" s="17">
        <f>M224+M225</f>
        <v/>
      </c>
      <c r="M229" s="17">
        <f>N224+N225</f>
        <v/>
      </c>
      <c r="N229" s="17">
        <f>O224+O225</f>
        <v/>
      </c>
      <c r="O229" s="17">
        <f>P224+P225</f>
        <v/>
      </c>
      <c r="P229" s="17">
        <f>Q224+Q225</f>
        <v/>
      </c>
      <c r="Q229" s="17">
        <f>R224+R225</f>
        <v/>
      </c>
      <c r="R229" s="7" t="n">
        <v>0</v>
      </c>
      <c r="S229" s="18" t="n"/>
      <c r="T229" s="18" t="n"/>
      <c r="U229" s="18" t="n"/>
      <c r="V229" s="18" t="n"/>
      <c r="W229" s="18" t="n"/>
    </row>
    <row r="230" ht="32" customHeight="1">
      <c r="A230" s="4" t="inlineStr">
        <is>
          <t>3973Z</t>
        </is>
      </c>
      <c r="B230" s="5" t="inlineStr">
        <is>
          <t>CL</t>
        </is>
      </c>
      <c r="C230" s="6" t="n">
        <v>607</v>
      </c>
      <c r="D230" s="7" t="n">
        <v>0</v>
      </c>
      <c r="E230" s="8" t="inlineStr">
        <is>
          <t>Confirmed OP</t>
        </is>
      </c>
      <c r="F230" s="5" t="n">
        <v>0</v>
      </c>
      <c r="G230" s="5" t="n">
        <v>0</v>
      </c>
      <c r="H230" s="5" t="n">
        <v>0</v>
      </c>
      <c r="I230" s="5" t="n">
        <v>0</v>
      </c>
      <c r="J230" s="5" t="n">
        <v>0</v>
      </c>
      <c r="K230" s="5" t="n">
        <v>0</v>
      </c>
      <c r="L230" s="5" t="n">
        <v>0</v>
      </c>
      <c r="M230" s="5" t="n">
        <v>0</v>
      </c>
      <c r="N230" s="5" t="n">
        <v>0</v>
      </c>
      <c r="O230" s="5" t="n">
        <v>0</v>
      </c>
      <c r="P230" s="5" t="n">
        <v>0</v>
      </c>
      <c r="Q230" s="5" t="n">
        <v>0</v>
      </c>
      <c r="R230" s="9" t="n">
        <v>0</v>
      </c>
      <c r="S230" s="6" t="n">
        <v>1</v>
      </c>
      <c r="T230" s="10" t="inlineStr">
        <is>
          <t>Active</t>
        </is>
      </c>
      <c r="U230" s="6" t="n">
        <v>45</v>
      </c>
      <c r="V230" s="6" t="n">
        <v>3873</v>
      </c>
      <c r="W230" s="11" t="inlineStr"/>
    </row>
    <row r="231" ht="32" customHeight="1">
      <c r="A231" s="4" t="inlineStr">
        <is>
          <t>3973Z</t>
        </is>
      </c>
      <c r="B231" s="5" t="inlineStr">
        <is>
          <t>CL</t>
        </is>
      </c>
      <c r="D231" s="12" t="n"/>
      <c r="E231" s="13" t="inlineStr">
        <is>
          <t>Planned OP (due date)</t>
        </is>
      </c>
      <c r="F231" s="5" t="inlineStr"/>
      <c r="G231" s="14" t="inlineStr"/>
      <c r="H231" s="14" t="inlineStr"/>
      <c r="I231" s="14" t="inlineStr"/>
      <c r="J231" s="14" t="inlineStr"/>
      <c r="K231" s="14" t="inlineStr"/>
      <c r="L231" s="14" t="inlineStr"/>
      <c r="M231" s="14" t="inlineStr"/>
      <c r="N231" s="14" t="inlineStr"/>
      <c r="O231" s="14" t="inlineStr"/>
      <c r="P231" s="14" t="inlineStr"/>
      <c r="Q231" s="14" t="inlineStr"/>
      <c r="R231" s="15" t="inlineStr"/>
    </row>
    <row r="232" ht="32" customHeight="1">
      <c r="A232" s="4" t="inlineStr">
        <is>
          <t>3973Z</t>
        </is>
      </c>
      <c r="B232" s="5" t="inlineStr">
        <is>
          <t>CL</t>
        </is>
      </c>
      <c r="D232" s="12" t="n"/>
      <c r="E232" s="8" t="inlineStr">
        <is>
          <t>Open Retail PO Qty</t>
        </is>
      </c>
      <c r="F232" s="5" t="n">
        <v>0</v>
      </c>
      <c r="G232" s="5" t="n">
        <v>0</v>
      </c>
      <c r="H232" s="5" t="n">
        <v>0</v>
      </c>
      <c r="I232" s="5" t="n">
        <v>0</v>
      </c>
      <c r="J232" s="5" t="n">
        <v>0</v>
      </c>
      <c r="K232" s="5" t="n">
        <v>0</v>
      </c>
      <c r="L232" s="5" t="n">
        <v>0</v>
      </c>
      <c r="M232" s="5" t="n">
        <v>0</v>
      </c>
      <c r="N232" s="5" t="n">
        <v>0</v>
      </c>
      <c r="O232" s="5" t="n">
        <v>0</v>
      </c>
      <c r="P232" s="5" t="n">
        <v>0</v>
      </c>
      <c r="Q232" s="5" t="n">
        <v>0</v>
      </c>
      <c r="R232" s="9" t="n">
        <v>0</v>
      </c>
    </row>
    <row r="233" ht="32" customHeight="1">
      <c r="A233" s="4" t="inlineStr">
        <is>
          <t>3973Z</t>
        </is>
      </c>
      <c r="B233" s="5" t="inlineStr">
        <is>
          <t>CL</t>
        </is>
      </c>
      <c r="D233" s="12" t="n"/>
      <c r="E233" s="8" t="inlineStr">
        <is>
          <t>Bal. Fcst Qty</t>
        </is>
      </c>
      <c r="F233" s="5" t="inlineStr"/>
      <c r="G233" s="5" t="n">
        <v>18</v>
      </c>
      <c r="H233" s="5" t="n">
        <v>64</v>
      </c>
      <c r="I233" s="5" t="n">
        <v>90</v>
      </c>
      <c r="J233" s="5" t="n">
        <v>0</v>
      </c>
      <c r="K233" s="5" t="n">
        <v>0</v>
      </c>
      <c r="L233" s="5" t="n">
        <v>0</v>
      </c>
      <c r="M233" s="5" t="n">
        <v>0</v>
      </c>
      <c r="N233" s="5" t="n">
        <v>0</v>
      </c>
      <c r="O233" s="5" t="n">
        <v>0</v>
      </c>
      <c r="P233" s="5" t="n">
        <v>0</v>
      </c>
      <c r="Q233" s="5" t="n">
        <v>0</v>
      </c>
      <c r="R233" s="9" t="n">
        <v>0</v>
      </c>
    </row>
    <row r="234" ht="32" customHeight="1">
      <c r="A234" s="4" t="inlineStr">
        <is>
          <t>3973Z</t>
        </is>
      </c>
      <c r="B234" s="5" t="inlineStr">
        <is>
          <t>CL</t>
        </is>
      </c>
      <c r="D234" s="12" t="n"/>
      <c r="E234" s="13" t="inlineStr">
        <is>
          <t>Month end inventory
(Deduct PO,FCST, SS)</t>
        </is>
      </c>
      <c r="F234" s="5" t="inlineStr"/>
      <c r="G234" s="5">
        <f>IF(C230+G230+F230+G231-F232-G232-G233-D230&lt;0,0,C230+G230+F230+G231-F232-G232-G233-D230)</f>
        <v/>
      </c>
      <c r="H234" s="5">
        <f>IF(G234+H230+H231-H232-H233&lt;0,0,G234+H230+H231-H232-H233)</f>
        <v/>
      </c>
      <c r="I234" s="5">
        <f>IF(H234+I230+I231-I232-I233&lt;0,0,H234+I230+I231-I232-I233)</f>
        <v/>
      </c>
      <c r="J234" s="5">
        <f>I234+J230+J231-J232-J233</f>
        <v/>
      </c>
      <c r="K234" s="5">
        <f>J234+K230+K231-K232-K233</f>
        <v/>
      </c>
      <c r="L234" s="5">
        <f>K234+L230+L231-L232-L233</f>
        <v/>
      </c>
      <c r="M234" s="5">
        <f>L234+M230+M231-M232-M233</f>
        <v/>
      </c>
      <c r="N234" s="5">
        <f>M234+N230+N231-N232-N233</f>
        <v/>
      </c>
      <c r="O234" s="5">
        <f>N234+O230+O231-O232-O233</f>
        <v/>
      </c>
      <c r="P234" s="5">
        <f>O234+P230+P231-P232-P233</f>
        <v/>
      </c>
      <c r="Q234" s="5">
        <f>P234+Q230+Q231-Q232-Q233</f>
        <v/>
      </c>
      <c r="R234" s="9">
        <f>Q234+R230+R231-R232-R233</f>
        <v/>
      </c>
    </row>
    <row r="235" ht="32" customHeight="1">
      <c r="A235" s="16" t="inlineStr">
        <is>
          <t>3973Z</t>
        </is>
      </c>
      <c r="B235" s="17" t="inlineStr">
        <is>
          <t>CL</t>
        </is>
      </c>
      <c r="C235" s="18" t="n"/>
      <c r="D235" s="19" t="n"/>
      <c r="E235" s="20" t="inlineStr">
        <is>
          <t>Upload JDE Forecast
(Confirmed OP+Planned OP)</t>
        </is>
      </c>
      <c r="F235" s="17">
        <f>G230+G231</f>
        <v/>
      </c>
      <c r="G235" s="17">
        <f>H230+H231</f>
        <v/>
      </c>
      <c r="H235" s="17">
        <f>I230+I231</f>
        <v/>
      </c>
      <c r="I235" s="17">
        <f>J230+J231</f>
        <v/>
      </c>
      <c r="J235" s="17">
        <f>K230+K231</f>
        <v/>
      </c>
      <c r="K235" s="17">
        <f>L230+L231</f>
        <v/>
      </c>
      <c r="L235" s="17">
        <f>M230+M231</f>
        <v/>
      </c>
      <c r="M235" s="17">
        <f>N230+N231</f>
        <v/>
      </c>
      <c r="N235" s="17">
        <f>O230+O231</f>
        <v/>
      </c>
      <c r="O235" s="17">
        <f>P230+P231</f>
        <v/>
      </c>
      <c r="P235" s="17">
        <f>Q230+Q231</f>
        <v/>
      </c>
      <c r="Q235" s="17">
        <f>R230+R231</f>
        <v/>
      </c>
      <c r="R235" s="7" t="n">
        <v>0</v>
      </c>
      <c r="S235" s="18" t="n"/>
      <c r="T235" s="18" t="n"/>
      <c r="U235" s="18" t="n"/>
      <c r="V235" s="18" t="n"/>
      <c r="W235" s="18" t="n"/>
    </row>
    <row r="236" ht="32" customHeight="1">
      <c r="A236" s="4" t="inlineStr">
        <is>
          <t>688Z</t>
        </is>
      </c>
      <c r="B236" s="5" t="inlineStr">
        <is>
          <t>CW</t>
        </is>
      </c>
      <c r="C236" s="6" t="n">
        <v>31</v>
      </c>
      <c r="D236" s="7" t="n">
        <v>0</v>
      </c>
      <c r="E236" s="8" t="inlineStr">
        <is>
          <t>Confirmed OP</t>
        </is>
      </c>
      <c r="F236" s="5" t="n">
        <v>0</v>
      </c>
      <c r="G236" s="5" t="n">
        <v>0</v>
      </c>
      <c r="H236" s="5" t="n">
        <v>0</v>
      </c>
      <c r="I236" s="5" t="n">
        <v>0</v>
      </c>
      <c r="J236" s="5" t="n">
        <v>0</v>
      </c>
      <c r="K236" s="5" t="n">
        <v>0</v>
      </c>
      <c r="L236" s="5" t="n">
        <v>0</v>
      </c>
      <c r="M236" s="5" t="n">
        <v>0</v>
      </c>
      <c r="N236" s="5" t="n">
        <v>0</v>
      </c>
      <c r="O236" s="5" t="n">
        <v>0</v>
      </c>
      <c r="P236" s="5" t="n">
        <v>0</v>
      </c>
      <c r="Q236" s="5" t="n">
        <v>0</v>
      </c>
      <c r="R236" s="9" t="n">
        <v>0</v>
      </c>
      <c r="S236" s="6" t="n">
        <v>1</v>
      </c>
      <c r="T236" s="10" t="inlineStr">
        <is>
          <t>Discontinued 2024 Fall</t>
        </is>
      </c>
      <c r="U236" s="6" t="n">
        <v>45</v>
      </c>
      <c r="V236" s="6" t="n">
        <v>301</v>
      </c>
      <c r="W236" s="11" t="inlineStr">
        <is>
          <t>1/7：Move forecast to RF after inventory clear up.</t>
        </is>
      </c>
    </row>
    <row r="237" ht="32" customHeight="1">
      <c r="A237" s="4" t="inlineStr">
        <is>
          <t>688Z</t>
        </is>
      </c>
      <c r="B237" s="5" t="inlineStr">
        <is>
          <t>CW</t>
        </is>
      </c>
      <c r="D237" s="12" t="n"/>
      <c r="E237" s="13" t="inlineStr">
        <is>
          <t>Planned OP (due date)</t>
        </is>
      </c>
      <c r="F237" s="5" t="inlineStr"/>
      <c r="G237" s="14" t="inlineStr"/>
      <c r="H237" s="14" t="inlineStr"/>
      <c r="I237" s="14" t="inlineStr"/>
      <c r="J237" s="14" t="inlineStr"/>
      <c r="K237" s="14" t="inlineStr"/>
      <c r="L237" s="14" t="inlineStr"/>
      <c r="M237" s="14" t="inlineStr"/>
      <c r="N237" s="14" t="inlineStr"/>
      <c r="O237" s="14" t="inlineStr"/>
      <c r="P237" s="14" t="inlineStr"/>
      <c r="Q237" s="14" t="inlineStr"/>
      <c r="R237" s="15" t="inlineStr"/>
    </row>
    <row r="238" ht="32" customHeight="1">
      <c r="A238" s="4" t="inlineStr">
        <is>
          <t>688Z</t>
        </is>
      </c>
      <c r="B238" s="5" t="inlineStr">
        <is>
          <t>CW</t>
        </is>
      </c>
      <c r="D238" s="12" t="n"/>
      <c r="E238" s="8" t="inlineStr">
        <is>
          <t>Open Retail PO Qty</t>
        </is>
      </c>
      <c r="F238" s="5" t="n">
        <v>0</v>
      </c>
      <c r="G238" s="5" t="n">
        <v>1</v>
      </c>
      <c r="H238" s="5" t="n">
        <v>0</v>
      </c>
      <c r="I238" s="5" t="n">
        <v>0</v>
      </c>
      <c r="J238" s="5" t="n">
        <v>0</v>
      </c>
      <c r="K238" s="5" t="n">
        <v>0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0</v>
      </c>
      <c r="Q238" s="5" t="n">
        <v>0</v>
      </c>
      <c r="R238" s="9" t="n">
        <v>0</v>
      </c>
    </row>
    <row r="239" ht="32" customHeight="1">
      <c r="A239" s="4" t="inlineStr">
        <is>
          <t>688Z</t>
        </is>
      </c>
      <c r="B239" s="5" t="inlineStr">
        <is>
          <t>CW</t>
        </is>
      </c>
      <c r="D239" s="12" t="n"/>
      <c r="E239" s="8" t="inlineStr">
        <is>
          <t>Bal. Fcst Qty</t>
        </is>
      </c>
      <c r="F239" s="5" t="inlineStr"/>
      <c r="G239" s="5" t="n">
        <v>9</v>
      </c>
      <c r="H239" s="5" t="n">
        <v>20</v>
      </c>
      <c r="I239" s="5" t="n">
        <v>33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0</v>
      </c>
      <c r="O239" s="5" t="n">
        <v>0</v>
      </c>
      <c r="P239" s="5" t="n">
        <v>0</v>
      </c>
      <c r="Q239" s="5" t="n">
        <v>0</v>
      </c>
      <c r="R239" s="9" t="n">
        <v>0</v>
      </c>
    </row>
    <row r="240" ht="32" customHeight="1">
      <c r="A240" s="4" t="inlineStr">
        <is>
          <t>688Z</t>
        </is>
      </c>
      <c r="B240" s="5" t="inlineStr">
        <is>
          <t>CW</t>
        </is>
      </c>
      <c r="D240" s="12" t="n"/>
      <c r="E240" s="13" t="inlineStr">
        <is>
          <t>Month end inventory
(Deduct PO,FCST, SS)</t>
        </is>
      </c>
      <c r="F240" s="5" t="inlineStr"/>
      <c r="G240" s="5">
        <f>IF(C236+G236+F236+G237-F238-G238-G239-D236&lt;0,0,C236+G236+F236+G237-F238-G238-G239-D236)</f>
        <v/>
      </c>
      <c r="H240" s="5">
        <f>IF(G240+H236+H237-H238-H239&lt;0,0,G240+H236+H237-H238-H239)</f>
        <v/>
      </c>
      <c r="I240" s="5">
        <f>IF(H240+I236+I237-I238-I239&lt;0,0,H240+I236+I237-I238-I239)</f>
        <v/>
      </c>
      <c r="J240" s="5">
        <f>I240+J236+J237-J238-J239</f>
        <v/>
      </c>
      <c r="K240" s="5">
        <f>J240+K236+K237-K238-K239</f>
        <v/>
      </c>
      <c r="L240" s="5">
        <f>K240+L236+L237-L238-L239</f>
        <v/>
      </c>
      <c r="M240" s="5">
        <f>L240+M236+M237-M238-M239</f>
        <v/>
      </c>
      <c r="N240" s="5">
        <f>M240+N236+N237-N238-N239</f>
        <v/>
      </c>
      <c r="O240" s="5">
        <f>N240+O236+O237-O238-O239</f>
        <v/>
      </c>
      <c r="P240" s="5">
        <f>O240+P236+P237-P238-P239</f>
        <v/>
      </c>
      <c r="Q240" s="5">
        <f>P240+Q236+Q237-Q238-Q239</f>
        <v/>
      </c>
      <c r="R240" s="9">
        <f>Q240+R236+R237-R238-R239</f>
        <v/>
      </c>
    </row>
    <row r="241" ht="32" customHeight="1">
      <c r="A241" s="16" t="inlineStr">
        <is>
          <t>688Z</t>
        </is>
      </c>
      <c r="B241" s="17" t="inlineStr">
        <is>
          <t>CW</t>
        </is>
      </c>
      <c r="C241" s="18" t="n"/>
      <c r="D241" s="19" t="n"/>
      <c r="E241" s="20" t="inlineStr">
        <is>
          <t>Upload JDE Forecast
(Confirmed OP+Planned OP)</t>
        </is>
      </c>
      <c r="F241" s="17">
        <f>G236+G237</f>
        <v/>
      </c>
      <c r="G241" s="17">
        <f>H236+H237</f>
        <v/>
      </c>
      <c r="H241" s="17">
        <f>I236+I237</f>
        <v/>
      </c>
      <c r="I241" s="17">
        <f>J236+J237</f>
        <v/>
      </c>
      <c r="J241" s="17">
        <f>K236+K237</f>
        <v/>
      </c>
      <c r="K241" s="17">
        <f>L236+L237</f>
        <v/>
      </c>
      <c r="L241" s="17">
        <f>M236+M237</f>
        <v/>
      </c>
      <c r="M241" s="17">
        <f>N236+N237</f>
        <v/>
      </c>
      <c r="N241" s="17">
        <f>O236+O237</f>
        <v/>
      </c>
      <c r="O241" s="17">
        <f>P236+P237</f>
        <v/>
      </c>
      <c r="P241" s="17">
        <f>Q236+Q237</f>
        <v/>
      </c>
      <c r="Q241" s="17">
        <f>R236+R237</f>
        <v/>
      </c>
      <c r="R241" s="7" t="n">
        <v>0</v>
      </c>
      <c r="S241" s="18" t="n"/>
      <c r="T241" s="18" t="n"/>
      <c r="U241" s="18" t="n"/>
      <c r="V241" s="18" t="n"/>
      <c r="W241" s="18" t="n"/>
    </row>
    <row r="242" ht="32" customHeight="1">
      <c r="A242" s="4" t="inlineStr">
        <is>
          <t>689Z</t>
        </is>
      </c>
      <c r="B242" s="5" t="inlineStr">
        <is>
          <t>CW</t>
        </is>
      </c>
      <c r="C242" s="6" t="n">
        <v>69</v>
      </c>
      <c r="D242" s="7" t="n">
        <v>0</v>
      </c>
      <c r="E242" s="8" t="inlineStr">
        <is>
          <t>Confirmed OP</t>
        </is>
      </c>
      <c r="F242" s="5" t="n">
        <v>0</v>
      </c>
      <c r="G242" s="5" t="n">
        <v>0</v>
      </c>
      <c r="H242" s="5" t="n">
        <v>0</v>
      </c>
      <c r="I242" s="5" t="n">
        <v>0</v>
      </c>
      <c r="J242" s="5" t="n">
        <v>0</v>
      </c>
      <c r="K242" s="5" t="n">
        <v>0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0</v>
      </c>
      <c r="Q242" s="5" t="n">
        <v>0</v>
      </c>
      <c r="R242" s="9" t="n">
        <v>0</v>
      </c>
      <c r="S242" s="6" t="n">
        <v>1</v>
      </c>
      <c r="T242" s="10" t="inlineStr">
        <is>
          <t>Discontinued 2024 Fall</t>
        </is>
      </c>
      <c r="U242" s="6" t="n">
        <v>45</v>
      </c>
      <c r="V242" s="6" t="n">
        <v>621</v>
      </c>
      <c r="W242" s="11" t="inlineStr">
        <is>
          <t>1/7：Move forecast to RF after inventory clear up.</t>
        </is>
      </c>
    </row>
    <row r="243" ht="32" customHeight="1">
      <c r="A243" s="4" t="inlineStr">
        <is>
          <t>689Z</t>
        </is>
      </c>
      <c r="B243" s="5" t="inlineStr">
        <is>
          <t>CW</t>
        </is>
      </c>
      <c r="D243" s="12" t="n"/>
      <c r="E243" s="13" t="inlineStr">
        <is>
          <t>Planned OP (due date)</t>
        </is>
      </c>
      <c r="F243" s="5" t="inlineStr"/>
      <c r="G243" s="14" t="inlineStr"/>
      <c r="H243" s="14" t="inlineStr"/>
      <c r="I243" s="14" t="inlineStr"/>
      <c r="J243" s="14" t="inlineStr"/>
      <c r="K243" s="14" t="inlineStr"/>
      <c r="L243" s="14" t="inlineStr"/>
      <c r="M243" s="14" t="inlineStr"/>
      <c r="N243" s="14" t="inlineStr"/>
      <c r="O243" s="14" t="inlineStr"/>
      <c r="P243" s="14" t="inlineStr"/>
      <c r="Q243" s="14" t="inlineStr"/>
      <c r="R243" s="15" t="inlineStr"/>
    </row>
    <row r="244" ht="32" customHeight="1">
      <c r="A244" s="4" t="inlineStr">
        <is>
          <t>689Z</t>
        </is>
      </c>
      <c r="B244" s="5" t="inlineStr">
        <is>
          <t>CW</t>
        </is>
      </c>
      <c r="D244" s="12" t="n"/>
      <c r="E244" s="8" t="inlineStr">
        <is>
          <t>Open Retail PO Qty</t>
        </is>
      </c>
      <c r="F244" s="5" t="n">
        <v>0</v>
      </c>
      <c r="G244" s="5" t="n">
        <v>1</v>
      </c>
      <c r="H244" s="5" t="n">
        <v>0</v>
      </c>
      <c r="I244" s="5" t="n">
        <v>0</v>
      </c>
      <c r="J244" s="5" t="n">
        <v>0</v>
      </c>
      <c r="K244" s="5" t="n">
        <v>0</v>
      </c>
      <c r="L244" s="5" t="n">
        <v>0</v>
      </c>
      <c r="M244" s="5" t="n">
        <v>0</v>
      </c>
      <c r="N244" s="5" t="n">
        <v>0</v>
      </c>
      <c r="O244" s="5" t="n">
        <v>0</v>
      </c>
      <c r="P244" s="5" t="n">
        <v>0</v>
      </c>
      <c r="Q244" s="5" t="n">
        <v>0</v>
      </c>
      <c r="R244" s="9" t="n">
        <v>0</v>
      </c>
    </row>
    <row r="245" ht="32" customHeight="1">
      <c r="A245" s="4" t="inlineStr">
        <is>
          <t>689Z</t>
        </is>
      </c>
      <c r="B245" s="5" t="inlineStr">
        <is>
          <t>CW</t>
        </is>
      </c>
      <c r="D245" s="12" t="n"/>
      <c r="E245" s="8" t="inlineStr">
        <is>
          <t>Bal. Fcst Qty</t>
        </is>
      </c>
      <c r="F245" s="5" t="inlineStr"/>
      <c r="G245" s="5" t="n">
        <v>9</v>
      </c>
      <c r="H245" s="5" t="n">
        <v>15</v>
      </c>
      <c r="I245" s="5" t="n">
        <v>28</v>
      </c>
      <c r="J245" s="5" t="n">
        <v>22</v>
      </c>
      <c r="K245" s="5" t="n">
        <v>18</v>
      </c>
      <c r="L245" s="5" t="n">
        <v>22</v>
      </c>
      <c r="M245" s="5" t="n">
        <v>15</v>
      </c>
      <c r="N245" s="5" t="n">
        <v>15</v>
      </c>
      <c r="O245" s="5" t="n">
        <v>18</v>
      </c>
      <c r="P245" s="5" t="n">
        <v>28</v>
      </c>
      <c r="Q245" s="5" t="n">
        <v>38</v>
      </c>
      <c r="R245" s="9" t="n">
        <v>22</v>
      </c>
    </row>
    <row r="246" ht="32" customHeight="1">
      <c r="A246" s="4" t="inlineStr">
        <is>
          <t>689Z</t>
        </is>
      </c>
      <c r="B246" s="5" t="inlineStr">
        <is>
          <t>CW</t>
        </is>
      </c>
      <c r="D246" s="12" t="n"/>
      <c r="E246" s="13" t="inlineStr">
        <is>
          <t>Month end inventory
(Deduct PO,FCST, SS)</t>
        </is>
      </c>
      <c r="F246" s="5" t="inlineStr"/>
      <c r="G246" s="5">
        <f>IF(C242+G242+F242+G243-F244-G244-G245-D242&lt;0,0,C242+G242+F242+G243-F244-G244-G245-D242)</f>
        <v/>
      </c>
      <c r="H246" s="5">
        <f>IF(G246+H242+H243-H244-H245&lt;0,0,G246+H242+H243-H244-H245)</f>
        <v/>
      </c>
      <c r="I246" s="5">
        <f>IF(H246+I242+I243-I244-I245&lt;0,0,H246+I242+I243-I244-I245)</f>
        <v/>
      </c>
      <c r="J246" s="5">
        <f>I246+J242+J243-J244-J245</f>
        <v/>
      </c>
      <c r="K246" s="5">
        <f>J246+K242+K243-K244-K245</f>
        <v/>
      </c>
      <c r="L246" s="5">
        <f>K246+L242+L243-L244-L245</f>
        <v/>
      </c>
      <c r="M246" s="5">
        <f>L246+M242+M243-M244-M245</f>
        <v/>
      </c>
      <c r="N246" s="5">
        <f>M246+N242+N243-N244-N245</f>
        <v/>
      </c>
      <c r="O246" s="5">
        <f>N246+O242+O243-O244-O245</f>
        <v/>
      </c>
      <c r="P246" s="5">
        <f>O246+P242+P243-P244-P245</f>
        <v/>
      </c>
      <c r="Q246" s="5">
        <f>P246+Q242+Q243-Q244-Q245</f>
        <v/>
      </c>
      <c r="R246" s="9">
        <f>Q246+R242+R243-R244-R245</f>
        <v/>
      </c>
    </row>
    <row r="247" ht="32" customHeight="1">
      <c r="A247" s="16" t="inlineStr">
        <is>
          <t>689Z</t>
        </is>
      </c>
      <c r="B247" s="17" t="inlineStr">
        <is>
          <t>CW</t>
        </is>
      </c>
      <c r="C247" s="18" t="n"/>
      <c r="D247" s="19" t="n"/>
      <c r="E247" s="20" t="inlineStr">
        <is>
          <t>Upload JDE Forecast
(Confirmed OP+Planned OP)</t>
        </is>
      </c>
      <c r="F247" s="17">
        <f>G242+G243</f>
        <v/>
      </c>
      <c r="G247" s="17">
        <f>H242+H243</f>
        <v/>
      </c>
      <c r="H247" s="17">
        <f>I242+I243</f>
        <v/>
      </c>
      <c r="I247" s="17">
        <f>J242+J243</f>
        <v/>
      </c>
      <c r="J247" s="17">
        <f>K242+K243</f>
        <v/>
      </c>
      <c r="K247" s="17">
        <f>L242+L243</f>
        <v/>
      </c>
      <c r="L247" s="17">
        <f>M242+M243</f>
        <v/>
      </c>
      <c r="M247" s="17">
        <f>N242+N243</f>
        <v/>
      </c>
      <c r="N247" s="17">
        <f>O242+O243</f>
        <v/>
      </c>
      <c r="O247" s="17">
        <f>P242+P243</f>
        <v/>
      </c>
      <c r="P247" s="17">
        <f>Q242+Q243</f>
        <v/>
      </c>
      <c r="Q247" s="17">
        <f>R242+R243</f>
        <v/>
      </c>
      <c r="R247" s="7" t="n">
        <v>0</v>
      </c>
      <c r="S247" s="18" t="n"/>
      <c r="T247" s="18" t="n"/>
      <c r="U247" s="18" t="n"/>
      <c r="V247" s="18" t="n"/>
      <c r="W247" s="18" t="n"/>
    </row>
    <row r="248" ht="32" customHeight="1">
      <c r="A248" s="4" t="inlineStr">
        <is>
          <t>3980Z</t>
        </is>
      </c>
      <c r="B248" s="5" t="inlineStr">
        <is>
          <t>CH Baby</t>
        </is>
      </c>
      <c r="C248" s="6" t="n">
        <v>404</v>
      </c>
      <c r="D248" s="7" t="n">
        <v>0</v>
      </c>
      <c r="E248" s="8" t="inlineStr">
        <is>
          <t>Confirmed OP</t>
        </is>
      </c>
      <c r="F248" s="5" t="n">
        <v>0</v>
      </c>
      <c r="G248" s="5" t="n">
        <v>0</v>
      </c>
      <c r="H248" s="5" t="n">
        <v>0</v>
      </c>
      <c r="I248" s="5" t="n">
        <v>0</v>
      </c>
      <c r="J248" s="5" t="n">
        <v>0</v>
      </c>
      <c r="K248" s="5" t="n">
        <v>0</v>
      </c>
      <c r="L248" s="5" t="n">
        <v>0</v>
      </c>
      <c r="M248" s="5" t="n">
        <v>0</v>
      </c>
      <c r="N248" s="5" t="n">
        <v>0</v>
      </c>
      <c r="O248" s="5" t="n">
        <v>0</v>
      </c>
      <c r="P248" s="5" t="n">
        <v>0</v>
      </c>
      <c r="Q248" s="5" t="n">
        <v>0</v>
      </c>
      <c r="R248" s="9" t="n">
        <v>0</v>
      </c>
      <c r="S248" s="6" t="n">
        <v>1</v>
      </c>
      <c r="T248" s="10" t="inlineStr">
        <is>
          <t>Active</t>
        </is>
      </c>
      <c r="U248" s="6" t="n">
        <v>75</v>
      </c>
      <c r="V248" s="6" t="n">
        <v>773</v>
      </c>
      <c r="W248" s="11" t="inlineStr"/>
    </row>
    <row r="249" ht="32" customHeight="1">
      <c r="A249" s="4" t="inlineStr">
        <is>
          <t>3980Z</t>
        </is>
      </c>
      <c r="B249" s="5" t="inlineStr">
        <is>
          <t>CH Baby</t>
        </is>
      </c>
      <c r="D249" s="12" t="n"/>
      <c r="E249" s="13" t="inlineStr">
        <is>
          <t>Planned OP (due date)</t>
        </is>
      </c>
      <c r="F249" s="5" t="inlineStr"/>
      <c r="G249" s="14" t="inlineStr"/>
      <c r="H249" s="14" t="inlineStr"/>
      <c r="I249" s="14" t="inlineStr"/>
      <c r="J249" s="14" t="inlineStr"/>
      <c r="K249" s="14" t="inlineStr"/>
      <c r="L249" s="14" t="inlineStr"/>
      <c r="M249" s="14" t="inlineStr"/>
      <c r="N249" s="14" t="inlineStr"/>
      <c r="O249" s="14" t="inlineStr"/>
      <c r="P249" s="14" t="inlineStr"/>
      <c r="Q249" s="14" t="inlineStr"/>
      <c r="R249" s="15" t="inlineStr"/>
    </row>
    <row r="250" ht="32" customHeight="1">
      <c r="A250" s="4" t="inlineStr">
        <is>
          <t>3980Z</t>
        </is>
      </c>
      <c r="B250" s="5" t="inlineStr">
        <is>
          <t>CH Baby</t>
        </is>
      </c>
      <c r="D250" s="12" t="n"/>
      <c r="E250" s="8" t="inlineStr">
        <is>
          <t>Open Retail PO Qty</t>
        </is>
      </c>
      <c r="F250" s="5" t="n">
        <v>0</v>
      </c>
      <c r="G250" s="5" t="n">
        <v>1</v>
      </c>
      <c r="H250" s="5" t="n">
        <v>0</v>
      </c>
      <c r="I250" s="5" t="n">
        <v>0</v>
      </c>
      <c r="J250" s="5" t="n">
        <v>0</v>
      </c>
      <c r="K250" s="5" t="n">
        <v>0</v>
      </c>
      <c r="L250" s="5" t="n">
        <v>0</v>
      </c>
      <c r="M250" s="5" t="n">
        <v>0</v>
      </c>
      <c r="N250" s="5" t="n">
        <v>0</v>
      </c>
      <c r="O250" s="5" t="n">
        <v>0</v>
      </c>
      <c r="P250" s="5" t="n">
        <v>0</v>
      </c>
      <c r="Q250" s="5" t="n">
        <v>0</v>
      </c>
      <c r="R250" s="9" t="n">
        <v>0</v>
      </c>
    </row>
    <row r="251" ht="32" customHeight="1">
      <c r="A251" s="4" t="inlineStr">
        <is>
          <t>3980Z</t>
        </is>
      </c>
      <c r="B251" s="5" t="inlineStr">
        <is>
          <t>CH Baby</t>
        </is>
      </c>
      <c r="D251" s="12" t="n"/>
      <c r="E251" s="8" t="inlineStr">
        <is>
          <t>Bal. Fcst Qty</t>
        </is>
      </c>
      <c r="F251" s="5" t="inlineStr"/>
      <c r="G251" s="5" t="n">
        <v>0</v>
      </c>
      <c r="H251" s="5" t="n">
        <v>0</v>
      </c>
      <c r="I251" s="5" t="n">
        <v>0</v>
      </c>
      <c r="J251" s="5" t="n">
        <v>0</v>
      </c>
      <c r="K251" s="5" t="n">
        <v>0</v>
      </c>
      <c r="L251" s="5" t="n">
        <v>0</v>
      </c>
      <c r="M251" s="5" t="n">
        <v>0</v>
      </c>
      <c r="N251" s="5" t="n">
        <v>0</v>
      </c>
      <c r="O251" s="5" t="n">
        <v>0</v>
      </c>
      <c r="P251" s="5" t="n">
        <v>0</v>
      </c>
      <c r="Q251" s="5" t="n">
        <v>0</v>
      </c>
      <c r="R251" s="9" t="n">
        <v>0</v>
      </c>
    </row>
    <row r="252" ht="32" customHeight="1">
      <c r="A252" s="4" t="inlineStr">
        <is>
          <t>3980Z</t>
        </is>
      </c>
      <c r="B252" s="5" t="inlineStr">
        <is>
          <t>CH Baby</t>
        </is>
      </c>
      <c r="D252" s="12" t="n"/>
      <c r="E252" s="13" t="inlineStr">
        <is>
          <t>Month end inventory
(Deduct PO,FCST, SS)</t>
        </is>
      </c>
      <c r="F252" s="5" t="inlineStr"/>
      <c r="G252" s="5">
        <f>IF(C248+G248+F248+G249-F250-G250-G251-D248&lt;0,0,C248+G248+F248+G249-F250-G250-G251-D248)</f>
        <v/>
      </c>
      <c r="H252" s="5">
        <f>IF(G252+H248+H249-H250-H251&lt;0,0,G252+H248+H249-H250-H251)</f>
        <v/>
      </c>
      <c r="I252" s="5">
        <f>IF(H252+I248+I249-I250-I251&lt;0,0,H252+I248+I249-I250-I251)</f>
        <v/>
      </c>
      <c r="J252" s="5">
        <f>I252+J248+J249-J250-J251</f>
        <v/>
      </c>
      <c r="K252" s="5">
        <f>J252+K248+K249-K250-K251</f>
        <v/>
      </c>
      <c r="L252" s="5">
        <f>K252+L248+L249-L250-L251</f>
        <v/>
      </c>
      <c r="M252" s="5">
        <f>L252+M248+M249-M250-M251</f>
        <v/>
      </c>
      <c r="N252" s="5">
        <f>M252+N248+N249-N250-N251</f>
        <v/>
      </c>
      <c r="O252" s="5">
        <f>N252+O248+O249-O250-O251</f>
        <v/>
      </c>
      <c r="P252" s="5">
        <f>O252+P248+P249-P250-P251</f>
        <v/>
      </c>
      <c r="Q252" s="5">
        <f>P252+Q248+Q249-Q250-Q251</f>
        <v/>
      </c>
      <c r="R252" s="9">
        <f>Q252+R248+R249-R250-R251</f>
        <v/>
      </c>
    </row>
    <row r="253" ht="32" customHeight="1">
      <c r="A253" s="16" t="inlineStr">
        <is>
          <t>3980Z</t>
        </is>
      </c>
      <c r="B253" s="17" t="inlineStr">
        <is>
          <t>CH Baby</t>
        </is>
      </c>
      <c r="C253" s="18" t="n"/>
      <c r="D253" s="19" t="n"/>
      <c r="E253" s="20" t="inlineStr">
        <is>
          <t>Upload JDE Forecast
(Confirmed OP+Planned OP)</t>
        </is>
      </c>
      <c r="F253" s="17">
        <f>G248+G249</f>
        <v/>
      </c>
      <c r="G253" s="17">
        <f>H248+H249</f>
        <v/>
      </c>
      <c r="H253" s="17">
        <f>I248+I249</f>
        <v/>
      </c>
      <c r="I253" s="17">
        <f>J248+J249</f>
        <v/>
      </c>
      <c r="J253" s="17">
        <f>K248+K249</f>
        <v/>
      </c>
      <c r="K253" s="17">
        <f>L248+L249</f>
        <v/>
      </c>
      <c r="L253" s="17">
        <f>M248+M249</f>
        <v/>
      </c>
      <c r="M253" s="17">
        <f>N248+N249</f>
        <v/>
      </c>
      <c r="N253" s="17">
        <f>O248+O249</f>
        <v/>
      </c>
      <c r="O253" s="17">
        <f>P248+P249</f>
        <v/>
      </c>
      <c r="P253" s="17">
        <f>Q248+Q249</f>
        <v/>
      </c>
      <c r="Q253" s="17">
        <f>R248+R249</f>
        <v/>
      </c>
      <c r="R253" s="7" t="n">
        <v>0</v>
      </c>
      <c r="S253" s="18" t="n"/>
      <c r="T253" s="18" t="n"/>
      <c r="U253" s="18" t="n"/>
      <c r="V253" s="18" t="n"/>
      <c r="W253" s="18" t="n"/>
    </row>
    <row r="254" ht="32" customHeight="1">
      <c r="A254" s="4" t="inlineStr">
        <is>
          <t>3976Z</t>
        </is>
      </c>
      <c r="B254" s="5" t="inlineStr">
        <is>
          <t>CL</t>
        </is>
      </c>
      <c r="C254" s="6" t="n">
        <v>855</v>
      </c>
      <c r="D254" s="7" t="n">
        <v>0</v>
      </c>
      <c r="E254" s="8" t="inlineStr">
        <is>
          <t>Confirmed OP</t>
        </is>
      </c>
      <c r="F254" s="5" t="n">
        <v>0</v>
      </c>
      <c r="G254" s="5" t="n">
        <v>0</v>
      </c>
      <c r="H254" s="5" t="n">
        <v>0</v>
      </c>
      <c r="I254" s="5" t="n">
        <v>0</v>
      </c>
      <c r="J254" s="5" t="n">
        <v>0</v>
      </c>
      <c r="K254" s="5" t="n">
        <v>0</v>
      </c>
      <c r="L254" s="5" t="n">
        <v>0</v>
      </c>
      <c r="M254" s="5" t="n">
        <v>0</v>
      </c>
      <c r="N254" s="5" t="n">
        <v>0</v>
      </c>
      <c r="O254" s="5" t="n">
        <v>0</v>
      </c>
      <c r="P254" s="5" t="n">
        <v>0</v>
      </c>
      <c r="Q254" s="5" t="n">
        <v>0</v>
      </c>
      <c r="R254" s="9" t="n">
        <v>0</v>
      </c>
      <c r="S254" s="6" t="n">
        <v>1</v>
      </c>
      <c r="T254" s="10" t="inlineStr">
        <is>
          <t>Active</t>
        </is>
      </c>
      <c r="U254" s="6" t="n">
        <v>45</v>
      </c>
      <c r="V254" s="6" t="n">
        <v>980</v>
      </c>
      <c r="W254" s="11" t="inlineStr"/>
    </row>
    <row r="255" ht="32" customHeight="1">
      <c r="A255" s="4" t="inlineStr">
        <is>
          <t>3976Z</t>
        </is>
      </c>
      <c r="B255" s="5" t="inlineStr">
        <is>
          <t>CL</t>
        </is>
      </c>
      <c r="D255" s="12" t="n"/>
      <c r="E255" s="13" t="inlineStr">
        <is>
          <t>Planned OP (due date)</t>
        </is>
      </c>
      <c r="F255" s="5" t="inlineStr"/>
      <c r="G255" s="14" t="inlineStr"/>
      <c r="H255" s="14" t="inlineStr"/>
      <c r="I255" s="14" t="inlineStr"/>
      <c r="J255" s="14" t="inlineStr"/>
      <c r="K255" s="14" t="inlineStr"/>
      <c r="L255" s="14" t="inlineStr"/>
      <c r="M255" s="14" t="inlineStr"/>
      <c r="N255" s="14" t="inlineStr"/>
      <c r="O255" s="14" t="inlineStr"/>
      <c r="P255" s="14" t="inlineStr"/>
      <c r="Q255" s="14" t="inlineStr"/>
      <c r="R255" s="15" t="inlineStr"/>
    </row>
    <row r="256" ht="32" customHeight="1">
      <c r="A256" s="4" t="inlineStr">
        <is>
          <t>3976Z</t>
        </is>
      </c>
      <c r="B256" s="5" t="inlineStr">
        <is>
          <t>CL</t>
        </is>
      </c>
      <c r="D256" s="12" t="n"/>
      <c r="E256" s="8" t="inlineStr">
        <is>
          <t>Open Retail PO Qty</t>
        </is>
      </c>
      <c r="F256" s="5" t="n">
        <v>0</v>
      </c>
      <c r="G256" s="5" t="n">
        <v>205</v>
      </c>
      <c r="H256" s="5" t="n">
        <v>18</v>
      </c>
      <c r="I256" s="5" t="n">
        <v>0</v>
      </c>
      <c r="J256" s="5" t="n">
        <v>0</v>
      </c>
      <c r="K256" s="5" t="n">
        <v>0</v>
      </c>
      <c r="L256" s="5" t="n">
        <v>0</v>
      </c>
      <c r="M256" s="5" t="n">
        <v>0</v>
      </c>
      <c r="N256" s="5" t="n">
        <v>0</v>
      </c>
      <c r="O256" s="5" t="n">
        <v>0</v>
      </c>
      <c r="P256" s="5" t="n">
        <v>0</v>
      </c>
      <c r="Q256" s="5" t="n">
        <v>0</v>
      </c>
      <c r="R256" s="9" t="n">
        <v>0</v>
      </c>
    </row>
    <row r="257" ht="32" customHeight="1">
      <c r="A257" s="4" t="inlineStr">
        <is>
          <t>3976Z</t>
        </is>
      </c>
      <c r="B257" s="5" t="inlineStr">
        <is>
          <t>CL</t>
        </is>
      </c>
      <c r="D257" s="12" t="n"/>
      <c r="E257" s="8" t="inlineStr">
        <is>
          <t>Bal. Fcst Qty</t>
        </is>
      </c>
      <c r="F257" s="5" t="inlineStr"/>
      <c r="G257" s="5" t="n">
        <v>13</v>
      </c>
      <c r="H257" s="5" t="n">
        <v>22</v>
      </c>
      <c r="I257" s="5" t="n">
        <v>52</v>
      </c>
      <c r="J257" s="5" t="n">
        <v>97</v>
      </c>
      <c r="K257" s="5" t="n">
        <v>30</v>
      </c>
      <c r="L257" s="5" t="n">
        <v>47</v>
      </c>
      <c r="M257" s="5" t="n">
        <v>42</v>
      </c>
      <c r="N257" s="5" t="n">
        <v>42</v>
      </c>
      <c r="O257" s="5" t="n">
        <v>85</v>
      </c>
      <c r="P257" s="5" t="n">
        <v>168</v>
      </c>
      <c r="Q257" s="5" t="n">
        <v>205</v>
      </c>
      <c r="R257" s="9" t="n">
        <v>93</v>
      </c>
    </row>
    <row r="258" ht="32" customHeight="1">
      <c r="A258" s="4" t="inlineStr">
        <is>
          <t>3976Z</t>
        </is>
      </c>
      <c r="B258" s="5" t="inlineStr">
        <is>
          <t>CL</t>
        </is>
      </c>
      <c r="D258" s="12" t="n"/>
      <c r="E258" s="13" t="inlineStr">
        <is>
          <t>Month end inventory
(Deduct PO,FCST, SS)</t>
        </is>
      </c>
      <c r="F258" s="5" t="inlineStr"/>
      <c r="G258" s="5">
        <f>IF(C254+G254+F254+G255-F256-G256-G257-D254&lt;0,0,C254+G254+F254+G255-F256-G256-G257-D254)</f>
        <v/>
      </c>
      <c r="H258" s="5">
        <f>IF(G258+H254+H255-H256-H257&lt;0,0,G258+H254+H255-H256-H257)</f>
        <v/>
      </c>
      <c r="I258" s="5">
        <f>IF(H258+I254+I255-I256-I257&lt;0,0,H258+I254+I255-I256-I257)</f>
        <v/>
      </c>
      <c r="J258" s="5">
        <f>I258+J254+J255-J256-J257</f>
        <v/>
      </c>
      <c r="K258" s="5">
        <f>J258+K254+K255-K256-K257</f>
        <v/>
      </c>
      <c r="L258" s="5">
        <f>K258+L254+L255-L256-L257</f>
        <v/>
      </c>
      <c r="M258" s="5">
        <f>L258+M254+M255-M256-M257</f>
        <v/>
      </c>
      <c r="N258" s="5">
        <f>M258+N254+N255-N256-N257</f>
        <v/>
      </c>
      <c r="O258" s="5">
        <f>N258+O254+O255-O256-O257</f>
        <v/>
      </c>
      <c r="P258" s="5">
        <f>O258+P254+P255-P256-P257</f>
        <v/>
      </c>
      <c r="Q258" s="5">
        <f>P258+Q254+Q255-Q256-Q257</f>
        <v/>
      </c>
      <c r="R258" s="9">
        <f>Q258+R254+R255-R256-R257</f>
        <v/>
      </c>
    </row>
    <row r="259" ht="32" customHeight="1">
      <c r="A259" s="16" t="inlineStr">
        <is>
          <t>3976Z</t>
        </is>
      </c>
      <c r="B259" s="17" t="inlineStr">
        <is>
          <t>CL</t>
        </is>
      </c>
      <c r="C259" s="18" t="n"/>
      <c r="D259" s="19" t="n"/>
      <c r="E259" s="20" t="inlineStr">
        <is>
          <t>Upload JDE Forecast
(Confirmed OP+Planned OP)</t>
        </is>
      </c>
      <c r="F259" s="17">
        <f>G254+G255</f>
        <v/>
      </c>
      <c r="G259" s="17">
        <f>H254+H255</f>
        <v/>
      </c>
      <c r="H259" s="17">
        <f>I254+I255</f>
        <v/>
      </c>
      <c r="I259" s="17">
        <f>J254+J255</f>
        <v/>
      </c>
      <c r="J259" s="17">
        <f>K254+K255</f>
        <v/>
      </c>
      <c r="K259" s="17">
        <f>L254+L255</f>
        <v/>
      </c>
      <c r="L259" s="17">
        <f>M254+M255</f>
        <v/>
      </c>
      <c r="M259" s="17">
        <f>N254+N255</f>
        <v/>
      </c>
      <c r="N259" s="17">
        <f>O254+O255</f>
        <v/>
      </c>
      <c r="O259" s="17">
        <f>P254+P255</f>
        <v/>
      </c>
      <c r="P259" s="17">
        <f>Q254+Q255</f>
        <v/>
      </c>
      <c r="Q259" s="17">
        <f>R254+R255</f>
        <v/>
      </c>
      <c r="R259" s="7" t="n">
        <v>0</v>
      </c>
      <c r="S259" s="18" t="n"/>
      <c r="T259" s="18" t="n"/>
      <c r="U259" s="18" t="n"/>
      <c r="V259" s="18" t="n"/>
      <c r="W259" s="18" t="n"/>
    </row>
    <row r="260" ht="32" customHeight="1">
      <c r="A260" s="4" t="inlineStr">
        <is>
          <t>3976TZ</t>
        </is>
      </c>
      <c r="B260" s="5" t="inlineStr">
        <is>
          <t>CL</t>
        </is>
      </c>
      <c r="C260" s="6" t="n">
        <v>1103</v>
      </c>
      <c r="D260" s="7" t="n">
        <v>0</v>
      </c>
      <c r="E260" s="8" t="inlineStr">
        <is>
          <t>Confirmed OP</t>
        </is>
      </c>
      <c r="F260" s="5" t="n">
        <v>0</v>
      </c>
      <c r="G260" s="5" t="n">
        <v>0</v>
      </c>
      <c r="H260" s="5" t="n">
        <v>0</v>
      </c>
      <c r="I260" s="5" t="n">
        <v>0</v>
      </c>
      <c r="J260" s="5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5" t="n">
        <v>0</v>
      </c>
      <c r="R260" s="9" t="n">
        <v>0</v>
      </c>
      <c r="S260" s="6" t="n">
        <v>1</v>
      </c>
      <c r="T260" s="10" t="inlineStr">
        <is>
          <t>Active</t>
        </is>
      </c>
      <c r="U260" s="6" t="n">
        <v>45</v>
      </c>
      <c r="V260" s="6" t="n">
        <v>283</v>
      </c>
      <c r="W260" s="11" t="inlineStr"/>
    </row>
    <row r="261" ht="32" customHeight="1">
      <c r="A261" s="4" t="inlineStr">
        <is>
          <t>3976TZ</t>
        </is>
      </c>
      <c r="B261" s="5" t="inlineStr">
        <is>
          <t>CL</t>
        </is>
      </c>
      <c r="D261" s="12" t="n"/>
      <c r="E261" s="13" t="inlineStr">
        <is>
          <t>Planned OP (due date)</t>
        </is>
      </c>
      <c r="F261" s="5" t="inlineStr"/>
      <c r="G261" s="14" t="inlineStr"/>
      <c r="H261" s="14" t="inlineStr"/>
      <c r="I261" s="14" t="inlineStr"/>
      <c r="J261" s="14" t="inlineStr"/>
      <c r="K261" s="14" t="inlineStr"/>
      <c r="L261" s="14" t="inlineStr"/>
      <c r="M261" s="14" t="inlineStr"/>
      <c r="N261" s="14" t="inlineStr"/>
      <c r="O261" s="14" t="inlineStr"/>
      <c r="P261" s="14" t="inlineStr"/>
      <c r="Q261" s="14" t="inlineStr"/>
      <c r="R261" s="15" t="inlineStr"/>
    </row>
    <row r="262" ht="32" customHeight="1">
      <c r="A262" s="4" t="inlineStr">
        <is>
          <t>3976TZ</t>
        </is>
      </c>
      <c r="B262" s="5" t="inlineStr">
        <is>
          <t>CL</t>
        </is>
      </c>
      <c r="D262" s="12" t="n"/>
      <c r="E262" s="8" t="inlineStr">
        <is>
          <t>Open Retail PO Qty</t>
        </is>
      </c>
      <c r="F262" s="5" t="n">
        <v>0</v>
      </c>
      <c r="G262" s="5" t="n">
        <v>0</v>
      </c>
      <c r="H262" s="5" t="n">
        <v>0</v>
      </c>
      <c r="I262" s="5" t="n">
        <v>0</v>
      </c>
      <c r="J262" s="5" t="n">
        <v>0</v>
      </c>
      <c r="K262" s="5" t="n">
        <v>0</v>
      </c>
      <c r="L262" s="5" t="n">
        <v>0</v>
      </c>
      <c r="M262" s="5" t="n">
        <v>0</v>
      </c>
      <c r="N262" s="5" t="n">
        <v>0</v>
      </c>
      <c r="O262" s="5" t="n">
        <v>0</v>
      </c>
      <c r="P262" s="5" t="n">
        <v>0</v>
      </c>
      <c r="Q262" s="5" t="n">
        <v>0</v>
      </c>
      <c r="R262" s="9" t="n">
        <v>0</v>
      </c>
    </row>
    <row r="263" ht="32" customHeight="1">
      <c r="A263" s="4" t="inlineStr">
        <is>
          <t>3976TZ</t>
        </is>
      </c>
      <c r="B263" s="5" t="inlineStr">
        <is>
          <t>CL</t>
        </is>
      </c>
      <c r="D263" s="12" t="n"/>
      <c r="E263" s="8" t="inlineStr">
        <is>
          <t>Bal. Fcst Qty</t>
        </is>
      </c>
      <c r="F263" s="5" t="inlineStr"/>
      <c r="G263" s="5" t="n">
        <v>19</v>
      </c>
      <c r="H263" s="5" t="n">
        <v>24</v>
      </c>
      <c r="I263" s="5" t="n">
        <v>69</v>
      </c>
      <c r="J263" s="5" t="n">
        <v>67</v>
      </c>
      <c r="K263" s="5" t="n">
        <v>35</v>
      </c>
      <c r="L263" s="5" t="n">
        <v>42</v>
      </c>
      <c r="M263" s="5" t="n">
        <v>42</v>
      </c>
      <c r="N263" s="5" t="n">
        <v>40</v>
      </c>
      <c r="O263" s="5" t="n">
        <v>73</v>
      </c>
      <c r="P263" s="5" t="n">
        <v>31</v>
      </c>
      <c r="Q263" s="5" t="n">
        <v>100</v>
      </c>
      <c r="R263" s="9" t="n">
        <v>63</v>
      </c>
    </row>
    <row r="264" ht="32" customHeight="1">
      <c r="A264" s="4" t="inlineStr">
        <is>
          <t>3976TZ</t>
        </is>
      </c>
      <c r="B264" s="5" t="inlineStr">
        <is>
          <t>CL</t>
        </is>
      </c>
      <c r="D264" s="12" t="n"/>
      <c r="E264" s="13" t="inlineStr">
        <is>
          <t>Month end inventory
(Deduct PO,FCST, SS)</t>
        </is>
      </c>
      <c r="F264" s="5" t="inlineStr"/>
      <c r="G264" s="5">
        <f>IF(C260+G260+F260+G261-F262-G262-G263-D260&lt;0,0,C260+G260+F260+G261-F262-G262-G263-D260)</f>
        <v/>
      </c>
      <c r="H264" s="5">
        <f>IF(G264+H260+H261-H262-H263&lt;0,0,G264+H260+H261-H262-H263)</f>
        <v/>
      </c>
      <c r="I264" s="5">
        <f>IF(H264+I260+I261-I262-I263&lt;0,0,H264+I260+I261-I262-I263)</f>
        <v/>
      </c>
      <c r="J264" s="5">
        <f>I264+J260+J261-J262-J263</f>
        <v/>
      </c>
      <c r="K264" s="5">
        <f>J264+K260+K261-K262-K263</f>
        <v/>
      </c>
      <c r="L264" s="5">
        <f>K264+L260+L261-L262-L263</f>
        <v/>
      </c>
      <c r="M264" s="5">
        <f>L264+M260+M261-M262-M263</f>
        <v/>
      </c>
      <c r="N264" s="5">
        <f>M264+N260+N261-N262-N263</f>
        <v/>
      </c>
      <c r="O264" s="5">
        <f>N264+O260+O261-O262-O263</f>
        <v/>
      </c>
      <c r="P264" s="5">
        <f>O264+P260+P261-P262-P263</f>
        <v/>
      </c>
      <c r="Q264" s="5">
        <f>P264+Q260+Q261-Q262-Q263</f>
        <v/>
      </c>
      <c r="R264" s="9">
        <f>Q264+R260+R261-R262-R263</f>
        <v/>
      </c>
    </row>
    <row r="265" ht="32" customHeight="1">
      <c r="A265" s="16" t="inlineStr">
        <is>
          <t>3976TZ</t>
        </is>
      </c>
      <c r="B265" s="17" t="inlineStr">
        <is>
          <t>CL</t>
        </is>
      </c>
      <c r="C265" s="18" t="n"/>
      <c r="D265" s="19" t="n"/>
      <c r="E265" s="20" t="inlineStr">
        <is>
          <t>Upload JDE Forecast
(Confirmed OP+Planned OP)</t>
        </is>
      </c>
      <c r="F265" s="17">
        <f>G260+G261</f>
        <v/>
      </c>
      <c r="G265" s="17">
        <f>H260+H261</f>
        <v/>
      </c>
      <c r="H265" s="17">
        <f>I260+I261</f>
        <v/>
      </c>
      <c r="I265" s="17">
        <f>J260+J261</f>
        <v/>
      </c>
      <c r="J265" s="17">
        <f>K260+K261</f>
        <v/>
      </c>
      <c r="K265" s="17">
        <f>L260+L261</f>
        <v/>
      </c>
      <c r="L265" s="17">
        <f>M260+M261</f>
        <v/>
      </c>
      <c r="M265" s="17">
        <f>N260+N261</f>
        <v/>
      </c>
      <c r="N265" s="17">
        <f>O260+O261</f>
        <v/>
      </c>
      <c r="O265" s="17">
        <f>P260+P261</f>
        <v/>
      </c>
      <c r="P265" s="17">
        <f>Q260+Q261</f>
        <v/>
      </c>
      <c r="Q265" s="17">
        <f>R260+R261</f>
        <v/>
      </c>
      <c r="R265" s="7" t="n">
        <v>0</v>
      </c>
      <c r="S265" s="18" t="n"/>
      <c r="T265" s="18" t="n"/>
      <c r="U265" s="18" t="n"/>
      <c r="V265" s="18" t="n"/>
      <c r="W265" s="18" t="n"/>
    </row>
    <row r="266" ht="32" customHeight="1">
      <c r="A266" s="4" t="inlineStr">
        <is>
          <t>3976BZ</t>
        </is>
      </c>
      <c r="B266" s="5" t="inlineStr">
        <is>
          <t>CL</t>
        </is>
      </c>
      <c r="C266" s="6" t="n">
        <v>1212</v>
      </c>
      <c r="D266" s="7" t="n">
        <v>0</v>
      </c>
      <c r="E266" s="8" t="inlineStr">
        <is>
          <t>Confirmed OP</t>
        </is>
      </c>
      <c r="F266" s="5" t="n">
        <v>0</v>
      </c>
      <c r="G266" s="5" t="n">
        <v>0</v>
      </c>
      <c r="H266" s="5" t="n">
        <v>0</v>
      </c>
      <c r="I266" s="5" t="n">
        <v>0</v>
      </c>
      <c r="J266" s="5" t="n">
        <v>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0</v>
      </c>
      <c r="Q266" s="5" t="n">
        <v>0</v>
      </c>
      <c r="R266" s="9" t="n">
        <v>0</v>
      </c>
      <c r="S266" s="6" t="n">
        <v>1</v>
      </c>
      <c r="T266" s="10" t="inlineStr">
        <is>
          <t>Active</t>
        </is>
      </c>
      <c r="U266" s="6" t="n">
        <v>45</v>
      </c>
      <c r="V266" s="6" t="n">
        <v>545</v>
      </c>
      <c r="W266" s="11" t="inlineStr"/>
    </row>
    <row r="267" ht="32" customHeight="1">
      <c r="A267" s="4" t="inlineStr">
        <is>
          <t>3976BZ</t>
        </is>
      </c>
      <c r="B267" s="5" t="inlineStr">
        <is>
          <t>CL</t>
        </is>
      </c>
      <c r="D267" s="12" t="n"/>
      <c r="E267" s="13" t="inlineStr">
        <is>
          <t>Planned OP (due date)</t>
        </is>
      </c>
      <c r="F267" s="5" t="inlineStr"/>
      <c r="G267" s="14" t="inlineStr"/>
      <c r="H267" s="14" t="inlineStr"/>
      <c r="I267" s="14" t="inlineStr"/>
      <c r="J267" s="14" t="inlineStr"/>
      <c r="K267" s="14" t="inlineStr"/>
      <c r="L267" s="14" t="inlineStr"/>
      <c r="M267" s="14" t="inlineStr"/>
      <c r="N267" s="14" t="inlineStr"/>
      <c r="O267" s="14" t="inlineStr"/>
      <c r="P267" s="14" t="inlineStr"/>
      <c r="Q267" s="14" t="inlineStr"/>
      <c r="R267" s="15" t="inlineStr"/>
    </row>
    <row r="268" ht="32" customHeight="1">
      <c r="A268" s="4" t="inlineStr">
        <is>
          <t>3976BZ</t>
        </is>
      </c>
      <c r="B268" s="5" t="inlineStr">
        <is>
          <t>CL</t>
        </is>
      </c>
      <c r="D268" s="12" t="n"/>
      <c r="E268" s="8" t="inlineStr">
        <is>
          <t>Open Retail PO Qty</t>
        </is>
      </c>
      <c r="F268" s="5" t="n">
        <v>0</v>
      </c>
      <c r="G268" s="5" t="n">
        <v>138</v>
      </c>
      <c r="H268" s="5" t="n">
        <v>47</v>
      </c>
      <c r="I268" s="5" t="n">
        <v>0</v>
      </c>
      <c r="J268" s="5" t="n">
        <v>0</v>
      </c>
      <c r="K268" s="5" t="n">
        <v>0</v>
      </c>
      <c r="L268" s="5" t="n">
        <v>0</v>
      </c>
      <c r="M268" s="5" t="n">
        <v>0</v>
      </c>
      <c r="N268" s="5" t="n">
        <v>0</v>
      </c>
      <c r="O268" s="5" t="n">
        <v>0</v>
      </c>
      <c r="P268" s="5" t="n">
        <v>0</v>
      </c>
      <c r="Q268" s="5" t="n">
        <v>0</v>
      </c>
      <c r="R268" s="9" t="n">
        <v>0</v>
      </c>
    </row>
    <row r="269" ht="32" customHeight="1">
      <c r="A269" s="4" t="inlineStr">
        <is>
          <t>3976BZ</t>
        </is>
      </c>
      <c r="B269" s="5" t="inlineStr">
        <is>
          <t>CL</t>
        </is>
      </c>
      <c r="D269" s="12" t="n"/>
      <c r="E269" s="8" t="inlineStr">
        <is>
          <t>Bal. Fcst Qty</t>
        </is>
      </c>
      <c r="F269" s="5" t="inlineStr"/>
      <c r="G269" s="5" t="n">
        <v>14</v>
      </c>
      <c r="H269" s="5" t="n">
        <v>18</v>
      </c>
      <c r="I269" s="5" t="n">
        <v>53</v>
      </c>
      <c r="J269" s="5" t="n">
        <v>51</v>
      </c>
      <c r="K269" s="5" t="n">
        <v>49</v>
      </c>
      <c r="L269" s="5" t="n">
        <v>23</v>
      </c>
      <c r="M269" s="5" t="n">
        <v>21</v>
      </c>
      <c r="N269" s="5" t="n">
        <v>41</v>
      </c>
      <c r="O269" s="5" t="n">
        <v>19</v>
      </c>
      <c r="P269" s="5" t="n">
        <v>21</v>
      </c>
      <c r="Q269" s="5" t="n">
        <v>40</v>
      </c>
      <c r="R269" s="9" t="n">
        <v>89</v>
      </c>
    </row>
    <row r="270" ht="32" customHeight="1">
      <c r="A270" s="4" t="inlineStr">
        <is>
          <t>3976BZ</t>
        </is>
      </c>
      <c r="B270" s="5" t="inlineStr">
        <is>
          <t>CL</t>
        </is>
      </c>
      <c r="D270" s="12" t="n"/>
      <c r="E270" s="13" t="inlineStr">
        <is>
          <t>Month end inventory
(Deduct PO,FCST, SS)</t>
        </is>
      </c>
      <c r="F270" s="5" t="inlineStr"/>
      <c r="G270" s="5">
        <f>IF(C266+G266+F266+G267-F268-G268-G269-D266&lt;0,0,C266+G266+F266+G267-F268-G268-G269-D266)</f>
        <v/>
      </c>
      <c r="H270" s="5">
        <f>IF(G270+H266+H267-H268-H269&lt;0,0,G270+H266+H267-H268-H269)</f>
        <v/>
      </c>
      <c r="I270" s="5">
        <f>IF(H270+I266+I267-I268-I269&lt;0,0,H270+I266+I267-I268-I269)</f>
        <v/>
      </c>
      <c r="J270" s="5">
        <f>I270+J266+J267-J268-J269</f>
        <v/>
      </c>
      <c r="K270" s="5">
        <f>J270+K266+K267-K268-K269</f>
        <v/>
      </c>
      <c r="L270" s="5">
        <f>K270+L266+L267-L268-L269</f>
        <v/>
      </c>
      <c r="M270" s="5">
        <f>L270+M266+M267-M268-M269</f>
        <v/>
      </c>
      <c r="N270" s="5">
        <f>M270+N266+N267-N268-N269</f>
        <v/>
      </c>
      <c r="O270" s="5">
        <f>N270+O266+O267-O268-O269</f>
        <v/>
      </c>
      <c r="P270" s="5">
        <f>O270+P266+P267-P268-P269</f>
        <v/>
      </c>
      <c r="Q270" s="5">
        <f>P270+Q266+Q267-Q268-Q269</f>
        <v/>
      </c>
      <c r="R270" s="9">
        <f>Q270+R266+R267-R268-R269</f>
        <v/>
      </c>
    </row>
    <row r="271" ht="32" customHeight="1">
      <c r="A271" s="16" t="inlineStr">
        <is>
          <t>3976BZ</t>
        </is>
      </c>
      <c r="B271" s="17" t="inlineStr">
        <is>
          <t>CL</t>
        </is>
      </c>
      <c r="C271" s="18" t="n"/>
      <c r="D271" s="19" t="n"/>
      <c r="E271" s="20" t="inlineStr">
        <is>
          <t>Upload JDE Forecast
(Confirmed OP+Planned OP)</t>
        </is>
      </c>
      <c r="F271" s="17">
        <f>G266+G267</f>
        <v/>
      </c>
      <c r="G271" s="17">
        <f>H266+H267</f>
        <v/>
      </c>
      <c r="H271" s="17">
        <f>I266+I267</f>
        <v/>
      </c>
      <c r="I271" s="17">
        <f>J266+J267</f>
        <v/>
      </c>
      <c r="J271" s="17">
        <f>K266+K267</f>
        <v/>
      </c>
      <c r="K271" s="17">
        <f>L266+L267</f>
        <v/>
      </c>
      <c r="L271" s="17">
        <f>M266+M267</f>
        <v/>
      </c>
      <c r="M271" s="17">
        <f>N266+N267</f>
        <v/>
      </c>
      <c r="N271" s="17">
        <f>O266+O267</f>
        <v/>
      </c>
      <c r="O271" s="17">
        <f>P266+P267</f>
        <v/>
      </c>
      <c r="P271" s="17">
        <f>Q266+Q267</f>
        <v/>
      </c>
      <c r="Q271" s="17">
        <f>R266+R267</f>
        <v/>
      </c>
      <c r="R271" s="7" t="n">
        <v>0</v>
      </c>
      <c r="S271" s="18" t="n"/>
      <c r="T271" s="18" t="n"/>
      <c r="U271" s="18" t="n"/>
      <c r="V271" s="18" t="n"/>
      <c r="W271" s="18" t="n"/>
    </row>
    <row r="272" ht="32" customHeight="1">
      <c r="A272" s="4" t="inlineStr">
        <is>
          <t>441</t>
        </is>
      </c>
      <c r="B272" s="5" t="inlineStr">
        <is>
          <t>VF</t>
        </is>
      </c>
      <c r="C272" s="6" t="n">
        <v>175</v>
      </c>
      <c r="D272" s="7" t="n">
        <v>0</v>
      </c>
      <c r="E272" s="8" t="inlineStr">
        <is>
          <t>Confirmed OP</t>
        </is>
      </c>
      <c r="F272" s="5" t="n">
        <v>0</v>
      </c>
      <c r="G272" s="5" t="n">
        <v>0</v>
      </c>
      <c r="H272" s="5" t="n">
        <v>0</v>
      </c>
      <c r="I272" s="5" t="n">
        <v>0</v>
      </c>
      <c r="J272" s="5" t="n">
        <v>0</v>
      </c>
      <c r="K272" s="5" t="n">
        <v>0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0</v>
      </c>
      <c r="Q272" s="5" t="n">
        <v>0</v>
      </c>
      <c r="R272" s="9" t="n">
        <v>0</v>
      </c>
      <c r="S272" s="6" t="n">
        <v>1</v>
      </c>
      <c r="T272" s="10" t="inlineStr">
        <is>
          <t>Active</t>
        </is>
      </c>
      <c r="U272" s="6" t="n">
        <v>45</v>
      </c>
      <c r="V272" s="6" t="n">
        <v>77</v>
      </c>
      <c r="W272" s="11" t="inlineStr"/>
    </row>
    <row r="273" ht="32" customHeight="1">
      <c r="A273" s="4" t="inlineStr">
        <is>
          <t>441</t>
        </is>
      </c>
      <c r="B273" s="5" t="inlineStr">
        <is>
          <t>VF</t>
        </is>
      </c>
      <c r="D273" s="12" t="n"/>
      <c r="E273" s="13" t="inlineStr">
        <is>
          <t>Planned OP (due date)</t>
        </is>
      </c>
      <c r="F273" s="5" t="inlineStr"/>
      <c r="G273" s="14" t="inlineStr"/>
      <c r="H273" s="14" t="inlineStr"/>
      <c r="I273" s="14" t="inlineStr"/>
      <c r="J273" s="14" t="inlineStr"/>
      <c r="K273" s="14" t="inlineStr"/>
      <c r="L273" s="14" t="inlineStr"/>
      <c r="M273" s="14" t="inlineStr"/>
      <c r="N273" s="14" t="inlineStr"/>
      <c r="O273" s="14" t="inlineStr"/>
      <c r="P273" s="14" t="inlineStr"/>
      <c r="Q273" s="14" t="inlineStr"/>
      <c r="R273" s="15" t="inlineStr"/>
    </row>
    <row r="274" ht="32" customHeight="1">
      <c r="A274" s="4" t="inlineStr">
        <is>
          <t>441</t>
        </is>
      </c>
      <c r="B274" s="5" t="inlineStr">
        <is>
          <t>VF</t>
        </is>
      </c>
      <c r="D274" s="12" t="n"/>
      <c r="E274" s="8" t="inlineStr">
        <is>
          <t>Open Retail PO Qty</t>
        </is>
      </c>
      <c r="F274" s="5" t="n">
        <v>0</v>
      </c>
      <c r="G274" s="5" t="n">
        <v>2</v>
      </c>
      <c r="H274" s="5" t="n">
        <v>0</v>
      </c>
      <c r="I274" s="5" t="n">
        <v>0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0</v>
      </c>
      <c r="Q274" s="5" t="n">
        <v>0</v>
      </c>
      <c r="R274" s="9" t="n">
        <v>0</v>
      </c>
    </row>
    <row r="275" ht="32" customHeight="1">
      <c r="A275" s="4" t="inlineStr">
        <is>
          <t>441</t>
        </is>
      </c>
      <c r="B275" s="5" t="inlineStr">
        <is>
          <t>VF</t>
        </is>
      </c>
      <c r="D275" s="12" t="n"/>
      <c r="E275" s="8" t="inlineStr">
        <is>
          <t>Bal. Fcst Qty</t>
        </is>
      </c>
      <c r="F275" s="5" t="inlineStr"/>
      <c r="G275" s="5" t="n">
        <v>0</v>
      </c>
      <c r="H275" s="5" t="n">
        <v>0</v>
      </c>
      <c r="I275" s="5" t="n">
        <v>0</v>
      </c>
      <c r="J275" s="5" t="n">
        <v>0</v>
      </c>
      <c r="K275" s="5" t="n">
        <v>0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9" t="n">
        <v>0</v>
      </c>
    </row>
    <row r="276" ht="32" customHeight="1">
      <c r="A276" s="4" t="inlineStr">
        <is>
          <t>441</t>
        </is>
      </c>
      <c r="B276" s="5" t="inlineStr">
        <is>
          <t>VF</t>
        </is>
      </c>
      <c r="D276" s="12" t="n"/>
      <c r="E276" s="13" t="inlineStr">
        <is>
          <t>Month end inventory
(Deduct PO,FCST, SS)</t>
        </is>
      </c>
      <c r="F276" s="5" t="inlineStr"/>
      <c r="G276" s="5">
        <f>IF(C272+G272+F272+G273-F274-G274-G275-D272&lt;0,0,C272+G272+F272+G273-F274-G274-G275-D272)</f>
        <v/>
      </c>
      <c r="H276" s="5">
        <f>IF(G276+H272+H273-H274-H275&lt;0,0,G276+H272+H273-H274-H275)</f>
        <v/>
      </c>
      <c r="I276" s="5">
        <f>IF(H276+I272+I273-I274-I275&lt;0,0,H276+I272+I273-I274-I275)</f>
        <v/>
      </c>
      <c r="J276" s="5">
        <f>I276+J272+J273-J274-J275</f>
        <v/>
      </c>
      <c r="K276" s="5">
        <f>J276+K272+K273-K274-K275</f>
        <v/>
      </c>
      <c r="L276" s="5">
        <f>K276+L272+L273-L274-L275</f>
        <v/>
      </c>
      <c r="M276" s="5">
        <f>L276+M272+M273-M274-M275</f>
        <v/>
      </c>
      <c r="N276" s="5">
        <f>M276+N272+N273-N274-N275</f>
        <v/>
      </c>
      <c r="O276" s="5">
        <f>N276+O272+O273-O274-O275</f>
        <v/>
      </c>
      <c r="P276" s="5">
        <f>O276+P272+P273-P274-P275</f>
        <v/>
      </c>
      <c r="Q276" s="5">
        <f>P276+Q272+Q273-Q274-Q275</f>
        <v/>
      </c>
      <c r="R276" s="9">
        <f>Q276+R272+R273-R274-R275</f>
        <v/>
      </c>
    </row>
    <row r="277" ht="32" customHeight="1">
      <c r="A277" s="16" t="inlineStr">
        <is>
          <t>441</t>
        </is>
      </c>
      <c r="B277" s="17" t="inlineStr">
        <is>
          <t>VF</t>
        </is>
      </c>
      <c r="C277" s="18" t="n"/>
      <c r="D277" s="19" t="n"/>
      <c r="E277" s="20" t="inlineStr">
        <is>
          <t>Upload JDE Forecast
(Confirmed OP+Planned OP)</t>
        </is>
      </c>
      <c r="F277" s="17">
        <f>G272+G273</f>
        <v/>
      </c>
      <c r="G277" s="17">
        <f>H272+H273</f>
        <v/>
      </c>
      <c r="H277" s="17">
        <f>I272+I273</f>
        <v/>
      </c>
      <c r="I277" s="17">
        <f>J272+J273</f>
        <v/>
      </c>
      <c r="J277" s="17">
        <f>K272+K273</f>
        <v/>
      </c>
      <c r="K277" s="17">
        <f>L272+L273</f>
        <v/>
      </c>
      <c r="L277" s="17">
        <f>M272+M273</f>
        <v/>
      </c>
      <c r="M277" s="17">
        <f>N272+N273</f>
        <v/>
      </c>
      <c r="N277" s="17">
        <f>O272+O273</f>
        <v/>
      </c>
      <c r="O277" s="17">
        <f>P272+P273</f>
        <v/>
      </c>
      <c r="P277" s="17">
        <f>Q272+Q273</f>
        <v/>
      </c>
      <c r="Q277" s="17">
        <f>R272+R273</f>
        <v/>
      </c>
      <c r="R277" s="7" t="n">
        <v>0</v>
      </c>
      <c r="S277" s="18" t="n"/>
      <c r="T277" s="18" t="n"/>
      <c r="U277" s="18" t="n"/>
      <c r="V277" s="18" t="n"/>
      <c r="W277" s="18" t="n"/>
    </row>
    <row r="278" ht="32" customHeight="1">
      <c r="A278" s="4" t="inlineStr">
        <is>
          <t>479WZ</t>
        </is>
      </c>
      <c r="B278" s="5" t="inlineStr">
        <is>
          <t>GY WT</t>
        </is>
      </c>
      <c r="C278" s="6" t="n">
        <v>957</v>
      </c>
      <c r="D278" s="7" t="n">
        <v>0</v>
      </c>
      <c r="E278" s="8" t="inlineStr">
        <is>
          <t>Confirmed OP</t>
        </is>
      </c>
      <c r="F278" s="5" t="n">
        <v>0</v>
      </c>
      <c r="G278" s="5" t="n">
        <v>0</v>
      </c>
      <c r="H278" s="5" t="n">
        <v>0</v>
      </c>
      <c r="I278" s="5" t="n">
        <v>0</v>
      </c>
      <c r="J278" s="5" t="n">
        <v>0</v>
      </c>
      <c r="K278" s="5" t="n">
        <v>0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0</v>
      </c>
      <c r="Q278" s="5" t="n">
        <v>0</v>
      </c>
      <c r="R278" s="9" t="n">
        <v>0</v>
      </c>
      <c r="S278" s="6" t="n">
        <v>1</v>
      </c>
      <c r="T278" s="10" t="inlineStr">
        <is>
          <t>Active</t>
        </is>
      </c>
      <c r="U278" s="6" t="n">
        <v>45</v>
      </c>
      <c r="V278" s="6" t="n">
        <v>2281</v>
      </c>
      <c r="W278" s="11" t="inlineStr"/>
    </row>
    <row r="279" ht="32" customHeight="1">
      <c r="A279" s="4" t="inlineStr">
        <is>
          <t>479WZ</t>
        </is>
      </c>
      <c r="B279" s="5" t="inlineStr">
        <is>
          <t>GY WT</t>
        </is>
      </c>
      <c r="D279" s="12" t="n"/>
      <c r="E279" s="13" t="inlineStr">
        <is>
          <t>Planned OP (due date)</t>
        </is>
      </c>
      <c r="F279" s="5" t="inlineStr"/>
      <c r="G279" s="14" t="inlineStr"/>
      <c r="H279" s="14" t="inlineStr"/>
      <c r="I279" s="14" t="inlineStr"/>
      <c r="J279" s="14" t="inlineStr"/>
      <c r="K279" s="14" t="inlineStr"/>
      <c r="L279" s="14" t="inlineStr"/>
      <c r="M279" s="14" t="inlineStr"/>
      <c r="N279" s="14" t="inlineStr"/>
      <c r="O279" s="14" t="inlineStr"/>
      <c r="P279" s="14" t="inlineStr"/>
      <c r="Q279" s="14" t="inlineStr"/>
      <c r="R279" s="15" t="inlineStr"/>
    </row>
    <row r="280" ht="32" customHeight="1">
      <c r="A280" s="4" t="inlineStr">
        <is>
          <t>479WZ</t>
        </is>
      </c>
      <c r="B280" s="5" t="inlineStr">
        <is>
          <t>GY WT</t>
        </is>
      </c>
      <c r="D280" s="12" t="n"/>
      <c r="E280" s="8" t="inlineStr">
        <is>
          <t>Open Retail PO Qty</t>
        </is>
      </c>
      <c r="F280" s="5" t="n">
        <v>20</v>
      </c>
      <c r="G280" s="5" t="n">
        <v>12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0</v>
      </c>
      <c r="M280" s="5" t="n">
        <v>0</v>
      </c>
      <c r="N280" s="5" t="n">
        <v>0</v>
      </c>
      <c r="O280" s="5" t="n">
        <v>0</v>
      </c>
      <c r="P280" s="5" t="n">
        <v>0</v>
      </c>
      <c r="Q280" s="5" t="n">
        <v>0</v>
      </c>
      <c r="R280" s="9" t="n">
        <v>0</v>
      </c>
    </row>
    <row r="281" ht="32" customHeight="1">
      <c r="A281" s="4" t="inlineStr">
        <is>
          <t>479WZ</t>
        </is>
      </c>
      <c r="B281" s="5" t="inlineStr">
        <is>
          <t>GY WT</t>
        </is>
      </c>
      <c r="D281" s="12" t="n"/>
      <c r="E281" s="8" t="inlineStr">
        <is>
          <t>Bal. Fcst Qty</t>
        </is>
      </c>
      <c r="F281" s="5" t="inlineStr"/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0</v>
      </c>
      <c r="Q281" s="5" t="n">
        <v>0</v>
      </c>
      <c r="R281" s="9" t="n">
        <v>0</v>
      </c>
    </row>
    <row r="282" ht="32" customHeight="1">
      <c r="A282" s="4" t="inlineStr">
        <is>
          <t>479WZ</t>
        </is>
      </c>
      <c r="B282" s="5" t="inlineStr">
        <is>
          <t>GY WT</t>
        </is>
      </c>
      <c r="D282" s="12" t="n"/>
      <c r="E282" s="13" t="inlineStr">
        <is>
          <t>Month end inventory
(Deduct PO,FCST, SS)</t>
        </is>
      </c>
      <c r="F282" s="5" t="inlineStr"/>
      <c r="G282" s="5">
        <f>IF(C278+G278+F278+G279-F280-G280-G281-D278&lt;0,0,C278+G278+F278+G279-F280-G280-G281-D278)</f>
        <v/>
      </c>
      <c r="H282" s="5">
        <f>IF(G282+H278+H279-H280-H281&lt;0,0,G282+H278+H279-H280-H281)</f>
        <v/>
      </c>
      <c r="I282" s="5">
        <f>IF(H282+I278+I279-I280-I281&lt;0,0,H282+I278+I279-I280-I281)</f>
        <v/>
      </c>
      <c r="J282" s="5">
        <f>I282+J278+J279-J280-J281</f>
        <v/>
      </c>
      <c r="K282" s="5">
        <f>J282+K278+K279-K280-K281</f>
        <v/>
      </c>
      <c r="L282" s="5">
        <f>K282+L278+L279-L280-L281</f>
        <v/>
      </c>
      <c r="M282" s="5">
        <f>L282+M278+M279-M280-M281</f>
        <v/>
      </c>
      <c r="N282" s="5">
        <f>M282+N278+N279-N280-N281</f>
        <v/>
      </c>
      <c r="O282" s="5">
        <f>N282+O278+O279-O280-O281</f>
        <v/>
      </c>
      <c r="P282" s="5">
        <f>O282+P278+P279-P280-P281</f>
        <v/>
      </c>
      <c r="Q282" s="5">
        <f>P282+Q278+Q279-Q280-Q281</f>
        <v/>
      </c>
      <c r="R282" s="9">
        <f>Q282+R278+R279-R280-R281</f>
        <v/>
      </c>
    </row>
    <row r="283" ht="32" customHeight="1">
      <c r="A283" s="16" t="inlineStr">
        <is>
          <t>479WZ</t>
        </is>
      </c>
      <c r="B283" s="17" t="inlineStr">
        <is>
          <t>GY WT</t>
        </is>
      </c>
      <c r="C283" s="18" t="n"/>
      <c r="D283" s="19" t="n"/>
      <c r="E283" s="20" t="inlineStr">
        <is>
          <t>Upload JDE Forecast
(Confirmed OP+Planned OP)</t>
        </is>
      </c>
      <c r="F283" s="17">
        <f>G278+G279</f>
        <v/>
      </c>
      <c r="G283" s="17">
        <f>H278+H279</f>
        <v/>
      </c>
      <c r="H283" s="17">
        <f>I278+I279</f>
        <v/>
      </c>
      <c r="I283" s="17">
        <f>J278+J279</f>
        <v/>
      </c>
      <c r="J283" s="17">
        <f>K278+K279</f>
        <v/>
      </c>
      <c r="K283" s="17">
        <f>L278+L279</f>
        <v/>
      </c>
      <c r="L283" s="17">
        <f>M278+M279</f>
        <v/>
      </c>
      <c r="M283" s="17">
        <f>N278+N279</f>
        <v/>
      </c>
      <c r="N283" s="17">
        <f>O278+O279</f>
        <v/>
      </c>
      <c r="O283" s="17">
        <f>P278+P279</f>
        <v/>
      </c>
      <c r="P283" s="17">
        <f>Q278+Q279</f>
        <v/>
      </c>
      <c r="Q283" s="17">
        <f>R278+R279</f>
        <v/>
      </c>
      <c r="R283" s="7" t="n">
        <v>0</v>
      </c>
      <c r="S283" s="18" t="n"/>
      <c r="T283" s="18" t="n"/>
      <c r="U283" s="18" t="n"/>
      <c r="V283" s="18" t="n"/>
      <c r="W283" s="18" t="n"/>
    </row>
    <row r="284" ht="32" customHeight="1">
      <c r="A284" s="4" t="inlineStr">
        <is>
          <t>479PWZ</t>
        </is>
      </c>
      <c r="B284" s="5" t="inlineStr">
        <is>
          <t>GY WT</t>
        </is>
      </c>
      <c r="C284" s="6" t="n">
        <v>450</v>
      </c>
      <c r="D284" s="7" t="n">
        <v>0</v>
      </c>
      <c r="E284" s="8" t="inlineStr">
        <is>
          <t>Confirmed OP</t>
        </is>
      </c>
      <c r="F284" s="5" t="n">
        <v>0</v>
      </c>
      <c r="G284" s="5" t="n">
        <v>0</v>
      </c>
      <c r="H284" s="5" t="n">
        <v>0</v>
      </c>
      <c r="I284" s="5" t="n">
        <v>0</v>
      </c>
      <c r="J284" s="5" t="n">
        <v>0</v>
      </c>
      <c r="K284" s="5" t="n">
        <v>0</v>
      </c>
      <c r="L284" s="5" t="n">
        <v>0</v>
      </c>
      <c r="M284" s="5" t="n">
        <v>0</v>
      </c>
      <c r="N284" s="5" t="n">
        <v>0</v>
      </c>
      <c r="O284" s="5" t="n">
        <v>0</v>
      </c>
      <c r="P284" s="5" t="n">
        <v>0</v>
      </c>
      <c r="Q284" s="5" t="n">
        <v>0</v>
      </c>
      <c r="R284" s="9" t="n">
        <v>0</v>
      </c>
      <c r="S284" s="6" t="n">
        <v>1</v>
      </c>
      <c r="T284" s="10" t="inlineStr">
        <is>
          <t>Active</t>
        </is>
      </c>
      <c r="U284" s="6" t="n">
        <v>45</v>
      </c>
      <c r="V284" s="6" t="n">
        <v>2918</v>
      </c>
      <c r="W284" s="11" t="inlineStr"/>
    </row>
    <row r="285" ht="32" customHeight="1">
      <c r="A285" s="4" t="inlineStr">
        <is>
          <t>479PWZ</t>
        </is>
      </c>
      <c r="B285" s="5" t="inlineStr">
        <is>
          <t>GY WT</t>
        </is>
      </c>
      <c r="D285" s="12" t="n"/>
      <c r="E285" s="13" t="inlineStr">
        <is>
          <t>Planned OP (due date)</t>
        </is>
      </c>
      <c r="F285" s="5" t="inlineStr"/>
      <c r="G285" s="14" t="inlineStr"/>
      <c r="H285" s="14" t="inlineStr"/>
      <c r="I285" s="14" t="inlineStr"/>
      <c r="J285" s="14" t="inlineStr"/>
      <c r="K285" s="14" t="inlineStr"/>
      <c r="L285" s="14" t="inlineStr"/>
      <c r="M285" s="14" t="inlineStr"/>
      <c r="N285" s="14" t="inlineStr"/>
      <c r="O285" s="14" t="inlineStr"/>
      <c r="P285" s="14" t="inlineStr"/>
      <c r="Q285" s="14" t="inlineStr"/>
      <c r="R285" s="15" t="inlineStr"/>
    </row>
    <row r="286" ht="32" customHeight="1">
      <c r="A286" s="4" t="inlineStr">
        <is>
          <t>479PWZ</t>
        </is>
      </c>
      <c r="B286" s="5" t="inlineStr">
        <is>
          <t>GY WT</t>
        </is>
      </c>
      <c r="D286" s="12" t="n"/>
      <c r="E286" s="8" t="inlineStr">
        <is>
          <t>Open Retail PO Qty</t>
        </is>
      </c>
      <c r="F286" s="5" t="n">
        <v>2</v>
      </c>
      <c r="G286" s="5" t="n">
        <v>4</v>
      </c>
      <c r="H286" s="5" t="n">
        <v>0</v>
      </c>
      <c r="I286" s="5" t="n">
        <v>0</v>
      </c>
      <c r="J286" s="5" t="n">
        <v>0</v>
      </c>
      <c r="K286" s="5" t="n">
        <v>0</v>
      </c>
      <c r="L286" s="5" t="n">
        <v>0</v>
      </c>
      <c r="M286" s="5" t="n">
        <v>0</v>
      </c>
      <c r="N286" s="5" t="n">
        <v>0</v>
      </c>
      <c r="O286" s="5" t="n">
        <v>0</v>
      </c>
      <c r="P286" s="5" t="n">
        <v>0</v>
      </c>
      <c r="Q286" s="5" t="n">
        <v>0</v>
      </c>
      <c r="R286" s="9" t="n">
        <v>0</v>
      </c>
    </row>
    <row r="287" ht="32" customHeight="1">
      <c r="A287" s="4" t="inlineStr">
        <is>
          <t>479PWZ</t>
        </is>
      </c>
      <c r="B287" s="5" t="inlineStr">
        <is>
          <t>GY WT</t>
        </is>
      </c>
      <c r="D287" s="12" t="n"/>
      <c r="E287" s="8" t="inlineStr">
        <is>
          <t>Bal. Fcst Qty</t>
        </is>
      </c>
      <c r="F287" s="5" t="inlineStr"/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  <c r="Q287" s="5" t="n">
        <v>0</v>
      </c>
      <c r="R287" s="9" t="n">
        <v>0</v>
      </c>
    </row>
    <row r="288" ht="32" customHeight="1">
      <c r="A288" s="4" t="inlineStr">
        <is>
          <t>479PWZ</t>
        </is>
      </c>
      <c r="B288" s="5" t="inlineStr">
        <is>
          <t>GY WT</t>
        </is>
      </c>
      <c r="D288" s="12" t="n"/>
      <c r="E288" s="13" t="inlineStr">
        <is>
          <t>Month end inventory
(Deduct PO,FCST, SS)</t>
        </is>
      </c>
      <c r="F288" s="5" t="inlineStr"/>
      <c r="G288" s="5">
        <f>IF(C284+G284+F284+G285-F286-G286-G287-D284&lt;0,0,C284+G284+F284+G285-F286-G286-G287-D284)</f>
        <v/>
      </c>
      <c r="H288" s="5">
        <f>IF(G288+H284+H285-H286-H287&lt;0,0,G288+H284+H285-H286-H287)</f>
        <v/>
      </c>
      <c r="I288" s="5">
        <f>IF(H288+I284+I285-I286-I287&lt;0,0,H288+I284+I285-I286-I287)</f>
        <v/>
      </c>
      <c r="J288" s="5">
        <f>I288+J284+J285-J286-J287</f>
        <v/>
      </c>
      <c r="K288" s="5">
        <f>J288+K284+K285-K286-K287</f>
        <v/>
      </c>
      <c r="L288" s="5">
        <f>K288+L284+L285-L286-L287</f>
        <v/>
      </c>
      <c r="M288" s="5">
        <f>L288+M284+M285-M286-M287</f>
        <v/>
      </c>
      <c r="N288" s="5">
        <f>M288+N284+N285-N286-N287</f>
        <v/>
      </c>
      <c r="O288" s="5">
        <f>N288+O284+O285-O286-O287</f>
        <v/>
      </c>
      <c r="P288" s="5">
        <f>O288+P284+P285-P286-P287</f>
        <v/>
      </c>
      <c r="Q288" s="5">
        <f>P288+Q284+Q285-Q286-Q287</f>
        <v/>
      </c>
      <c r="R288" s="9">
        <f>Q288+R284+R285-R286-R287</f>
        <v/>
      </c>
    </row>
    <row r="289" ht="32" customHeight="1">
      <c r="A289" s="16" t="inlineStr">
        <is>
          <t>479PWZ</t>
        </is>
      </c>
      <c r="B289" s="17" t="inlineStr">
        <is>
          <t>GY WT</t>
        </is>
      </c>
      <c r="C289" s="18" t="n"/>
      <c r="D289" s="19" t="n"/>
      <c r="E289" s="20" t="inlineStr">
        <is>
          <t>Upload JDE Forecast
(Confirmed OP+Planned OP)</t>
        </is>
      </c>
      <c r="F289" s="17">
        <f>G284+G285</f>
        <v/>
      </c>
      <c r="G289" s="17">
        <f>H284+H285</f>
        <v/>
      </c>
      <c r="H289" s="17">
        <f>I284+I285</f>
        <v/>
      </c>
      <c r="I289" s="17">
        <f>J284+J285</f>
        <v/>
      </c>
      <c r="J289" s="17">
        <f>K284+K285</f>
        <v/>
      </c>
      <c r="K289" s="17">
        <f>L284+L285</f>
        <v/>
      </c>
      <c r="L289" s="17">
        <f>M284+M285</f>
        <v/>
      </c>
      <c r="M289" s="17">
        <f>N284+N285</f>
        <v/>
      </c>
      <c r="N289" s="17">
        <f>O284+O285</f>
        <v/>
      </c>
      <c r="O289" s="17">
        <f>P284+P285</f>
        <v/>
      </c>
      <c r="P289" s="17">
        <f>Q284+Q285</f>
        <v/>
      </c>
      <c r="Q289" s="17">
        <f>R284+R285</f>
        <v/>
      </c>
      <c r="R289" s="7" t="n">
        <v>0</v>
      </c>
      <c r="S289" s="18" t="n"/>
      <c r="T289" s="18" t="n"/>
      <c r="U289" s="18" t="n"/>
      <c r="V289" s="18" t="n"/>
      <c r="W289" s="18" t="n"/>
    </row>
    <row r="290" ht="32" customHeight="1">
      <c r="A290" s="4" t="inlineStr">
        <is>
          <t>655Z</t>
        </is>
      </c>
      <c r="B290" s="5" t="inlineStr">
        <is>
          <t>YH</t>
        </is>
      </c>
      <c r="C290" s="6" t="n">
        <v>186</v>
      </c>
      <c r="D290" s="7" t="n">
        <v>0</v>
      </c>
      <c r="E290" s="8" t="inlineStr">
        <is>
          <t>Confirmed OP</t>
        </is>
      </c>
      <c r="F290" s="5" t="n">
        <v>0</v>
      </c>
      <c r="G290" s="5" t="n">
        <v>0</v>
      </c>
      <c r="H290" s="5" t="n">
        <v>0</v>
      </c>
      <c r="I290" s="5" t="n">
        <v>0</v>
      </c>
      <c r="J290" s="5" t="n">
        <v>0</v>
      </c>
      <c r="K290" s="5" t="n">
        <v>0</v>
      </c>
      <c r="L290" s="5" t="n">
        <v>0</v>
      </c>
      <c r="M290" s="5" t="n">
        <v>0</v>
      </c>
      <c r="N290" s="5" t="n">
        <v>0</v>
      </c>
      <c r="O290" s="5" t="n">
        <v>0</v>
      </c>
      <c r="P290" s="5" t="n">
        <v>0</v>
      </c>
      <c r="Q290" s="5" t="n">
        <v>0</v>
      </c>
      <c r="R290" s="9" t="n">
        <v>0</v>
      </c>
      <c r="S290" s="6" t="n">
        <v>1</v>
      </c>
      <c r="T290" s="10" t="inlineStr">
        <is>
          <t>Discontinued 2024 Fall</t>
        </is>
      </c>
      <c r="U290" s="6" t="n">
        <v>45</v>
      </c>
      <c r="V290" s="6" t="n">
        <v>1932</v>
      </c>
      <c r="W290" s="11" t="inlineStr"/>
    </row>
    <row r="291" ht="32" customHeight="1">
      <c r="A291" s="4" t="inlineStr">
        <is>
          <t>655Z</t>
        </is>
      </c>
      <c r="B291" s="5" t="inlineStr">
        <is>
          <t>YH</t>
        </is>
      </c>
      <c r="D291" s="12" t="n"/>
      <c r="E291" s="13" t="inlineStr">
        <is>
          <t>Planned OP (due date)</t>
        </is>
      </c>
      <c r="F291" s="5" t="inlineStr"/>
      <c r="G291" s="14" t="inlineStr"/>
      <c r="H291" s="14" t="inlineStr"/>
      <c r="I291" s="14" t="inlineStr"/>
      <c r="J291" s="14" t="inlineStr"/>
      <c r="K291" s="14" t="inlineStr"/>
      <c r="L291" s="14" t="inlineStr"/>
      <c r="M291" s="14" t="inlineStr"/>
      <c r="N291" s="14" t="inlineStr"/>
      <c r="O291" s="14" t="inlineStr"/>
      <c r="P291" s="14" t="inlineStr"/>
      <c r="Q291" s="14" t="inlineStr"/>
      <c r="R291" s="15" t="inlineStr"/>
    </row>
    <row r="292" ht="32" customHeight="1">
      <c r="A292" s="4" t="inlineStr">
        <is>
          <t>655Z</t>
        </is>
      </c>
      <c r="B292" s="5" t="inlineStr">
        <is>
          <t>YH</t>
        </is>
      </c>
      <c r="D292" s="12" t="n"/>
      <c r="E292" s="8" t="inlineStr">
        <is>
          <t>Open Retail PO Qty</t>
        </is>
      </c>
      <c r="F292" s="5" t="n">
        <v>0</v>
      </c>
      <c r="G292" s="5" t="n">
        <v>1</v>
      </c>
      <c r="H292" s="5" t="n">
        <v>0</v>
      </c>
      <c r="I292" s="5" t="n">
        <v>0</v>
      </c>
      <c r="J292" s="5" t="n">
        <v>0</v>
      </c>
      <c r="K292" s="5" t="n">
        <v>0</v>
      </c>
      <c r="L292" s="5" t="n">
        <v>0</v>
      </c>
      <c r="M292" s="5" t="n">
        <v>0</v>
      </c>
      <c r="N292" s="5" t="n">
        <v>0</v>
      </c>
      <c r="O292" s="5" t="n">
        <v>0</v>
      </c>
      <c r="P292" s="5" t="n">
        <v>0</v>
      </c>
      <c r="Q292" s="5" t="n">
        <v>0</v>
      </c>
      <c r="R292" s="9" t="n">
        <v>0</v>
      </c>
    </row>
    <row r="293" ht="32" customHeight="1">
      <c r="A293" s="4" t="inlineStr">
        <is>
          <t>655Z</t>
        </is>
      </c>
      <c r="B293" s="5" t="inlineStr">
        <is>
          <t>YH</t>
        </is>
      </c>
      <c r="D293" s="12" t="n"/>
      <c r="E293" s="8" t="inlineStr">
        <is>
          <t>Bal. Fcst Qty</t>
        </is>
      </c>
      <c r="F293" s="5" t="inlineStr"/>
      <c r="G293" s="5" t="n">
        <v>21</v>
      </c>
      <c r="H293" s="5" t="n">
        <v>50</v>
      </c>
      <c r="I293" s="5" t="n">
        <v>70</v>
      </c>
      <c r="J293" s="5" t="n">
        <v>0</v>
      </c>
      <c r="K293" s="5" t="n">
        <v>0</v>
      </c>
      <c r="L293" s="5" t="n">
        <v>0</v>
      </c>
      <c r="M293" s="5" t="n">
        <v>0</v>
      </c>
      <c r="N293" s="5" t="n">
        <v>0</v>
      </c>
      <c r="O293" s="5" t="n">
        <v>0</v>
      </c>
      <c r="P293" s="5" t="n">
        <v>0</v>
      </c>
      <c r="Q293" s="5" t="n">
        <v>0</v>
      </c>
      <c r="R293" s="9" t="n">
        <v>0</v>
      </c>
    </row>
    <row r="294" ht="32" customHeight="1">
      <c r="A294" s="4" t="inlineStr">
        <is>
          <t>655Z</t>
        </is>
      </c>
      <c r="B294" s="5" t="inlineStr">
        <is>
          <t>YH</t>
        </is>
      </c>
      <c r="D294" s="12" t="n"/>
      <c r="E294" s="13" t="inlineStr">
        <is>
          <t>Month end inventory
(Deduct PO,FCST, SS)</t>
        </is>
      </c>
      <c r="F294" s="5" t="inlineStr"/>
      <c r="G294" s="5">
        <f>IF(C290+G290+F290+G291-F292-G292-G293-D290&lt;0,0,C290+G290+F290+G291-F292-G292-G293-D290)</f>
        <v/>
      </c>
      <c r="H294" s="5">
        <f>IF(G294+H290+H291-H292-H293&lt;0,0,G294+H290+H291-H292-H293)</f>
        <v/>
      </c>
      <c r="I294" s="5">
        <f>IF(H294+I290+I291-I292-I293&lt;0,0,H294+I290+I291-I292-I293)</f>
        <v/>
      </c>
      <c r="J294" s="5">
        <f>I294+J290+J291-J292-J293</f>
        <v/>
      </c>
      <c r="K294" s="5">
        <f>J294+K290+K291-K292-K293</f>
        <v/>
      </c>
      <c r="L294" s="5">
        <f>K294+L290+L291-L292-L293</f>
        <v/>
      </c>
      <c r="M294" s="5">
        <f>L294+M290+M291-M292-M293</f>
        <v/>
      </c>
      <c r="N294" s="5">
        <f>M294+N290+N291-N292-N293</f>
        <v/>
      </c>
      <c r="O294" s="5">
        <f>N294+O290+O291-O292-O293</f>
        <v/>
      </c>
      <c r="P294" s="5">
        <f>O294+P290+P291-P292-P293</f>
        <v/>
      </c>
      <c r="Q294" s="5">
        <f>P294+Q290+Q291-Q292-Q293</f>
        <v/>
      </c>
      <c r="R294" s="9">
        <f>Q294+R290+R291-R292-R293</f>
        <v/>
      </c>
    </row>
    <row r="295" ht="32" customHeight="1">
      <c r="A295" s="16" t="inlineStr">
        <is>
          <t>655Z</t>
        </is>
      </c>
      <c r="B295" s="17" t="inlineStr">
        <is>
          <t>YH</t>
        </is>
      </c>
      <c r="C295" s="18" t="n"/>
      <c r="D295" s="19" t="n"/>
      <c r="E295" s="20" t="inlineStr">
        <is>
          <t>Upload JDE Forecast
(Confirmed OP+Planned OP)</t>
        </is>
      </c>
      <c r="F295" s="17">
        <f>G290+G291</f>
        <v/>
      </c>
      <c r="G295" s="17">
        <f>H290+H291</f>
        <v/>
      </c>
      <c r="H295" s="17">
        <f>I290+I291</f>
        <v/>
      </c>
      <c r="I295" s="17">
        <f>J290+J291</f>
        <v/>
      </c>
      <c r="J295" s="17">
        <f>K290+K291</f>
        <v/>
      </c>
      <c r="K295" s="17">
        <f>L290+L291</f>
        <v/>
      </c>
      <c r="L295" s="17">
        <f>M290+M291</f>
        <v/>
      </c>
      <c r="M295" s="17">
        <f>N290+N291</f>
        <v/>
      </c>
      <c r="N295" s="17">
        <f>O290+O291</f>
        <v/>
      </c>
      <c r="O295" s="17">
        <f>P290+P291</f>
        <v/>
      </c>
      <c r="P295" s="17">
        <f>Q290+Q291</f>
        <v/>
      </c>
      <c r="Q295" s="17">
        <f>R290+R291</f>
        <v/>
      </c>
      <c r="R295" s="7" t="n">
        <v>0</v>
      </c>
      <c r="S295" s="18" t="n"/>
      <c r="T295" s="18" t="n"/>
      <c r="U295" s="18" t="n"/>
      <c r="V295" s="18" t="n"/>
      <c r="W295" s="18" t="n"/>
    </row>
    <row r="296" ht="32" customHeight="1">
      <c r="A296" s="4" t="inlineStr">
        <is>
          <t>3992Z</t>
        </is>
      </c>
      <c r="B296" s="5" t="inlineStr">
        <is>
          <t>CL</t>
        </is>
      </c>
      <c r="C296" s="6" t="n">
        <v>437</v>
      </c>
      <c r="D296" s="7" t="n">
        <v>0</v>
      </c>
      <c r="E296" s="8" t="inlineStr">
        <is>
          <t>Confirmed OP</t>
        </is>
      </c>
      <c r="F296" s="5" t="n">
        <v>0</v>
      </c>
      <c r="G296" s="5" t="n">
        <v>0</v>
      </c>
      <c r="H296" s="5" t="n">
        <v>0</v>
      </c>
      <c r="I296" s="5" t="n">
        <v>0</v>
      </c>
      <c r="J296" s="5" t="n">
        <v>0</v>
      </c>
      <c r="K296" s="5" t="n">
        <v>0</v>
      </c>
      <c r="L296" s="5" t="n">
        <v>0</v>
      </c>
      <c r="M296" s="5" t="n">
        <v>0</v>
      </c>
      <c r="N296" s="5" t="n">
        <v>0</v>
      </c>
      <c r="O296" s="5" t="n">
        <v>0</v>
      </c>
      <c r="P296" s="5" t="n">
        <v>0</v>
      </c>
      <c r="Q296" s="5" t="n">
        <v>0</v>
      </c>
      <c r="R296" s="9" t="n">
        <v>0</v>
      </c>
      <c r="S296" s="6" t="n">
        <v>1</v>
      </c>
      <c r="T296" s="10" t="inlineStr">
        <is>
          <t>Active</t>
        </is>
      </c>
      <c r="U296" s="6" t="n">
        <v>45</v>
      </c>
      <c r="V296" s="6" t="n">
        <v>53</v>
      </c>
      <c r="W296" s="11" t="inlineStr"/>
    </row>
    <row r="297" ht="32" customHeight="1">
      <c r="A297" s="4" t="inlineStr">
        <is>
          <t>3992Z</t>
        </is>
      </c>
      <c r="B297" s="5" t="inlineStr">
        <is>
          <t>CL</t>
        </is>
      </c>
      <c r="D297" s="12" t="n"/>
      <c r="E297" s="13" t="inlineStr">
        <is>
          <t>Planned OP (due date)</t>
        </is>
      </c>
      <c r="F297" s="5" t="inlineStr"/>
      <c r="G297" s="14" t="inlineStr"/>
      <c r="H297" s="14" t="inlineStr"/>
      <c r="I297" s="14" t="inlineStr"/>
      <c r="J297" s="14" t="inlineStr"/>
      <c r="K297" s="14" t="inlineStr"/>
      <c r="L297" s="14" t="inlineStr"/>
      <c r="M297" s="14" t="inlineStr"/>
      <c r="N297" s="14" t="inlineStr"/>
      <c r="O297" s="14" t="inlineStr"/>
      <c r="P297" s="14" t="inlineStr"/>
      <c r="Q297" s="14" t="inlineStr"/>
      <c r="R297" s="15" t="inlineStr"/>
    </row>
    <row r="298" ht="32" customHeight="1">
      <c r="A298" s="4" t="inlineStr">
        <is>
          <t>3992Z</t>
        </is>
      </c>
      <c r="B298" s="5" t="inlineStr">
        <is>
          <t>CL</t>
        </is>
      </c>
      <c r="D298" s="12" t="n"/>
      <c r="E298" s="8" t="inlineStr">
        <is>
          <t>Open Retail PO Qty</t>
        </is>
      </c>
      <c r="F298" s="5" t="n">
        <v>0</v>
      </c>
      <c r="G298" s="5" t="n">
        <v>0</v>
      </c>
      <c r="H298" s="5" t="n">
        <v>0</v>
      </c>
      <c r="I298" s="5" t="n">
        <v>0</v>
      </c>
      <c r="J298" s="5" t="n">
        <v>0</v>
      </c>
      <c r="K298" s="5" t="n">
        <v>0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0</v>
      </c>
      <c r="Q298" s="5" t="n">
        <v>0</v>
      </c>
      <c r="R298" s="9" t="n">
        <v>0</v>
      </c>
    </row>
    <row r="299" ht="32" customHeight="1">
      <c r="A299" s="4" t="inlineStr">
        <is>
          <t>3992Z</t>
        </is>
      </c>
      <c r="B299" s="5" t="inlineStr">
        <is>
          <t>CL</t>
        </is>
      </c>
      <c r="D299" s="12" t="n"/>
      <c r="E299" s="8" t="inlineStr">
        <is>
          <t>Bal. Fcst Qty</t>
        </is>
      </c>
      <c r="F299" s="5" t="inlineStr"/>
      <c r="G299" s="5" t="n">
        <v>4</v>
      </c>
      <c r="H299" s="5" t="n">
        <v>21</v>
      </c>
      <c r="I299" s="5" t="n">
        <v>11</v>
      </c>
      <c r="J299" s="5" t="n">
        <v>9</v>
      </c>
      <c r="K299" s="5" t="n">
        <v>7</v>
      </c>
      <c r="L299" s="5" t="n">
        <v>9</v>
      </c>
      <c r="M299" s="5" t="n">
        <v>6</v>
      </c>
      <c r="N299" s="5" t="n">
        <v>6</v>
      </c>
      <c r="O299" s="5" t="n">
        <v>7</v>
      </c>
      <c r="P299" s="5" t="n">
        <v>11</v>
      </c>
      <c r="Q299" s="5" t="n">
        <v>15</v>
      </c>
      <c r="R299" s="9" t="n">
        <v>9</v>
      </c>
    </row>
    <row r="300" ht="32" customHeight="1">
      <c r="A300" s="4" t="inlineStr">
        <is>
          <t>3992Z</t>
        </is>
      </c>
      <c r="B300" s="5" t="inlineStr">
        <is>
          <t>CL</t>
        </is>
      </c>
      <c r="D300" s="12" t="n"/>
      <c r="E300" s="13" t="inlineStr">
        <is>
          <t>Month end inventory
(Deduct PO,FCST, SS)</t>
        </is>
      </c>
      <c r="F300" s="5" t="inlineStr"/>
      <c r="G300" s="5">
        <f>IF(C296+G296+F296+G297-F298-G298-G299-D296&lt;0,0,C296+G296+F296+G297-F298-G298-G299-D296)</f>
        <v/>
      </c>
      <c r="H300" s="5">
        <f>IF(G300+H296+H297-H298-H299&lt;0,0,G300+H296+H297-H298-H299)</f>
        <v/>
      </c>
      <c r="I300" s="5">
        <f>IF(H300+I296+I297-I298-I299&lt;0,0,H300+I296+I297-I298-I299)</f>
        <v/>
      </c>
      <c r="J300" s="5">
        <f>I300+J296+J297-J298-J299</f>
        <v/>
      </c>
      <c r="K300" s="5">
        <f>J300+K296+K297-K298-K299</f>
        <v/>
      </c>
      <c r="L300" s="5">
        <f>K300+L296+L297-L298-L299</f>
        <v/>
      </c>
      <c r="M300" s="5">
        <f>L300+M296+M297-M298-M299</f>
        <v/>
      </c>
      <c r="N300" s="5">
        <f>M300+N296+N297-N298-N299</f>
        <v/>
      </c>
      <c r="O300" s="5">
        <f>N300+O296+O297-O298-O299</f>
        <v/>
      </c>
      <c r="P300" s="5">
        <f>O300+P296+P297-P298-P299</f>
        <v/>
      </c>
      <c r="Q300" s="5">
        <f>P300+Q296+Q297-Q298-Q299</f>
        <v/>
      </c>
      <c r="R300" s="9">
        <f>Q300+R296+R297-R298-R299</f>
        <v/>
      </c>
    </row>
    <row r="301" ht="32" customHeight="1">
      <c r="A301" s="16" t="inlineStr">
        <is>
          <t>3992Z</t>
        </is>
      </c>
      <c r="B301" s="17" t="inlineStr">
        <is>
          <t>CL</t>
        </is>
      </c>
      <c r="C301" s="18" t="n"/>
      <c r="D301" s="19" t="n"/>
      <c r="E301" s="20" t="inlineStr">
        <is>
          <t>Upload JDE Forecast
(Confirmed OP+Planned OP)</t>
        </is>
      </c>
      <c r="F301" s="17">
        <f>G296+G297</f>
        <v/>
      </c>
      <c r="G301" s="17">
        <f>H296+H297</f>
        <v/>
      </c>
      <c r="H301" s="17">
        <f>I296+I297</f>
        <v/>
      </c>
      <c r="I301" s="17">
        <f>J296+J297</f>
        <v/>
      </c>
      <c r="J301" s="17">
        <f>K296+K297</f>
        <v/>
      </c>
      <c r="K301" s="17">
        <f>L296+L297</f>
        <v/>
      </c>
      <c r="L301" s="17">
        <f>M296+M297</f>
        <v/>
      </c>
      <c r="M301" s="17">
        <f>N296+N297</f>
        <v/>
      </c>
      <c r="N301" s="17">
        <f>O296+O297</f>
        <v/>
      </c>
      <c r="O301" s="17">
        <f>P296+P297</f>
        <v/>
      </c>
      <c r="P301" s="17">
        <f>Q296+Q297</f>
        <v/>
      </c>
      <c r="Q301" s="17">
        <f>R296+R297</f>
        <v/>
      </c>
      <c r="R301" s="7" t="n">
        <v>0</v>
      </c>
      <c r="S301" s="18" t="n"/>
      <c r="T301" s="18" t="n"/>
      <c r="U301" s="18" t="n"/>
      <c r="V301" s="18" t="n"/>
      <c r="W301" s="18" t="n"/>
    </row>
    <row r="302" ht="32" customHeight="1">
      <c r="A302" s="4" t="inlineStr">
        <is>
          <t>3985Z</t>
        </is>
      </c>
      <c r="B302" s="5" t="inlineStr">
        <is>
          <t>CH Baby</t>
        </is>
      </c>
      <c r="C302" s="6" t="n">
        <v>165</v>
      </c>
      <c r="D302" s="7" t="n">
        <v>0</v>
      </c>
      <c r="E302" s="8" t="inlineStr">
        <is>
          <t>Confirmed OP</t>
        </is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5" t="n">
        <v>0</v>
      </c>
      <c r="R302" s="9" t="n">
        <v>0</v>
      </c>
      <c r="S302" s="6" t="n">
        <v>1</v>
      </c>
      <c r="T302" s="10" t="inlineStr">
        <is>
          <t>Active</t>
        </is>
      </c>
      <c r="U302" s="6" t="n">
        <v>75</v>
      </c>
      <c r="V302" s="6" t="n">
        <v>566</v>
      </c>
      <c r="W302" s="11" t="inlineStr"/>
    </row>
    <row r="303" ht="32" customHeight="1">
      <c r="A303" s="4" t="inlineStr">
        <is>
          <t>3985Z</t>
        </is>
      </c>
      <c r="B303" s="5" t="inlineStr">
        <is>
          <t>CH Baby</t>
        </is>
      </c>
      <c r="D303" s="12" t="n"/>
      <c r="E303" s="13" t="inlineStr">
        <is>
          <t>Planned OP (due date)</t>
        </is>
      </c>
      <c r="F303" s="5" t="inlineStr"/>
      <c r="G303" s="14" t="inlineStr"/>
      <c r="H303" s="14" t="inlineStr"/>
      <c r="I303" s="14" t="inlineStr"/>
      <c r="J303" s="14" t="inlineStr"/>
      <c r="K303" s="14" t="inlineStr"/>
      <c r="L303" s="14" t="inlineStr"/>
      <c r="M303" s="14" t="inlineStr"/>
      <c r="N303" s="14" t="inlineStr"/>
      <c r="O303" s="14" t="inlineStr"/>
      <c r="P303" s="14" t="inlineStr"/>
      <c r="Q303" s="14" t="inlineStr"/>
      <c r="R303" s="15" t="inlineStr"/>
    </row>
    <row r="304" ht="32" customHeight="1">
      <c r="A304" s="4" t="inlineStr">
        <is>
          <t>3985Z</t>
        </is>
      </c>
      <c r="B304" s="5" t="inlineStr">
        <is>
          <t>CH Baby</t>
        </is>
      </c>
      <c r="D304" s="12" t="n"/>
      <c r="E304" s="8" t="inlineStr">
        <is>
          <t>Open Retail PO Qty</t>
        </is>
      </c>
      <c r="F304" s="5" t="n">
        <v>0</v>
      </c>
      <c r="G304" s="5" t="n">
        <v>2</v>
      </c>
      <c r="H304" s="5" t="n">
        <v>0</v>
      </c>
      <c r="I304" s="5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9" t="n">
        <v>0</v>
      </c>
    </row>
    <row r="305" ht="32" customHeight="1">
      <c r="A305" s="4" t="inlineStr">
        <is>
          <t>3985Z</t>
        </is>
      </c>
      <c r="B305" s="5" t="inlineStr">
        <is>
          <t>CH Baby</t>
        </is>
      </c>
      <c r="D305" s="12" t="n"/>
      <c r="E305" s="8" t="inlineStr">
        <is>
          <t>Bal. Fcst Qty</t>
        </is>
      </c>
      <c r="F305" s="5" t="inlineStr"/>
      <c r="G305" s="5" t="n">
        <v>0</v>
      </c>
      <c r="H305" s="5" t="n">
        <v>0</v>
      </c>
      <c r="I305" s="5" t="n">
        <v>0</v>
      </c>
      <c r="J305" s="5" t="n">
        <v>0</v>
      </c>
      <c r="K305" s="5" t="n">
        <v>0</v>
      </c>
      <c r="L305" s="5" t="n">
        <v>0</v>
      </c>
      <c r="M305" s="5" t="n">
        <v>0</v>
      </c>
      <c r="N305" s="5" t="n">
        <v>0</v>
      </c>
      <c r="O305" s="5" t="n">
        <v>0</v>
      </c>
      <c r="P305" s="5" t="n">
        <v>0</v>
      </c>
      <c r="Q305" s="5" t="n">
        <v>0</v>
      </c>
      <c r="R305" s="9" t="n">
        <v>0</v>
      </c>
    </row>
    <row r="306" ht="32" customHeight="1">
      <c r="A306" s="4" t="inlineStr">
        <is>
          <t>3985Z</t>
        </is>
      </c>
      <c r="B306" s="5" t="inlineStr">
        <is>
          <t>CH Baby</t>
        </is>
      </c>
      <c r="D306" s="12" t="n"/>
      <c r="E306" s="13" t="inlineStr">
        <is>
          <t>Month end inventory
(Deduct PO,FCST, SS)</t>
        </is>
      </c>
      <c r="F306" s="5" t="inlineStr"/>
      <c r="G306" s="5">
        <f>IF(C302+G302+F302+G303-F304-G304-G305-D302&lt;0,0,C302+G302+F302+G303-F304-G304-G305-D302)</f>
        <v/>
      </c>
      <c r="H306" s="5">
        <f>IF(G306+H302+H303-H304-H305&lt;0,0,G306+H302+H303-H304-H305)</f>
        <v/>
      </c>
      <c r="I306" s="5">
        <f>IF(H306+I302+I303-I304-I305&lt;0,0,H306+I302+I303-I304-I305)</f>
        <v/>
      </c>
      <c r="J306" s="5">
        <f>I306+J302+J303-J304-J305</f>
        <v/>
      </c>
      <c r="K306" s="5">
        <f>J306+K302+K303-K304-K305</f>
        <v/>
      </c>
      <c r="L306" s="5">
        <f>K306+L302+L303-L304-L305</f>
        <v/>
      </c>
      <c r="M306" s="5">
        <f>L306+M302+M303-M304-M305</f>
        <v/>
      </c>
      <c r="N306" s="5">
        <f>M306+N302+N303-N304-N305</f>
        <v/>
      </c>
      <c r="O306" s="5">
        <f>N306+O302+O303-O304-O305</f>
        <v/>
      </c>
      <c r="P306" s="5">
        <f>O306+P302+P303-P304-P305</f>
        <v/>
      </c>
      <c r="Q306" s="5">
        <f>P306+Q302+Q303-Q304-Q305</f>
        <v/>
      </c>
      <c r="R306" s="9">
        <f>Q306+R302+R303-R304-R305</f>
        <v/>
      </c>
    </row>
    <row r="307" ht="32" customHeight="1">
      <c r="A307" s="16" t="inlineStr">
        <is>
          <t>3985Z</t>
        </is>
      </c>
      <c r="B307" s="17" t="inlineStr">
        <is>
          <t>CH Baby</t>
        </is>
      </c>
      <c r="C307" s="18" t="n"/>
      <c r="D307" s="19" t="n"/>
      <c r="E307" s="20" t="inlineStr">
        <is>
          <t>Upload JDE Forecast
(Confirmed OP+Planned OP)</t>
        </is>
      </c>
      <c r="F307" s="17">
        <f>G302+G303</f>
        <v/>
      </c>
      <c r="G307" s="17">
        <f>H302+H303</f>
        <v/>
      </c>
      <c r="H307" s="17">
        <f>I302+I303</f>
        <v/>
      </c>
      <c r="I307" s="17">
        <f>J302+J303</f>
        <v/>
      </c>
      <c r="J307" s="17">
        <f>K302+K303</f>
        <v/>
      </c>
      <c r="K307" s="17">
        <f>L302+L303</f>
        <v/>
      </c>
      <c r="L307" s="17">
        <f>M302+M303</f>
        <v/>
      </c>
      <c r="M307" s="17">
        <f>N302+N303</f>
        <v/>
      </c>
      <c r="N307" s="17">
        <f>O302+O303</f>
        <v/>
      </c>
      <c r="O307" s="17">
        <f>P302+P303</f>
        <v/>
      </c>
      <c r="P307" s="17">
        <f>Q302+Q303</f>
        <v/>
      </c>
      <c r="Q307" s="17">
        <f>R302+R303</f>
        <v/>
      </c>
      <c r="R307" s="7" t="n">
        <v>0</v>
      </c>
      <c r="S307" s="18" t="n"/>
      <c r="T307" s="18" t="n"/>
      <c r="U307" s="18" t="n"/>
      <c r="V307" s="18" t="n"/>
      <c r="W307" s="18" t="n"/>
    </row>
    <row r="308" ht="32" customHeight="1">
      <c r="A308" s="4" t="inlineStr">
        <is>
          <t>617Z</t>
        </is>
      </c>
      <c r="B308" s="5" t="inlineStr">
        <is>
          <t>YH</t>
        </is>
      </c>
      <c r="C308" s="6" t="n">
        <v>243</v>
      </c>
      <c r="D308" s="7" t="n">
        <v>0</v>
      </c>
      <c r="E308" s="8" t="inlineStr">
        <is>
          <t>Confirmed OP</t>
        </is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5" t="n">
        <v>0</v>
      </c>
      <c r="R308" s="9" t="n">
        <v>0</v>
      </c>
      <c r="S308" s="6" t="n">
        <v>1</v>
      </c>
      <c r="T308" s="10" t="inlineStr">
        <is>
          <t>Active</t>
        </is>
      </c>
      <c r="U308" s="6" t="n">
        <v>45</v>
      </c>
      <c r="V308" s="6" t="n">
        <v>718</v>
      </c>
      <c r="W308" s="11" t="inlineStr"/>
    </row>
    <row r="309" ht="32" customHeight="1">
      <c r="A309" s="4" t="inlineStr">
        <is>
          <t>617Z</t>
        </is>
      </c>
      <c r="B309" s="5" t="inlineStr">
        <is>
          <t>YH</t>
        </is>
      </c>
      <c r="D309" s="12" t="n"/>
      <c r="E309" s="13" t="inlineStr">
        <is>
          <t>Planned OP (due date)</t>
        </is>
      </c>
      <c r="F309" s="5" t="inlineStr"/>
      <c r="G309" s="14" t="inlineStr"/>
      <c r="H309" s="14" t="inlineStr"/>
      <c r="I309" s="14" t="inlineStr"/>
      <c r="J309" s="14" t="inlineStr"/>
      <c r="K309" s="14" t="inlineStr"/>
      <c r="L309" s="14" t="inlineStr"/>
      <c r="M309" s="14" t="inlineStr"/>
      <c r="N309" s="14" t="inlineStr"/>
      <c r="O309" s="14" t="inlineStr"/>
      <c r="P309" s="14" t="inlineStr"/>
      <c r="Q309" s="14" t="inlineStr"/>
      <c r="R309" s="15" t="inlineStr"/>
    </row>
    <row r="310" ht="32" customHeight="1">
      <c r="A310" s="4" t="inlineStr">
        <is>
          <t>617Z</t>
        </is>
      </c>
      <c r="B310" s="5" t="inlineStr">
        <is>
          <t>YH</t>
        </is>
      </c>
      <c r="D310" s="12" t="n"/>
      <c r="E310" s="8" t="inlineStr">
        <is>
          <t>Open Retail PO Qty</t>
        </is>
      </c>
      <c r="F310" s="5" t="n">
        <v>0</v>
      </c>
      <c r="G310" s="5" t="n">
        <v>4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  <c r="Q310" s="5" t="n">
        <v>0</v>
      </c>
      <c r="R310" s="9" t="n">
        <v>0</v>
      </c>
    </row>
    <row r="311" ht="32" customHeight="1">
      <c r="A311" s="4" t="inlineStr">
        <is>
          <t>617Z</t>
        </is>
      </c>
      <c r="B311" s="5" t="inlineStr">
        <is>
          <t>YH</t>
        </is>
      </c>
      <c r="D311" s="12" t="n"/>
      <c r="E311" s="8" t="inlineStr">
        <is>
          <t>Bal. Fcst Qty</t>
        </is>
      </c>
      <c r="F311" s="5" t="inlineStr"/>
      <c r="G311" s="5" t="n">
        <v>15</v>
      </c>
      <c r="H311" s="5" t="n">
        <v>39</v>
      </c>
      <c r="I311" s="5" t="n">
        <v>91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0</v>
      </c>
      <c r="O311" s="5" t="n">
        <v>0</v>
      </c>
      <c r="P311" s="5" t="n">
        <v>0</v>
      </c>
      <c r="Q311" s="5" t="n">
        <v>0</v>
      </c>
      <c r="R311" s="9" t="n">
        <v>0</v>
      </c>
    </row>
    <row r="312" ht="32" customHeight="1">
      <c r="A312" s="4" t="inlineStr">
        <is>
          <t>617Z</t>
        </is>
      </c>
      <c r="B312" s="5" t="inlineStr">
        <is>
          <t>YH</t>
        </is>
      </c>
      <c r="D312" s="12" t="n"/>
      <c r="E312" s="13" t="inlineStr">
        <is>
          <t>Month end inventory
(Deduct PO,FCST, SS)</t>
        </is>
      </c>
      <c r="F312" s="5" t="inlineStr"/>
      <c r="G312" s="5">
        <f>IF(C308+G308+F308+G309-F310-G310-G311-D308&lt;0,0,C308+G308+F308+G309-F310-G310-G311-D308)</f>
        <v/>
      </c>
      <c r="H312" s="5">
        <f>IF(G312+H308+H309-H310-H311&lt;0,0,G312+H308+H309-H310-H311)</f>
        <v/>
      </c>
      <c r="I312" s="5">
        <f>IF(H312+I308+I309-I310-I311&lt;0,0,H312+I308+I309-I310-I311)</f>
        <v/>
      </c>
      <c r="J312" s="5">
        <f>I312+J308+J309-J310-J311</f>
        <v/>
      </c>
      <c r="K312" s="5">
        <f>J312+K308+K309-K310-K311</f>
        <v/>
      </c>
      <c r="L312" s="5">
        <f>K312+L308+L309-L310-L311</f>
        <v/>
      </c>
      <c r="M312" s="5">
        <f>L312+M308+M309-M310-M311</f>
        <v/>
      </c>
      <c r="N312" s="5">
        <f>M312+N308+N309-N310-N311</f>
        <v/>
      </c>
      <c r="O312" s="5">
        <f>N312+O308+O309-O310-O311</f>
        <v/>
      </c>
      <c r="P312" s="5">
        <f>O312+P308+P309-P310-P311</f>
        <v/>
      </c>
      <c r="Q312" s="5">
        <f>P312+Q308+Q309-Q310-Q311</f>
        <v/>
      </c>
      <c r="R312" s="9">
        <f>Q312+R308+R309-R310-R311</f>
        <v/>
      </c>
    </row>
    <row r="313" ht="32" customHeight="1">
      <c r="A313" s="16" t="inlineStr">
        <is>
          <t>617Z</t>
        </is>
      </c>
      <c r="B313" s="17" t="inlineStr">
        <is>
          <t>YH</t>
        </is>
      </c>
      <c r="C313" s="18" t="n"/>
      <c r="D313" s="19" t="n"/>
      <c r="E313" s="20" t="inlineStr">
        <is>
          <t>Upload JDE Forecast
(Confirmed OP+Planned OP)</t>
        </is>
      </c>
      <c r="F313" s="17">
        <f>G308+G309</f>
        <v/>
      </c>
      <c r="G313" s="17">
        <f>H308+H309</f>
        <v/>
      </c>
      <c r="H313" s="17">
        <f>I308+I309</f>
        <v/>
      </c>
      <c r="I313" s="17">
        <f>J308+J309</f>
        <v/>
      </c>
      <c r="J313" s="17">
        <f>K308+K309</f>
        <v/>
      </c>
      <c r="K313" s="17">
        <f>L308+L309</f>
        <v/>
      </c>
      <c r="L313" s="17">
        <f>M308+M309</f>
        <v/>
      </c>
      <c r="M313" s="17">
        <f>N308+N309</f>
        <v/>
      </c>
      <c r="N313" s="17">
        <f>O308+O309</f>
        <v/>
      </c>
      <c r="O313" s="17">
        <f>P308+P309</f>
        <v/>
      </c>
      <c r="P313" s="17">
        <f>Q308+Q309</f>
        <v/>
      </c>
      <c r="Q313" s="17">
        <f>R308+R309</f>
        <v/>
      </c>
      <c r="R313" s="7" t="n">
        <v>0</v>
      </c>
      <c r="S313" s="18" t="n"/>
      <c r="T313" s="18" t="n"/>
      <c r="U313" s="18" t="n"/>
      <c r="V313" s="18" t="n"/>
      <c r="W313" s="18" t="n"/>
    </row>
    <row r="314" ht="32" customHeight="1">
      <c r="A314" s="4" t="inlineStr">
        <is>
          <t>674Z</t>
        </is>
      </c>
      <c r="B314" s="5" t="inlineStr">
        <is>
          <t>VF</t>
        </is>
      </c>
      <c r="C314" s="6" t="n">
        <v>205</v>
      </c>
      <c r="D314" s="7" t="n">
        <v>0</v>
      </c>
      <c r="E314" s="8" t="inlineStr">
        <is>
          <t>Confirmed OP</t>
        </is>
      </c>
      <c r="F314" s="5" t="n">
        <v>0</v>
      </c>
      <c r="G314" s="5" t="n">
        <v>0</v>
      </c>
      <c r="H314" s="5" t="n">
        <v>0</v>
      </c>
      <c r="I314" s="5" t="n">
        <v>0</v>
      </c>
      <c r="J314" s="5" t="n">
        <v>0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0</v>
      </c>
      <c r="Q314" s="5" t="n">
        <v>0</v>
      </c>
      <c r="R314" s="9" t="n">
        <v>0</v>
      </c>
      <c r="S314" s="6" t="n">
        <v>1</v>
      </c>
      <c r="T314" s="10" t="inlineStr">
        <is>
          <t>Discontinued 2024 Fall</t>
        </is>
      </c>
      <c r="U314" s="6" t="n">
        <v>75</v>
      </c>
      <c r="V314" s="6" t="n">
        <v>95</v>
      </c>
      <c r="W314" s="11" t="inlineStr"/>
    </row>
    <row r="315" ht="32" customHeight="1">
      <c r="A315" s="4" t="inlineStr">
        <is>
          <t>674Z</t>
        </is>
      </c>
      <c r="B315" s="5" t="inlineStr">
        <is>
          <t>VF</t>
        </is>
      </c>
      <c r="D315" s="12" t="n"/>
      <c r="E315" s="13" t="inlineStr">
        <is>
          <t>Planned OP (due date)</t>
        </is>
      </c>
      <c r="F315" s="5" t="inlineStr"/>
      <c r="G315" s="14" t="inlineStr"/>
      <c r="H315" s="14" t="inlineStr"/>
      <c r="I315" s="14" t="inlineStr"/>
      <c r="J315" s="14" t="inlineStr"/>
      <c r="K315" s="14" t="inlineStr"/>
      <c r="L315" s="14" t="inlineStr"/>
      <c r="M315" s="14" t="inlineStr"/>
      <c r="N315" s="14" t="inlineStr"/>
      <c r="O315" s="14" t="inlineStr"/>
      <c r="P315" s="14" t="inlineStr"/>
      <c r="Q315" s="14" t="inlineStr"/>
      <c r="R315" s="15" t="inlineStr"/>
    </row>
    <row r="316" ht="32" customHeight="1">
      <c r="A316" s="4" t="inlineStr">
        <is>
          <t>674Z</t>
        </is>
      </c>
      <c r="B316" s="5" t="inlineStr">
        <is>
          <t>VF</t>
        </is>
      </c>
      <c r="D316" s="12" t="n"/>
      <c r="E316" s="8" t="inlineStr">
        <is>
          <t>Open Retail PO Qty</t>
        </is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  <c r="Q316" s="5" t="n">
        <v>0</v>
      </c>
      <c r="R316" s="9" t="n">
        <v>0</v>
      </c>
    </row>
    <row r="317" ht="32" customHeight="1">
      <c r="A317" s="4" t="inlineStr">
        <is>
          <t>674Z</t>
        </is>
      </c>
      <c r="B317" s="5" t="inlineStr">
        <is>
          <t>VF</t>
        </is>
      </c>
      <c r="D317" s="12" t="n"/>
      <c r="E317" s="8" t="inlineStr">
        <is>
          <t>Bal. Fcst Qty</t>
        </is>
      </c>
      <c r="F317" s="5" t="inlineStr"/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100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0</v>
      </c>
      <c r="Q317" s="5" t="n">
        <v>0</v>
      </c>
      <c r="R317" s="9" t="n">
        <v>0</v>
      </c>
    </row>
    <row r="318" ht="32" customHeight="1">
      <c r="A318" s="4" t="inlineStr">
        <is>
          <t>674Z</t>
        </is>
      </c>
      <c r="B318" s="5" t="inlineStr">
        <is>
          <t>VF</t>
        </is>
      </c>
      <c r="D318" s="12" t="n"/>
      <c r="E318" s="13" t="inlineStr">
        <is>
          <t>Month end inventory
(Deduct PO,FCST, SS)</t>
        </is>
      </c>
      <c r="F318" s="5" t="inlineStr"/>
      <c r="G318" s="5">
        <f>IF(C314+G314+F314+G315-F316-G316-G317-D314&lt;0,0,C314+G314+F314+G315-F316-G316-G317-D314)</f>
        <v/>
      </c>
      <c r="H318" s="5">
        <f>IF(G318+H314+H315-H316-H317&lt;0,0,G318+H314+H315-H316-H317)</f>
        <v/>
      </c>
      <c r="I318" s="5">
        <f>IF(H318+I314+I315-I316-I317&lt;0,0,H318+I314+I315-I316-I317)</f>
        <v/>
      </c>
      <c r="J318" s="5">
        <f>I318+J314+J315-J316-J317</f>
        <v/>
      </c>
      <c r="K318" s="5">
        <f>J318+K314+K315-K316-K317</f>
        <v/>
      </c>
      <c r="L318" s="5">
        <f>K318+L314+L315-L316-L317</f>
        <v/>
      </c>
      <c r="M318" s="5">
        <f>L318+M314+M315-M316-M317</f>
        <v/>
      </c>
      <c r="N318" s="5">
        <f>M318+N314+N315-N316-N317</f>
        <v/>
      </c>
      <c r="O318" s="5">
        <f>N318+O314+O315-O316-O317</f>
        <v/>
      </c>
      <c r="P318" s="5">
        <f>O318+P314+P315-P316-P317</f>
        <v/>
      </c>
      <c r="Q318" s="5">
        <f>P318+Q314+Q315-Q316-Q317</f>
        <v/>
      </c>
      <c r="R318" s="9">
        <f>Q318+R314+R315-R316-R317</f>
        <v/>
      </c>
    </row>
    <row r="319" ht="32" customHeight="1">
      <c r="A319" s="16" t="inlineStr">
        <is>
          <t>674Z</t>
        </is>
      </c>
      <c r="B319" s="17" t="inlineStr">
        <is>
          <t>VF</t>
        </is>
      </c>
      <c r="C319" s="18" t="n"/>
      <c r="D319" s="19" t="n"/>
      <c r="E319" s="20" t="inlineStr">
        <is>
          <t>Upload JDE Forecast
(Confirmed OP+Planned OP)</t>
        </is>
      </c>
      <c r="F319" s="17">
        <f>G314+G315</f>
        <v/>
      </c>
      <c r="G319" s="17">
        <f>H314+H315</f>
        <v/>
      </c>
      <c r="H319" s="17">
        <f>I314+I315</f>
        <v/>
      </c>
      <c r="I319" s="17">
        <f>J314+J315</f>
        <v/>
      </c>
      <c r="J319" s="17">
        <f>K314+K315</f>
        <v/>
      </c>
      <c r="K319" s="17">
        <f>L314+L315</f>
        <v/>
      </c>
      <c r="L319" s="17">
        <f>M314+M315</f>
        <v/>
      </c>
      <c r="M319" s="17">
        <f>N314+N315</f>
        <v/>
      </c>
      <c r="N319" s="17">
        <f>O314+O315</f>
        <v/>
      </c>
      <c r="O319" s="17">
        <f>P314+P315</f>
        <v/>
      </c>
      <c r="P319" s="17">
        <f>Q314+Q315</f>
        <v/>
      </c>
      <c r="Q319" s="17">
        <f>R314+R315</f>
        <v/>
      </c>
      <c r="R319" s="7" t="n">
        <v>0</v>
      </c>
      <c r="S319" s="18" t="n"/>
      <c r="T319" s="18" t="n"/>
      <c r="U319" s="18" t="n"/>
      <c r="V319" s="18" t="n"/>
      <c r="W319" s="18" t="n"/>
    </row>
    <row r="320" ht="32" customHeight="1">
      <c r="A320" s="4" t="inlineStr">
        <is>
          <t>3978Z</t>
        </is>
      </c>
      <c r="B320" s="5" t="inlineStr">
        <is>
          <t>CL</t>
        </is>
      </c>
      <c r="C320" s="6" t="n">
        <v>265</v>
      </c>
      <c r="D320" s="7" t="n">
        <v>0</v>
      </c>
      <c r="E320" s="8" t="inlineStr">
        <is>
          <t>Confirmed OP</t>
        </is>
      </c>
      <c r="F320" s="5" t="n">
        <v>0</v>
      </c>
      <c r="G320" s="5" t="n">
        <v>0</v>
      </c>
      <c r="H320" s="5" t="n">
        <v>0</v>
      </c>
      <c r="I320" s="5" t="n">
        <v>0</v>
      </c>
      <c r="J320" s="5" t="n">
        <v>0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0</v>
      </c>
      <c r="P320" s="5" t="n">
        <v>0</v>
      </c>
      <c r="Q320" s="5" t="n">
        <v>0</v>
      </c>
      <c r="R320" s="9" t="n">
        <v>0</v>
      </c>
      <c r="S320" s="6" t="n">
        <v>1</v>
      </c>
      <c r="T320" s="10" t="inlineStr">
        <is>
          <t>Active</t>
        </is>
      </c>
      <c r="U320" s="6" t="n">
        <v>45</v>
      </c>
      <c r="V320" s="6" t="n">
        <v>478</v>
      </c>
      <c r="W320" s="11" t="inlineStr"/>
    </row>
    <row r="321" ht="32" customHeight="1">
      <c r="A321" s="4" t="inlineStr">
        <is>
          <t>3978Z</t>
        </is>
      </c>
      <c r="B321" s="5" t="inlineStr">
        <is>
          <t>CL</t>
        </is>
      </c>
      <c r="D321" s="12" t="n"/>
      <c r="E321" s="13" t="inlineStr">
        <is>
          <t>Planned OP (due date)</t>
        </is>
      </c>
      <c r="F321" s="5" t="inlineStr"/>
      <c r="G321" s="14" t="inlineStr"/>
      <c r="H321" s="14" t="inlineStr"/>
      <c r="I321" s="14" t="inlineStr"/>
      <c r="J321" s="14" t="inlineStr"/>
      <c r="K321" s="14" t="inlineStr"/>
      <c r="L321" s="14" t="inlineStr"/>
      <c r="M321" s="14" t="inlineStr"/>
      <c r="N321" s="14" t="inlineStr"/>
      <c r="O321" s="14" t="inlineStr"/>
      <c r="P321" s="14" t="inlineStr"/>
      <c r="Q321" s="14" t="inlineStr"/>
      <c r="R321" s="15" t="inlineStr"/>
    </row>
    <row r="322" ht="32" customHeight="1">
      <c r="A322" s="4" t="inlineStr">
        <is>
          <t>3978Z</t>
        </is>
      </c>
      <c r="B322" s="5" t="inlineStr">
        <is>
          <t>CL</t>
        </is>
      </c>
      <c r="D322" s="12" t="n"/>
      <c r="E322" s="8" t="inlineStr">
        <is>
          <t>Open Retail PO Qty</t>
        </is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0</v>
      </c>
      <c r="Q322" s="5" t="n">
        <v>0</v>
      </c>
      <c r="R322" s="9" t="n">
        <v>0</v>
      </c>
    </row>
    <row r="323" ht="32" customHeight="1">
      <c r="A323" s="4" t="inlineStr">
        <is>
          <t>3978Z</t>
        </is>
      </c>
      <c r="B323" s="5" t="inlineStr">
        <is>
          <t>CL</t>
        </is>
      </c>
      <c r="D323" s="12" t="n"/>
      <c r="E323" s="8" t="inlineStr">
        <is>
          <t>Bal. Fcst Qty</t>
        </is>
      </c>
      <c r="F323" s="5" t="inlineStr"/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5" t="n">
        <v>0</v>
      </c>
      <c r="R323" s="9" t="n">
        <v>0</v>
      </c>
    </row>
    <row r="324" ht="32" customHeight="1">
      <c r="A324" s="4" t="inlineStr">
        <is>
          <t>3978Z</t>
        </is>
      </c>
      <c r="B324" s="5" t="inlineStr">
        <is>
          <t>CL</t>
        </is>
      </c>
      <c r="D324" s="12" t="n"/>
      <c r="E324" s="13" t="inlineStr">
        <is>
          <t>Month end inventory
(Deduct PO,FCST, SS)</t>
        </is>
      </c>
      <c r="F324" s="5" t="inlineStr"/>
      <c r="G324" s="5">
        <f>IF(C320+G320+F320+G321-F322-G322-G323-D320&lt;0,0,C320+G320+F320+G321-F322-G322-G323-D320)</f>
        <v/>
      </c>
      <c r="H324" s="5">
        <f>IF(G324+H320+H321-H322-H323&lt;0,0,G324+H320+H321-H322-H323)</f>
        <v/>
      </c>
      <c r="I324" s="5">
        <f>IF(H324+I320+I321-I322-I323&lt;0,0,H324+I320+I321-I322-I323)</f>
        <v/>
      </c>
      <c r="J324" s="5">
        <f>I324+J320+J321-J322-J323</f>
        <v/>
      </c>
      <c r="K324" s="5">
        <f>J324+K320+K321-K322-K323</f>
        <v/>
      </c>
      <c r="L324" s="5">
        <f>K324+L320+L321-L322-L323</f>
        <v/>
      </c>
      <c r="M324" s="5">
        <f>L324+M320+M321-M322-M323</f>
        <v/>
      </c>
      <c r="N324" s="5">
        <f>M324+N320+N321-N322-N323</f>
        <v/>
      </c>
      <c r="O324" s="5">
        <f>N324+O320+O321-O322-O323</f>
        <v/>
      </c>
      <c r="P324" s="5">
        <f>O324+P320+P321-P322-P323</f>
        <v/>
      </c>
      <c r="Q324" s="5">
        <f>P324+Q320+Q321-Q322-Q323</f>
        <v/>
      </c>
      <c r="R324" s="9">
        <f>Q324+R320+R321-R322-R323</f>
        <v/>
      </c>
    </row>
    <row r="325" ht="32" customHeight="1">
      <c r="A325" s="16" t="inlineStr">
        <is>
          <t>3978Z</t>
        </is>
      </c>
      <c r="B325" s="17" t="inlineStr">
        <is>
          <t>CL</t>
        </is>
      </c>
      <c r="C325" s="18" t="n"/>
      <c r="D325" s="19" t="n"/>
      <c r="E325" s="20" t="inlineStr">
        <is>
          <t>Upload JDE Forecast
(Confirmed OP+Planned OP)</t>
        </is>
      </c>
      <c r="F325" s="17">
        <f>G320+G321</f>
        <v/>
      </c>
      <c r="G325" s="17">
        <f>H320+H321</f>
        <v/>
      </c>
      <c r="H325" s="17">
        <f>I320+I321</f>
        <v/>
      </c>
      <c r="I325" s="17">
        <f>J320+J321</f>
        <v/>
      </c>
      <c r="J325" s="17">
        <f>K320+K321</f>
        <v/>
      </c>
      <c r="K325" s="17">
        <f>L320+L321</f>
        <v/>
      </c>
      <c r="L325" s="17">
        <f>M320+M321</f>
        <v/>
      </c>
      <c r="M325" s="17">
        <f>N320+N321</f>
        <v/>
      </c>
      <c r="N325" s="17">
        <f>O320+O321</f>
        <v/>
      </c>
      <c r="O325" s="17">
        <f>P320+P321</f>
        <v/>
      </c>
      <c r="P325" s="17">
        <f>Q320+Q321</f>
        <v/>
      </c>
      <c r="Q325" s="17">
        <f>R320+R321</f>
        <v/>
      </c>
      <c r="R325" s="7" t="n">
        <v>0</v>
      </c>
      <c r="S325" s="18" t="n"/>
      <c r="T325" s="18" t="n"/>
      <c r="U325" s="18" t="n"/>
      <c r="V325" s="18" t="n"/>
      <c r="W325" s="18" t="n"/>
    </row>
    <row r="326" ht="32" customHeight="1">
      <c r="A326" s="4" t="inlineStr">
        <is>
          <t>804Z</t>
        </is>
      </c>
      <c r="B326" s="5" t="inlineStr">
        <is>
          <t>FS</t>
        </is>
      </c>
      <c r="C326" s="6" t="n">
        <v>211</v>
      </c>
      <c r="D326" s="7" t="n">
        <v>0</v>
      </c>
      <c r="E326" s="8" t="inlineStr">
        <is>
          <t>Confirmed OP</t>
        </is>
      </c>
      <c r="F326" s="5" t="n">
        <v>0</v>
      </c>
      <c r="G326" s="5" t="n">
        <v>0</v>
      </c>
      <c r="H326" s="5" t="n">
        <v>0</v>
      </c>
      <c r="I326" s="5" t="n">
        <v>0</v>
      </c>
      <c r="J326" s="5" t="n">
        <v>0</v>
      </c>
      <c r="K326" s="5" t="n">
        <v>0</v>
      </c>
      <c r="L326" s="5" t="n">
        <v>0</v>
      </c>
      <c r="M326" s="5" t="n">
        <v>0</v>
      </c>
      <c r="N326" s="5" t="n">
        <v>0</v>
      </c>
      <c r="O326" s="5" t="n">
        <v>0</v>
      </c>
      <c r="P326" s="5" t="n">
        <v>0</v>
      </c>
      <c r="Q326" s="5" t="n">
        <v>0</v>
      </c>
      <c r="R326" s="9" t="n">
        <v>0</v>
      </c>
      <c r="S326" s="6" t="n">
        <v>1</v>
      </c>
      <c r="T326" s="10" t="inlineStr">
        <is>
          <t>Active</t>
        </is>
      </c>
      <c r="U326" s="6" t="n">
        <v>60</v>
      </c>
      <c r="V326" s="6" t="n">
        <v>99</v>
      </c>
      <c r="W326" s="11" t="inlineStr"/>
    </row>
    <row r="327" ht="32" customHeight="1">
      <c r="A327" s="4" t="inlineStr">
        <is>
          <t>804Z</t>
        </is>
      </c>
      <c r="B327" s="5" t="inlineStr">
        <is>
          <t>FS</t>
        </is>
      </c>
      <c r="D327" s="12" t="n"/>
      <c r="E327" s="13" t="inlineStr">
        <is>
          <t>Planned OP (due date)</t>
        </is>
      </c>
      <c r="F327" s="5" t="inlineStr"/>
      <c r="G327" s="14" t="inlineStr"/>
      <c r="H327" s="14" t="inlineStr"/>
      <c r="I327" s="14" t="inlineStr"/>
      <c r="J327" s="14" t="inlineStr"/>
      <c r="K327" s="14" t="inlineStr"/>
      <c r="L327" s="14" t="inlineStr"/>
      <c r="M327" s="14" t="inlineStr"/>
      <c r="N327" s="14" t="inlineStr"/>
      <c r="O327" s="14" t="inlineStr"/>
      <c r="P327" s="14" t="inlineStr"/>
      <c r="Q327" s="14" t="inlineStr"/>
      <c r="R327" s="15" t="inlineStr"/>
    </row>
    <row r="328" ht="32" customHeight="1">
      <c r="A328" s="4" t="inlineStr">
        <is>
          <t>804Z</t>
        </is>
      </c>
      <c r="B328" s="5" t="inlineStr">
        <is>
          <t>FS</t>
        </is>
      </c>
      <c r="D328" s="12" t="n"/>
      <c r="E328" s="8" t="inlineStr">
        <is>
          <t>Open Retail PO Qty</t>
        </is>
      </c>
      <c r="F328" s="5" t="n">
        <v>0</v>
      </c>
      <c r="G328" s="5" t="n">
        <v>0</v>
      </c>
      <c r="H328" s="5" t="n">
        <v>0</v>
      </c>
      <c r="I328" s="5" t="n">
        <v>0</v>
      </c>
      <c r="J328" s="5" t="n">
        <v>0</v>
      </c>
      <c r="K328" s="5" t="n">
        <v>0</v>
      </c>
      <c r="L328" s="5" t="n">
        <v>0</v>
      </c>
      <c r="M328" s="5" t="n">
        <v>0</v>
      </c>
      <c r="N328" s="5" t="n">
        <v>0</v>
      </c>
      <c r="O328" s="5" t="n">
        <v>0</v>
      </c>
      <c r="P328" s="5" t="n">
        <v>0</v>
      </c>
      <c r="Q328" s="5" t="n">
        <v>0</v>
      </c>
      <c r="R328" s="9" t="n">
        <v>0</v>
      </c>
    </row>
    <row r="329" ht="32" customHeight="1">
      <c r="A329" s="4" t="inlineStr">
        <is>
          <t>804Z</t>
        </is>
      </c>
      <c r="B329" s="5" t="inlineStr">
        <is>
          <t>FS</t>
        </is>
      </c>
      <c r="D329" s="12" t="n"/>
      <c r="E329" s="8" t="inlineStr">
        <is>
          <t>Bal. Fcst Qty</t>
        </is>
      </c>
      <c r="F329" s="5" t="inlineStr"/>
      <c r="G329" s="5" t="n">
        <v>3</v>
      </c>
      <c r="H329" s="5" t="n">
        <v>3</v>
      </c>
      <c r="I329" s="5" t="n">
        <v>5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  <c r="Q329" s="5" t="n">
        <v>0</v>
      </c>
      <c r="R329" s="9" t="n">
        <v>0</v>
      </c>
    </row>
    <row r="330" ht="32" customHeight="1">
      <c r="A330" s="4" t="inlineStr">
        <is>
          <t>804Z</t>
        </is>
      </c>
      <c r="B330" s="5" t="inlineStr">
        <is>
          <t>FS</t>
        </is>
      </c>
      <c r="D330" s="12" t="n"/>
      <c r="E330" s="13" t="inlineStr">
        <is>
          <t>Month end inventory
(Deduct PO,FCST, SS)</t>
        </is>
      </c>
      <c r="F330" s="5" t="inlineStr"/>
      <c r="G330" s="5">
        <f>IF(C326+G326+F326+G327-F328-G328-G329-D326&lt;0,0,C326+G326+F326+G327-F328-G328-G329-D326)</f>
        <v/>
      </c>
      <c r="H330" s="5">
        <f>IF(G330+H326+H327-H328-H329&lt;0,0,G330+H326+H327-H328-H329)</f>
        <v/>
      </c>
      <c r="I330" s="5">
        <f>IF(H330+I326+I327-I328-I329&lt;0,0,H330+I326+I327-I328-I329)</f>
        <v/>
      </c>
      <c r="J330" s="5">
        <f>I330+J326+J327-J328-J329</f>
        <v/>
      </c>
      <c r="K330" s="5">
        <f>J330+K326+K327-K328-K329</f>
        <v/>
      </c>
      <c r="L330" s="5">
        <f>K330+L326+L327-L328-L329</f>
        <v/>
      </c>
      <c r="M330" s="5">
        <f>L330+M326+M327-M328-M329</f>
        <v/>
      </c>
      <c r="N330" s="5">
        <f>M330+N326+N327-N328-N329</f>
        <v/>
      </c>
      <c r="O330" s="5">
        <f>N330+O326+O327-O328-O329</f>
        <v/>
      </c>
      <c r="P330" s="5">
        <f>O330+P326+P327-P328-P329</f>
        <v/>
      </c>
      <c r="Q330" s="5">
        <f>P330+Q326+Q327-Q328-Q329</f>
        <v/>
      </c>
      <c r="R330" s="9">
        <f>Q330+R326+R327-R328-R329</f>
        <v/>
      </c>
    </row>
    <row r="331" ht="32" customHeight="1">
      <c r="A331" s="16" t="inlineStr">
        <is>
          <t>804Z</t>
        </is>
      </c>
      <c r="B331" s="17" t="inlineStr">
        <is>
          <t>FS</t>
        </is>
      </c>
      <c r="C331" s="18" t="n"/>
      <c r="D331" s="19" t="n"/>
      <c r="E331" s="20" t="inlineStr">
        <is>
          <t>Upload JDE Forecast
(Confirmed OP+Planned OP)</t>
        </is>
      </c>
      <c r="F331" s="17">
        <f>G326+G327</f>
        <v/>
      </c>
      <c r="G331" s="17">
        <f>H326+H327</f>
        <v/>
      </c>
      <c r="H331" s="17">
        <f>I326+I327</f>
        <v/>
      </c>
      <c r="I331" s="17">
        <f>J326+J327</f>
        <v/>
      </c>
      <c r="J331" s="17">
        <f>K326+K327</f>
        <v/>
      </c>
      <c r="K331" s="17">
        <f>L326+L327</f>
        <v/>
      </c>
      <c r="L331" s="17">
        <f>M326+M327</f>
        <v/>
      </c>
      <c r="M331" s="17">
        <f>N326+N327</f>
        <v/>
      </c>
      <c r="N331" s="17">
        <f>O326+O327</f>
        <v/>
      </c>
      <c r="O331" s="17">
        <f>P326+P327</f>
        <v/>
      </c>
      <c r="P331" s="17">
        <f>Q326+Q327</f>
        <v/>
      </c>
      <c r="Q331" s="17">
        <f>R326+R327</f>
        <v/>
      </c>
      <c r="R331" s="7" t="n">
        <v>0</v>
      </c>
      <c r="S331" s="18" t="n"/>
      <c r="T331" s="18" t="n"/>
      <c r="U331" s="18" t="n"/>
      <c r="V331" s="18" t="n"/>
      <c r="W331" s="18" t="n"/>
    </row>
    <row r="332" ht="32" customHeight="1">
      <c r="A332" s="4" t="inlineStr">
        <is>
          <t>804BKZ</t>
        </is>
      </c>
      <c r="B332" s="5" t="inlineStr">
        <is>
          <t>FS</t>
        </is>
      </c>
      <c r="C332" s="6" t="n">
        <v>300</v>
      </c>
      <c r="D332" s="7" t="n">
        <v>0</v>
      </c>
      <c r="E332" s="8" t="inlineStr">
        <is>
          <t>Confirmed OP</t>
        </is>
      </c>
      <c r="F332" s="5" t="n">
        <v>0</v>
      </c>
      <c r="G332" s="5" t="n">
        <v>0</v>
      </c>
      <c r="H332" s="5" t="n">
        <v>0</v>
      </c>
      <c r="I332" s="5" t="n">
        <v>0</v>
      </c>
      <c r="J332" s="5" t="n">
        <v>0</v>
      </c>
      <c r="K332" s="5" t="n">
        <v>0</v>
      </c>
      <c r="L332" s="5" t="n">
        <v>0</v>
      </c>
      <c r="M332" s="5" t="n">
        <v>0</v>
      </c>
      <c r="N332" s="5" t="n">
        <v>0</v>
      </c>
      <c r="O332" s="5" t="n">
        <v>0</v>
      </c>
      <c r="P332" s="5" t="n">
        <v>0</v>
      </c>
      <c r="Q332" s="5" t="n">
        <v>0</v>
      </c>
      <c r="R332" s="9" t="n">
        <v>0</v>
      </c>
      <c r="S332" s="6" t="n">
        <v>1</v>
      </c>
      <c r="T332" s="10" t="inlineStr">
        <is>
          <t>Active</t>
        </is>
      </c>
      <c r="U332" s="6" t="n">
        <v>60</v>
      </c>
      <c r="V332" s="6" t="n">
        <v>170</v>
      </c>
      <c r="W332" s="11" t="inlineStr"/>
    </row>
    <row r="333" ht="32" customHeight="1">
      <c r="A333" s="4" t="inlineStr">
        <is>
          <t>804BKZ</t>
        </is>
      </c>
      <c r="B333" s="5" t="inlineStr">
        <is>
          <t>FS</t>
        </is>
      </c>
      <c r="D333" s="12" t="n"/>
      <c r="E333" s="13" t="inlineStr">
        <is>
          <t>Planned OP (due date)</t>
        </is>
      </c>
      <c r="F333" s="5" t="inlineStr"/>
      <c r="G333" s="14" t="inlineStr"/>
      <c r="H333" s="14" t="inlineStr"/>
      <c r="I333" s="14" t="inlineStr"/>
      <c r="J333" s="14" t="inlineStr"/>
      <c r="K333" s="14" t="inlineStr"/>
      <c r="L333" s="14" t="inlineStr"/>
      <c r="M333" s="14" t="inlineStr"/>
      <c r="N333" s="14" t="inlineStr"/>
      <c r="O333" s="14" t="inlineStr"/>
      <c r="P333" s="14" t="inlineStr"/>
      <c r="Q333" s="14" t="inlineStr"/>
      <c r="R333" s="15" t="inlineStr"/>
    </row>
    <row r="334" ht="32" customHeight="1">
      <c r="A334" s="4" t="inlineStr">
        <is>
          <t>804BKZ</t>
        </is>
      </c>
      <c r="B334" s="5" t="inlineStr">
        <is>
          <t>FS</t>
        </is>
      </c>
      <c r="D334" s="12" t="n"/>
      <c r="E334" s="8" t="inlineStr">
        <is>
          <t>Open Retail PO Qty</t>
        </is>
      </c>
      <c r="F334" s="5" t="n">
        <v>0</v>
      </c>
      <c r="G334" s="5" t="n">
        <v>1</v>
      </c>
      <c r="H334" s="5" t="n">
        <v>0</v>
      </c>
      <c r="I334" s="5" t="n">
        <v>0</v>
      </c>
      <c r="J334" s="5" t="n">
        <v>0</v>
      </c>
      <c r="K334" s="5" t="n">
        <v>0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0</v>
      </c>
      <c r="Q334" s="5" t="n">
        <v>0</v>
      </c>
      <c r="R334" s="9" t="n">
        <v>0</v>
      </c>
    </row>
    <row r="335" ht="32" customHeight="1">
      <c r="A335" s="4" t="inlineStr">
        <is>
          <t>804BKZ</t>
        </is>
      </c>
      <c r="B335" s="5" t="inlineStr">
        <is>
          <t>FS</t>
        </is>
      </c>
      <c r="D335" s="12" t="n"/>
      <c r="E335" s="8" t="inlineStr">
        <is>
          <t>Bal. Fcst Qty</t>
        </is>
      </c>
      <c r="F335" s="5" t="inlineStr"/>
      <c r="G335" s="5" t="n">
        <v>5</v>
      </c>
      <c r="H335" s="5" t="n">
        <v>5</v>
      </c>
      <c r="I335" s="5" t="n">
        <v>8</v>
      </c>
      <c r="J335" s="5" t="n">
        <v>0</v>
      </c>
      <c r="K335" s="5" t="n">
        <v>0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0</v>
      </c>
      <c r="Q335" s="5" t="n">
        <v>0</v>
      </c>
      <c r="R335" s="9" t="n">
        <v>0</v>
      </c>
    </row>
    <row r="336" ht="32" customHeight="1">
      <c r="A336" s="4" t="inlineStr">
        <is>
          <t>804BKZ</t>
        </is>
      </c>
      <c r="B336" s="5" t="inlineStr">
        <is>
          <t>FS</t>
        </is>
      </c>
      <c r="D336" s="12" t="n"/>
      <c r="E336" s="13" t="inlineStr">
        <is>
          <t>Month end inventory
(Deduct PO,FCST, SS)</t>
        </is>
      </c>
      <c r="F336" s="5" t="inlineStr"/>
      <c r="G336" s="5">
        <f>IF(C332+G332+F332+G333-F334-G334-G335-D332&lt;0,0,C332+G332+F332+G333-F334-G334-G335-D332)</f>
        <v/>
      </c>
      <c r="H336" s="5">
        <f>IF(G336+H332+H333-H334-H335&lt;0,0,G336+H332+H333-H334-H335)</f>
        <v/>
      </c>
      <c r="I336" s="5">
        <f>IF(H336+I332+I333-I334-I335&lt;0,0,H336+I332+I333-I334-I335)</f>
        <v/>
      </c>
      <c r="J336" s="5">
        <f>I336+J332+J333-J334-J335</f>
        <v/>
      </c>
      <c r="K336" s="5">
        <f>J336+K332+K333-K334-K335</f>
        <v/>
      </c>
      <c r="L336" s="5">
        <f>K336+L332+L333-L334-L335</f>
        <v/>
      </c>
      <c r="M336" s="5">
        <f>L336+M332+M333-M334-M335</f>
        <v/>
      </c>
      <c r="N336" s="5">
        <f>M336+N332+N333-N334-N335</f>
        <v/>
      </c>
      <c r="O336" s="5">
        <f>N336+O332+O333-O334-O335</f>
        <v/>
      </c>
      <c r="P336" s="5">
        <f>O336+P332+P333-P334-P335</f>
        <v/>
      </c>
      <c r="Q336" s="5">
        <f>P336+Q332+Q333-Q334-Q335</f>
        <v/>
      </c>
      <c r="R336" s="9">
        <f>Q336+R332+R333-R334-R335</f>
        <v/>
      </c>
    </row>
    <row r="337" ht="32" customHeight="1">
      <c r="A337" s="16" t="inlineStr">
        <is>
          <t>804BKZ</t>
        </is>
      </c>
      <c r="B337" s="17" t="inlineStr">
        <is>
          <t>FS</t>
        </is>
      </c>
      <c r="C337" s="18" t="n"/>
      <c r="D337" s="19" t="n"/>
      <c r="E337" s="20" t="inlineStr">
        <is>
          <t>Upload JDE Forecast
(Confirmed OP+Planned OP)</t>
        </is>
      </c>
      <c r="F337" s="17">
        <f>G332+G333</f>
        <v/>
      </c>
      <c r="G337" s="17">
        <f>H332+H333</f>
        <v/>
      </c>
      <c r="H337" s="17">
        <f>I332+I333</f>
        <v/>
      </c>
      <c r="I337" s="17">
        <f>J332+J333</f>
        <v/>
      </c>
      <c r="J337" s="17">
        <f>K332+K333</f>
        <v/>
      </c>
      <c r="K337" s="17">
        <f>L332+L333</f>
        <v/>
      </c>
      <c r="L337" s="17">
        <f>M332+M333</f>
        <v/>
      </c>
      <c r="M337" s="17">
        <f>N332+N333</f>
        <v/>
      </c>
      <c r="N337" s="17">
        <f>O332+O333</f>
        <v/>
      </c>
      <c r="O337" s="17">
        <f>P332+P333</f>
        <v/>
      </c>
      <c r="P337" s="17">
        <f>Q332+Q333</f>
        <v/>
      </c>
      <c r="Q337" s="17">
        <f>R332+R333</f>
        <v/>
      </c>
      <c r="R337" s="7" t="n">
        <v>0</v>
      </c>
      <c r="S337" s="18" t="n"/>
      <c r="T337" s="18" t="n"/>
      <c r="U337" s="18" t="n"/>
      <c r="V337" s="18" t="n"/>
      <c r="W337" s="18" t="n"/>
    </row>
    <row r="338" ht="32" customHeight="1">
      <c r="A338" s="4" t="inlineStr">
        <is>
          <t>3998Z</t>
        </is>
      </c>
      <c r="B338" s="5" t="inlineStr">
        <is>
          <t>CH Baby</t>
        </is>
      </c>
      <c r="C338" s="6" t="n">
        <v>48</v>
      </c>
      <c r="D338" s="7" t="n">
        <v>0</v>
      </c>
      <c r="E338" s="8" t="inlineStr">
        <is>
          <t>Confirmed OP</t>
        </is>
      </c>
      <c r="F338" s="5" t="n">
        <v>0</v>
      </c>
      <c r="G338" s="5" t="n">
        <v>0</v>
      </c>
      <c r="H338" s="5" t="n">
        <v>0</v>
      </c>
      <c r="I338" s="5" t="n">
        <v>0</v>
      </c>
      <c r="J338" s="5" t="n">
        <v>0</v>
      </c>
      <c r="K338" s="5" t="n">
        <v>0</v>
      </c>
      <c r="L338" s="5" t="n">
        <v>0</v>
      </c>
      <c r="M338" s="5" t="n">
        <v>0</v>
      </c>
      <c r="N338" s="5" t="n">
        <v>0</v>
      </c>
      <c r="O338" s="5" t="n">
        <v>0</v>
      </c>
      <c r="P338" s="5" t="n">
        <v>0</v>
      </c>
      <c r="Q338" s="5" t="n">
        <v>0</v>
      </c>
      <c r="R338" s="9" t="n">
        <v>0</v>
      </c>
      <c r="S338" s="6" t="n">
        <v>1</v>
      </c>
      <c r="T338" s="10" t="inlineStr">
        <is>
          <t>Active</t>
        </is>
      </c>
      <c r="U338" s="6" t="n">
        <v>75</v>
      </c>
      <c r="V338" s="6" t="n">
        <v>296</v>
      </c>
      <c r="W338" s="11" t="inlineStr"/>
    </row>
    <row r="339" ht="32" customHeight="1">
      <c r="A339" s="4" t="inlineStr">
        <is>
          <t>3998Z</t>
        </is>
      </c>
      <c r="B339" s="5" t="inlineStr">
        <is>
          <t>CH Baby</t>
        </is>
      </c>
      <c r="D339" s="12" t="n"/>
      <c r="E339" s="13" t="inlineStr">
        <is>
          <t>Planned OP (due date)</t>
        </is>
      </c>
      <c r="F339" s="5" t="inlineStr"/>
      <c r="G339" s="14" t="inlineStr"/>
      <c r="H339" s="14" t="inlineStr"/>
      <c r="I339" s="14" t="inlineStr"/>
      <c r="J339" s="14" t="inlineStr"/>
      <c r="K339" s="14" t="inlineStr"/>
      <c r="L339" s="14" t="inlineStr"/>
      <c r="M339" s="14" t="inlineStr"/>
      <c r="N339" s="14" t="inlineStr"/>
      <c r="O339" s="14" t="inlineStr"/>
      <c r="P339" s="14" t="inlineStr"/>
      <c r="Q339" s="14" t="inlineStr"/>
      <c r="R339" s="15" t="inlineStr"/>
    </row>
    <row r="340" ht="32" customHeight="1">
      <c r="A340" s="4" t="inlineStr">
        <is>
          <t>3998Z</t>
        </is>
      </c>
      <c r="B340" s="5" t="inlineStr">
        <is>
          <t>CH Baby</t>
        </is>
      </c>
      <c r="D340" s="12" t="n"/>
      <c r="E340" s="8" t="inlineStr">
        <is>
          <t>Open Retail PO Qty</t>
        </is>
      </c>
      <c r="F340" s="5" t="n">
        <v>0</v>
      </c>
      <c r="G340" s="5" t="n">
        <v>0</v>
      </c>
      <c r="H340" s="5" t="n">
        <v>0</v>
      </c>
      <c r="I340" s="5" t="n">
        <v>0</v>
      </c>
      <c r="J340" s="5" t="n">
        <v>0</v>
      </c>
      <c r="K340" s="5" t="n">
        <v>0</v>
      </c>
      <c r="L340" s="5" t="n">
        <v>0</v>
      </c>
      <c r="M340" s="5" t="n">
        <v>0</v>
      </c>
      <c r="N340" s="5" t="n">
        <v>0</v>
      </c>
      <c r="O340" s="5" t="n">
        <v>0</v>
      </c>
      <c r="P340" s="5" t="n">
        <v>0</v>
      </c>
      <c r="Q340" s="5" t="n">
        <v>0</v>
      </c>
      <c r="R340" s="9" t="n">
        <v>0</v>
      </c>
    </row>
    <row r="341" ht="32" customHeight="1">
      <c r="A341" s="4" t="inlineStr">
        <is>
          <t>3998Z</t>
        </is>
      </c>
      <c r="B341" s="5" t="inlineStr">
        <is>
          <t>CH Baby</t>
        </is>
      </c>
      <c r="D341" s="12" t="n"/>
      <c r="E341" s="8" t="inlineStr">
        <is>
          <t>Bal. Fcst Qty</t>
        </is>
      </c>
      <c r="F341" s="5" t="inlineStr"/>
      <c r="G341" s="5" t="n">
        <v>2</v>
      </c>
      <c r="H341" s="5" t="n">
        <v>3</v>
      </c>
      <c r="I341" s="5" t="n">
        <v>6</v>
      </c>
      <c r="J341" s="5" t="n">
        <v>6</v>
      </c>
      <c r="K341" s="5" t="n">
        <v>5</v>
      </c>
      <c r="L341" s="5" t="n">
        <v>5</v>
      </c>
      <c r="M341" s="5" t="n">
        <v>4</v>
      </c>
      <c r="N341" s="5" t="n">
        <v>0</v>
      </c>
      <c r="O341" s="5" t="n">
        <v>0</v>
      </c>
      <c r="P341" s="5" t="n">
        <v>0</v>
      </c>
      <c r="Q341" s="5" t="n">
        <v>0</v>
      </c>
      <c r="R341" s="9" t="n">
        <v>0</v>
      </c>
    </row>
    <row r="342" ht="32" customHeight="1">
      <c r="A342" s="4" t="inlineStr">
        <is>
          <t>3998Z</t>
        </is>
      </c>
      <c r="B342" s="5" t="inlineStr">
        <is>
          <t>CH Baby</t>
        </is>
      </c>
      <c r="D342" s="12" t="n"/>
      <c r="E342" s="13" t="inlineStr">
        <is>
          <t>Month end inventory
(Deduct PO,FCST, SS)</t>
        </is>
      </c>
      <c r="F342" s="5" t="inlineStr"/>
      <c r="G342" s="5">
        <f>IF(C338+G338+F338+G339-F340-G340-G341-D338&lt;0,0,C338+G338+F338+G339-F340-G340-G341-D338)</f>
        <v/>
      </c>
      <c r="H342" s="5">
        <f>IF(G342+H338+H339-H340-H341&lt;0,0,G342+H338+H339-H340-H341)</f>
        <v/>
      </c>
      <c r="I342" s="5">
        <f>IF(H342+I338+I339-I340-I341&lt;0,0,H342+I338+I339-I340-I341)</f>
        <v/>
      </c>
      <c r="J342" s="5">
        <f>I342+J338+J339-J340-J341</f>
        <v/>
      </c>
      <c r="K342" s="5">
        <f>J342+K338+K339-K340-K341</f>
        <v/>
      </c>
      <c r="L342" s="5">
        <f>K342+L338+L339-L340-L341</f>
        <v/>
      </c>
      <c r="M342" s="5">
        <f>L342+M338+M339-M340-M341</f>
        <v/>
      </c>
      <c r="N342" s="5">
        <f>M342+N338+N339-N340-N341</f>
        <v/>
      </c>
      <c r="O342" s="5">
        <f>N342+O338+O339-O340-O341</f>
        <v/>
      </c>
      <c r="P342" s="5">
        <f>O342+P338+P339-P340-P341</f>
        <v/>
      </c>
      <c r="Q342" s="5">
        <f>P342+Q338+Q339-Q340-Q341</f>
        <v/>
      </c>
      <c r="R342" s="9">
        <f>Q342+R338+R339-R340-R341</f>
        <v/>
      </c>
    </row>
    <row r="343" ht="32" customHeight="1">
      <c r="A343" s="16" t="inlineStr">
        <is>
          <t>3998Z</t>
        </is>
      </c>
      <c r="B343" s="17" t="inlineStr">
        <is>
          <t>CH Baby</t>
        </is>
      </c>
      <c r="C343" s="18" t="n"/>
      <c r="D343" s="19" t="n"/>
      <c r="E343" s="20" t="inlineStr">
        <is>
          <t>Upload JDE Forecast
(Confirmed OP+Planned OP)</t>
        </is>
      </c>
      <c r="F343" s="17">
        <f>G338+G339</f>
        <v/>
      </c>
      <c r="G343" s="17">
        <f>H338+H339</f>
        <v/>
      </c>
      <c r="H343" s="17">
        <f>I338+I339</f>
        <v/>
      </c>
      <c r="I343" s="17">
        <f>J338+J339</f>
        <v/>
      </c>
      <c r="J343" s="17">
        <f>K338+K339</f>
        <v/>
      </c>
      <c r="K343" s="17">
        <f>L338+L339</f>
        <v/>
      </c>
      <c r="L343" s="17">
        <f>M338+M339</f>
        <v/>
      </c>
      <c r="M343" s="17">
        <f>N338+N339</f>
        <v/>
      </c>
      <c r="N343" s="17">
        <f>O338+O339</f>
        <v/>
      </c>
      <c r="O343" s="17">
        <f>P338+P339</f>
        <v/>
      </c>
      <c r="P343" s="17">
        <f>Q338+Q339</f>
        <v/>
      </c>
      <c r="Q343" s="17">
        <f>R338+R339</f>
        <v/>
      </c>
      <c r="R343" s="7" t="n">
        <v>0</v>
      </c>
      <c r="S343" s="18" t="n"/>
      <c r="T343" s="18" t="n"/>
      <c r="U343" s="18" t="n"/>
      <c r="V343" s="18" t="n"/>
      <c r="W343" s="18" t="n"/>
    </row>
    <row r="344" ht="32" customHeight="1">
      <c r="A344" s="4" t="inlineStr">
        <is>
          <t>469PZ</t>
        </is>
      </c>
      <c r="B344" s="5" t="inlineStr">
        <is>
          <t>CL</t>
        </is>
      </c>
      <c r="C344" s="6" t="n">
        <v>163</v>
      </c>
      <c r="D344" s="7" t="n">
        <v>0</v>
      </c>
      <c r="E344" s="8" t="inlineStr">
        <is>
          <t>Confirmed OP</t>
        </is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5" t="n">
        <v>0</v>
      </c>
      <c r="R344" s="9" t="n">
        <v>0</v>
      </c>
      <c r="S344" s="6" t="n">
        <v>1</v>
      </c>
      <c r="T344" s="10" t="inlineStr">
        <is>
          <t>Active</t>
        </is>
      </c>
      <c r="U344" s="6" t="n">
        <v>45</v>
      </c>
      <c r="V344" s="6" t="n">
        <v>182</v>
      </c>
      <c r="W344" s="11" t="inlineStr"/>
    </row>
    <row r="345" ht="32" customHeight="1">
      <c r="A345" s="4" t="inlineStr">
        <is>
          <t>469PZ</t>
        </is>
      </c>
      <c r="B345" s="5" t="inlineStr">
        <is>
          <t>CL</t>
        </is>
      </c>
      <c r="D345" s="12" t="n"/>
      <c r="E345" s="13" t="inlineStr">
        <is>
          <t>Planned OP (due date)</t>
        </is>
      </c>
      <c r="F345" s="5" t="inlineStr"/>
      <c r="G345" s="14" t="inlineStr"/>
      <c r="H345" s="14" t="inlineStr"/>
      <c r="I345" s="14" t="inlineStr"/>
      <c r="J345" s="14" t="inlineStr"/>
      <c r="K345" s="14" t="inlineStr"/>
      <c r="L345" s="14" t="inlineStr"/>
      <c r="M345" s="14" t="inlineStr"/>
      <c r="N345" s="14" t="inlineStr"/>
      <c r="O345" s="14" t="inlineStr"/>
      <c r="P345" s="14" t="inlineStr"/>
      <c r="Q345" s="14" t="inlineStr"/>
      <c r="R345" s="15" t="inlineStr"/>
    </row>
    <row r="346" ht="32" customHeight="1">
      <c r="A346" s="4" t="inlineStr">
        <is>
          <t>469PZ</t>
        </is>
      </c>
      <c r="B346" s="5" t="inlineStr">
        <is>
          <t>CL</t>
        </is>
      </c>
      <c r="D346" s="12" t="n"/>
      <c r="E346" s="8" t="inlineStr">
        <is>
          <t>Open Retail PO Qty</t>
        </is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  <c r="Q346" s="5" t="n">
        <v>0</v>
      </c>
      <c r="R346" s="9" t="n">
        <v>0</v>
      </c>
    </row>
    <row r="347" ht="32" customHeight="1">
      <c r="A347" s="4" t="inlineStr">
        <is>
          <t>469PZ</t>
        </is>
      </c>
      <c r="B347" s="5" t="inlineStr">
        <is>
          <t>CL</t>
        </is>
      </c>
      <c r="D347" s="12" t="n"/>
      <c r="E347" s="8" t="inlineStr">
        <is>
          <t>Bal. Fcst Qty</t>
        </is>
      </c>
      <c r="F347" s="5" t="inlineStr"/>
      <c r="G347" s="5" t="n">
        <v>0</v>
      </c>
      <c r="H347" s="5" t="n">
        <v>0</v>
      </c>
      <c r="I347" s="5" t="n">
        <v>0</v>
      </c>
      <c r="J347" s="5" t="n">
        <v>0</v>
      </c>
      <c r="K347" s="5" t="n">
        <v>0</v>
      </c>
      <c r="L347" s="5" t="n">
        <v>0</v>
      </c>
      <c r="M347" s="5" t="n">
        <v>0</v>
      </c>
      <c r="N347" s="5" t="n">
        <v>0</v>
      </c>
      <c r="O347" s="5" t="n">
        <v>0</v>
      </c>
      <c r="P347" s="5" t="n">
        <v>0</v>
      </c>
      <c r="Q347" s="5" t="n">
        <v>0</v>
      </c>
      <c r="R347" s="9" t="n">
        <v>0</v>
      </c>
    </row>
    <row r="348" ht="32" customHeight="1">
      <c r="A348" s="4" t="inlineStr">
        <is>
          <t>469PZ</t>
        </is>
      </c>
      <c r="B348" s="5" t="inlineStr">
        <is>
          <t>CL</t>
        </is>
      </c>
      <c r="D348" s="12" t="n"/>
      <c r="E348" s="13" t="inlineStr">
        <is>
          <t>Month end inventory
(Deduct PO,FCST, SS)</t>
        </is>
      </c>
      <c r="F348" s="5" t="inlineStr"/>
      <c r="G348" s="5">
        <f>IF(C344+G344+F344+G345-F346-G346-G347-D344&lt;0,0,C344+G344+F344+G345-F346-G346-G347-D344)</f>
        <v/>
      </c>
      <c r="H348" s="5">
        <f>IF(G348+H344+H345-H346-H347&lt;0,0,G348+H344+H345-H346-H347)</f>
        <v/>
      </c>
      <c r="I348" s="5">
        <f>IF(H348+I344+I345-I346-I347&lt;0,0,H348+I344+I345-I346-I347)</f>
        <v/>
      </c>
      <c r="J348" s="5">
        <f>I348+J344+J345-J346-J347</f>
        <v/>
      </c>
      <c r="K348" s="5">
        <f>J348+K344+K345-K346-K347</f>
        <v/>
      </c>
      <c r="L348" s="5">
        <f>K348+L344+L345-L346-L347</f>
        <v/>
      </c>
      <c r="M348" s="5">
        <f>L348+M344+M345-M346-M347</f>
        <v/>
      </c>
      <c r="N348" s="5">
        <f>M348+N344+N345-N346-N347</f>
        <v/>
      </c>
      <c r="O348" s="5">
        <f>N348+O344+O345-O346-O347</f>
        <v/>
      </c>
      <c r="P348" s="5">
        <f>O348+P344+P345-P346-P347</f>
        <v/>
      </c>
      <c r="Q348" s="5">
        <f>P348+Q344+Q345-Q346-Q347</f>
        <v/>
      </c>
      <c r="R348" s="9">
        <f>Q348+R344+R345-R346-R347</f>
        <v/>
      </c>
    </row>
    <row r="349" ht="32" customHeight="1">
      <c r="A349" s="16" t="inlineStr">
        <is>
          <t>469PZ</t>
        </is>
      </c>
      <c r="B349" s="17" t="inlineStr">
        <is>
          <t>CL</t>
        </is>
      </c>
      <c r="C349" s="18" t="n"/>
      <c r="D349" s="19" t="n"/>
      <c r="E349" s="20" t="inlineStr">
        <is>
          <t>Upload JDE Forecast
(Confirmed OP+Planned OP)</t>
        </is>
      </c>
      <c r="F349" s="17">
        <f>G344+G345</f>
        <v/>
      </c>
      <c r="G349" s="17">
        <f>H344+H345</f>
        <v/>
      </c>
      <c r="H349" s="17">
        <f>I344+I345</f>
        <v/>
      </c>
      <c r="I349" s="17">
        <f>J344+J345</f>
        <v/>
      </c>
      <c r="J349" s="17">
        <f>K344+K345</f>
        <v/>
      </c>
      <c r="K349" s="17">
        <f>L344+L345</f>
        <v/>
      </c>
      <c r="L349" s="17">
        <f>M344+M345</f>
        <v/>
      </c>
      <c r="M349" s="17">
        <f>N344+N345</f>
        <v/>
      </c>
      <c r="N349" s="17">
        <f>O344+O345</f>
        <v/>
      </c>
      <c r="O349" s="17">
        <f>P344+P345</f>
        <v/>
      </c>
      <c r="P349" s="17">
        <f>Q344+Q345</f>
        <v/>
      </c>
      <c r="Q349" s="17">
        <f>R344+R345</f>
        <v/>
      </c>
      <c r="R349" s="7" t="n">
        <v>0</v>
      </c>
      <c r="S349" s="18" t="n"/>
      <c r="T349" s="18" t="n"/>
      <c r="U349" s="18" t="n"/>
      <c r="V349" s="18" t="n"/>
      <c r="W349" s="18" t="n"/>
    </row>
    <row r="350" ht="32" customHeight="1">
      <c r="A350" s="4" t="inlineStr">
        <is>
          <t>525PZ</t>
        </is>
      </c>
      <c r="B350" s="5" t="inlineStr">
        <is>
          <t>CL</t>
        </is>
      </c>
      <c r="C350" s="6" t="n">
        <v>181</v>
      </c>
      <c r="D350" s="7" t="n">
        <v>0</v>
      </c>
      <c r="E350" s="8" t="inlineStr">
        <is>
          <t>Confirmed OP</t>
        </is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5" t="n">
        <v>0</v>
      </c>
      <c r="R350" s="9" t="n">
        <v>0</v>
      </c>
      <c r="S350" s="6" t="n">
        <v>1</v>
      </c>
      <c r="T350" s="10" t="inlineStr">
        <is>
          <t>Active</t>
        </is>
      </c>
      <c r="U350" s="6" t="n">
        <v>45</v>
      </c>
      <c r="V350" s="6" t="n">
        <v>2185</v>
      </c>
      <c r="W350" s="11" t="inlineStr"/>
    </row>
    <row r="351" ht="32" customHeight="1">
      <c r="A351" s="4" t="inlineStr">
        <is>
          <t>525PZ</t>
        </is>
      </c>
      <c r="B351" s="5" t="inlineStr">
        <is>
          <t>CL</t>
        </is>
      </c>
      <c r="D351" s="12" t="n"/>
      <c r="E351" s="13" t="inlineStr">
        <is>
          <t>Planned OP (due date)</t>
        </is>
      </c>
      <c r="F351" s="5" t="inlineStr"/>
      <c r="G351" s="14" t="inlineStr"/>
      <c r="H351" s="14" t="inlineStr"/>
      <c r="I351" s="14" t="inlineStr"/>
      <c r="J351" s="14" t="inlineStr"/>
      <c r="K351" s="14" t="inlineStr"/>
      <c r="L351" s="14" t="inlineStr"/>
      <c r="M351" s="14" t="inlineStr"/>
      <c r="N351" s="14" t="inlineStr"/>
      <c r="O351" s="14" t="inlineStr"/>
      <c r="P351" s="14" t="inlineStr"/>
      <c r="Q351" s="14" t="inlineStr"/>
      <c r="R351" s="15" t="inlineStr"/>
    </row>
    <row r="352" ht="32" customHeight="1">
      <c r="A352" s="4" t="inlineStr">
        <is>
          <t>525PZ</t>
        </is>
      </c>
      <c r="B352" s="5" t="inlineStr">
        <is>
          <t>CL</t>
        </is>
      </c>
      <c r="D352" s="12" t="n"/>
      <c r="E352" s="8" t="inlineStr">
        <is>
          <t>Open Retail PO Qty</t>
        </is>
      </c>
      <c r="F352" s="5" t="n">
        <v>0</v>
      </c>
      <c r="G352" s="5" t="n">
        <v>0</v>
      </c>
      <c r="H352" s="5" t="n">
        <v>0</v>
      </c>
      <c r="I352" s="5" t="n">
        <v>0</v>
      </c>
      <c r="J352" s="5" t="n">
        <v>0</v>
      </c>
      <c r="K352" s="5" t="n">
        <v>0</v>
      </c>
      <c r="L352" s="5" t="n">
        <v>0</v>
      </c>
      <c r="M352" s="5" t="n">
        <v>0</v>
      </c>
      <c r="N352" s="5" t="n">
        <v>0</v>
      </c>
      <c r="O352" s="5" t="n">
        <v>0</v>
      </c>
      <c r="P352" s="5" t="n">
        <v>0</v>
      </c>
      <c r="Q352" s="5" t="n">
        <v>0</v>
      </c>
      <c r="R352" s="9" t="n">
        <v>0</v>
      </c>
    </row>
    <row r="353" ht="32" customHeight="1">
      <c r="A353" s="4" t="inlineStr">
        <is>
          <t>525PZ</t>
        </is>
      </c>
      <c r="B353" s="5" t="inlineStr">
        <is>
          <t>CL</t>
        </is>
      </c>
      <c r="D353" s="12" t="n"/>
      <c r="E353" s="8" t="inlineStr">
        <is>
          <t>Bal. Fcst Qty</t>
        </is>
      </c>
      <c r="F353" s="5" t="inlineStr"/>
      <c r="G353" s="5" t="n">
        <v>20</v>
      </c>
      <c r="H353" s="5" t="n">
        <v>0</v>
      </c>
      <c r="I353" s="5" t="n">
        <v>0</v>
      </c>
      <c r="J353" s="5" t="n">
        <v>50</v>
      </c>
      <c r="K353" s="5" t="n">
        <v>0</v>
      </c>
      <c r="L353" s="5" t="n">
        <v>25</v>
      </c>
      <c r="M353" s="5" t="n">
        <v>0</v>
      </c>
      <c r="N353" s="5" t="n">
        <v>25</v>
      </c>
      <c r="O353" s="5" t="n">
        <v>150</v>
      </c>
      <c r="P353" s="5" t="n">
        <v>80</v>
      </c>
      <c r="Q353" s="5" t="n">
        <v>0</v>
      </c>
      <c r="R353" s="9" t="n">
        <v>0</v>
      </c>
    </row>
    <row r="354" ht="32" customHeight="1">
      <c r="A354" s="4" t="inlineStr">
        <is>
          <t>525PZ</t>
        </is>
      </c>
      <c r="B354" s="5" t="inlineStr">
        <is>
          <t>CL</t>
        </is>
      </c>
      <c r="D354" s="12" t="n"/>
      <c r="E354" s="13" t="inlineStr">
        <is>
          <t>Month end inventory
(Deduct PO,FCST, SS)</t>
        </is>
      </c>
      <c r="F354" s="5" t="inlineStr"/>
      <c r="G354" s="5">
        <f>IF(C350+G350+F350+G351-F352-G352-G353-D350&lt;0,0,C350+G350+F350+G351-F352-G352-G353-D350)</f>
        <v/>
      </c>
      <c r="H354" s="5">
        <f>IF(G354+H350+H351-H352-H353&lt;0,0,G354+H350+H351-H352-H353)</f>
        <v/>
      </c>
      <c r="I354" s="5">
        <f>IF(H354+I350+I351-I352-I353&lt;0,0,H354+I350+I351-I352-I353)</f>
        <v/>
      </c>
      <c r="J354" s="5">
        <f>I354+J350+J351-J352-J353</f>
        <v/>
      </c>
      <c r="K354" s="5">
        <f>J354+K350+K351-K352-K353</f>
        <v/>
      </c>
      <c r="L354" s="5">
        <f>K354+L350+L351-L352-L353</f>
        <v/>
      </c>
      <c r="M354" s="5">
        <f>L354+M350+M351-M352-M353</f>
        <v/>
      </c>
      <c r="N354" s="5">
        <f>M354+N350+N351-N352-N353</f>
        <v/>
      </c>
      <c r="O354" s="5">
        <f>N354+O350+O351-O352-O353</f>
        <v/>
      </c>
      <c r="P354" s="5">
        <f>O354+P350+P351-P352-P353</f>
        <v/>
      </c>
      <c r="Q354" s="5">
        <f>P354+Q350+Q351-Q352-Q353</f>
        <v/>
      </c>
      <c r="R354" s="9">
        <f>Q354+R350+R351-R352-R353</f>
        <v/>
      </c>
    </row>
    <row r="355" ht="32" customHeight="1">
      <c r="A355" s="16" t="inlineStr">
        <is>
          <t>525PZ</t>
        </is>
      </c>
      <c r="B355" s="17" t="inlineStr">
        <is>
          <t>CL</t>
        </is>
      </c>
      <c r="C355" s="18" t="n"/>
      <c r="D355" s="19" t="n"/>
      <c r="E355" s="20" t="inlineStr">
        <is>
          <t>Upload JDE Forecast
(Confirmed OP+Planned OP)</t>
        </is>
      </c>
      <c r="F355" s="17">
        <f>G350+G351</f>
        <v/>
      </c>
      <c r="G355" s="17">
        <f>H350+H351</f>
        <v/>
      </c>
      <c r="H355" s="17">
        <f>I350+I351</f>
        <v/>
      </c>
      <c r="I355" s="17">
        <f>J350+J351</f>
        <v/>
      </c>
      <c r="J355" s="17">
        <f>K350+K351</f>
        <v/>
      </c>
      <c r="K355" s="17">
        <f>L350+L351</f>
        <v/>
      </c>
      <c r="L355" s="17">
        <f>M350+M351</f>
        <v/>
      </c>
      <c r="M355" s="17">
        <f>N350+N351</f>
        <v/>
      </c>
      <c r="N355" s="17">
        <f>O350+O351</f>
        <v/>
      </c>
      <c r="O355" s="17">
        <f>P350+P351</f>
        <v/>
      </c>
      <c r="P355" s="17">
        <f>Q350+Q351</f>
        <v/>
      </c>
      <c r="Q355" s="17">
        <f>R350+R351</f>
        <v/>
      </c>
      <c r="R355" s="7" t="n">
        <v>0</v>
      </c>
      <c r="S355" s="18" t="n"/>
      <c r="T355" s="18" t="n"/>
      <c r="U355" s="18" t="n"/>
      <c r="V355" s="18" t="n"/>
      <c r="W355" s="18" t="n"/>
    </row>
    <row r="356" ht="32" customHeight="1">
      <c r="A356" s="4" t="inlineStr">
        <is>
          <t>3969</t>
        </is>
      </c>
      <c r="B356" s="5" t="inlineStr">
        <is>
          <t>CW</t>
        </is>
      </c>
      <c r="C356" s="6" t="n">
        <v>772</v>
      </c>
      <c r="D356" s="7" t="n">
        <v>0</v>
      </c>
      <c r="E356" s="8" t="inlineStr">
        <is>
          <t>Confirmed OP</t>
        </is>
      </c>
      <c r="F356" s="5" t="n">
        <v>0</v>
      </c>
      <c r="G356" s="5" t="n">
        <v>0</v>
      </c>
      <c r="H356" s="5" t="n">
        <v>0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0</v>
      </c>
      <c r="O356" s="5" t="n">
        <v>0</v>
      </c>
      <c r="P356" s="5" t="n">
        <v>0</v>
      </c>
      <c r="Q356" s="5" t="n">
        <v>0</v>
      </c>
      <c r="R356" s="9" t="n">
        <v>0</v>
      </c>
      <c r="S356" s="6" t="n">
        <v>1</v>
      </c>
      <c r="T356" s="10" t="inlineStr">
        <is>
          <t>Active</t>
        </is>
      </c>
      <c r="U356" s="6" t="n">
        <v>45</v>
      </c>
      <c r="V356" s="6" t="n">
        <v>731</v>
      </c>
      <c r="W356" s="11" t="inlineStr"/>
    </row>
    <row r="357" ht="32" customHeight="1">
      <c r="A357" s="4" t="inlineStr">
        <is>
          <t>3969</t>
        </is>
      </c>
      <c r="B357" s="5" t="inlineStr">
        <is>
          <t>CW</t>
        </is>
      </c>
      <c r="D357" s="12" t="n"/>
      <c r="E357" s="13" t="inlineStr">
        <is>
          <t>Planned OP (due date)</t>
        </is>
      </c>
      <c r="F357" s="5" t="inlineStr"/>
      <c r="G357" s="14" t="inlineStr"/>
      <c r="H357" s="14" t="inlineStr"/>
      <c r="I357" s="14" t="inlineStr"/>
      <c r="J357" s="14" t="inlineStr"/>
      <c r="K357" s="14" t="inlineStr"/>
      <c r="L357" s="14" t="inlineStr"/>
      <c r="M357" s="14" t="inlineStr"/>
      <c r="N357" s="14" t="inlineStr"/>
      <c r="O357" s="14" t="inlineStr"/>
      <c r="P357" s="14" t="inlineStr"/>
      <c r="Q357" s="14" t="inlineStr"/>
      <c r="R357" s="15" t="inlineStr"/>
    </row>
    <row r="358" ht="32" customHeight="1">
      <c r="A358" s="4" t="inlineStr">
        <is>
          <t>3969</t>
        </is>
      </c>
      <c r="B358" s="5" t="inlineStr">
        <is>
          <t>CW</t>
        </is>
      </c>
      <c r="D358" s="12" t="n"/>
      <c r="E358" s="8" t="inlineStr">
        <is>
          <t>Open Retail PO Qty</t>
        </is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5" t="n">
        <v>0</v>
      </c>
      <c r="R358" s="9" t="n">
        <v>0</v>
      </c>
    </row>
    <row r="359" ht="32" customHeight="1">
      <c r="A359" s="4" t="inlineStr">
        <is>
          <t>3969</t>
        </is>
      </c>
      <c r="B359" s="5" t="inlineStr">
        <is>
          <t>CW</t>
        </is>
      </c>
      <c r="D359" s="12" t="n"/>
      <c r="E359" s="8" t="inlineStr">
        <is>
          <t>Bal. Fcst Qty</t>
        </is>
      </c>
      <c r="F359" s="5" t="inlineStr"/>
      <c r="G359" s="5" t="n">
        <v>0</v>
      </c>
      <c r="H359" s="5" t="n">
        <v>0</v>
      </c>
      <c r="I359" s="5" t="n">
        <v>0</v>
      </c>
      <c r="J359" s="5" t="n">
        <v>0</v>
      </c>
      <c r="K359" s="5" t="n">
        <v>0</v>
      </c>
      <c r="L359" s="5" t="n">
        <v>0</v>
      </c>
      <c r="M359" s="5" t="n">
        <v>0</v>
      </c>
      <c r="N359" s="5" t="n">
        <v>0</v>
      </c>
      <c r="O359" s="5" t="n">
        <v>0</v>
      </c>
      <c r="P359" s="5" t="n">
        <v>0</v>
      </c>
      <c r="Q359" s="5" t="n">
        <v>0</v>
      </c>
      <c r="R359" s="9" t="n">
        <v>0</v>
      </c>
    </row>
    <row r="360" ht="32" customHeight="1">
      <c r="A360" s="4" t="inlineStr">
        <is>
          <t>3969</t>
        </is>
      </c>
      <c r="B360" s="5" t="inlineStr">
        <is>
          <t>CW</t>
        </is>
      </c>
      <c r="D360" s="12" t="n"/>
      <c r="E360" s="13" t="inlineStr">
        <is>
          <t>Month end inventory
(Deduct PO,FCST, SS)</t>
        </is>
      </c>
      <c r="F360" s="5" t="inlineStr"/>
      <c r="G360" s="5">
        <f>IF(C356+G356+F356+G357-F358-G358-G359-D356&lt;0,0,C356+G356+F356+G357-F358-G358-G359-D356)</f>
        <v/>
      </c>
      <c r="H360" s="5">
        <f>IF(G360+H356+H357-H358-H359&lt;0,0,G360+H356+H357-H358-H359)</f>
        <v/>
      </c>
      <c r="I360" s="5">
        <f>IF(H360+I356+I357-I358-I359&lt;0,0,H360+I356+I357-I358-I359)</f>
        <v/>
      </c>
      <c r="J360" s="5">
        <f>I360+J356+J357-J358-J359</f>
        <v/>
      </c>
      <c r="K360" s="5">
        <f>J360+K356+K357-K358-K359</f>
        <v/>
      </c>
      <c r="L360" s="5">
        <f>K360+L356+L357-L358-L359</f>
        <v/>
      </c>
      <c r="M360" s="5">
        <f>L360+M356+M357-M358-M359</f>
        <v/>
      </c>
      <c r="N360" s="5">
        <f>M360+N356+N357-N358-N359</f>
        <v/>
      </c>
      <c r="O360" s="5">
        <f>N360+O356+O357-O358-O359</f>
        <v/>
      </c>
      <c r="P360" s="5">
        <f>O360+P356+P357-P358-P359</f>
        <v/>
      </c>
      <c r="Q360" s="5">
        <f>P360+Q356+Q357-Q358-Q359</f>
        <v/>
      </c>
      <c r="R360" s="9">
        <f>Q360+R356+R357-R358-R359</f>
        <v/>
      </c>
    </row>
    <row r="361" ht="32" customHeight="1">
      <c r="A361" s="16" t="inlineStr">
        <is>
          <t>3969</t>
        </is>
      </c>
      <c r="B361" s="17" t="inlineStr">
        <is>
          <t>CW</t>
        </is>
      </c>
      <c r="C361" s="18" t="n"/>
      <c r="D361" s="19" t="n"/>
      <c r="E361" s="20" t="inlineStr">
        <is>
          <t>Upload JDE Forecast
(Confirmed OP+Planned OP)</t>
        </is>
      </c>
      <c r="F361" s="17">
        <f>G356+G357</f>
        <v/>
      </c>
      <c r="G361" s="17">
        <f>H356+H357</f>
        <v/>
      </c>
      <c r="H361" s="17">
        <f>I356+I357</f>
        <v/>
      </c>
      <c r="I361" s="17">
        <f>J356+J357</f>
        <v/>
      </c>
      <c r="J361" s="17">
        <f>K356+K357</f>
        <v/>
      </c>
      <c r="K361" s="17">
        <f>L356+L357</f>
        <v/>
      </c>
      <c r="L361" s="17">
        <f>M356+M357</f>
        <v/>
      </c>
      <c r="M361" s="17">
        <f>N356+N357</f>
        <v/>
      </c>
      <c r="N361" s="17">
        <f>O356+O357</f>
        <v/>
      </c>
      <c r="O361" s="17">
        <f>P356+P357</f>
        <v/>
      </c>
      <c r="P361" s="17">
        <f>Q356+Q357</f>
        <v/>
      </c>
      <c r="Q361" s="17">
        <f>R356+R357</f>
        <v/>
      </c>
      <c r="R361" s="7" t="n">
        <v>0</v>
      </c>
      <c r="S361" s="18" t="n"/>
      <c r="T361" s="18" t="n"/>
      <c r="U361" s="18" t="n"/>
      <c r="V361" s="18" t="n"/>
      <c r="W361" s="18" t="n"/>
    </row>
    <row r="362" ht="32" customHeight="1">
      <c r="A362" s="4" t="inlineStr">
        <is>
          <t>671Z</t>
        </is>
      </c>
      <c r="B362" s="5" t="inlineStr">
        <is>
          <t>VF</t>
        </is>
      </c>
      <c r="C362" s="6" t="n">
        <v>263</v>
      </c>
      <c r="D362" s="7" t="n">
        <v>0</v>
      </c>
      <c r="E362" s="8" t="inlineStr">
        <is>
          <t>Confirmed OP</t>
        </is>
      </c>
      <c r="F362" s="5" t="n">
        <v>0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5" t="n">
        <v>0</v>
      </c>
      <c r="R362" s="9" t="n">
        <v>0</v>
      </c>
      <c r="S362" s="6" t="n">
        <v>1</v>
      </c>
      <c r="T362" s="10" t="inlineStr">
        <is>
          <t>Active</t>
        </is>
      </c>
      <c r="U362" s="6" t="n">
        <v>45</v>
      </c>
      <c r="V362" s="6" t="n">
        <v>47</v>
      </c>
      <c r="W362" s="11" t="inlineStr"/>
    </row>
    <row r="363" ht="32" customHeight="1">
      <c r="A363" s="4" t="inlineStr">
        <is>
          <t>671Z</t>
        </is>
      </c>
      <c r="B363" s="5" t="inlineStr">
        <is>
          <t>VF</t>
        </is>
      </c>
      <c r="D363" s="12" t="n"/>
      <c r="E363" s="13" t="inlineStr">
        <is>
          <t>Planned OP (due date)</t>
        </is>
      </c>
      <c r="F363" s="5" t="inlineStr"/>
      <c r="G363" s="14" t="inlineStr"/>
      <c r="H363" s="14" t="inlineStr"/>
      <c r="I363" s="14" t="inlineStr"/>
      <c r="J363" s="14" t="inlineStr"/>
      <c r="K363" s="14" t="inlineStr"/>
      <c r="L363" s="14" t="inlineStr"/>
      <c r="M363" s="14" t="inlineStr"/>
      <c r="N363" s="14" t="inlineStr"/>
      <c r="O363" s="14" t="inlineStr"/>
      <c r="P363" s="14" t="inlineStr"/>
      <c r="Q363" s="14" t="inlineStr"/>
      <c r="R363" s="15" t="inlineStr"/>
    </row>
    <row r="364" ht="32" customHeight="1">
      <c r="A364" s="4" t="inlineStr">
        <is>
          <t>671Z</t>
        </is>
      </c>
      <c r="B364" s="5" t="inlineStr">
        <is>
          <t>VF</t>
        </is>
      </c>
      <c r="D364" s="12" t="n"/>
      <c r="E364" s="8" t="inlineStr">
        <is>
          <t>Open Retail PO Qty</t>
        </is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  <c r="Q364" s="5" t="n">
        <v>0</v>
      </c>
      <c r="R364" s="9" t="n">
        <v>0</v>
      </c>
    </row>
    <row r="365" ht="32" customHeight="1">
      <c r="A365" s="4" t="inlineStr">
        <is>
          <t>671Z</t>
        </is>
      </c>
      <c r="B365" s="5" t="inlineStr">
        <is>
          <t>VF</t>
        </is>
      </c>
      <c r="D365" s="12" t="n"/>
      <c r="E365" s="8" t="inlineStr">
        <is>
          <t>Bal. Fcst Qty</t>
        </is>
      </c>
      <c r="F365" s="5" t="inlineStr"/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  <c r="Q365" s="5" t="n">
        <v>0</v>
      </c>
      <c r="R365" s="9" t="n">
        <v>0</v>
      </c>
    </row>
    <row r="366" ht="32" customHeight="1">
      <c r="A366" s="4" t="inlineStr">
        <is>
          <t>671Z</t>
        </is>
      </c>
      <c r="B366" s="5" t="inlineStr">
        <is>
          <t>VF</t>
        </is>
      </c>
      <c r="D366" s="12" t="n"/>
      <c r="E366" s="13" t="inlineStr">
        <is>
          <t>Month end inventory
(Deduct PO,FCST, SS)</t>
        </is>
      </c>
      <c r="F366" s="5" t="inlineStr"/>
      <c r="G366" s="5">
        <f>IF(C362+G362+F362+G363-F364-G364-G365-D362&lt;0,0,C362+G362+F362+G363-F364-G364-G365-D362)</f>
        <v/>
      </c>
      <c r="H366" s="5">
        <f>IF(G366+H362+H363-H364-H365&lt;0,0,G366+H362+H363-H364-H365)</f>
        <v/>
      </c>
      <c r="I366" s="5">
        <f>IF(H366+I362+I363-I364-I365&lt;0,0,H366+I362+I363-I364-I365)</f>
        <v/>
      </c>
      <c r="J366" s="5">
        <f>I366+J362+J363-J364-J365</f>
        <v/>
      </c>
      <c r="K366" s="5">
        <f>J366+K362+K363-K364-K365</f>
        <v/>
      </c>
      <c r="L366" s="5">
        <f>K366+L362+L363-L364-L365</f>
        <v/>
      </c>
      <c r="M366" s="5">
        <f>L366+M362+M363-M364-M365</f>
        <v/>
      </c>
      <c r="N366" s="5">
        <f>M366+N362+N363-N364-N365</f>
        <v/>
      </c>
      <c r="O366" s="5">
        <f>N366+O362+O363-O364-O365</f>
        <v/>
      </c>
      <c r="P366" s="5">
        <f>O366+P362+P363-P364-P365</f>
        <v/>
      </c>
      <c r="Q366" s="5">
        <f>P366+Q362+Q363-Q364-Q365</f>
        <v/>
      </c>
      <c r="R366" s="9">
        <f>Q366+R362+R363-R364-R365</f>
        <v/>
      </c>
    </row>
    <row r="367" ht="32" customHeight="1">
      <c r="A367" s="16" t="inlineStr">
        <is>
          <t>671Z</t>
        </is>
      </c>
      <c r="B367" s="17" t="inlineStr">
        <is>
          <t>VF</t>
        </is>
      </c>
      <c r="C367" s="18" t="n"/>
      <c r="D367" s="19" t="n"/>
      <c r="E367" s="20" t="inlineStr">
        <is>
          <t>Upload JDE Forecast
(Confirmed OP+Planned OP)</t>
        </is>
      </c>
      <c r="F367" s="17">
        <f>G362+G363</f>
        <v/>
      </c>
      <c r="G367" s="17">
        <f>H362+H363</f>
        <v/>
      </c>
      <c r="H367" s="17">
        <f>I362+I363</f>
        <v/>
      </c>
      <c r="I367" s="17">
        <f>J362+J363</f>
        <v/>
      </c>
      <c r="J367" s="17">
        <f>K362+K363</f>
        <v/>
      </c>
      <c r="K367" s="17">
        <f>L362+L363</f>
        <v/>
      </c>
      <c r="L367" s="17">
        <f>M362+M363</f>
        <v/>
      </c>
      <c r="M367" s="17">
        <f>N362+N363</f>
        <v/>
      </c>
      <c r="N367" s="17">
        <f>O362+O363</f>
        <v/>
      </c>
      <c r="O367" s="17">
        <f>P362+P363</f>
        <v/>
      </c>
      <c r="P367" s="17">
        <f>Q362+Q363</f>
        <v/>
      </c>
      <c r="Q367" s="17">
        <f>R362+R363</f>
        <v/>
      </c>
      <c r="R367" s="7" t="n">
        <v>0</v>
      </c>
      <c r="S367" s="18" t="n"/>
      <c r="T367" s="18" t="n"/>
      <c r="U367" s="18" t="n"/>
      <c r="V367" s="18" t="n"/>
      <c r="W367" s="18" t="n"/>
    </row>
    <row r="368" ht="32" customHeight="1">
      <c r="A368" s="4" t="inlineStr">
        <is>
          <t>603Z</t>
        </is>
      </c>
      <c r="B368" s="5" t="inlineStr">
        <is>
          <t>VF</t>
        </is>
      </c>
      <c r="C368" s="21" t="n">
        <v>0</v>
      </c>
      <c r="D368" s="7" t="n">
        <v>0</v>
      </c>
      <c r="E368" s="8" t="inlineStr">
        <is>
          <t>Confirmed OP</t>
        </is>
      </c>
      <c r="F368" s="5" t="n">
        <v>600</v>
      </c>
      <c r="G368" s="5" t="n">
        <v>0</v>
      </c>
      <c r="H368" s="5" t="n">
        <v>0</v>
      </c>
      <c r="I368" s="5" t="n">
        <v>0</v>
      </c>
      <c r="J368" s="5" t="n">
        <v>0</v>
      </c>
      <c r="K368" s="5" t="n">
        <v>0</v>
      </c>
      <c r="L368" s="5" t="n">
        <v>0</v>
      </c>
      <c r="M368" s="5" t="n">
        <v>0</v>
      </c>
      <c r="N368" s="5" t="n">
        <v>0</v>
      </c>
      <c r="O368" s="5" t="n">
        <v>0</v>
      </c>
      <c r="P368" s="5" t="n">
        <v>0</v>
      </c>
      <c r="Q368" s="5" t="n">
        <v>0</v>
      </c>
      <c r="R368" s="9" t="n">
        <v>0</v>
      </c>
      <c r="S368" s="6" t="n">
        <v>1</v>
      </c>
      <c r="T368" s="10" t="inlineStr">
        <is>
          <t>active</t>
        </is>
      </c>
      <c r="U368" s="6" t="n">
        <v>45</v>
      </c>
      <c r="V368" s="6" t="n">
        <v>6810</v>
      </c>
      <c r="W368" s="11" t="inlineStr"/>
    </row>
    <row r="369" ht="32" customHeight="1">
      <c r="A369" s="4" t="inlineStr">
        <is>
          <t>603Z</t>
        </is>
      </c>
      <c r="B369" s="5" t="inlineStr">
        <is>
          <t>VF</t>
        </is>
      </c>
      <c r="D369" s="12" t="n"/>
      <c r="E369" s="13" t="inlineStr">
        <is>
          <t>Planned OP (due date)</t>
        </is>
      </c>
      <c r="F369" s="5" t="inlineStr"/>
      <c r="G369" s="14" t="inlineStr"/>
      <c r="H369" s="14" t="inlineStr"/>
      <c r="I369" s="14" t="inlineStr"/>
      <c r="J369" s="14" t="inlineStr"/>
      <c r="K369" s="14" t="inlineStr"/>
      <c r="L369" s="14" t="inlineStr"/>
      <c r="M369" s="14" t="inlineStr"/>
      <c r="N369" s="14" t="inlineStr"/>
      <c r="O369" s="14" t="inlineStr"/>
      <c r="P369" s="14" t="inlineStr"/>
      <c r="Q369" s="14" t="inlineStr"/>
      <c r="R369" s="15" t="inlineStr"/>
    </row>
    <row r="370" ht="32" customHeight="1">
      <c r="A370" s="4" t="inlineStr">
        <is>
          <t>603Z</t>
        </is>
      </c>
      <c r="B370" s="5" t="inlineStr">
        <is>
          <t>VF</t>
        </is>
      </c>
      <c r="D370" s="12" t="n"/>
      <c r="E370" s="8" t="inlineStr">
        <is>
          <t>Open Retail PO Qty</t>
        </is>
      </c>
      <c r="F370" s="5" t="n">
        <v>0</v>
      </c>
      <c r="G370" s="5" t="n">
        <v>0</v>
      </c>
      <c r="H370" s="5" t="n">
        <v>0</v>
      </c>
      <c r="I370" s="5" t="n">
        <v>0</v>
      </c>
      <c r="J370" s="5" t="n">
        <v>0</v>
      </c>
      <c r="K370" s="5" t="n">
        <v>0</v>
      </c>
      <c r="L370" s="5" t="n">
        <v>0</v>
      </c>
      <c r="M370" s="5" t="n">
        <v>0</v>
      </c>
      <c r="N370" s="5" t="n">
        <v>0</v>
      </c>
      <c r="O370" s="5" t="n">
        <v>0</v>
      </c>
      <c r="P370" s="5" t="n">
        <v>0</v>
      </c>
      <c r="Q370" s="5" t="n">
        <v>0</v>
      </c>
      <c r="R370" s="9" t="n">
        <v>0</v>
      </c>
    </row>
    <row r="371" ht="32" customHeight="1">
      <c r="A371" s="4" t="inlineStr">
        <is>
          <t>603Z</t>
        </is>
      </c>
      <c r="B371" s="5" t="inlineStr">
        <is>
          <t>VF</t>
        </is>
      </c>
      <c r="D371" s="12" t="n"/>
      <c r="E371" s="8" t="inlineStr">
        <is>
          <t>Bal. Fcst Qty</t>
        </is>
      </c>
      <c r="F371" s="5" t="inlineStr"/>
      <c r="G371" s="5" t="n">
        <v>0</v>
      </c>
      <c r="H371" s="5" t="n">
        <v>0</v>
      </c>
      <c r="I371" s="5" t="n">
        <v>0</v>
      </c>
      <c r="J371" s="5" t="n">
        <v>0</v>
      </c>
      <c r="K371" s="5" t="n">
        <v>0</v>
      </c>
      <c r="L371" s="5" t="n">
        <v>0</v>
      </c>
      <c r="M371" s="5" t="n">
        <v>0</v>
      </c>
      <c r="N371" s="5" t="n">
        <v>0</v>
      </c>
      <c r="O371" s="5" t="n">
        <v>0</v>
      </c>
      <c r="P371" s="5" t="n">
        <v>0</v>
      </c>
      <c r="Q371" s="5" t="n">
        <v>0</v>
      </c>
      <c r="R371" s="9" t="n">
        <v>0</v>
      </c>
    </row>
    <row r="372" ht="32" customHeight="1">
      <c r="A372" s="4" t="inlineStr">
        <is>
          <t>603Z</t>
        </is>
      </c>
      <c r="B372" s="5" t="inlineStr">
        <is>
          <t>VF</t>
        </is>
      </c>
      <c r="D372" s="12" t="n"/>
      <c r="E372" s="13" t="inlineStr">
        <is>
          <t>Month end inventory
(Deduct PO,FCST, SS)</t>
        </is>
      </c>
      <c r="F372" s="5" t="inlineStr"/>
      <c r="G372" s="5">
        <f>IF(C368+G368+F368+G369-F370-G370-G371-D368&lt;0,0,C368+G368+F368+G369-F370-G370-G371-D368)</f>
        <v/>
      </c>
      <c r="H372" s="5">
        <f>IF(G372+H368+H369-H370-H371&lt;0,0,G372+H368+H369-H370-H371)</f>
        <v/>
      </c>
      <c r="I372" s="5">
        <f>IF(H372+I368+I369-I370-I371&lt;0,0,H372+I368+I369-I370-I371)</f>
        <v/>
      </c>
      <c r="J372" s="5">
        <f>I372+J368+J369-J370-J371</f>
        <v/>
      </c>
      <c r="K372" s="5">
        <f>J372+K368+K369-K370-K371</f>
        <v/>
      </c>
      <c r="L372" s="5">
        <f>K372+L368+L369-L370-L371</f>
        <v/>
      </c>
      <c r="M372" s="5">
        <f>L372+M368+M369-M370-M371</f>
        <v/>
      </c>
      <c r="N372" s="5">
        <f>M372+N368+N369-N370-N371</f>
        <v/>
      </c>
      <c r="O372" s="5">
        <f>N372+O368+O369-O370-O371</f>
        <v/>
      </c>
      <c r="P372" s="5">
        <f>O372+P368+P369-P370-P371</f>
        <v/>
      </c>
      <c r="Q372" s="5">
        <f>P372+Q368+Q369-Q370-Q371</f>
        <v/>
      </c>
      <c r="R372" s="9">
        <f>Q372+R368+R369-R370-R371</f>
        <v/>
      </c>
    </row>
    <row r="373" ht="32" customHeight="1">
      <c r="A373" s="16" t="inlineStr">
        <is>
          <t>603Z</t>
        </is>
      </c>
      <c r="B373" s="17" t="inlineStr">
        <is>
          <t>VF</t>
        </is>
      </c>
      <c r="C373" s="18" t="n"/>
      <c r="D373" s="19" t="n"/>
      <c r="E373" s="20" t="inlineStr">
        <is>
          <t>Upload JDE Forecast
(Confirmed OP+Planned OP)</t>
        </is>
      </c>
      <c r="F373" s="17">
        <f>G368+G369</f>
        <v/>
      </c>
      <c r="G373" s="17">
        <f>H368+H369</f>
        <v/>
      </c>
      <c r="H373" s="17">
        <f>I368+I369</f>
        <v/>
      </c>
      <c r="I373" s="17">
        <f>J368+J369</f>
        <v/>
      </c>
      <c r="J373" s="17">
        <f>K368+K369</f>
        <v/>
      </c>
      <c r="K373" s="17">
        <f>L368+L369</f>
        <v/>
      </c>
      <c r="L373" s="17">
        <f>M368+M369</f>
        <v/>
      </c>
      <c r="M373" s="17">
        <f>N368+N369</f>
        <v/>
      </c>
      <c r="N373" s="17">
        <f>O368+O369</f>
        <v/>
      </c>
      <c r="O373" s="17">
        <f>P368+P369</f>
        <v/>
      </c>
      <c r="P373" s="17">
        <f>Q368+Q369</f>
        <v/>
      </c>
      <c r="Q373" s="17">
        <f>R368+R369</f>
        <v/>
      </c>
      <c r="R373" s="7" t="n">
        <v>0</v>
      </c>
      <c r="S373" s="18" t="n"/>
      <c r="T373" s="18" t="n"/>
      <c r="U373" s="18" t="n"/>
      <c r="V373" s="18" t="n"/>
      <c r="W373" s="18" t="n"/>
    </row>
    <row r="374" ht="32" customHeight="1">
      <c r="A374" s="4" t="inlineStr">
        <is>
          <t>719Z</t>
        </is>
      </c>
      <c r="B374" s="5" t="inlineStr">
        <is>
          <t>Swan</t>
        </is>
      </c>
      <c r="C374" s="21" t="n">
        <v>0</v>
      </c>
      <c r="D374" s="7" t="n">
        <v>0</v>
      </c>
      <c r="E374" s="8" t="inlineStr">
        <is>
          <t>Confirmed OP</t>
        </is>
      </c>
      <c r="F374" s="5" t="n">
        <v>0</v>
      </c>
      <c r="G374" s="5" t="n">
        <v>0</v>
      </c>
      <c r="H374" s="5" t="n">
        <v>0</v>
      </c>
      <c r="I374" s="5" t="n">
        <v>0</v>
      </c>
      <c r="J374" s="5" t="n">
        <v>0</v>
      </c>
      <c r="K374" s="5" t="n">
        <v>0</v>
      </c>
      <c r="L374" s="5" t="n">
        <v>0</v>
      </c>
      <c r="M374" s="5" t="n">
        <v>0</v>
      </c>
      <c r="N374" s="5" t="n">
        <v>0</v>
      </c>
      <c r="O374" s="5" t="n">
        <v>0</v>
      </c>
      <c r="P374" s="5" t="n">
        <v>0</v>
      </c>
      <c r="Q374" s="5" t="n">
        <v>0</v>
      </c>
      <c r="R374" s="9" t="n">
        <v>0</v>
      </c>
      <c r="S374" s="6" t="n">
        <v>1</v>
      </c>
      <c r="T374" s="10" t="inlineStr">
        <is>
          <t>Discontinued 2023</t>
        </is>
      </c>
      <c r="U374" s="6" t="n">
        <v>35</v>
      </c>
      <c r="V374" s="6" t="n">
        <v>1108</v>
      </c>
      <c r="W374" s="11" t="inlineStr">
        <is>
          <t>1/7: Has firm order on 2026 for stock at Swan.</t>
        </is>
      </c>
    </row>
    <row r="375" ht="32" customHeight="1">
      <c r="A375" s="4" t="inlineStr">
        <is>
          <t>719Z</t>
        </is>
      </c>
      <c r="B375" s="5" t="inlineStr">
        <is>
          <t>Swan</t>
        </is>
      </c>
      <c r="D375" s="12" t="n"/>
      <c r="E375" s="13" t="inlineStr">
        <is>
          <t>Planned OP (due date)</t>
        </is>
      </c>
      <c r="F375" s="5" t="inlineStr"/>
      <c r="G375" s="14" t="inlineStr"/>
      <c r="H375" s="14" t="inlineStr"/>
      <c r="I375" s="14" t="inlineStr"/>
      <c r="J375" s="14" t="inlineStr"/>
      <c r="K375" s="14" t="inlineStr"/>
      <c r="L375" s="14" t="inlineStr"/>
      <c r="M375" s="14" t="inlineStr"/>
      <c r="N375" s="14" t="inlineStr"/>
      <c r="O375" s="14" t="inlineStr"/>
      <c r="P375" s="14" t="inlineStr"/>
      <c r="Q375" s="14" t="inlineStr"/>
      <c r="R375" s="15" t="inlineStr"/>
    </row>
    <row r="376" ht="32" customHeight="1">
      <c r="A376" s="4" t="inlineStr">
        <is>
          <t>719Z</t>
        </is>
      </c>
      <c r="B376" s="5" t="inlineStr">
        <is>
          <t>Swan</t>
        </is>
      </c>
      <c r="D376" s="12" t="n"/>
      <c r="E376" s="8" t="inlineStr">
        <is>
          <t>Open Retail PO Qty</t>
        </is>
      </c>
      <c r="F376" s="5" t="n">
        <v>0</v>
      </c>
      <c r="G376" s="5" t="n">
        <v>0</v>
      </c>
      <c r="H376" s="5" t="n">
        <v>0</v>
      </c>
      <c r="I376" s="5" t="n">
        <v>0</v>
      </c>
      <c r="J376" s="5" t="n">
        <v>0</v>
      </c>
      <c r="K376" s="5" t="n">
        <v>0</v>
      </c>
      <c r="L376" s="5" t="n">
        <v>0</v>
      </c>
      <c r="M376" s="5" t="n">
        <v>0</v>
      </c>
      <c r="N376" s="5" t="n">
        <v>0</v>
      </c>
      <c r="O376" s="5" t="n">
        <v>0</v>
      </c>
      <c r="P376" s="5" t="n">
        <v>0</v>
      </c>
      <c r="Q376" s="5" t="n">
        <v>0</v>
      </c>
      <c r="R376" s="9" t="n">
        <v>0</v>
      </c>
    </row>
    <row r="377" ht="32" customHeight="1">
      <c r="A377" s="4" t="inlineStr">
        <is>
          <t>719Z</t>
        </is>
      </c>
      <c r="B377" s="5" t="inlineStr">
        <is>
          <t>Swan</t>
        </is>
      </c>
      <c r="D377" s="12" t="n"/>
      <c r="E377" s="8" t="inlineStr">
        <is>
          <t>Bal. Fcst Qty</t>
        </is>
      </c>
      <c r="F377" s="5" t="inlineStr"/>
      <c r="G377" s="5" t="n">
        <v>0</v>
      </c>
      <c r="H377" s="5" t="n">
        <v>0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0</v>
      </c>
      <c r="P377" s="5" t="n">
        <v>0</v>
      </c>
      <c r="Q377" s="5" t="n">
        <v>0</v>
      </c>
      <c r="R377" s="9" t="n">
        <v>0</v>
      </c>
    </row>
    <row r="378" ht="32" customHeight="1">
      <c r="A378" s="4" t="inlineStr">
        <is>
          <t>719Z</t>
        </is>
      </c>
      <c r="B378" s="5" t="inlineStr">
        <is>
          <t>Swan</t>
        </is>
      </c>
      <c r="D378" s="12" t="n"/>
      <c r="E378" s="13" t="inlineStr">
        <is>
          <t>Month end inventory
(Deduct PO,FCST, SS)</t>
        </is>
      </c>
      <c r="F378" s="5" t="inlineStr"/>
      <c r="G378" s="5">
        <f>IF(C374+G374+F374+G375-F376-G376-G377-D374&lt;0,0,C374+G374+F374+G375-F376-G376-G377-D374)</f>
        <v/>
      </c>
      <c r="H378" s="5">
        <f>IF(G378+H374+H375-H376-H377&lt;0,0,G378+H374+H375-H376-H377)</f>
        <v/>
      </c>
      <c r="I378" s="5">
        <f>IF(H378+I374+I375-I376-I377&lt;0,0,H378+I374+I375-I376-I377)</f>
        <v/>
      </c>
      <c r="J378" s="5">
        <f>I378+J374+J375-J376-J377</f>
        <v/>
      </c>
      <c r="K378" s="5">
        <f>J378+K374+K375-K376-K377</f>
        <v/>
      </c>
      <c r="L378" s="5">
        <f>K378+L374+L375-L376-L377</f>
        <v/>
      </c>
      <c r="M378" s="5">
        <f>L378+M374+M375-M376-M377</f>
        <v/>
      </c>
      <c r="N378" s="5">
        <f>M378+N374+N375-N376-N377</f>
        <v/>
      </c>
      <c r="O378" s="5">
        <f>N378+O374+O375-O376-O377</f>
        <v/>
      </c>
      <c r="P378" s="5">
        <f>O378+P374+P375-P376-P377</f>
        <v/>
      </c>
      <c r="Q378" s="5">
        <f>P378+Q374+Q375-Q376-Q377</f>
        <v/>
      </c>
      <c r="R378" s="9">
        <f>Q378+R374+R375-R376-R377</f>
        <v/>
      </c>
    </row>
    <row r="379" ht="32" customHeight="1">
      <c r="A379" s="16" t="inlineStr">
        <is>
          <t>719Z</t>
        </is>
      </c>
      <c r="B379" s="17" t="inlineStr">
        <is>
          <t>Swan</t>
        </is>
      </c>
      <c r="C379" s="18" t="n"/>
      <c r="D379" s="19" t="n"/>
      <c r="E379" s="20" t="inlineStr">
        <is>
          <t>Upload JDE Forecast
(Confirmed OP+Planned OP)</t>
        </is>
      </c>
      <c r="F379" s="17">
        <f>G374+G375</f>
        <v/>
      </c>
      <c r="G379" s="17">
        <f>H374+H375</f>
        <v/>
      </c>
      <c r="H379" s="17">
        <f>I374+I375</f>
        <v/>
      </c>
      <c r="I379" s="17">
        <f>J374+J375</f>
        <v/>
      </c>
      <c r="J379" s="17">
        <f>K374+K375</f>
        <v/>
      </c>
      <c r="K379" s="17">
        <f>L374+L375</f>
        <v/>
      </c>
      <c r="L379" s="17">
        <f>M374+M375</f>
        <v/>
      </c>
      <c r="M379" s="17">
        <f>N374+N375</f>
        <v/>
      </c>
      <c r="N379" s="17">
        <f>O374+O375</f>
        <v/>
      </c>
      <c r="O379" s="17">
        <f>P374+P375</f>
        <v/>
      </c>
      <c r="P379" s="17">
        <f>Q374+Q375</f>
        <v/>
      </c>
      <c r="Q379" s="17">
        <f>R374+R375</f>
        <v/>
      </c>
      <c r="R379" s="7" t="n">
        <v>0</v>
      </c>
      <c r="S379" s="18" t="n"/>
      <c r="T379" s="18" t="n"/>
      <c r="U379" s="18" t="n"/>
      <c r="V379" s="18" t="n"/>
      <c r="W379" s="18" t="n"/>
    </row>
    <row r="380" ht="32" customHeight="1">
      <c r="A380" s="4" t="inlineStr">
        <is>
          <t>720Z</t>
        </is>
      </c>
      <c r="B380" s="5" t="inlineStr">
        <is>
          <t>Swan</t>
        </is>
      </c>
      <c r="C380" s="21" t="n">
        <v>0</v>
      </c>
      <c r="D380" s="7" t="n">
        <v>0</v>
      </c>
      <c r="E380" s="8" t="inlineStr">
        <is>
          <t>Confirmed OP</t>
        </is>
      </c>
      <c r="F380" s="5" t="n">
        <v>0</v>
      </c>
      <c r="G380" s="5" t="n">
        <v>0</v>
      </c>
      <c r="H380" s="5" t="n">
        <v>0</v>
      </c>
      <c r="I380" s="5" t="n">
        <v>0</v>
      </c>
      <c r="J380" s="5" t="n">
        <v>0</v>
      </c>
      <c r="K380" s="5" t="n">
        <v>0</v>
      </c>
      <c r="L380" s="5" t="n">
        <v>0</v>
      </c>
      <c r="M380" s="5" t="n">
        <v>0</v>
      </c>
      <c r="N380" s="5" t="n">
        <v>0</v>
      </c>
      <c r="O380" s="5" t="n">
        <v>0</v>
      </c>
      <c r="P380" s="5" t="n">
        <v>0</v>
      </c>
      <c r="Q380" s="5" t="n">
        <v>0</v>
      </c>
      <c r="R380" s="9" t="n">
        <v>0</v>
      </c>
      <c r="S380" s="6" t="n">
        <v>1</v>
      </c>
      <c r="T380" s="10" t="inlineStr">
        <is>
          <t>Discontinued 2023</t>
        </is>
      </c>
      <c r="U380" s="6" t="n">
        <v>35</v>
      </c>
      <c r="V380" s="6" t="n">
        <v>1219</v>
      </c>
      <c r="W380" s="11" t="inlineStr">
        <is>
          <t>1/7: Has firm order on 2026 for stock at Swan.</t>
        </is>
      </c>
    </row>
    <row r="381" ht="32" customHeight="1">
      <c r="A381" s="4" t="inlineStr">
        <is>
          <t>720Z</t>
        </is>
      </c>
      <c r="B381" s="5" t="inlineStr">
        <is>
          <t>Swan</t>
        </is>
      </c>
      <c r="D381" s="12" t="n"/>
      <c r="E381" s="13" t="inlineStr">
        <is>
          <t>Planned OP (due date)</t>
        </is>
      </c>
      <c r="F381" s="5" t="inlineStr"/>
      <c r="G381" s="14" t="inlineStr"/>
      <c r="H381" s="14" t="inlineStr"/>
      <c r="I381" s="14" t="inlineStr"/>
      <c r="J381" s="14" t="inlineStr"/>
      <c r="K381" s="14" t="inlineStr"/>
      <c r="L381" s="14" t="inlineStr"/>
      <c r="M381" s="14" t="inlineStr"/>
      <c r="N381" s="14" t="inlineStr"/>
      <c r="O381" s="14" t="inlineStr"/>
      <c r="P381" s="14" t="inlineStr"/>
      <c r="Q381" s="14" t="inlineStr"/>
      <c r="R381" s="15" t="inlineStr"/>
    </row>
    <row r="382" ht="32" customHeight="1">
      <c r="A382" s="4" t="inlineStr">
        <is>
          <t>720Z</t>
        </is>
      </c>
      <c r="B382" s="5" t="inlineStr">
        <is>
          <t>Swan</t>
        </is>
      </c>
      <c r="D382" s="12" t="n"/>
      <c r="E382" s="8" t="inlineStr">
        <is>
          <t>Open Retail PO Qty</t>
        </is>
      </c>
      <c r="F382" s="5" t="n">
        <v>0</v>
      </c>
      <c r="G382" s="5" t="n">
        <v>0</v>
      </c>
      <c r="H382" s="5" t="n">
        <v>0</v>
      </c>
      <c r="I382" s="5" t="n">
        <v>0</v>
      </c>
      <c r="J382" s="5" t="n">
        <v>0</v>
      </c>
      <c r="K382" s="5" t="n">
        <v>0</v>
      </c>
      <c r="L382" s="5" t="n">
        <v>0</v>
      </c>
      <c r="M382" s="5" t="n">
        <v>0</v>
      </c>
      <c r="N382" s="5" t="n">
        <v>0</v>
      </c>
      <c r="O382" s="5" t="n">
        <v>0</v>
      </c>
      <c r="P382" s="5" t="n">
        <v>0</v>
      </c>
      <c r="Q382" s="5" t="n">
        <v>0</v>
      </c>
      <c r="R382" s="9" t="n">
        <v>0</v>
      </c>
    </row>
    <row r="383" ht="32" customHeight="1">
      <c r="A383" s="4" t="inlineStr">
        <is>
          <t>720Z</t>
        </is>
      </c>
      <c r="B383" s="5" t="inlineStr">
        <is>
          <t>Swan</t>
        </is>
      </c>
      <c r="D383" s="12" t="n"/>
      <c r="E383" s="8" t="inlineStr">
        <is>
          <t>Bal. Fcst Qty</t>
        </is>
      </c>
      <c r="F383" s="5" t="inlineStr"/>
      <c r="G383" s="5" t="n">
        <v>0</v>
      </c>
      <c r="H383" s="5" t="n">
        <v>0</v>
      </c>
      <c r="I383" s="5" t="n">
        <v>0</v>
      </c>
      <c r="J383" s="5" t="n">
        <v>0</v>
      </c>
      <c r="K383" s="5" t="n">
        <v>0</v>
      </c>
      <c r="L383" s="5" t="n">
        <v>0</v>
      </c>
      <c r="M383" s="5" t="n">
        <v>0</v>
      </c>
      <c r="N383" s="5" t="n">
        <v>0</v>
      </c>
      <c r="O383" s="5" t="n">
        <v>0</v>
      </c>
      <c r="P383" s="5" t="n">
        <v>0</v>
      </c>
      <c r="Q383" s="5" t="n">
        <v>0</v>
      </c>
      <c r="R383" s="9" t="n">
        <v>0</v>
      </c>
    </row>
    <row r="384" ht="32" customHeight="1">
      <c r="A384" s="4" t="inlineStr">
        <is>
          <t>720Z</t>
        </is>
      </c>
      <c r="B384" s="5" t="inlineStr">
        <is>
          <t>Swan</t>
        </is>
      </c>
      <c r="D384" s="12" t="n"/>
      <c r="E384" s="13" t="inlineStr">
        <is>
          <t>Month end inventory
(Deduct PO,FCST, SS)</t>
        </is>
      </c>
      <c r="F384" s="5" t="inlineStr"/>
      <c r="G384" s="5">
        <f>IF(C380+G380+F380+G381-F382-G382-G383-D380&lt;0,0,C380+G380+F380+G381-F382-G382-G383-D380)</f>
        <v/>
      </c>
      <c r="H384" s="5">
        <f>IF(G384+H380+H381-H382-H383&lt;0,0,G384+H380+H381-H382-H383)</f>
        <v/>
      </c>
      <c r="I384" s="5">
        <f>IF(H384+I380+I381-I382-I383&lt;0,0,H384+I380+I381-I382-I383)</f>
        <v/>
      </c>
      <c r="J384" s="5">
        <f>I384+J380+J381-J382-J383</f>
        <v/>
      </c>
      <c r="K384" s="5">
        <f>J384+K380+K381-K382-K383</f>
        <v/>
      </c>
      <c r="L384" s="5">
        <f>K384+L380+L381-L382-L383</f>
        <v/>
      </c>
      <c r="M384" s="5">
        <f>L384+M380+M381-M382-M383</f>
        <v/>
      </c>
      <c r="N384" s="5">
        <f>M384+N380+N381-N382-N383</f>
        <v/>
      </c>
      <c r="O384" s="5">
        <f>N384+O380+O381-O382-O383</f>
        <v/>
      </c>
      <c r="P384" s="5">
        <f>O384+P380+P381-P382-P383</f>
        <v/>
      </c>
      <c r="Q384" s="5">
        <f>P384+Q380+Q381-Q382-Q383</f>
        <v/>
      </c>
      <c r="R384" s="9">
        <f>Q384+R380+R381-R382-R383</f>
        <v/>
      </c>
    </row>
    <row r="385" ht="32" customHeight="1">
      <c r="A385" s="16" t="inlineStr">
        <is>
          <t>720Z</t>
        </is>
      </c>
      <c r="B385" s="17" t="inlineStr">
        <is>
          <t>Swan</t>
        </is>
      </c>
      <c r="C385" s="18" t="n"/>
      <c r="D385" s="19" t="n"/>
      <c r="E385" s="20" t="inlineStr">
        <is>
          <t>Upload JDE Forecast
(Confirmed OP+Planned OP)</t>
        </is>
      </c>
      <c r="F385" s="17">
        <f>G380+G381</f>
        <v/>
      </c>
      <c r="G385" s="17">
        <f>H380+H381</f>
        <v/>
      </c>
      <c r="H385" s="17">
        <f>I380+I381</f>
        <v/>
      </c>
      <c r="I385" s="17">
        <f>J380+J381</f>
        <v/>
      </c>
      <c r="J385" s="17">
        <f>K380+K381</f>
        <v/>
      </c>
      <c r="K385" s="17">
        <f>L380+L381</f>
        <v/>
      </c>
      <c r="L385" s="17">
        <f>M380+M381</f>
        <v/>
      </c>
      <c r="M385" s="17">
        <f>N380+N381</f>
        <v/>
      </c>
      <c r="N385" s="17">
        <f>O380+O381</f>
        <v/>
      </c>
      <c r="O385" s="17">
        <f>P380+P381</f>
        <v/>
      </c>
      <c r="P385" s="17">
        <f>Q380+Q381</f>
        <v/>
      </c>
      <c r="Q385" s="17">
        <f>R380+R381</f>
        <v/>
      </c>
      <c r="R385" s="7" t="n">
        <v>0</v>
      </c>
      <c r="S385" s="18" t="n"/>
      <c r="T385" s="18" t="n"/>
      <c r="U385" s="18" t="n"/>
      <c r="V385" s="18" t="n"/>
      <c r="W385" s="18" t="n"/>
    </row>
  </sheetData>
  <mergeCells count="448">
    <mergeCell ref="W284:W289"/>
    <mergeCell ref="C92:C97"/>
    <mergeCell ref="S320:S325"/>
    <mergeCell ref="U320:U325"/>
    <mergeCell ref="U314:U319"/>
    <mergeCell ref="W314:W319"/>
    <mergeCell ref="U80:U85"/>
    <mergeCell ref="W80:W85"/>
    <mergeCell ref="T146:T151"/>
    <mergeCell ref="T212:T217"/>
    <mergeCell ref="T206:T211"/>
    <mergeCell ref="V206:V211"/>
    <mergeCell ref="S272:S277"/>
    <mergeCell ref="S38:S43"/>
    <mergeCell ref="S98:S103"/>
    <mergeCell ref="C56:C61"/>
    <mergeCell ref="S338:S343"/>
    <mergeCell ref="U164:U169"/>
    <mergeCell ref="U8:U13"/>
    <mergeCell ref="W8:W13"/>
    <mergeCell ref="T224:T229"/>
    <mergeCell ref="S206:S211"/>
    <mergeCell ref="U206:U211"/>
    <mergeCell ref="W308:W313"/>
    <mergeCell ref="W326:W331"/>
    <mergeCell ref="D302:D307"/>
    <mergeCell ref="W68:W73"/>
    <mergeCell ref="T200:T205"/>
    <mergeCell ref="V200:V205"/>
    <mergeCell ref="V194:V199"/>
    <mergeCell ref="S86:S91"/>
    <mergeCell ref="D272:D277"/>
    <mergeCell ref="U86:U91"/>
    <mergeCell ref="S122:S127"/>
    <mergeCell ref="S224:S229"/>
    <mergeCell ref="C44:C49"/>
    <mergeCell ref="V260:V265"/>
    <mergeCell ref="C80:C85"/>
    <mergeCell ref="D284:D289"/>
    <mergeCell ref="U152:U157"/>
    <mergeCell ref="W152:W157"/>
    <mergeCell ref="T278:T283"/>
    <mergeCell ref="D326:D331"/>
    <mergeCell ref="C32:C37"/>
    <mergeCell ref="V284:V289"/>
    <mergeCell ref="D236:D241"/>
    <mergeCell ref="D92:D97"/>
    <mergeCell ref="C362:C367"/>
    <mergeCell ref="S104:S109"/>
    <mergeCell ref="V50:V55"/>
    <mergeCell ref="T86:T91"/>
    <mergeCell ref="V86:V91"/>
    <mergeCell ref="U176:U181"/>
    <mergeCell ref="V80:V85"/>
    <mergeCell ref="S212:S217"/>
    <mergeCell ref="S56:S61"/>
    <mergeCell ref="C284:C289"/>
    <mergeCell ref="W242:W247"/>
    <mergeCell ref="S278:S283"/>
    <mergeCell ref="W236:W241"/>
    <mergeCell ref="W92:W97"/>
    <mergeCell ref="D170:D175"/>
    <mergeCell ref="T104:T109"/>
    <mergeCell ref="T164:T169"/>
    <mergeCell ref="C50:C55"/>
    <mergeCell ref="T266:T271"/>
    <mergeCell ref="D380:D385"/>
    <mergeCell ref="V266:V271"/>
    <mergeCell ref="D224:D229"/>
    <mergeCell ref="V32:V37"/>
    <mergeCell ref="V26:V31"/>
    <mergeCell ref="C350:C355"/>
    <mergeCell ref="T218:T223"/>
    <mergeCell ref="U200:U205"/>
    <mergeCell ref="V332:V337"/>
    <mergeCell ref="S110:S115"/>
    <mergeCell ref="W218:W223"/>
    <mergeCell ref="W230:W235"/>
    <mergeCell ref="D44:D49"/>
    <mergeCell ref="S62:S67"/>
    <mergeCell ref="W260:W265"/>
    <mergeCell ref="D158:D163"/>
    <mergeCell ref="W26:W31"/>
    <mergeCell ref="T152:T157"/>
    <mergeCell ref="D266:D271"/>
    <mergeCell ref="S362:S367"/>
    <mergeCell ref="V152:V157"/>
    <mergeCell ref="U278:U283"/>
    <mergeCell ref="D32:D37"/>
    <mergeCell ref="S128:S133"/>
    <mergeCell ref="C236:C241"/>
    <mergeCell ref="C2:C7"/>
    <mergeCell ref="W50:W55"/>
    <mergeCell ref="D332:D337"/>
    <mergeCell ref="V218:V223"/>
    <mergeCell ref="S344:S349"/>
    <mergeCell ref="U344:U349"/>
    <mergeCell ref="T56:T61"/>
    <mergeCell ref="C158:C163"/>
    <mergeCell ref="U110:U115"/>
    <mergeCell ref="W350:W355"/>
    <mergeCell ref="W44:W49"/>
    <mergeCell ref="V134:V139"/>
    <mergeCell ref="T314:T319"/>
    <mergeCell ref="W116:W121"/>
    <mergeCell ref="S296:S301"/>
    <mergeCell ref="V242:V247"/>
    <mergeCell ref="D50:D55"/>
    <mergeCell ref="V8:V13"/>
    <mergeCell ref="V2:V7"/>
    <mergeCell ref="S248:S253"/>
    <mergeCell ref="S164:S169"/>
    <mergeCell ref="D350:D355"/>
    <mergeCell ref="U266:U271"/>
    <mergeCell ref="W266:W271"/>
    <mergeCell ref="C242:C247"/>
    <mergeCell ref="U32:U37"/>
    <mergeCell ref="W32:W37"/>
    <mergeCell ref="U134:U139"/>
    <mergeCell ref="D116:D121"/>
    <mergeCell ref="U332:U337"/>
    <mergeCell ref="W332:W337"/>
    <mergeCell ref="D230:D235"/>
    <mergeCell ref="U98:U103"/>
    <mergeCell ref="W98:W103"/>
    <mergeCell ref="C8:C13"/>
    <mergeCell ref="D182:D187"/>
    <mergeCell ref="D38:D43"/>
    <mergeCell ref="D98:D103"/>
    <mergeCell ref="C308:C313"/>
    <mergeCell ref="T32:T37"/>
    <mergeCell ref="S302:S307"/>
    <mergeCell ref="C74:C79"/>
    <mergeCell ref="S236:S241"/>
    <mergeCell ref="T338:T343"/>
    <mergeCell ref="C68:C73"/>
    <mergeCell ref="U236:U241"/>
    <mergeCell ref="D338:D343"/>
    <mergeCell ref="S2:S7"/>
    <mergeCell ref="C116:C121"/>
    <mergeCell ref="C230:C235"/>
    <mergeCell ref="C290:C295"/>
    <mergeCell ref="W182:W187"/>
    <mergeCell ref="D2:D7"/>
    <mergeCell ref="U218:U223"/>
    <mergeCell ref="S14:S19"/>
    <mergeCell ref="C128:C133"/>
    <mergeCell ref="V308:V313"/>
    <mergeCell ref="T344:T349"/>
    <mergeCell ref="V344:V349"/>
    <mergeCell ref="V74:V79"/>
    <mergeCell ref="T110:T115"/>
    <mergeCell ref="V110:V115"/>
    <mergeCell ref="S314:S319"/>
    <mergeCell ref="W200:W205"/>
    <mergeCell ref="W134:W139"/>
    <mergeCell ref="D68:D73"/>
    <mergeCell ref="U242:U247"/>
    <mergeCell ref="S80:S85"/>
    <mergeCell ref="C194:C199"/>
    <mergeCell ref="V374:V379"/>
    <mergeCell ref="T326:T331"/>
    <mergeCell ref="V326:V331"/>
    <mergeCell ref="D188:D193"/>
    <mergeCell ref="V92:V97"/>
    <mergeCell ref="T134:T139"/>
    <mergeCell ref="V290:V295"/>
    <mergeCell ref="D248:D253"/>
    <mergeCell ref="S170:S175"/>
    <mergeCell ref="D104:D109"/>
    <mergeCell ref="U170:U175"/>
    <mergeCell ref="C374:C379"/>
    <mergeCell ref="D356:D361"/>
    <mergeCell ref="V98:V103"/>
    <mergeCell ref="W188:W193"/>
    <mergeCell ref="S326:S331"/>
    <mergeCell ref="U326:U331"/>
    <mergeCell ref="D56:D61"/>
    <mergeCell ref="C182:C187"/>
    <mergeCell ref="T194:T199"/>
    <mergeCell ref="D308:D313"/>
    <mergeCell ref="D74:D79"/>
    <mergeCell ref="U290:U295"/>
    <mergeCell ref="W290:W295"/>
    <mergeCell ref="T260:T265"/>
    <mergeCell ref="D374:D379"/>
    <mergeCell ref="D290:D295"/>
    <mergeCell ref="V188:V193"/>
    <mergeCell ref="C266:C271"/>
    <mergeCell ref="C260:C265"/>
    <mergeCell ref="S194:S199"/>
    <mergeCell ref="U74:U79"/>
    <mergeCell ref="C26:C31"/>
    <mergeCell ref="W74:W79"/>
    <mergeCell ref="W272:W277"/>
    <mergeCell ref="T50:T55"/>
    <mergeCell ref="T44:T49"/>
    <mergeCell ref="U380:U385"/>
    <mergeCell ref="V44:V49"/>
    <mergeCell ref="S176:S181"/>
    <mergeCell ref="T80:T85"/>
    <mergeCell ref="W374:W379"/>
    <mergeCell ref="U122:U127"/>
    <mergeCell ref="W122:W127"/>
    <mergeCell ref="T350:T355"/>
    <mergeCell ref="W140:W145"/>
    <mergeCell ref="T302:T307"/>
    <mergeCell ref="D62:D67"/>
    <mergeCell ref="D122:D127"/>
    <mergeCell ref="C188:C193"/>
    <mergeCell ref="D260:D265"/>
    <mergeCell ref="S92:S97"/>
    <mergeCell ref="U92:U97"/>
    <mergeCell ref="D362:D367"/>
    <mergeCell ref="V164:V169"/>
    <mergeCell ref="S44:S49"/>
    <mergeCell ref="C254:C259"/>
    <mergeCell ref="U44:U49"/>
    <mergeCell ref="C248:C253"/>
    <mergeCell ref="T170:T175"/>
    <mergeCell ref="U158:U163"/>
    <mergeCell ref="W158:W163"/>
    <mergeCell ref="T284:T289"/>
    <mergeCell ref="C14:C19"/>
    <mergeCell ref="D140:D145"/>
    <mergeCell ref="W356:W361"/>
    <mergeCell ref="T38:T43"/>
    <mergeCell ref="T74:T79"/>
    <mergeCell ref="S200:S205"/>
    <mergeCell ref="T92:T97"/>
    <mergeCell ref="C134:C139"/>
    <mergeCell ref="D296:D301"/>
    <mergeCell ref="D206:D211"/>
    <mergeCell ref="T290:T295"/>
    <mergeCell ref="C332:C337"/>
    <mergeCell ref="W380:W385"/>
    <mergeCell ref="U230:U235"/>
    <mergeCell ref="U224:U229"/>
    <mergeCell ref="W224:W229"/>
    <mergeCell ref="S260:S265"/>
    <mergeCell ref="U260:U265"/>
    <mergeCell ref="S26:S31"/>
    <mergeCell ref="C140:C145"/>
    <mergeCell ref="U26:U31"/>
    <mergeCell ref="W212:W217"/>
    <mergeCell ref="W146:W151"/>
    <mergeCell ref="W206:W211"/>
    <mergeCell ref="D26:D31"/>
    <mergeCell ref="T272:T277"/>
    <mergeCell ref="V272:V277"/>
    <mergeCell ref="T356:T361"/>
    <mergeCell ref="S50:S55"/>
    <mergeCell ref="V38:V43"/>
    <mergeCell ref="V380:V385"/>
    <mergeCell ref="T122:T127"/>
    <mergeCell ref="V122:V127"/>
    <mergeCell ref="C20:C25"/>
    <mergeCell ref="S350:S355"/>
    <mergeCell ref="V140:V145"/>
    <mergeCell ref="C218:C223"/>
    <mergeCell ref="S116:S121"/>
    <mergeCell ref="C320:C325"/>
    <mergeCell ref="W368:W373"/>
    <mergeCell ref="T242:T247"/>
    <mergeCell ref="C356:C361"/>
    <mergeCell ref="T236:T241"/>
    <mergeCell ref="T8:T13"/>
    <mergeCell ref="V350:V355"/>
    <mergeCell ref="C122:C127"/>
    <mergeCell ref="T2:T7"/>
    <mergeCell ref="D212:D217"/>
    <mergeCell ref="T158:T163"/>
    <mergeCell ref="D368:D373"/>
    <mergeCell ref="V158:V163"/>
    <mergeCell ref="S284:S289"/>
    <mergeCell ref="D20:D25"/>
    <mergeCell ref="U284:U289"/>
    <mergeCell ref="D14:D19"/>
    <mergeCell ref="V356:V361"/>
    <mergeCell ref="U50:U55"/>
    <mergeCell ref="D314:D319"/>
    <mergeCell ref="S332:S337"/>
    <mergeCell ref="U350:U355"/>
    <mergeCell ref="D80:D85"/>
    <mergeCell ref="C206:C211"/>
    <mergeCell ref="W254:W259"/>
    <mergeCell ref="U104:U109"/>
    <mergeCell ref="W164:W169"/>
    <mergeCell ref="W20:W25"/>
    <mergeCell ref="V224:V229"/>
    <mergeCell ref="V338:V343"/>
    <mergeCell ref="T26:T31"/>
    <mergeCell ref="W320:W325"/>
    <mergeCell ref="U116:U121"/>
    <mergeCell ref="S152:S157"/>
    <mergeCell ref="W86:W91"/>
    <mergeCell ref="C380:C385"/>
    <mergeCell ref="V212:V217"/>
    <mergeCell ref="V146:V151"/>
    <mergeCell ref="U272:U277"/>
    <mergeCell ref="C224:C229"/>
    <mergeCell ref="V56:V61"/>
    <mergeCell ref="C296:C301"/>
    <mergeCell ref="U182:U187"/>
    <mergeCell ref="U38:U43"/>
    <mergeCell ref="S218:S223"/>
    <mergeCell ref="W38:W43"/>
    <mergeCell ref="T308:T313"/>
    <mergeCell ref="C62:C67"/>
    <mergeCell ref="U338:U343"/>
    <mergeCell ref="V68:V73"/>
    <mergeCell ref="S134:S139"/>
    <mergeCell ref="W338:W343"/>
    <mergeCell ref="C200:C205"/>
    <mergeCell ref="T116:T121"/>
    <mergeCell ref="D320:D325"/>
    <mergeCell ref="S242:S247"/>
    <mergeCell ref="T230:T235"/>
    <mergeCell ref="V230:V235"/>
    <mergeCell ref="D86:D91"/>
    <mergeCell ref="S8:S13"/>
    <mergeCell ref="C212:C217"/>
    <mergeCell ref="U2:U7"/>
    <mergeCell ref="S308:S313"/>
    <mergeCell ref="U308:U313"/>
    <mergeCell ref="D152:D157"/>
    <mergeCell ref="S68:S73"/>
    <mergeCell ref="C278:C283"/>
    <mergeCell ref="U68:U73"/>
    <mergeCell ref="W170:W175"/>
    <mergeCell ref="T296:T301"/>
    <mergeCell ref="V296:V301"/>
    <mergeCell ref="T332:T337"/>
    <mergeCell ref="D164:D169"/>
    <mergeCell ref="D176:D181"/>
    <mergeCell ref="V62:V67"/>
    <mergeCell ref="T98:T103"/>
    <mergeCell ref="U188:U193"/>
    <mergeCell ref="V116:V121"/>
    <mergeCell ref="V362:V367"/>
    <mergeCell ref="V278:V283"/>
    <mergeCell ref="C98:C103"/>
    <mergeCell ref="C368:C373"/>
    <mergeCell ref="W248:W253"/>
    <mergeCell ref="W104:W109"/>
    <mergeCell ref="U296:U301"/>
    <mergeCell ref="U356:U361"/>
    <mergeCell ref="U212:U217"/>
    <mergeCell ref="C164:C169"/>
    <mergeCell ref="D254:D259"/>
    <mergeCell ref="U56:U61"/>
    <mergeCell ref="W56:W61"/>
    <mergeCell ref="T188:T193"/>
    <mergeCell ref="T182:T187"/>
    <mergeCell ref="V182:V187"/>
    <mergeCell ref="S74:S79"/>
    <mergeCell ref="W278:W283"/>
    <mergeCell ref="T248:T253"/>
    <mergeCell ref="V248:V253"/>
    <mergeCell ref="S374:S379"/>
    <mergeCell ref="S230:S235"/>
    <mergeCell ref="U374:U379"/>
    <mergeCell ref="C86:C91"/>
    <mergeCell ref="D218:D223"/>
    <mergeCell ref="S140:S145"/>
    <mergeCell ref="U140:U145"/>
    <mergeCell ref="C344:C349"/>
    <mergeCell ref="S182:S187"/>
    <mergeCell ref="V368:V373"/>
    <mergeCell ref="C152:C157"/>
    <mergeCell ref="D242:D247"/>
    <mergeCell ref="T68:T73"/>
    <mergeCell ref="D278:D283"/>
    <mergeCell ref="W110:W115"/>
    <mergeCell ref="T176:T181"/>
    <mergeCell ref="S290:S295"/>
    <mergeCell ref="V170:V175"/>
    <mergeCell ref="S158:S163"/>
    <mergeCell ref="C272:C277"/>
    <mergeCell ref="U62:U67"/>
    <mergeCell ref="W62:W67"/>
    <mergeCell ref="D344:D349"/>
    <mergeCell ref="S356:S361"/>
    <mergeCell ref="W176:W181"/>
    <mergeCell ref="V236:V241"/>
    <mergeCell ref="U362:U367"/>
    <mergeCell ref="C314:C319"/>
    <mergeCell ref="W362:W367"/>
    <mergeCell ref="C170:C175"/>
    <mergeCell ref="U128:U133"/>
    <mergeCell ref="W128:W133"/>
    <mergeCell ref="T254:T259"/>
    <mergeCell ref="V254:V259"/>
    <mergeCell ref="S380:S385"/>
    <mergeCell ref="T20:T25"/>
    <mergeCell ref="T14:T19"/>
    <mergeCell ref="V20:V25"/>
    <mergeCell ref="D128:D133"/>
    <mergeCell ref="V14:V19"/>
    <mergeCell ref="W344:W349"/>
    <mergeCell ref="T62:T67"/>
    <mergeCell ref="S188:S193"/>
    <mergeCell ref="V176:V181"/>
    <mergeCell ref="V314:V319"/>
    <mergeCell ref="W296:W301"/>
    <mergeCell ref="C302:C307"/>
    <mergeCell ref="D194:D199"/>
    <mergeCell ref="S146:S151"/>
    <mergeCell ref="U146:U151"/>
    <mergeCell ref="C176:C181"/>
    <mergeCell ref="U248:U253"/>
    <mergeCell ref="T380:T385"/>
    <mergeCell ref="T374:T379"/>
    <mergeCell ref="D146:D151"/>
    <mergeCell ref="U14:U19"/>
    <mergeCell ref="W14:W19"/>
    <mergeCell ref="V104:V109"/>
    <mergeCell ref="T140:T145"/>
    <mergeCell ref="S266:S271"/>
    <mergeCell ref="C38:C43"/>
    <mergeCell ref="V302:V307"/>
    <mergeCell ref="S368:S373"/>
    <mergeCell ref="D110:D115"/>
    <mergeCell ref="S32:S37"/>
    <mergeCell ref="U368:U373"/>
    <mergeCell ref="C338:C343"/>
    <mergeCell ref="C104:C109"/>
    <mergeCell ref="C146:C151"/>
    <mergeCell ref="U194:U199"/>
    <mergeCell ref="W194:W199"/>
    <mergeCell ref="T320:T325"/>
    <mergeCell ref="V320:V325"/>
    <mergeCell ref="U302:U307"/>
    <mergeCell ref="W302:W307"/>
    <mergeCell ref="C110:C115"/>
    <mergeCell ref="T368:T373"/>
    <mergeCell ref="D200:D205"/>
    <mergeCell ref="D134:D139"/>
    <mergeCell ref="T362:T367"/>
    <mergeCell ref="W2:W7"/>
    <mergeCell ref="T128:T133"/>
    <mergeCell ref="V128:V133"/>
    <mergeCell ref="S254:S259"/>
    <mergeCell ref="U254:U259"/>
    <mergeCell ref="D8:D13"/>
    <mergeCell ref="S20:S25"/>
    <mergeCell ref="U20:U25"/>
    <mergeCell ref="C326:C331"/>
  </mergeCells>
  <conditionalFormatting sqref="G6">
    <cfRule type="cellIs" priority="1" operator="lessThan" dxfId="0" stopIfTrue="0">
      <formula>$H$5+$H$4</formula>
    </cfRule>
  </conditionalFormatting>
  <conditionalFormatting sqref="H6">
    <cfRule type="cellIs" priority="2" operator="lessThan" dxfId="0" stopIfTrue="0">
      <formula>$I$5+$I$4</formula>
    </cfRule>
  </conditionalFormatting>
  <conditionalFormatting sqref="I6">
    <cfRule type="cellIs" priority="3" operator="lessThan" dxfId="0" stopIfTrue="0">
      <formula>$J$5+$J$4</formula>
    </cfRule>
  </conditionalFormatting>
  <conditionalFormatting sqref="J6">
    <cfRule type="cellIs" priority="4" operator="lessThan" dxfId="0" stopIfTrue="0">
      <formula>$K$5+$K$4</formula>
    </cfRule>
  </conditionalFormatting>
  <conditionalFormatting sqref="K6">
    <cfRule type="cellIs" priority="5" operator="lessThan" dxfId="0" stopIfTrue="0">
      <formula>$L$5+$L$4</formula>
    </cfRule>
  </conditionalFormatting>
  <conditionalFormatting sqref="L6">
    <cfRule type="cellIs" priority="6" operator="lessThan" dxfId="0" stopIfTrue="0">
      <formula>$M$5+$M$4</formula>
    </cfRule>
  </conditionalFormatting>
  <conditionalFormatting sqref="M6">
    <cfRule type="cellIs" priority="7" operator="lessThan" dxfId="0" stopIfTrue="0">
      <formula>$N$5+$N$4</formula>
    </cfRule>
  </conditionalFormatting>
  <conditionalFormatting sqref="N6">
    <cfRule type="cellIs" priority="8" operator="lessThan" dxfId="0" stopIfTrue="0">
      <formula>$O$5+$O$4</formula>
    </cfRule>
  </conditionalFormatting>
  <conditionalFormatting sqref="O6">
    <cfRule type="cellIs" priority="9" operator="lessThan" dxfId="0" stopIfTrue="0">
      <formula>$P$5+$P$4</formula>
    </cfRule>
  </conditionalFormatting>
  <conditionalFormatting sqref="P6">
    <cfRule type="cellIs" priority="10" operator="lessThan" dxfId="0" stopIfTrue="0">
      <formula>$Q$5+$Q$4</formula>
    </cfRule>
  </conditionalFormatting>
  <conditionalFormatting sqref="Q6">
    <cfRule type="cellIs" priority="11" operator="lessThan" dxfId="0" stopIfTrue="0">
      <formula>$R$5+$R$4</formula>
    </cfRule>
  </conditionalFormatting>
  <conditionalFormatting sqref="R6">
    <cfRule type="cellIs" priority="12" operator="lessThan" dxfId="1" stopIfTrue="0">
      <formula>50</formula>
    </cfRule>
  </conditionalFormatting>
  <conditionalFormatting sqref="G12">
    <cfRule type="cellIs" priority="13" operator="lessThan" dxfId="0" stopIfTrue="0">
      <formula>$H$11+$H$10</formula>
    </cfRule>
  </conditionalFormatting>
  <conditionalFormatting sqref="H12">
    <cfRule type="cellIs" priority="14" operator="lessThan" dxfId="0" stopIfTrue="0">
      <formula>$I$11+$I$10</formula>
    </cfRule>
  </conditionalFormatting>
  <conditionalFormatting sqref="I12">
    <cfRule type="cellIs" priority="15" operator="lessThan" dxfId="0" stopIfTrue="0">
      <formula>$J$11+$J$10</formula>
    </cfRule>
  </conditionalFormatting>
  <conditionalFormatting sqref="J12">
    <cfRule type="cellIs" priority="16" operator="lessThan" dxfId="0" stopIfTrue="0">
      <formula>$K$11+$K$10</formula>
    </cfRule>
  </conditionalFormatting>
  <conditionalFormatting sqref="K12">
    <cfRule type="cellIs" priority="17" operator="lessThan" dxfId="0" stopIfTrue="0">
      <formula>$L$11+$L$10</formula>
    </cfRule>
  </conditionalFormatting>
  <conditionalFormatting sqref="L12">
    <cfRule type="cellIs" priority="18" operator="lessThan" dxfId="0" stopIfTrue="0">
      <formula>$M$11+$M$10</formula>
    </cfRule>
  </conditionalFormatting>
  <conditionalFormatting sqref="M12">
    <cfRule type="cellIs" priority="19" operator="lessThan" dxfId="0" stopIfTrue="0">
      <formula>$N$11+$N$10</formula>
    </cfRule>
  </conditionalFormatting>
  <conditionalFormatting sqref="N12">
    <cfRule type="cellIs" priority="20" operator="lessThan" dxfId="0" stopIfTrue="0">
      <formula>$O$11+$O$10</formula>
    </cfRule>
  </conditionalFormatting>
  <conditionalFormatting sqref="O12">
    <cfRule type="cellIs" priority="21" operator="lessThan" dxfId="0" stopIfTrue="0">
      <formula>$P$11+$P$10</formula>
    </cfRule>
  </conditionalFormatting>
  <conditionalFormatting sqref="P12">
    <cfRule type="cellIs" priority="22" operator="lessThan" dxfId="0" stopIfTrue="0">
      <formula>$Q$11+$Q$10</formula>
    </cfRule>
  </conditionalFormatting>
  <conditionalFormatting sqref="Q12">
    <cfRule type="cellIs" priority="23" operator="lessThan" dxfId="0" stopIfTrue="0">
      <formula>$R$11+$R$10</formula>
    </cfRule>
  </conditionalFormatting>
  <conditionalFormatting sqref="R12">
    <cfRule type="cellIs" priority="12" operator="lessThan" dxfId="1" stopIfTrue="0">
      <formula>50</formula>
    </cfRule>
  </conditionalFormatting>
  <conditionalFormatting sqref="G18">
    <cfRule type="cellIs" priority="25" operator="lessThan" dxfId="0" stopIfTrue="0">
      <formula>$H$17+$H$16</formula>
    </cfRule>
  </conditionalFormatting>
  <conditionalFormatting sqref="H18">
    <cfRule type="cellIs" priority="26" operator="lessThan" dxfId="0" stopIfTrue="0">
      <formula>$I$17+$I$16</formula>
    </cfRule>
  </conditionalFormatting>
  <conditionalFormatting sqref="I18">
    <cfRule type="cellIs" priority="27" operator="lessThan" dxfId="0" stopIfTrue="0">
      <formula>$J$17+$J$16</formula>
    </cfRule>
  </conditionalFormatting>
  <conditionalFormatting sqref="J18">
    <cfRule type="cellIs" priority="28" operator="lessThan" dxfId="0" stopIfTrue="0">
      <formula>$K$17+$K$16</formula>
    </cfRule>
  </conditionalFormatting>
  <conditionalFormatting sqref="K18">
    <cfRule type="cellIs" priority="29" operator="lessThan" dxfId="0" stopIfTrue="0">
      <formula>$L$17+$L$16</formula>
    </cfRule>
  </conditionalFormatting>
  <conditionalFormatting sqref="L18">
    <cfRule type="cellIs" priority="30" operator="lessThan" dxfId="0" stopIfTrue="0">
      <formula>$M$17+$M$16</formula>
    </cfRule>
  </conditionalFormatting>
  <conditionalFormatting sqref="M18">
    <cfRule type="cellIs" priority="31" operator="lessThan" dxfId="0" stopIfTrue="0">
      <formula>$N$17+$N$16</formula>
    </cfRule>
  </conditionalFormatting>
  <conditionalFormatting sqref="N18">
    <cfRule type="cellIs" priority="32" operator="lessThan" dxfId="0" stopIfTrue="0">
      <formula>$O$17+$O$16</formula>
    </cfRule>
  </conditionalFormatting>
  <conditionalFormatting sqref="O18">
    <cfRule type="cellIs" priority="33" operator="lessThan" dxfId="0" stopIfTrue="0">
      <formula>$P$17+$P$16</formula>
    </cfRule>
  </conditionalFormatting>
  <conditionalFormatting sqref="P18">
    <cfRule type="cellIs" priority="34" operator="lessThan" dxfId="0" stopIfTrue="0">
      <formula>$Q$17+$Q$16</formula>
    </cfRule>
  </conditionalFormatting>
  <conditionalFormatting sqref="Q18">
    <cfRule type="cellIs" priority="35" operator="lessThan" dxfId="0" stopIfTrue="0">
      <formula>$R$17+$R$16</formula>
    </cfRule>
  </conditionalFormatting>
  <conditionalFormatting sqref="R18">
    <cfRule type="cellIs" priority="12" operator="lessThan" dxfId="1" stopIfTrue="0">
      <formula>50</formula>
    </cfRule>
  </conditionalFormatting>
  <conditionalFormatting sqref="G24">
    <cfRule type="cellIs" priority="37" operator="lessThan" dxfId="0" stopIfTrue="0">
      <formula>$H$23+$H$22</formula>
    </cfRule>
  </conditionalFormatting>
  <conditionalFormatting sqref="H24">
    <cfRule type="cellIs" priority="38" operator="lessThan" dxfId="0" stopIfTrue="0">
      <formula>$I$23+$I$22</formula>
    </cfRule>
  </conditionalFormatting>
  <conditionalFormatting sqref="I24">
    <cfRule type="cellIs" priority="39" operator="lessThan" dxfId="0" stopIfTrue="0">
      <formula>$J$23+$J$22</formula>
    </cfRule>
  </conditionalFormatting>
  <conditionalFormatting sqref="J24">
    <cfRule type="cellIs" priority="40" operator="lessThan" dxfId="0" stopIfTrue="0">
      <formula>$K$23+$K$22</formula>
    </cfRule>
  </conditionalFormatting>
  <conditionalFormatting sqref="K24">
    <cfRule type="cellIs" priority="41" operator="lessThan" dxfId="0" stopIfTrue="0">
      <formula>$L$23+$L$22</formula>
    </cfRule>
  </conditionalFormatting>
  <conditionalFormatting sqref="L24">
    <cfRule type="cellIs" priority="42" operator="lessThan" dxfId="0" stopIfTrue="0">
      <formula>$M$23+$M$22</formula>
    </cfRule>
  </conditionalFormatting>
  <conditionalFormatting sqref="M24">
    <cfRule type="cellIs" priority="43" operator="lessThan" dxfId="0" stopIfTrue="0">
      <formula>$N$23+$N$22</formula>
    </cfRule>
  </conditionalFormatting>
  <conditionalFormatting sqref="N24">
    <cfRule type="cellIs" priority="44" operator="lessThan" dxfId="0" stopIfTrue="0">
      <formula>$O$23+$O$22</formula>
    </cfRule>
  </conditionalFormatting>
  <conditionalFormatting sqref="O24">
    <cfRule type="cellIs" priority="45" operator="lessThan" dxfId="0" stopIfTrue="0">
      <formula>$P$23+$P$22</formula>
    </cfRule>
  </conditionalFormatting>
  <conditionalFormatting sqref="P24">
    <cfRule type="cellIs" priority="46" operator="lessThan" dxfId="0" stopIfTrue="0">
      <formula>$Q$23+$Q$22</formula>
    </cfRule>
  </conditionalFormatting>
  <conditionalFormatting sqref="Q24">
    <cfRule type="cellIs" priority="47" operator="lessThan" dxfId="0" stopIfTrue="0">
      <formula>$R$23+$R$22</formula>
    </cfRule>
  </conditionalFormatting>
  <conditionalFormatting sqref="R24">
    <cfRule type="cellIs" priority="12" operator="lessThan" dxfId="1" stopIfTrue="0">
      <formula>50</formula>
    </cfRule>
  </conditionalFormatting>
  <conditionalFormatting sqref="G30">
    <cfRule type="cellIs" priority="49" operator="lessThan" dxfId="0" stopIfTrue="0">
      <formula>$H$29+$H$28</formula>
    </cfRule>
  </conditionalFormatting>
  <conditionalFormatting sqref="H30">
    <cfRule type="cellIs" priority="50" operator="lessThan" dxfId="0" stopIfTrue="0">
      <formula>$I$29+$I$28</formula>
    </cfRule>
  </conditionalFormatting>
  <conditionalFormatting sqref="I30">
    <cfRule type="cellIs" priority="51" operator="lessThan" dxfId="0" stopIfTrue="0">
      <formula>$J$29+$J$28</formula>
    </cfRule>
  </conditionalFormatting>
  <conditionalFormatting sqref="J30">
    <cfRule type="cellIs" priority="52" operator="lessThan" dxfId="0" stopIfTrue="0">
      <formula>$K$29+$K$28</formula>
    </cfRule>
  </conditionalFormatting>
  <conditionalFormatting sqref="K30">
    <cfRule type="cellIs" priority="53" operator="lessThan" dxfId="0" stopIfTrue="0">
      <formula>$L$29+$L$28</formula>
    </cfRule>
  </conditionalFormatting>
  <conditionalFormatting sqref="L30">
    <cfRule type="cellIs" priority="54" operator="lessThan" dxfId="0" stopIfTrue="0">
      <formula>$M$29+$M$28</formula>
    </cfRule>
  </conditionalFormatting>
  <conditionalFormatting sqref="M30">
    <cfRule type="cellIs" priority="55" operator="lessThan" dxfId="0" stopIfTrue="0">
      <formula>$N$29+$N$28</formula>
    </cfRule>
  </conditionalFormatting>
  <conditionalFormatting sqref="N30">
    <cfRule type="cellIs" priority="56" operator="lessThan" dxfId="0" stopIfTrue="0">
      <formula>$O$29+$O$28</formula>
    </cfRule>
  </conditionalFormatting>
  <conditionalFormatting sqref="O30">
    <cfRule type="cellIs" priority="57" operator="lessThan" dxfId="0" stopIfTrue="0">
      <formula>$P$29+$P$28</formula>
    </cfRule>
  </conditionalFormatting>
  <conditionalFormatting sqref="P30">
    <cfRule type="cellIs" priority="58" operator="lessThan" dxfId="0" stopIfTrue="0">
      <formula>$Q$29+$Q$28</formula>
    </cfRule>
  </conditionalFormatting>
  <conditionalFormatting sqref="Q30">
    <cfRule type="cellIs" priority="59" operator="lessThan" dxfId="0" stopIfTrue="0">
      <formula>$R$29+$R$28</formula>
    </cfRule>
  </conditionalFormatting>
  <conditionalFormatting sqref="R30">
    <cfRule type="cellIs" priority="12" operator="lessThan" dxfId="1" stopIfTrue="0">
      <formula>50</formula>
    </cfRule>
  </conditionalFormatting>
  <conditionalFormatting sqref="G36">
    <cfRule type="cellIs" priority="61" operator="lessThan" dxfId="0" stopIfTrue="0">
      <formula>$H$35+$H$34</formula>
    </cfRule>
  </conditionalFormatting>
  <conditionalFormatting sqref="H36">
    <cfRule type="cellIs" priority="62" operator="lessThan" dxfId="0" stopIfTrue="0">
      <formula>$I$35+$I$34</formula>
    </cfRule>
  </conditionalFormatting>
  <conditionalFormatting sqref="I36">
    <cfRule type="cellIs" priority="63" operator="lessThan" dxfId="0" stopIfTrue="0">
      <formula>$J$35+$J$34</formula>
    </cfRule>
  </conditionalFormatting>
  <conditionalFormatting sqref="J36">
    <cfRule type="cellIs" priority="64" operator="lessThan" dxfId="0" stopIfTrue="0">
      <formula>$K$35+$K$34</formula>
    </cfRule>
  </conditionalFormatting>
  <conditionalFormatting sqref="K36">
    <cfRule type="cellIs" priority="65" operator="lessThan" dxfId="0" stopIfTrue="0">
      <formula>$L$35+$L$34</formula>
    </cfRule>
  </conditionalFormatting>
  <conditionalFormatting sqref="L36">
    <cfRule type="cellIs" priority="66" operator="lessThan" dxfId="0" stopIfTrue="0">
      <formula>$M$35+$M$34</formula>
    </cfRule>
  </conditionalFormatting>
  <conditionalFormatting sqref="M36">
    <cfRule type="cellIs" priority="67" operator="lessThan" dxfId="0" stopIfTrue="0">
      <formula>$N$35+$N$34</formula>
    </cfRule>
  </conditionalFormatting>
  <conditionalFormatting sqref="N36">
    <cfRule type="cellIs" priority="68" operator="lessThan" dxfId="0" stopIfTrue="0">
      <formula>$O$35+$O$34</formula>
    </cfRule>
  </conditionalFormatting>
  <conditionalFormatting sqref="O36">
    <cfRule type="cellIs" priority="69" operator="lessThan" dxfId="0" stopIfTrue="0">
      <formula>$P$35+$P$34</formula>
    </cfRule>
  </conditionalFormatting>
  <conditionalFormatting sqref="P36">
    <cfRule type="cellIs" priority="70" operator="lessThan" dxfId="0" stopIfTrue="0">
      <formula>$Q$35+$Q$34</formula>
    </cfRule>
  </conditionalFormatting>
  <conditionalFormatting sqref="Q36">
    <cfRule type="cellIs" priority="71" operator="lessThan" dxfId="0" stopIfTrue="0">
      <formula>$R$35+$R$34</formula>
    </cfRule>
  </conditionalFormatting>
  <conditionalFormatting sqref="R36">
    <cfRule type="cellIs" priority="12" operator="lessThan" dxfId="1" stopIfTrue="0">
      <formula>50</formula>
    </cfRule>
  </conditionalFormatting>
  <conditionalFormatting sqref="G42">
    <cfRule type="cellIs" priority="73" operator="lessThan" dxfId="0" stopIfTrue="0">
      <formula>$H$41+$H$40</formula>
    </cfRule>
  </conditionalFormatting>
  <conditionalFormatting sqref="H42">
    <cfRule type="cellIs" priority="74" operator="lessThan" dxfId="0" stopIfTrue="0">
      <formula>$I$41+$I$40</formula>
    </cfRule>
  </conditionalFormatting>
  <conditionalFormatting sqref="I42">
    <cfRule type="cellIs" priority="75" operator="lessThan" dxfId="0" stopIfTrue="0">
      <formula>$J$41+$J$40</formula>
    </cfRule>
  </conditionalFormatting>
  <conditionalFormatting sqref="J42">
    <cfRule type="cellIs" priority="76" operator="lessThan" dxfId="0" stopIfTrue="0">
      <formula>$K$41+$K$40</formula>
    </cfRule>
  </conditionalFormatting>
  <conditionalFormatting sqref="K42">
    <cfRule type="cellIs" priority="77" operator="lessThan" dxfId="0" stopIfTrue="0">
      <formula>$L$41+$L$40</formula>
    </cfRule>
  </conditionalFormatting>
  <conditionalFormatting sqref="L42">
    <cfRule type="cellIs" priority="78" operator="lessThan" dxfId="0" stopIfTrue="0">
      <formula>$M$41+$M$40</formula>
    </cfRule>
  </conditionalFormatting>
  <conditionalFormatting sqref="M42">
    <cfRule type="cellIs" priority="79" operator="lessThan" dxfId="0" stopIfTrue="0">
      <formula>$N$41+$N$40</formula>
    </cfRule>
  </conditionalFormatting>
  <conditionalFormatting sqref="N42">
    <cfRule type="cellIs" priority="80" operator="lessThan" dxfId="0" stopIfTrue="0">
      <formula>$O$41+$O$40</formula>
    </cfRule>
  </conditionalFormatting>
  <conditionalFormatting sqref="O42">
    <cfRule type="cellIs" priority="81" operator="lessThan" dxfId="0" stopIfTrue="0">
      <formula>$P$41+$P$40</formula>
    </cfRule>
  </conditionalFormatting>
  <conditionalFormatting sqref="P42">
    <cfRule type="cellIs" priority="82" operator="lessThan" dxfId="0" stopIfTrue="0">
      <formula>$Q$41+$Q$40</formula>
    </cfRule>
  </conditionalFormatting>
  <conditionalFormatting sqref="Q42">
    <cfRule type="cellIs" priority="83" operator="lessThan" dxfId="0" stopIfTrue="0">
      <formula>$R$41+$R$40</formula>
    </cfRule>
  </conditionalFormatting>
  <conditionalFormatting sqref="R42">
    <cfRule type="cellIs" priority="12" operator="lessThan" dxfId="1" stopIfTrue="0">
      <formula>50</formula>
    </cfRule>
  </conditionalFormatting>
  <conditionalFormatting sqref="G48">
    <cfRule type="cellIs" priority="85" operator="lessThan" dxfId="0" stopIfTrue="0">
      <formula>$H$47+$H$46</formula>
    </cfRule>
  </conditionalFormatting>
  <conditionalFormatting sqref="H48">
    <cfRule type="cellIs" priority="86" operator="lessThan" dxfId="0" stopIfTrue="0">
      <formula>$I$47+$I$46</formula>
    </cfRule>
  </conditionalFormatting>
  <conditionalFormatting sqref="I48">
    <cfRule type="cellIs" priority="87" operator="lessThan" dxfId="0" stopIfTrue="0">
      <formula>$J$47+$J$46</formula>
    </cfRule>
  </conditionalFormatting>
  <conditionalFormatting sqref="J48">
    <cfRule type="cellIs" priority="88" operator="lessThan" dxfId="0" stopIfTrue="0">
      <formula>$K$47+$K$46</formula>
    </cfRule>
  </conditionalFormatting>
  <conditionalFormatting sqref="K48">
    <cfRule type="cellIs" priority="89" operator="lessThan" dxfId="0" stopIfTrue="0">
      <formula>$L$47+$L$46</formula>
    </cfRule>
  </conditionalFormatting>
  <conditionalFormatting sqref="L48">
    <cfRule type="cellIs" priority="90" operator="lessThan" dxfId="0" stopIfTrue="0">
      <formula>$M$47+$M$46</formula>
    </cfRule>
  </conditionalFormatting>
  <conditionalFormatting sqref="M48">
    <cfRule type="cellIs" priority="91" operator="lessThan" dxfId="0" stopIfTrue="0">
      <formula>$N$47+$N$46</formula>
    </cfRule>
  </conditionalFormatting>
  <conditionalFormatting sqref="N48">
    <cfRule type="cellIs" priority="92" operator="lessThan" dxfId="0" stopIfTrue="0">
      <formula>$O$47+$O$46</formula>
    </cfRule>
  </conditionalFormatting>
  <conditionalFormatting sqref="O48">
    <cfRule type="cellIs" priority="93" operator="lessThan" dxfId="0" stopIfTrue="0">
      <formula>$P$47+$P$46</formula>
    </cfRule>
  </conditionalFormatting>
  <conditionalFormatting sqref="P48">
    <cfRule type="cellIs" priority="94" operator="lessThan" dxfId="0" stopIfTrue="0">
      <formula>$Q$47+$Q$46</formula>
    </cfRule>
  </conditionalFormatting>
  <conditionalFormatting sqref="Q48">
    <cfRule type="cellIs" priority="95" operator="lessThan" dxfId="0" stopIfTrue="0">
      <formula>$R$47+$R$46</formula>
    </cfRule>
  </conditionalFormatting>
  <conditionalFormatting sqref="R48">
    <cfRule type="cellIs" priority="12" operator="lessThan" dxfId="1" stopIfTrue="0">
      <formula>50</formula>
    </cfRule>
  </conditionalFormatting>
  <conditionalFormatting sqref="G54">
    <cfRule type="cellIs" priority="97" operator="lessThan" dxfId="0" stopIfTrue="0">
      <formula>$H$53+$H$52</formula>
    </cfRule>
  </conditionalFormatting>
  <conditionalFormatting sqref="H54">
    <cfRule type="cellIs" priority="98" operator="lessThan" dxfId="0" stopIfTrue="0">
      <formula>$I$53+$I$52</formula>
    </cfRule>
  </conditionalFormatting>
  <conditionalFormatting sqref="I54">
    <cfRule type="cellIs" priority="99" operator="lessThan" dxfId="0" stopIfTrue="0">
      <formula>$J$53+$J$52</formula>
    </cfRule>
  </conditionalFormatting>
  <conditionalFormatting sqref="J54">
    <cfRule type="cellIs" priority="100" operator="lessThan" dxfId="0" stopIfTrue="0">
      <formula>$K$53+$K$52</formula>
    </cfRule>
  </conditionalFormatting>
  <conditionalFormatting sqref="K54">
    <cfRule type="cellIs" priority="101" operator="lessThan" dxfId="0" stopIfTrue="0">
      <formula>$L$53+$L$52</formula>
    </cfRule>
  </conditionalFormatting>
  <conditionalFormatting sqref="L54">
    <cfRule type="cellIs" priority="102" operator="lessThan" dxfId="0" stopIfTrue="0">
      <formula>$M$53+$M$52</formula>
    </cfRule>
  </conditionalFormatting>
  <conditionalFormatting sqref="M54">
    <cfRule type="cellIs" priority="103" operator="lessThan" dxfId="0" stopIfTrue="0">
      <formula>$N$53+$N$52</formula>
    </cfRule>
  </conditionalFormatting>
  <conditionalFormatting sqref="N54">
    <cfRule type="cellIs" priority="104" operator="lessThan" dxfId="0" stopIfTrue="0">
      <formula>$O$53+$O$52</formula>
    </cfRule>
  </conditionalFormatting>
  <conditionalFormatting sqref="O54">
    <cfRule type="cellIs" priority="105" operator="lessThan" dxfId="0" stopIfTrue="0">
      <formula>$P$53+$P$52</formula>
    </cfRule>
  </conditionalFormatting>
  <conditionalFormatting sqref="P54">
    <cfRule type="cellIs" priority="106" operator="lessThan" dxfId="0" stopIfTrue="0">
      <formula>$Q$53+$Q$52</formula>
    </cfRule>
  </conditionalFormatting>
  <conditionalFormatting sqref="Q54">
    <cfRule type="cellIs" priority="107" operator="lessThan" dxfId="0" stopIfTrue="0">
      <formula>$R$53+$R$52</formula>
    </cfRule>
  </conditionalFormatting>
  <conditionalFormatting sqref="R54">
    <cfRule type="cellIs" priority="12" operator="lessThan" dxfId="1" stopIfTrue="0">
      <formula>50</formula>
    </cfRule>
  </conditionalFormatting>
  <conditionalFormatting sqref="G60">
    <cfRule type="cellIs" priority="109" operator="lessThan" dxfId="0" stopIfTrue="0">
      <formula>$H$59+$H$58</formula>
    </cfRule>
  </conditionalFormatting>
  <conditionalFormatting sqref="H60">
    <cfRule type="cellIs" priority="110" operator="lessThan" dxfId="0" stopIfTrue="0">
      <formula>$I$59+$I$58</formula>
    </cfRule>
  </conditionalFormatting>
  <conditionalFormatting sqref="I60">
    <cfRule type="cellIs" priority="111" operator="lessThan" dxfId="0" stopIfTrue="0">
      <formula>$J$59+$J$58</formula>
    </cfRule>
  </conditionalFormatting>
  <conditionalFormatting sqref="J60">
    <cfRule type="cellIs" priority="112" operator="lessThan" dxfId="0" stopIfTrue="0">
      <formula>$K$59+$K$58</formula>
    </cfRule>
  </conditionalFormatting>
  <conditionalFormatting sqref="K60">
    <cfRule type="cellIs" priority="113" operator="lessThan" dxfId="0" stopIfTrue="0">
      <formula>$L$59+$L$58</formula>
    </cfRule>
  </conditionalFormatting>
  <conditionalFormatting sqref="L60">
    <cfRule type="cellIs" priority="114" operator="lessThan" dxfId="0" stopIfTrue="0">
      <formula>$M$59+$M$58</formula>
    </cfRule>
  </conditionalFormatting>
  <conditionalFormatting sqref="M60">
    <cfRule type="cellIs" priority="115" operator="lessThan" dxfId="0" stopIfTrue="0">
      <formula>$N$59+$N$58</formula>
    </cfRule>
  </conditionalFormatting>
  <conditionalFormatting sqref="N60">
    <cfRule type="cellIs" priority="116" operator="lessThan" dxfId="0" stopIfTrue="0">
      <formula>$O$59+$O$58</formula>
    </cfRule>
  </conditionalFormatting>
  <conditionalFormatting sqref="O60">
    <cfRule type="cellIs" priority="117" operator="lessThan" dxfId="0" stopIfTrue="0">
      <formula>$P$59+$P$58</formula>
    </cfRule>
  </conditionalFormatting>
  <conditionalFormatting sqref="P60">
    <cfRule type="cellIs" priority="118" operator="lessThan" dxfId="0" stopIfTrue="0">
      <formula>$Q$59+$Q$58</formula>
    </cfRule>
  </conditionalFormatting>
  <conditionalFormatting sqref="Q60">
    <cfRule type="cellIs" priority="119" operator="lessThan" dxfId="0" stopIfTrue="0">
      <formula>$R$59+$R$58</formula>
    </cfRule>
  </conditionalFormatting>
  <conditionalFormatting sqref="R60">
    <cfRule type="cellIs" priority="12" operator="lessThan" dxfId="1" stopIfTrue="0">
      <formula>50</formula>
    </cfRule>
  </conditionalFormatting>
  <conditionalFormatting sqref="G66">
    <cfRule type="cellIs" priority="121" operator="lessThan" dxfId="0" stopIfTrue="0">
      <formula>$H$65+$H$64</formula>
    </cfRule>
  </conditionalFormatting>
  <conditionalFormatting sqref="H66">
    <cfRule type="cellIs" priority="122" operator="lessThan" dxfId="0" stopIfTrue="0">
      <formula>$I$65+$I$64</formula>
    </cfRule>
  </conditionalFormatting>
  <conditionalFormatting sqref="I66">
    <cfRule type="cellIs" priority="123" operator="lessThan" dxfId="0" stopIfTrue="0">
      <formula>$J$65+$J$64</formula>
    </cfRule>
  </conditionalFormatting>
  <conditionalFormatting sqref="J66">
    <cfRule type="cellIs" priority="124" operator="lessThan" dxfId="0" stopIfTrue="0">
      <formula>$K$65+$K$64</formula>
    </cfRule>
  </conditionalFormatting>
  <conditionalFormatting sqref="K66">
    <cfRule type="cellIs" priority="125" operator="lessThan" dxfId="0" stopIfTrue="0">
      <formula>$L$65+$L$64</formula>
    </cfRule>
  </conditionalFormatting>
  <conditionalFormatting sqref="L66">
    <cfRule type="cellIs" priority="126" operator="lessThan" dxfId="0" stopIfTrue="0">
      <formula>$M$65+$M$64</formula>
    </cfRule>
  </conditionalFormatting>
  <conditionalFormatting sqref="M66">
    <cfRule type="cellIs" priority="127" operator="lessThan" dxfId="0" stopIfTrue="0">
      <formula>$N$65+$N$64</formula>
    </cfRule>
  </conditionalFormatting>
  <conditionalFormatting sqref="N66">
    <cfRule type="cellIs" priority="128" operator="lessThan" dxfId="0" stopIfTrue="0">
      <formula>$O$65+$O$64</formula>
    </cfRule>
  </conditionalFormatting>
  <conditionalFormatting sqref="O66">
    <cfRule type="cellIs" priority="129" operator="lessThan" dxfId="0" stopIfTrue="0">
      <formula>$P$65+$P$64</formula>
    </cfRule>
  </conditionalFormatting>
  <conditionalFormatting sqref="P66">
    <cfRule type="cellIs" priority="130" operator="lessThan" dxfId="0" stopIfTrue="0">
      <formula>$Q$65+$Q$64</formula>
    </cfRule>
  </conditionalFormatting>
  <conditionalFormatting sqref="Q66">
    <cfRule type="cellIs" priority="131" operator="lessThan" dxfId="0" stopIfTrue="0">
      <formula>$R$65+$R$64</formula>
    </cfRule>
  </conditionalFormatting>
  <conditionalFormatting sqref="R66">
    <cfRule type="cellIs" priority="12" operator="lessThan" dxfId="1" stopIfTrue="0">
      <formula>50</formula>
    </cfRule>
  </conditionalFormatting>
  <conditionalFormatting sqref="G72">
    <cfRule type="cellIs" priority="133" operator="lessThan" dxfId="0" stopIfTrue="0">
      <formula>$H$71+$H$70</formula>
    </cfRule>
  </conditionalFormatting>
  <conditionalFormatting sqref="H72">
    <cfRule type="cellIs" priority="134" operator="lessThan" dxfId="0" stopIfTrue="0">
      <formula>$I$71+$I$70</formula>
    </cfRule>
  </conditionalFormatting>
  <conditionalFormatting sqref="I72">
    <cfRule type="cellIs" priority="135" operator="lessThan" dxfId="0" stopIfTrue="0">
      <formula>$J$71+$J$70</formula>
    </cfRule>
  </conditionalFormatting>
  <conditionalFormatting sqref="J72">
    <cfRule type="cellIs" priority="136" operator="lessThan" dxfId="0" stopIfTrue="0">
      <formula>$K$71+$K$70</formula>
    </cfRule>
  </conditionalFormatting>
  <conditionalFormatting sqref="K72">
    <cfRule type="cellIs" priority="137" operator="lessThan" dxfId="0" stopIfTrue="0">
      <formula>$L$71+$L$70</formula>
    </cfRule>
  </conditionalFormatting>
  <conditionalFormatting sqref="L72">
    <cfRule type="cellIs" priority="138" operator="lessThan" dxfId="0" stopIfTrue="0">
      <formula>$M$71+$M$70</formula>
    </cfRule>
  </conditionalFormatting>
  <conditionalFormatting sqref="M72">
    <cfRule type="cellIs" priority="139" operator="lessThan" dxfId="0" stopIfTrue="0">
      <formula>$N$71+$N$70</formula>
    </cfRule>
  </conditionalFormatting>
  <conditionalFormatting sqref="N72">
    <cfRule type="cellIs" priority="140" operator="lessThan" dxfId="0" stopIfTrue="0">
      <formula>$O$71+$O$70</formula>
    </cfRule>
  </conditionalFormatting>
  <conditionalFormatting sqref="O72">
    <cfRule type="cellIs" priority="141" operator="lessThan" dxfId="0" stopIfTrue="0">
      <formula>$P$71+$P$70</formula>
    </cfRule>
  </conditionalFormatting>
  <conditionalFormatting sqref="P72">
    <cfRule type="cellIs" priority="142" operator="lessThan" dxfId="0" stopIfTrue="0">
      <formula>$Q$71+$Q$70</formula>
    </cfRule>
  </conditionalFormatting>
  <conditionalFormatting sqref="Q72">
    <cfRule type="cellIs" priority="143" operator="lessThan" dxfId="0" stopIfTrue="0">
      <formula>$R$71+$R$70</formula>
    </cfRule>
  </conditionalFormatting>
  <conditionalFormatting sqref="R72">
    <cfRule type="cellIs" priority="12" operator="lessThan" dxfId="1" stopIfTrue="0">
      <formula>50</formula>
    </cfRule>
  </conditionalFormatting>
  <conditionalFormatting sqref="G78">
    <cfRule type="cellIs" priority="145" operator="lessThan" dxfId="0" stopIfTrue="0">
      <formula>$H$77+$H$76</formula>
    </cfRule>
  </conditionalFormatting>
  <conditionalFormatting sqref="H78">
    <cfRule type="cellIs" priority="146" operator="lessThan" dxfId="0" stopIfTrue="0">
      <formula>$I$77+$I$76</formula>
    </cfRule>
  </conditionalFormatting>
  <conditionalFormatting sqref="I78">
    <cfRule type="cellIs" priority="147" operator="lessThan" dxfId="0" stopIfTrue="0">
      <formula>$J$77+$J$76</formula>
    </cfRule>
  </conditionalFormatting>
  <conditionalFormatting sqref="J78">
    <cfRule type="cellIs" priority="148" operator="lessThan" dxfId="0" stopIfTrue="0">
      <formula>$K$77+$K$76</formula>
    </cfRule>
  </conditionalFormatting>
  <conditionalFormatting sqref="K78">
    <cfRule type="cellIs" priority="149" operator="lessThan" dxfId="0" stopIfTrue="0">
      <formula>$L$77+$L$76</formula>
    </cfRule>
  </conditionalFormatting>
  <conditionalFormatting sqref="L78">
    <cfRule type="cellIs" priority="150" operator="lessThan" dxfId="0" stopIfTrue="0">
      <formula>$M$77+$M$76</formula>
    </cfRule>
  </conditionalFormatting>
  <conditionalFormatting sqref="M78">
    <cfRule type="cellIs" priority="151" operator="lessThan" dxfId="0" stopIfTrue="0">
      <formula>$N$77+$N$76</formula>
    </cfRule>
  </conditionalFormatting>
  <conditionalFormatting sqref="N78">
    <cfRule type="cellIs" priority="152" operator="lessThan" dxfId="0" stopIfTrue="0">
      <formula>$O$77+$O$76</formula>
    </cfRule>
  </conditionalFormatting>
  <conditionalFormatting sqref="O78">
    <cfRule type="cellIs" priority="153" operator="lessThan" dxfId="0" stopIfTrue="0">
      <formula>$P$77+$P$76</formula>
    </cfRule>
  </conditionalFormatting>
  <conditionalFormatting sqref="P78">
    <cfRule type="cellIs" priority="154" operator="lessThan" dxfId="0" stopIfTrue="0">
      <formula>$Q$77+$Q$76</formula>
    </cfRule>
  </conditionalFormatting>
  <conditionalFormatting sqref="Q78">
    <cfRule type="cellIs" priority="155" operator="lessThan" dxfId="0" stopIfTrue="0">
      <formula>$R$77+$R$76</formula>
    </cfRule>
  </conditionalFormatting>
  <conditionalFormatting sqref="R78">
    <cfRule type="cellIs" priority="12" operator="lessThan" dxfId="1" stopIfTrue="0">
      <formula>50</formula>
    </cfRule>
  </conditionalFormatting>
  <conditionalFormatting sqref="G84">
    <cfRule type="cellIs" priority="157" operator="lessThan" dxfId="0" stopIfTrue="0">
      <formula>$H$83+$H$82</formula>
    </cfRule>
  </conditionalFormatting>
  <conditionalFormatting sqref="H84">
    <cfRule type="cellIs" priority="158" operator="lessThan" dxfId="0" stopIfTrue="0">
      <formula>$I$83+$I$82</formula>
    </cfRule>
  </conditionalFormatting>
  <conditionalFormatting sqref="I84">
    <cfRule type="cellIs" priority="159" operator="lessThan" dxfId="0" stopIfTrue="0">
      <formula>$J$83+$J$82</formula>
    </cfRule>
  </conditionalFormatting>
  <conditionalFormatting sqref="J84">
    <cfRule type="cellIs" priority="160" operator="lessThan" dxfId="0" stopIfTrue="0">
      <formula>$K$83+$K$82</formula>
    </cfRule>
  </conditionalFormatting>
  <conditionalFormatting sqref="K84">
    <cfRule type="cellIs" priority="161" operator="lessThan" dxfId="0" stopIfTrue="0">
      <formula>$L$83+$L$82</formula>
    </cfRule>
  </conditionalFormatting>
  <conditionalFormatting sqref="L84">
    <cfRule type="cellIs" priority="162" operator="lessThan" dxfId="0" stopIfTrue="0">
      <formula>$M$83+$M$82</formula>
    </cfRule>
  </conditionalFormatting>
  <conditionalFormatting sqref="M84">
    <cfRule type="cellIs" priority="163" operator="lessThan" dxfId="0" stopIfTrue="0">
      <formula>$N$83+$N$82</formula>
    </cfRule>
  </conditionalFormatting>
  <conditionalFormatting sqref="N84">
    <cfRule type="cellIs" priority="164" operator="lessThan" dxfId="0" stopIfTrue="0">
      <formula>$O$83+$O$82</formula>
    </cfRule>
  </conditionalFormatting>
  <conditionalFormatting sqref="O84">
    <cfRule type="cellIs" priority="165" operator="lessThan" dxfId="0" stopIfTrue="0">
      <formula>$P$83+$P$82</formula>
    </cfRule>
  </conditionalFormatting>
  <conditionalFormatting sqref="P84">
    <cfRule type="cellIs" priority="166" operator="lessThan" dxfId="0" stopIfTrue="0">
      <formula>$Q$83+$Q$82</formula>
    </cfRule>
  </conditionalFormatting>
  <conditionalFormatting sqref="Q84">
    <cfRule type="cellIs" priority="167" operator="lessThan" dxfId="0" stopIfTrue="0">
      <formula>$R$83+$R$82</formula>
    </cfRule>
  </conditionalFormatting>
  <conditionalFormatting sqref="R84">
    <cfRule type="cellIs" priority="12" operator="lessThan" dxfId="1" stopIfTrue="0">
      <formula>50</formula>
    </cfRule>
  </conditionalFormatting>
  <conditionalFormatting sqref="G90">
    <cfRule type="cellIs" priority="169" operator="lessThan" dxfId="0" stopIfTrue="0">
      <formula>$H$89+$H$88</formula>
    </cfRule>
  </conditionalFormatting>
  <conditionalFormatting sqref="H90">
    <cfRule type="cellIs" priority="170" operator="lessThan" dxfId="0" stopIfTrue="0">
      <formula>$I$89+$I$88</formula>
    </cfRule>
  </conditionalFormatting>
  <conditionalFormatting sqref="I90">
    <cfRule type="cellIs" priority="171" operator="lessThan" dxfId="0" stopIfTrue="0">
      <formula>$J$89+$J$88</formula>
    </cfRule>
  </conditionalFormatting>
  <conditionalFormatting sqref="J90">
    <cfRule type="cellIs" priority="172" operator="lessThan" dxfId="0" stopIfTrue="0">
      <formula>$K$89+$K$88</formula>
    </cfRule>
  </conditionalFormatting>
  <conditionalFormatting sqref="K90">
    <cfRule type="cellIs" priority="173" operator="lessThan" dxfId="0" stopIfTrue="0">
      <formula>$L$89+$L$88</formula>
    </cfRule>
  </conditionalFormatting>
  <conditionalFormatting sqref="L90">
    <cfRule type="cellIs" priority="174" operator="lessThan" dxfId="0" stopIfTrue="0">
      <formula>$M$89+$M$88</formula>
    </cfRule>
  </conditionalFormatting>
  <conditionalFormatting sqref="M90">
    <cfRule type="cellIs" priority="175" operator="lessThan" dxfId="0" stopIfTrue="0">
      <formula>$N$89+$N$88</formula>
    </cfRule>
  </conditionalFormatting>
  <conditionalFormatting sqref="N90">
    <cfRule type="cellIs" priority="176" operator="lessThan" dxfId="0" stopIfTrue="0">
      <formula>$O$89+$O$88</formula>
    </cfRule>
  </conditionalFormatting>
  <conditionalFormatting sqref="O90">
    <cfRule type="cellIs" priority="177" operator="lessThan" dxfId="0" stopIfTrue="0">
      <formula>$P$89+$P$88</formula>
    </cfRule>
  </conditionalFormatting>
  <conditionalFormatting sqref="P90">
    <cfRule type="cellIs" priority="178" operator="lessThan" dxfId="0" stopIfTrue="0">
      <formula>$Q$89+$Q$88</formula>
    </cfRule>
  </conditionalFormatting>
  <conditionalFormatting sqref="Q90">
    <cfRule type="cellIs" priority="179" operator="lessThan" dxfId="0" stopIfTrue="0">
      <formula>$R$89+$R$88</formula>
    </cfRule>
  </conditionalFormatting>
  <conditionalFormatting sqref="R90">
    <cfRule type="cellIs" priority="12" operator="lessThan" dxfId="1" stopIfTrue="0">
      <formula>50</formula>
    </cfRule>
  </conditionalFormatting>
  <conditionalFormatting sqref="G96">
    <cfRule type="cellIs" priority="181" operator="lessThan" dxfId="0" stopIfTrue="0">
      <formula>$H$95+$H$94</formula>
    </cfRule>
  </conditionalFormatting>
  <conditionalFormatting sqref="H96">
    <cfRule type="cellIs" priority="182" operator="lessThan" dxfId="0" stopIfTrue="0">
      <formula>$I$95+$I$94</formula>
    </cfRule>
  </conditionalFormatting>
  <conditionalFormatting sqref="I96">
    <cfRule type="cellIs" priority="183" operator="lessThan" dxfId="0" stopIfTrue="0">
      <formula>$J$95+$J$94</formula>
    </cfRule>
  </conditionalFormatting>
  <conditionalFormatting sqref="J96">
    <cfRule type="cellIs" priority="184" operator="lessThan" dxfId="0" stopIfTrue="0">
      <formula>$K$95+$K$94</formula>
    </cfRule>
  </conditionalFormatting>
  <conditionalFormatting sqref="K96">
    <cfRule type="cellIs" priority="185" operator="lessThan" dxfId="0" stopIfTrue="0">
      <formula>$L$95+$L$94</formula>
    </cfRule>
  </conditionalFormatting>
  <conditionalFormatting sqref="L96">
    <cfRule type="cellIs" priority="186" operator="lessThan" dxfId="0" stopIfTrue="0">
      <formula>$M$95+$M$94</formula>
    </cfRule>
  </conditionalFormatting>
  <conditionalFormatting sqref="M96">
    <cfRule type="cellIs" priority="187" operator="lessThan" dxfId="0" stopIfTrue="0">
      <formula>$N$95+$N$94</formula>
    </cfRule>
  </conditionalFormatting>
  <conditionalFormatting sqref="N96">
    <cfRule type="cellIs" priority="188" operator="lessThan" dxfId="0" stopIfTrue="0">
      <formula>$O$95+$O$94</formula>
    </cfRule>
  </conditionalFormatting>
  <conditionalFormatting sqref="O96">
    <cfRule type="cellIs" priority="189" operator="lessThan" dxfId="0" stopIfTrue="0">
      <formula>$P$95+$P$94</formula>
    </cfRule>
  </conditionalFormatting>
  <conditionalFormatting sqref="P96">
    <cfRule type="cellIs" priority="190" operator="lessThan" dxfId="0" stopIfTrue="0">
      <formula>$Q$95+$Q$94</formula>
    </cfRule>
  </conditionalFormatting>
  <conditionalFormatting sqref="Q96">
    <cfRule type="cellIs" priority="191" operator="lessThan" dxfId="0" stopIfTrue="0">
      <formula>$R$95+$R$94</formula>
    </cfRule>
  </conditionalFormatting>
  <conditionalFormatting sqref="R96">
    <cfRule type="cellIs" priority="12" operator="lessThan" dxfId="1" stopIfTrue="0">
      <formula>50</formula>
    </cfRule>
  </conditionalFormatting>
  <conditionalFormatting sqref="G102">
    <cfRule type="cellIs" priority="193" operator="lessThan" dxfId="0" stopIfTrue="0">
      <formula>$H$101+$H$100</formula>
    </cfRule>
  </conditionalFormatting>
  <conditionalFormatting sqref="H102">
    <cfRule type="cellIs" priority="194" operator="lessThan" dxfId="0" stopIfTrue="0">
      <formula>$I$101+$I$100</formula>
    </cfRule>
  </conditionalFormatting>
  <conditionalFormatting sqref="I102">
    <cfRule type="cellIs" priority="195" operator="lessThan" dxfId="0" stopIfTrue="0">
      <formula>$J$101+$J$100</formula>
    </cfRule>
  </conditionalFormatting>
  <conditionalFormatting sqref="J102">
    <cfRule type="cellIs" priority="196" operator="lessThan" dxfId="0" stopIfTrue="0">
      <formula>$K$101+$K$100</formula>
    </cfRule>
  </conditionalFormatting>
  <conditionalFormatting sqref="K102">
    <cfRule type="cellIs" priority="197" operator="lessThan" dxfId="0" stopIfTrue="0">
      <formula>$L$101+$L$100</formula>
    </cfRule>
  </conditionalFormatting>
  <conditionalFormatting sqref="L102">
    <cfRule type="cellIs" priority="198" operator="lessThan" dxfId="0" stopIfTrue="0">
      <formula>$M$101+$M$100</formula>
    </cfRule>
  </conditionalFormatting>
  <conditionalFormatting sqref="M102">
    <cfRule type="cellIs" priority="199" operator="lessThan" dxfId="0" stopIfTrue="0">
      <formula>$N$101+$N$100</formula>
    </cfRule>
  </conditionalFormatting>
  <conditionalFormatting sqref="N102">
    <cfRule type="cellIs" priority="200" operator="lessThan" dxfId="0" stopIfTrue="0">
      <formula>$O$101+$O$100</formula>
    </cfRule>
  </conditionalFormatting>
  <conditionalFormatting sqref="O102">
    <cfRule type="cellIs" priority="201" operator="lessThan" dxfId="0" stopIfTrue="0">
      <formula>$P$101+$P$100</formula>
    </cfRule>
  </conditionalFormatting>
  <conditionalFormatting sqref="P102">
    <cfRule type="cellIs" priority="202" operator="lessThan" dxfId="0" stopIfTrue="0">
      <formula>$Q$101+$Q$100</formula>
    </cfRule>
  </conditionalFormatting>
  <conditionalFormatting sqref="Q102">
    <cfRule type="cellIs" priority="203" operator="lessThan" dxfId="0" stopIfTrue="0">
      <formula>$R$101+$R$100</formula>
    </cfRule>
  </conditionalFormatting>
  <conditionalFormatting sqref="R102">
    <cfRule type="cellIs" priority="12" operator="lessThan" dxfId="1" stopIfTrue="0">
      <formula>50</formula>
    </cfRule>
  </conditionalFormatting>
  <conditionalFormatting sqref="G108">
    <cfRule type="cellIs" priority="205" operator="lessThan" dxfId="0" stopIfTrue="0">
      <formula>$H$107+$H$106</formula>
    </cfRule>
  </conditionalFormatting>
  <conditionalFormatting sqref="H108">
    <cfRule type="cellIs" priority="206" operator="lessThan" dxfId="0" stopIfTrue="0">
      <formula>$I$107+$I$106</formula>
    </cfRule>
  </conditionalFormatting>
  <conditionalFormatting sqref="I108">
    <cfRule type="cellIs" priority="207" operator="lessThan" dxfId="0" stopIfTrue="0">
      <formula>$J$107+$J$106</formula>
    </cfRule>
  </conditionalFormatting>
  <conditionalFormatting sqref="J108">
    <cfRule type="cellIs" priority="208" operator="lessThan" dxfId="0" stopIfTrue="0">
      <formula>$K$107+$K$106</formula>
    </cfRule>
  </conditionalFormatting>
  <conditionalFormatting sqref="K108">
    <cfRule type="cellIs" priority="209" operator="lessThan" dxfId="0" stopIfTrue="0">
      <formula>$L$107+$L$106</formula>
    </cfRule>
  </conditionalFormatting>
  <conditionalFormatting sqref="L108">
    <cfRule type="cellIs" priority="210" operator="lessThan" dxfId="0" stopIfTrue="0">
      <formula>$M$107+$M$106</formula>
    </cfRule>
  </conditionalFormatting>
  <conditionalFormatting sqref="M108">
    <cfRule type="cellIs" priority="211" operator="lessThan" dxfId="0" stopIfTrue="0">
      <formula>$N$107+$N$106</formula>
    </cfRule>
  </conditionalFormatting>
  <conditionalFormatting sqref="N108">
    <cfRule type="cellIs" priority="212" operator="lessThan" dxfId="0" stopIfTrue="0">
      <formula>$O$107+$O$106</formula>
    </cfRule>
  </conditionalFormatting>
  <conditionalFormatting sqref="O108">
    <cfRule type="cellIs" priority="213" operator="lessThan" dxfId="0" stopIfTrue="0">
      <formula>$P$107+$P$106</formula>
    </cfRule>
  </conditionalFormatting>
  <conditionalFormatting sqref="P108">
    <cfRule type="cellIs" priority="214" operator="lessThan" dxfId="0" stopIfTrue="0">
      <formula>$Q$107+$Q$106</formula>
    </cfRule>
  </conditionalFormatting>
  <conditionalFormatting sqref="Q108">
    <cfRule type="cellIs" priority="215" operator="lessThan" dxfId="0" stopIfTrue="0">
      <formula>$R$107+$R$106</formula>
    </cfRule>
  </conditionalFormatting>
  <conditionalFormatting sqref="R108">
    <cfRule type="cellIs" priority="12" operator="lessThan" dxfId="1" stopIfTrue="0">
      <formula>50</formula>
    </cfRule>
  </conditionalFormatting>
  <conditionalFormatting sqref="G114">
    <cfRule type="cellIs" priority="217" operator="lessThan" dxfId="0" stopIfTrue="0">
      <formula>$H$113+$H$112</formula>
    </cfRule>
  </conditionalFormatting>
  <conditionalFormatting sqref="H114">
    <cfRule type="cellIs" priority="218" operator="lessThan" dxfId="0" stopIfTrue="0">
      <formula>$I$113+$I$112</formula>
    </cfRule>
  </conditionalFormatting>
  <conditionalFormatting sqref="I114">
    <cfRule type="cellIs" priority="219" operator="lessThan" dxfId="0" stopIfTrue="0">
      <formula>$J$113+$J$112</formula>
    </cfRule>
  </conditionalFormatting>
  <conditionalFormatting sqref="J114">
    <cfRule type="cellIs" priority="220" operator="lessThan" dxfId="0" stopIfTrue="0">
      <formula>$K$113+$K$112</formula>
    </cfRule>
  </conditionalFormatting>
  <conditionalFormatting sqref="K114">
    <cfRule type="cellIs" priority="221" operator="lessThan" dxfId="0" stopIfTrue="0">
      <formula>$L$113+$L$112</formula>
    </cfRule>
  </conditionalFormatting>
  <conditionalFormatting sqref="L114">
    <cfRule type="cellIs" priority="222" operator="lessThan" dxfId="0" stopIfTrue="0">
      <formula>$M$113+$M$112</formula>
    </cfRule>
  </conditionalFormatting>
  <conditionalFormatting sqref="M114">
    <cfRule type="cellIs" priority="223" operator="lessThan" dxfId="0" stopIfTrue="0">
      <formula>$N$113+$N$112</formula>
    </cfRule>
  </conditionalFormatting>
  <conditionalFormatting sqref="N114">
    <cfRule type="cellIs" priority="224" operator="lessThan" dxfId="0" stopIfTrue="0">
      <formula>$O$113+$O$112</formula>
    </cfRule>
  </conditionalFormatting>
  <conditionalFormatting sqref="O114">
    <cfRule type="cellIs" priority="225" operator="lessThan" dxfId="0" stopIfTrue="0">
      <formula>$P$113+$P$112</formula>
    </cfRule>
  </conditionalFormatting>
  <conditionalFormatting sqref="P114">
    <cfRule type="cellIs" priority="226" operator="lessThan" dxfId="0" stopIfTrue="0">
      <formula>$Q$113+$Q$112</formula>
    </cfRule>
  </conditionalFormatting>
  <conditionalFormatting sqref="Q114">
    <cfRule type="cellIs" priority="227" operator="lessThan" dxfId="0" stopIfTrue="0">
      <formula>$R$113+$R$112</formula>
    </cfRule>
  </conditionalFormatting>
  <conditionalFormatting sqref="R114">
    <cfRule type="cellIs" priority="12" operator="lessThan" dxfId="1" stopIfTrue="0">
      <formula>50</formula>
    </cfRule>
  </conditionalFormatting>
  <conditionalFormatting sqref="G120">
    <cfRule type="cellIs" priority="229" operator="lessThan" dxfId="0" stopIfTrue="0">
      <formula>$H$119+$H$118</formula>
    </cfRule>
  </conditionalFormatting>
  <conditionalFormatting sqref="H120">
    <cfRule type="cellIs" priority="230" operator="lessThan" dxfId="0" stopIfTrue="0">
      <formula>$I$119+$I$118</formula>
    </cfRule>
  </conditionalFormatting>
  <conditionalFormatting sqref="I120">
    <cfRule type="cellIs" priority="231" operator="lessThan" dxfId="0" stopIfTrue="0">
      <formula>$J$119+$J$118</formula>
    </cfRule>
  </conditionalFormatting>
  <conditionalFormatting sqref="J120">
    <cfRule type="cellIs" priority="232" operator="lessThan" dxfId="0" stopIfTrue="0">
      <formula>$K$119+$K$118</formula>
    </cfRule>
  </conditionalFormatting>
  <conditionalFormatting sqref="K120">
    <cfRule type="cellIs" priority="233" operator="lessThan" dxfId="0" stopIfTrue="0">
      <formula>$L$119+$L$118</formula>
    </cfRule>
  </conditionalFormatting>
  <conditionalFormatting sqref="L120">
    <cfRule type="cellIs" priority="234" operator="lessThan" dxfId="0" stopIfTrue="0">
      <formula>$M$119+$M$118</formula>
    </cfRule>
  </conditionalFormatting>
  <conditionalFormatting sqref="M120">
    <cfRule type="cellIs" priority="235" operator="lessThan" dxfId="0" stopIfTrue="0">
      <formula>$N$119+$N$118</formula>
    </cfRule>
  </conditionalFormatting>
  <conditionalFormatting sqref="N120">
    <cfRule type="cellIs" priority="236" operator="lessThan" dxfId="0" stopIfTrue="0">
      <formula>$O$119+$O$118</formula>
    </cfRule>
  </conditionalFormatting>
  <conditionalFormatting sqref="O120">
    <cfRule type="cellIs" priority="237" operator="lessThan" dxfId="0" stopIfTrue="0">
      <formula>$P$119+$P$118</formula>
    </cfRule>
  </conditionalFormatting>
  <conditionalFormatting sqref="P120">
    <cfRule type="cellIs" priority="238" operator="lessThan" dxfId="0" stopIfTrue="0">
      <formula>$Q$119+$Q$118</formula>
    </cfRule>
  </conditionalFormatting>
  <conditionalFormatting sqref="Q120">
    <cfRule type="cellIs" priority="239" operator="lessThan" dxfId="0" stopIfTrue="0">
      <formula>$R$119+$R$118</formula>
    </cfRule>
  </conditionalFormatting>
  <conditionalFormatting sqref="R120">
    <cfRule type="cellIs" priority="12" operator="lessThan" dxfId="1" stopIfTrue="0">
      <formula>50</formula>
    </cfRule>
  </conditionalFormatting>
  <conditionalFormatting sqref="G126">
    <cfRule type="cellIs" priority="241" operator="lessThan" dxfId="0" stopIfTrue="0">
      <formula>$H$125+$H$124</formula>
    </cfRule>
  </conditionalFormatting>
  <conditionalFormatting sqref="H126">
    <cfRule type="cellIs" priority="242" operator="lessThan" dxfId="0" stopIfTrue="0">
      <formula>$I$125+$I$124</formula>
    </cfRule>
  </conditionalFormatting>
  <conditionalFormatting sqref="I126">
    <cfRule type="cellIs" priority="243" operator="lessThan" dxfId="0" stopIfTrue="0">
      <formula>$J$125+$J$124</formula>
    </cfRule>
  </conditionalFormatting>
  <conditionalFormatting sqref="J126">
    <cfRule type="cellIs" priority="244" operator="lessThan" dxfId="0" stopIfTrue="0">
      <formula>$K$125+$K$124</formula>
    </cfRule>
  </conditionalFormatting>
  <conditionalFormatting sqref="K126">
    <cfRule type="cellIs" priority="245" operator="lessThan" dxfId="0" stopIfTrue="0">
      <formula>$L$125+$L$124</formula>
    </cfRule>
  </conditionalFormatting>
  <conditionalFormatting sqref="L126">
    <cfRule type="cellIs" priority="246" operator="lessThan" dxfId="0" stopIfTrue="0">
      <formula>$M$125+$M$124</formula>
    </cfRule>
  </conditionalFormatting>
  <conditionalFormatting sqref="M126">
    <cfRule type="cellIs" priority="247" operator="lessThan" dxfId="0" stopIfTrue="0">
      <formula>$N$125+$N$124</formula>
    </cfRule>
  </conditionalFormatting>
  <conditionalFormatting sqref="N126">
    <cfRule type="cellIs" priority="248" operator="lessThan" dxfId="0" stopIfTrue="0">
      <formula>$O$125+$O$124</formula>
    </cfRule>
  </conditionalFormatting>
  <conditionalFormatting sqref="O126">
    <cfRule type="cellIs" priority="249" operator="lessThan" dxfId="0" stopIfTrue="0">
      <formula>$P$125+$P$124</formula>
    </cfRule>
  </conditionalFormatting>
  <conditionalFormatting sqref="P126">
    <cfRule type="cellIs" priority="250" operator="lessThan" dxfId="0" stopIfTrue="0">
      <formula>$Q$125+$Q$124</formula>
    </cfRule>
  </conditionalFormatting>
  <conditionalFormatting sqref="Q126">
    <cfRule type="cellIs" priority="251" operator="lessThan" dxfId="0" stopIfTrue="0">
      <formula>$R$125+$R$124</formula>
    </cfRule>
  </conditionalFormatting>
  <conditionalFormatting sqref="R126">
    <cfRule type="cellIs" priority="12" operator="lessThan" dxfId="1" stopIfTrue="0">
      <formula>50</formula>
    </cfRule>
  </conditionalFormatting>
  <conditionalFormatting sqref="G132">
    <cfRule type="cellIs" priority="253" operator="lessThan" dxfId="0" stopIfTrue="0">
      <formula>$H$131+$H$130</formula>
    </cfRule>
  </conditionalFormatting>
  <conditionalFormatting sqref="H132">
    <cfRule type="cellIs" priority="254" operator="lessThan" dxfId="0" stopIfTrue="0">
      <formula>$I$131+$I$130</formula>
    </cfRule>
  </conditionalFormatting>
  <conditionalFormatting sqref="I132">
    <cfRule type="cellIs" priority="255" operator="lessThan" dxfId="0" stopIfTrue="0">
      <formula>$J$131+$J$130</formula>
    </cfRule>
  </conditionalFormatting>
  <conditionalFormatting sqref="J132">
    <cfRule type="cellIs" priority="256" operator="lessThan" dxfId="0" stopIfTrue="0">
      <formula>$K$131+$K$130</formula>
    </cfRule>
  </conditionalFormatting>
  <conditionalFormatting sqref="K132">
    <cfRule type="cellIs" priority="257" operator="lessThan" dxfId="0" stopIfTrue="0">
      <formula>$L$131+$L$130</formula>
    </cfRule>
  </conditionalFormatting>
  <conditionalFormatting sqref="L132">
    <cfRule type="cellIs" priority="258" operator="lessThan" dxfId="0" stopIfTrue="0">
      <formula>$M$131+$M$130</formula>
    </cfRule>
  </conditionalFormatting>
  <conditionalFormatting sqref="M132">
    <cfRule type="cellIs" priority="259" operator="lessThan" dxfId="0" stopIfTrue="0">
      <formula>$N$131+$N$130</formula>
    </cfRule>
  </conditionalFormatting>
  <conditionalFormatting sqref="N132">
    <cfRule type="cellIs" priority="260" operator="lessThan" dxfId="0" stopIfTrue="0">
      <formula>$O$131+$O$130</formula>
    </cfRule>
  </conditionalFormatting>
  <conditionalFormatting sqref="O132">
    <cfRule type="cellIs" priority="261" operator="lessThan" dxfId="0" stopIfTrue="0">
      <formula>$P$131+$P$130</formula>
    </cfRule>
  </conditionalFormatting>
  <conditionalFormatting sqref="P132">
    <cfRule type="cellIs" priority="262" operator="lessThan" dxfId="0" stopIfTrue="0">
      <formula>$Q$131+$Q$130</formula>
    </cfRule>
  </conditionalFormatting>
  <conditionalFormatting sqref="Q132">
    <cfRule type="cellIs" priority="263" operator="lessThan" dxfId="0" stopIfTrue="0">
      <formula>$R$131+$R$130</formula>
    </cfRule>
  </conditionalFormatting>
  <conditionalFormatting sqref="R132">
    <cfRule type="cellIs" priority="12" operator="lessThan" dxfId="1" stopIfTrue="0">
      <formula>50</formula>
    </cfRule>
  </conditionalFormatting>
  <conditionalFormatting sqref="G138">
    <cfRule type="cellIs" priority="265" operator="lessThan" dxfId="0" stopIfTrue="0">
      <formula>$H$137+$H$136</formula>
    </cfRule>
  </conditionalFormatting>
  <conditionalFormatting sqref="H138">
    <cfRule type="cellIs" priority="266" operator="lessThan" dxfId="0" stopIfTrue="0">
      <formula>$I$137+$I$136</formula>
    </cfRule>
  </conditionalFormatting>
  <conditionalFormatting sqref="I138">
    <cfRule type="cellIs" priority="267" operator="lessThan" dxfId="0" stopIfTrue="0">
      <formula>$J$137+$J$136</formula>
    </cfRule>
  </conditionalFormatting>
  <conditionalFormatting sqref="J138">
    <cfRule type="cellIs" priority="268" operator="lessThan" dxfId="0" stopIfTrue="0">
      <formula>$K$137+$K$136</formula>
    </cfRule>
  </conditionalFormatting>
  <conditionalFormatting sqref="K138">
    <cfRule type="cellIs" priority="269" operator="lessThan" dxfId="0" stopIfTrue="0">
      <formula>$L$137+$L$136</formula>
    </cfRule>
  </conditionalFormatting>
  <conditionalFormatting sqref="L138">
    <cfRule type="cellIs" priority="270" operator="lessThan" dxfId="0" stopIfTrue="0">
      <formula>$M$137+$M$136</formula>
    </cfRule>
  </conditionalFormatting>
  <conditionalFormatting sqref="M138">
    <cfRule type="cellIs" priority="271" operator="lessThan" dxfId="0" stopIfTrue="0">
      <formula>$N$137+$N$136</formula>
    </cfRule>
  </conditionalFormatting>
  <conditionalFormatting sqref="N138">
    <cfRule type="cellIs" priority="272" operator="lessThan" dxfId="0" stopIfTrue="0">
      <formula>$O$137+$O$136</formula>
    </cfRule>
  </conditionalFormatting>
  <conditionalFormatting sqref="O138">
    <cfRule type="cellIs" priority="273" operator="lessThan" dxfId="0" stopIfTrue="0">
      <formula>$P$137+$P$136</formula>
    </cfRule>
  </conditionalFormatting>
  <conditionalFormatting sqref="P138">
    <cfRule type="cellIs" priority="274" operator="lessThan" dxfId="0" stopIfTrue="0">
      <formula>$Q$137+$Q$136</formula>
    </cfRule>
  </conditionalFormatting>
  <conditionalFormatting sqref="Q138">
    <cfRule type="cellIs" priority="275" operator="lessThan" dxfId="0" stopIfTrue="0">
      <formula>$R$137+$R$136</formula>
    </cfRule>
  </conditionalFormatting>
  <conditionalFormatting sqref="R138">
    <cfRule type="cellIs" priority="12" operator="lessThan" dxfId="1" stopIfTrue="0">
      <formula>50</formula>
    </cfRule>
  </conditionalFormatting>
  <conditionalFormatting sqref="G144">
    <cfRule type="cellIs" priority="277" operator="lessThan" dxfId="0" stopIfTrue="0">
      <formula>$H$143+$H$142</formula>
    </cfRule>
  </conditionalFormatting>
  <conditionalFormatting sqref="H144">
    <cfRule type="cellIs" priority="278" operator="lessThan" dxfId="0" stopIfTrue="0">
      <formula>$I$143+$I$142</formula>
    </cfRule>
  </conditionalFormatting>
  <conditionalFormatting sqref="I144">
    <cfRule type="cellIs" priority="279" operator="lessThan" dxfId="0" stopIfTrue="0">
      <formula>$J$143+$J$142</formula>
    </cfRule>
  </conditionalFormatting>
  <conditionalFormatting sqref="J144">
    <cfRule type="cellIs" priority="280" operator="lessThan" dxfId="0" stopIfTrue="0">
      <formula>$K$143+$K$142</formula>
    </cfRule>
  </conditionalFormatting>
  <conditionalFormatting sqref="K144">
    <cfRule type="cellIs" priority="281" operator="lessThan" dxfId="0" stopIfTrue="0">
      <formula>$L$143+$L$142</formula>
    </cfRule>
  </conditionalFormatting>
  <conditionalFormatting sqref="L144">
    <cfRule type="cellIs" priority="282" operator="lessThan" dxfId="0" stopIfTrue="0">
      <formula>$M$143+$M$142</formula>
    </cfRule>
  </conditionalFormatting>
  <conditionalFormatting sqref="M144">
    <cfRule type="cellIs" priority="283" operator="lessThan" dxfId="0" stopIfTrue="0">
      <formula>$N$143+$N$142</formula>
    </cfRule>
  </conditionalFormatting>
  <conditionalFormatting sqref="N144">
    <cfRule type="cellIs" priority="284" operator="lessThan" dxfId="0" stopIfTrue="0">
      <formula>$O$143+$O$142</formula>
    </cfRule>
  </conditionalFormatting>
  <conditionalFormatting sqref="O144">
    <cfRule type="cellIs" priority="285" operator="lessThan" dxfId="0" stopIfTrue="0">
      <formula>$P$143+$P$142</formula>
    </cfRule>
  </conditionalFormatting>
  <conditionalFormatting sqref="P144">
    <cfRule type="cellIs" priority="286" operator="lessThan" dxfId="0" stopIfTrue="0">
      <formula>$Q$143+$Q$142</formula>
    </cfRule>
  </conditionalFormatting>
  <conditionalFormatting sqref="Q144">
    <cfRule type="cellIs" priority="287" operator="lessThan" dxfId="0" stopIfTrue="0">
      <formula>$R$143+$R$142</formula>
    </cfRule>
  </conditionalFormatting>
  <conditionalFormatting sqref="R144">
    <cfRule type="cellIs" priority="12" operator="lessThan" dxfId="1" stopIfTrue="0">
      <formula>50</formula>
    </cfRule>
  </conditionalFormatting>
  <conditionalFormatting sqref="G150">
    <cfRule type="cellIs" priority="289" operator="lessThan" dxfId="0" stopIfTrue="0">
      <formula>$H$149+$H$148</formula>
    </cfRule>
  </conditionalFormatting>
  <conditionalFormatting sqref="H150">
    <cfRule type="cellIs" priority="290" operator="lessThan" dxfId="0" stopIfTrue="0">
      <formula>$I$149+$I$148</formula>
    </cfRule>
  </conditionalFormatting>
  <conditionalFormatting sqref="I150">
    <cfRule type="cellIs" priority="291" operator="lessThan" dxfId="0" stopIfTrue="0">
      <formula>$J$149+$J$148</formula>
    </cfRule>
  </conditionalFormatting>
  <conditionalFormatting sqref="J150">
    <cfRule type="cellIs" priority="292" operator="lessThan" dxfId="0" stopIfTrue="0">
      <formula>$K$149+$K$148</formula>
    </cfRule>
  </conditionalFormatting>
  <conditionalFormatting sqref="K150">
    <cfRule type="cellIs" priority="293" operator="lessThan" dxfId="0" stopIfTrue="0">
      <formula>$L$149+$L$148</formula>
    </cfRule>
  </conditionalFormatting>
  <conditionalFormatting sqref="L150">
    <cfRule type="cellIs" priority="294" operator="lessThan" dxfId="0" stopIfTrue="0">
      <formula>$M$149+$M$148</formula>
    </cfRule>
  </conditionalFormatting>
  <conditionalFormatting sqref="M150">
    <cfRule type="cellIs" priority="295" operator="lessThan" dxfId="0" stopIfTrue="0">
      <formula>$N$149+$N$148</formula>
    </cfRule>
  </conditionalFormatting>
  <conditionalFormatting sqref="N150">
    <cfRule type="cellIs" priority="296" operator="lessThan" dxfId="0" stopIfTrue="0">
      <formula>$O$149+$O$148</formula>
    </cfRule>
  </conditionalFormatting>
  <conditionalFormatting sqref="O150">
    <cfRule type="cellIs" priority="297" operator="lessThan" dxfId="0" stopIfTrue="0">
      <formula>$P$149+$P$148</formula>
    </cfRule>
  </conditionalFormatting>
  <conditionalFormatting sqref="P150">
    <cfRule type="cellIs" priority="298" operator="lessThan" dxfId="0" stopIfTrue="0">
      <formula>$Q$149+$Q$148</formula>
    </cfRule>
  </conditionalFormatting>
  <conditionalFormatting sqref="Q150">
    <cfRule type="cellIs" priority="299" operator="lessThan" dxfId="0" stopIfTrue="0">
      <formula>$R$149+$R$148</formula>
    </cfRule>
  </conditionalFormatting>
  <conditionalFormatting sqref="R150">
    <cfRule type="cellIs" priority="12" operator="lessThan" dxfId="1" stopIfTrue="0">
      <formula>50</formula>
    </cfRule>
  </conditionalFormatting>
  <conditionalFormatting sqref="G156">
    <cfRule type="cellIs" priority="301" operator="lessThan" dxfId="0" stopIfTrue="0">
      <formula>$H$155+$H$154</formula>
    </cfRule>
  </conditionalFormatting>
  <conditionalFormatting sqref="H156">
    <cfRule type="cellIs" priority="302" operator="lessThan" dxfId="0" stopIfTrue="0">
      <formula>$I$155+$I$154</formula>
    </cfRule>
  </conditionalFormatting>
  <conditionalFormatting sqref="I156">
    <cfRule type="cellIs" priority="303" operator="lessThan" dxfId="0" stopIfTrue="0">
      <formula>$J$155+$J$154</formula>
    </cfRule>
  </conditionalFormatting>
  <conditionalFormatting sqref="J156">
    <cfRule type="cellIs" priority="304" operator="lessThan" dxfId="0" stopIfTrue="0">
      <formula>$K$155+$K$154</formula>
    </cfRule>
  </conditionalFormatting>
  <conditionalFormatting sqref="K156">
    <cfRule type="cellIs" priority="305" operator="lessThan" dxfId="0" stopIfTrue="0">
      <formula>$L$155+$L$154</formula>
    </cfRule>
  </conditionalFormatting>
  <conditionalFormatting sqref="L156">
    <cfRule type="cellIs" priority="306" operator="lessThan" dxfId="0" stopIfTrue="0">
      <formula>$M$155+$M$154</formula>
    </cfRule>
  </conditionalFormatting>
  <conditionalFormatting sqref="M156">
    <cfRule type="cellIs" priority="307" operator="lessThan" dxfId="0" stopIfTrue="0">
      <formula>$N$155+$N$154</formula>
    </cfRule>
  </conditionalFormatting>
  <conditionalFormatting sqref="N156">
    <cfRule type="cellIs" priority="308" operator="lessThan" dxfId="0" stopIfTrue="0">
      <formula>$O$155+$O$154</formula>
    </cfRule>
  </conditionalFormatting>
  <conditionalFormatting sqref="O156">
    <cfRule type="cellIs" priority="309" operator="lessThan" dxfId="0" stopIfTrue="0">
      <formula>$P$155+$P$154</formula>
    </cfRule>
  </conditionalFormatting>
  <conditionalFormatting sqref="P156">
    <cfRule type="cellIs" priority="310" operator="lessThan" dxfId="0" stopIfTrue="0">
      <formula>$Q$155+$Q$154</formula>
    </cfRule>
  </conditionalFormatting>
  <conditionalFormatting sqref="Q156">
    <cfRule type="cellIs" priority="311" operator="lessThan" dxfId="0" stopIfTrue="0">
      <formula>$R$155+$R$154</formula>
    </cfRule>
  </conditionalFormatting>
  <conditionalFormatting sqref="R156">
    <cfRule type="cellIs" priority="12" operator="lessThan" dxfId="1" stopIfTrue="0">
      <formula>50</formula>
    </cfRule>
  </conditionalFormatting>
  <conditionalFormatting sqref="G162">
    <cfRule type="cellIs" priority="313" operator="lessThan" dxfId="0" stopIfTrue="0">
      <formula>$H$161+$H$160</formula>
    </cfRule>
  </conditionalFormatting>
  <conditionalFormatting sqref="H162">
    <cfRule type="cellIs" priority="314" operator="lessThan" dxfId="0" stopIfTrue="0">
      <formula>$I$161+$I$160</formula>
    </cfRule>
  </conditionalFormatting>
  <conditionalFormatting sqref="I162">
    <cfRule type="cellIs" priority="315" operator="lessThan" dxfId="0" stopIfTrue="0">
      <formula>$J$161+$J$160</formula>
    </cfRule>
  </conditionalFormatting>
  <conditionalFormatting sqref="J162">
    <cfRule type="cellIs" priority="316" operator="lessThan" dxfId="0" stopIfTrue="0">
      <formula>$K$161+$K$160</formula>
    </cfRule>
  </conditionalFormatting>
  <conditionalFormatting sqref="K162">
    <cfRule type="cellIs" priority="317" operator="lessThan" dxfId="0" stopIfTrue="0">
      <formula>$L$161+$L$160</formula>
    </cfRule>
  </conditionalFormatting>
  <conditionalFormatting sqref="L162">
    <cfRule type="cellIs" priority="318" operator="lessThan" dxfId="0" stopIfTrue="0">
      <formula>$M$161+$M$160</formula>
    </cfRule>
  </conditionalFormatting>
  <conditionalFormatting sqref="M162">
    <cfRule type="cellIs" priority="319" operator="lessThan" dxfId="0" stopIfTrue="0">
      <formula>$N$161+$N$160</formula>
    </cfRule>
  </conditionalFormatting>
  <conditionalFormatting sqref="N162">
    <cfRule type="cellIs" priority="320" operator="lessThan" dxfId="0" stopIfTrue="0">
      <formula>$O$161+$O$160</formula>
    </cfRule>
  </conditionalFormatting>
  <conditionalFormatting sqref="O162">
    <cfRule type="cellIs" priority="321" operator="lessThan" dxfId="0" stopIfTrue="0">
      <formula>$P$161+$P$160</formula>
    </cfRule>
  </conditionalFormatting>
  <conditionalFormatting sqref="P162">
    <cfRule type="cellIs" priority="322" operator="lessThan" dxfId="0" stopIfTrue="0">
      <formula>$Q$161+$Q$160</formula>
    </cfRule>
  </conditionalFormatting>
  <conditionalFormatting sqref="Q162">
    <cfRule type="cellIs" priority="323" operator="lessThan" dxfId="0" stopIfTrue="0">
      <formula>$R$161+$R$160</formula>
    </cfRule>
  </conditionalFormatting>
  <conditionalFormatting sqref="R162">
    <cfRule type="cellIs" priority="12" operator="lessThan" dxfId="1" stopIfTrue="0">
      <formula>50</formula>
    </cfRule>
  </conditionalFormatting>
  <conditionalFormatting sqref="G168">
    <cfRule type="cellIs" priority="325" operator="lessThan" dxfId="0" stopIfTrue="0">
      <formula>$H$167+$H$166</formula>
    </cfRule>
  </conditionalFormatting>
  <conditionalFormatting sqref="H168">
    <cfRule type="cellIs" priority="326" operator="lessThan" dxfId="0" stopIfTrue="0">
      <formula>$I$167+$I$166</formula>
    </cfRule>
  </conditionalFormatting>
  <conditionalFormatting sqref="I168">
    <cfRule type="cellIs" priority="327" operator="lessThan" dxfId="0" stopIfTrue="0">
      <formula>$J$167+$J$166</formula>
    </cfRule>
  </conditionalFormatting>
  <conditionalFormatting sqref="J168">
    <cfRule type="cellIs" priority="328" operator="lessThan" dxfId="0" stopIfTrue="0">
      <formula>$K$167+$K$166</formula>
    </cfRule>
  </conditionalFormatting>
  <conditionalFormatting sqref="K168">
    <cfRule type="cellIs" priority="329" operator="lessThan" dxfId="0" stopIfTrue="0">
      <formula>$L$167+$L$166</formula>
    </cfRule>
  </conditionalFormatting>
  <conditionalFormatting sqref="L168">
    <cfRule type="cellIs" priority="330" operator="lessThan" dxfId="0" stopIfTrue="0">
      <formula>$M$167+$M$166</formula>
    </cfRule>
  </conditionalFormatting>
  <conditionalFormatting sqref="M168">
    <cfRule type="cellIs" priority="331" operator="lessThan" dxfId="0" stopIfTrue="0">
      <formula>$N$167+$N$166</formula>
    </cfRule>
  </conditionalFormatting>
  <conditionalFormatting sqref="N168">
    <cfRule type="cellIs" priority="332" operator="lessThan" dxfId="0" stopIfTrue="0">
      <formula>$O$167+$O$166</formula>
    </cfRule>
  </conditionalFormatting>
  <conditionalFormatting sqref="O168">
    <cfRule type="cellIs" priority="333" operator="lessThan" dxfId="0" stopIfTrue="0">
      <formula>$P$167+$P$166</formula>
    </cfRule>
  </conditionalFormatting>
  <conditionalFormatting sqref="P168">
    <cfRule type="cellIs" priority="334" operator="lessThan" dxfId="0" stopIfTrue="0">
      <formula>$Q$167+$Q$166</formula>
    </cfRule>
  </conditionalFormatting>
  <conditionalFormatting sqref="Q168">
    <cfRule type="cellIs" priority="335" operator="lessThan" dxfId="0" stopIfTrue="0">
      <formula>$R$167+$R$166</formula>
    </cfRule>
  </conditionalFormatting>
  <conditionalFormatting sqref="R168">
    <cfRule type="cellIs" priority="12" operator="lessThan" dxfId="1" stopIfTrue="0">
      <formula>50</formula>
    </cfRule>
  </conditionalFormatting>
  <conditionalFormatting sqref="G174">
    <cfRule type="cellIs" priority="337" operator="lessThan" dxfId="0" stopIfTrue="0">
      <formula>$H$173+$H$172</formula>
    </cfRule>
  </conditionalFormatting>
  <conditionalFormatting sqref="H174">
    <cfRule type="cellIs" priority="338" operator="lessThan" dxfId="0" stopIfTrue="0">
      <formula>$I$173+$I$172</formula>
    </cfRule>
  </conditionalFormatting>
  <conditionalFormatting sqref="I174">
    <cfRule type="cellIs" priority="339" operator="lessThan" dxfId="0" stopIfTrue="0">
      <formula>$J$173+$J$172</formula>
    </cfRule>
  </conditionalFormatting>
  <conditionalFormatting sqref="J174">
    <cfRule type="cellIs" priority="340" operator="lessThan" dxfId="0" stopIfTrue="0">
      <formula>$K$173+$K$172</formula>
    </cfRule>
  </conditionalFormatting>
  <conditionalFormatting sqref="K174">
    <cfRule type="cellIs" priority="341" operator="lessThan" dxfId="0" stopIfTrue="0">
      <formula>$L$173+$L$172</formula>
    </cfRule>
  </conditionalFormatting>
  <conditionalFormatting sqref="L174">
    <cfRule type="cellIs" priority="342" operator="lessThan" dxfId="0" stopIfTrue="0">
      <formula>$M$173+$M$172</formula>
    </cfRule>
  </conditionalFormatting>
  <conditionalFormatting sqref="M174">
    <cfRule type="cellIs" priority="343" operator="lessThan" dxfId="0" stopIfTrue="0">
      <formula>$N$173+$N$172</formula>
    </cfRule>
  </conditionalFormatting>
  <conditionalFormatting sqref="N174">
    <cfRule type="cellIs" priority="344" operator="lessThan" dxfId="0" stopIfTrue="0">
      <formula>$O$173+$O$172</formula>
    </cfRule>
  </conditionalFormatting>
  <conditionalFormatting sqref="O174">
    <cfRule type="cellIs" priority="345" operator="lessThan" dxfId="0" stopIfTrue="0">
      <formula>$P$173+$P$172</formula>
    </cfRule>
  </conditionalFormatting>
  <conditionalFormatting sqref="P174">
    <cfRule type="cellIs" priority="346" operator="lessThan" dxfId="0" stopIfTrue="0">
      <formula>$Q$173+$Q$172</formula>
    </cfRule>
  </conditionalFormatting>
  <conditionalFormatting sqref="Q174">
    <cfRule type="cellIs" priority="347" operator="lessThan" dxfId="0" stopIfTrue="0">
      <formula>$R$173+$R$172</formula>
    </cfRule>
  </conditionalFormatting>
  <conditionalFormatting sqref="R174">
    <cfRule type="cellIs" priority="12" operator="lessThan" dxfId="1" stopIfTrue="0">
      <formula>50</formula>
    </cfRule>
  </conditionalFormatting>
  <conditionalFormatting sqref="G180">
    <cfRule type="cellIs" priority="349" operator="lessThan" dxfId="0" stopIfTrue="0">
      <formula>$H$179+$H$178</formula>
    </cfRule>
  </conditionalFormatting>
  <conditionalFormatting sqref="H180">
    <cfRule type="cellIs" priority="350" operator="lessThan" dxfId="0" stopIfTrue="0">
      <formula>$I$179+$I$178</formula>
    </cfRule>
  </conditionalFormatting>
  <conditionalFormatting sqref="I180">
    <cfRule type="cellIs" priority="351" operator="lessThan" dxfId="0" stopIfTrue="0">
      <formula>$J$179+$J$178</formula>
    </cfRule>
  </conditionalFormatting>
  <conditionalFormatting sqref="J180">
    <cfRule type="cellIs" priority="352" operator="lessThan" dxfId="0" stopIfTrue="0">
      <formula>$K$179+$K$178</formula>
    </cfRule>
  </conditionalFormatting>
  <conditionalFormatting sqref="K180">
    <cfRule type="cellIs" priority="353" operator="lessThan" dxfId="0" stopIfTrue="0">
      <formula>$L$179+$L$178</formula>
    </cfRule>
  </conditionalFormatting>
  <conditionalFormatting sqref="L180">
    <cfRule type="cellIs" priority="354" operator="lessThan" dxfId="0" stopIfTrue="0">
      <formula>$M$179+$M$178</formula>
    </cfRule>
  </conditionalFormatting>
  <conditionalFormatting sqref="M180">
    <cfRule type="cellIs" priority="355" operator="lessThan" dxfId="0" stopIfTrue="0">
      <formula>$N$179+$N$178</formula>
    </cfRule>
  </conditionalFormatting>
  <conditionalFormatting sqref="N180">
    <cfRule type="cellIs" priority="356" operator="lessThan" dxfId="0" stopIfTrue="0">
      <formula>$O$179+$O$178</formula>
    </cfRule>
  </conditionalFormatting>
  <conditionalFormatting sqref="O180">
    <cfRule type="cellIs" priority="357" operator="lessThan" dxfId="0" stopIfTrue="0">
      <formula>$P$179+$P$178</formula>
    </cfRule>
  </conditionalFormatting>
  <conditionalFormatting sqref="P180">
    <cfRule type="cellIs" priority="358" operator="lessThan" dxfId="0" stopIfTrue="0">
      <formula>$Q$179+$Q$178</formula>
    </cfRule>
  </conditionalFormatting>
  <conditionalFormatting sqref="Q180">
    <cfRule type="cellIs" priority="359" operator="lessThan" dxfId="0" stopIfTrue="0">
      <formula>$R$179+$R$178</formula>
    </cfRule>
  </conditionalFormatting>
  <conditionalFormatting sqref="R180">
    <cfRule type="cellIs" priority="12" operator="lessThan" dxfId="1" stopIfTrue="0">
      <formula>50</formula>
    </cfRule>
  </conditionalFormatting>
  <conditionalFormatting sqref="G186">
    <cfRule type="cellIs" priority="361" operator="lessThan" dxfId="0" stopIfTrue="0">
      <formula>$H$185+$H$184</formula>
    </cfRule>
  </conditionalFormatting>
  <conditionalFormatting sqref="H186">
    <cfRule type="cellIs" priority="362" operator="lessThan" dxfId="0" stopIfTrue="0">
      <formula>$I$185+$I$184</formula>
    </cfRule>
  </conditionalFormatting>
  <conditionalFormatting sqref="I186">
    <cfRule type="cellIs" priority="363" operator="lessThan" dxfId="0" stopIfTrue="0">
      <formula>$J$185+$J$184</formula>
    </cfRule>
  </conditionalFormatting>
  <conditionalFormatting sqref="J186">
    <cfRule type="cellIs" priority="364" operator="lessThan" dxfId="0" stopIfTrue="0">
      <formula>$K$185+$K$184</formula>
    </cfRule>
  </conditionalFormatting>
  <conditionalFormatting sqref="K186">
    <cfRule type="cellIs" priority="365" operator="lessThan" dxfId="0" stopIfTrue="0">
      <formula>$L$185+$L$184</formula>
    </cfRule>
  </conditionalFormatting>
  <conditionalFormatting sqref="L186">
    <cfRule type="cellIs" priority="366" operator="lessThan" dxfId="0" stopIfTrue="0">
      <formula>$M$185+$M$184</formula>
    </cfRule>
  </conditionalFormatting>
  <conditionalFormatting sqref="M186">
    <cfRule type="cellIs" priority="367" operator="lessThan" dxfId="0" stopIfTrue="0">
      <formula>$N$185+$N$184</formula>
    </cfRule>
  </conditionalFormatting>
  <conditionalFormatting sqref="N186">
    <cfRule type="cellIs" priority="368" operator="lessThan" dxfId="0" stopIfTrue="0">
      <formula>$O$185+$O$184</formula>
    </cfRule>
  </conditionalFormatting>
  <conditionalFormatting sqref="O186">
    <cfRule type="cellIs" priority="369" operator="lessThan" dxfId="0" stopIfTrue="0">
      <formula>$P$185+$P$184</formula>
    </cfRule>
  </conditionalFormatting>
  <conditionalFormatting sqref="P186">
    <cfRule type="cellIs" priority="370" operator="lessThan" dxfId="0" stopIfTrue="0">
      <formula>$Q$185+$Q$184</formula>
    </cfRule>
  </conditionalFormatting>
  <conditionalFormatting sqref="Q186">
    <cfRule type="cellIs" priority="371" operator="lessThan" dxfId="0" stopIfTrue="0">
      <formula>$R$185+$R$184</formula>
    </cfRule>
  </conditionalFormatting>
  <conditionalFormatting sqref="R186">
    <cfRule type="cellIs" priority="12" operator="lessThan" dxfId="1" stopIfTrue="0">
      <formula>50</formula>
    </cfRule>
  </conditionalFormatting>
  <conditionalFormatting sqref="G192">
    <cfRule type="cellIs" priority="373" operator="lessThan" dxfId="0" stopIfTrue="0">
      <formula>$H$191+$H$190</formula>
    </cfRule>
  </conditionalFormatting>
  <conditionalFormatting sqref="H192">
    <cfRule type="cellIs" priority="374" operator="lessThan" dxfId="0" stopIfTrue="0">
      <formula>$I$191+$I$190</formula>
    </cfRule>
  </conditionalFormatting>
  <conditionalFormatting sqref="I192">
    <cfRule type="cellIs" priority="375" operator="lessThan" dxfId="0" stopIfTrue="0">
      <formula>$J$191+$J$190</formula>
    </cfRule>
  </conditionalFormatting>
  <conditionalFormatting sqref="J192">
    <cfRule type="cellIs" priority="376" operator="lessThan" dxfId="0" stopIfTrue="0">
      <formula>$K$191+$K$190</formula>
    </cfRule>
  </conditionalFormatting>
  <conditionalFormatting sqref="K192">
    <cfRule type="cellIs" priority="377" operator="lessThan" dxfId="0" stopIfTrue="0">
      <formula>$L$191+$L$190</formula>
    </cfRule>
  </conditionalFormatting>
  <conditionalFormatting sqref="L192">
    <cfRule type="cellIs" priority="378" operator="lessThan" dxfId="0" stopIfTrue="0">
      <formula>$M$191+$M$190</formula>
    </cfRule>
  </conditionalFormatting>
  <conditionalFormatting sqref="M192">
    <cfRule type="cellIs" priority="379" operator="lessThan" dxfId="0" stopIfTrue="0">
      <formula>$N$191+$N$190</formula>
    </cfRule>
  </conditionalFormatting>
  <conditionalFormatting sqref="N192">
    <cfRule type="cellIs" priority="380" operator="lessThan" dxfId="0" stopIfTrue="0">
      <formula>$O$191+$O$190</formula>
    </cfRule>
  </conditionalFormatting>
  <conditionalFormatting sqref="O192">
    <cfRule type="cellIs" priority="381" operator="lessThan" dxfId="0" stopIfTrue="0">
      <formula>$P$191+$P$190</formula>
    </cfRule>
  </conditionalFormatting>
  <conditionalFormatting sqref="P192">
    <cfRule type="cellIs" priority="382" operator="lessThan" dxfId="0" stopIfTrue="0">
      <formula>$Q$191+$Q$190</formula>
    </cfRule>
  </conditionalFormatting>
  <conditionalFormatting sqref="Q192">
    <cfRule type="cellIs" priority="383" operator="lessThan" dxfId="0" stopIfTrue="0">
      <formula>$R$191+$R$190</formula>
    </cfRule>
  </conditionalFormatting>
  <conditionalFormatting sqref="R192">
    <cfRule type="cellIs" priority="12" operator="lessThan" dxfId="1" stopIfTrue="0">
      <formula>50</formula>
    </cfRule>
  </conditionalFormatting>
  <conditionalFormatting sqref="G198">
    <cfRule type="cellIs" priority="385" operator="lessThan" dxfId="0" stopIfTrue="0">
      <formula>$H$197+$H$196</formula>
    </cfRule>
  </conditionalFormatting>
  <conditionalFormatting sqref="H198">
    <cfRule type="cellIs" priority="386" operator="lessThan" dxfId="0" stopIfTrue="0">
      <formula>$I$197+$I$196</formula>
    </cfRule>
  </conditionalFormatting>
  <conditionalFormatting sqref="I198">
    <cfRule type="cellIs" priority="387" operator="lessThan" dxfId="0" stopIfTrue="0">
      <formula>$J$197+$J$196</formula>
    </cfRule>
  </conditionalFormatting>
  <conditionalFormatting sqref="J198">
    <cfRule type="cellIs" priority="388" operator="lessThan" dxfId="0" stopIfTrue="0">
      <formula>$K$197+$K$196</formula>
    </cfRule>
  </conditionalFormatting>
  <conditionalFormatting sqref="K198">
    <cfRule type="cellIs" priority="389" operator="lessThan" dxfId="0" stopIfTrue="0">
      <formula>$L$197+$L$196</formula>
    </cfRule>
  </conditionalFormatting>
  <conditionalFormatting sqref="L198">
    <cfRule type="cellIs" priority="390" operator="lessThan" dxfId="0" stopIfTrue="0">
      <formula>$M$197+$M$196</formula>
    </cfRule>
  </conditionalFormatting>
  <conditionalFormatting sqref="M198">
    <cfRule type="cellIs" priority="391" operator="lessThan" dxfId="0" stopIfTrue="0">
      <formula>$N$197+$N$196</formula>
    </cfRule>
  </conditionalFormatting>
  <conditionalFormatting sqref="N198">
    <cfRule type="cellIs" priority="392" operator="lessThan" dxfId="0" stopIfTrue="0">
      <formula>$O$197+$O$196</formula>
    </cfRule>
  </conditionalFormatting>
  <conditionalFormatting sqref="O198">
    <cfRule type="cellIs" priority="393" operator="lessThan" dxfId="0" stopIfTrue="0">
      <formula>$P$197+$P$196</formula>
    </cfRule>
  </conditionalFormatting>
  <conditionalFormatting sqref="P198">
    <cfRule type="cellIs" priority="394" operator="lessThan" dxfId="0" stopIfTrue="0">
      <formula>$Q$197+$Q$196</formula>
    </cfRule>
  </conditionalFormatting>
  <conditionalFormatting sqref="Q198">
    <cfRule type="cellIs" priority="395" operator="lessThan" dxfId="0" stopIfTrue="0">
      <formula>$R$197+$R$196</formula>
    </cfRule>
  </conditionalFormatting>
  <conditionalFormatting sqref="R198">
    <cfRule type="cellIs" priority="12" operator="lessThan" dxfId="1" stopIfTrue="0">
      <formula>50</formula>
    </cfRule>
  </conditionalFormatting>
  <conditionalFormatting sqref="G204">
    <cfRule type="cellIs" priority="397" operator="lessThan" dxfId="0" stopIfTrue="0">
      <formula>$H$203+$H$202</formula>
    </cfRule>
  </conditionalFormatting>
  <conditionalFormatting sqref="H204">
    <cfRule type="cellIs" priority="398" operator="lessThan" dxfId="0" stopIfTrue="0">
      <formula>$I$203+$I$202</formula>
    </cfRule>
  </conditionalFormatting>
  <conditionalFormatting sqref="I204">
    <cfRule type="cellIs" priority="399" operator="lessThan" dxfId="0" stopIfTrue="0">
      <formula>$J$203+$J$202</formula>
    </cfRule>
  </conditionalFormatting>
  <conditionalFormatting sqref="J204">
    <cfRule type="cellIs" priority="400" operator="lessThan" dxfId="0" stopIfTrue="0">
      <formula>$K$203+$K$202</formula>
    </cfRule>
  </conditionalFormatting>
  <conditionalFormatting sqref="K204">
    <cfRule type="cellIs" priority="401" operator="lessThan" dxfId="0" stopIfTrue="0">
      <formula>$L$203+$L$202</formula>
    </cfRule>
  </conditionalFormatting>
  <conditionalFormatting sqref="L204">
    <cfRule type="cellIs" priority="402" operator="lessThan" dxfId="0" stopIfTrue="0">
      <formula>$M$203+$M$202</formula>
    </cfRule>
  </conditionalFormatting>
  <conditionalFormatting sqref="M204">
    <cfRule type="cellIs" priority="403" operator="lessThan" dxfId="0" stopIfTrue="0">
      <formula>$N$203+$N$202</formula>
    </cfRule>
  </conditionalFormatting>
  <conditionalFormatting sqref="N204">
    <cfRule type="cellIs" priority="404" operator="lessThan" dxfId="0" stopIfTrue="0">
      <formula>$O$203+$O$202</formula>
    </cfRule>
  </conditionalFormatting>
  <conditionalFormatting sqref="O204">
    <cfRule type="cellIs" priority="405" operator="lessThan" dxfId="0" stopIfTrue="0">
      <formula>$P$203+$P$202</formula>
    </cfRule>
  </conditionalFormatting>
  <conditionalFormatting sqref="P204">
    <cfRule type="cellIs" priority="406" operator="lessThan" dxfId="0" stopIfTrue="0">
      <formula>$Q$203+$Q$202</formula>
    </cfRule>
  </conditionalFormatting>
  <conditionalFormatting sqref="Q204">
    <cfRule type="cellIs" priority="407" operator="lessThan" dxfId="0" stopIfTrue="0">
      <formula>$R$203+$R$202</formula>
    </cfRule>
  </conditionalFormatting>
  <conditionalFormatting sqref="R204">
    <cfRule type="cellIs" priority="12" operator="lessThan" dxfId="1" stopIfTrue="0">
      <formula>50</formula>
    </cfRule>
  </conditionalFormatting>
  <conditionalFormatting sqref="G210">
    <cfRule type="cellIs" priority="409" operator="lessThan" dxfId="0" stopIfTrue="0">
      <formula>$H$209+$H$208</formula>
    </cfRule>
  </conditionalFormatting>
  <conditionalFormatting sqref="H210">
    <cfRule type="cellIs" priority="410" operator="lessThan" dxfId="0" stopIfTrue="0">
      <formula>$I$209+$I$208</formula>
    </cfRule>
  </conditionalFormatting>
  <conditionalFormatting sqref="I210">
    <cfRule type="cellIs" priority="411" operator="lessThan" dxfId="0" stopIfTrue="0">
      <formula>$J$209+$J$208</formula>
    </cfRule>
  </conditionalFormatting>
  <conditionalFormatting sqref="J210">
    <cfRule type="cellIs" priority="412" operator="lessThan" dxfId="0" stopIfTrue="0">
      <formula>$K$209+$K$208</formula>
    </cfRule>
  </conditionalFormatting>
  <conditionalFormatting sqref="K210">
    <cfRule type="cellIs" priority="413" operator="lessThan" dxfId="0" stopIfTrue="0">
      <formula>$L$209+$L$208</formula>
    </cfRule>
  </conditionalFormatting>
  <conditionalFormatting sqref="L210">
    <cfRule type="cellIs" priority="414" operator="lessThan" dxfId="0" stopIfTrue="0">
      <formula>$M$209+$M$208</formula>
    </cfRule>
  </conditionalFormatting>
  <conditionalFormatting sqref="M210">
    <cfRule type="cellIs" priority="415" operator="lessThan" dxfId="0" stopIfTrue="0">
      <formula>$N$209+$N$208</formula>
    </cfRule>
  </conditionalFormatting>
  <conditionalFormatting sqref="N210">
    <cfRule type="cellIs" priority="416" operator="lessThan" dxfId="0" stopIfTrue="0">
      <formula>$O$209+$O$208</formula>
    </cfRule>
  </conditionalFormatting>
  <conditionalFormatting sqref="O210">
    <cfRule type="cellIs" priority="417" operator="lessThan" dxfId="0" stopIfTrue="0">
      <formula>$P$209+$P$208</formula>
    </cfRule>
  </conditionalFormatting>
  <conditionalFormatting sqref="P210">
    <cfRule type="cellIs" priority="418" operator="lessThan" dxfId="0" stopIfTrue="0">
      <formula>$Q$209+$Q$208</formula>
    </cfRule>
  </conditionalFormatting>
  <conditionalFormatting sqref="Q210">
    <cfRule type="cellIs" priority="419" operator="lessThan" dxfId="0" stopIfTrue="0">
      <formula>$R$209+$R$208</formula>
    </cfRule>
  </conditionalFormatting>
  <conditionalFormatting sqref="R210">
    <cfRule type="cellIs" priority="12" operator="lessThan" dxfId="1" stopIfTrue="0">
      <formula>50</formula>
    </cfRule>
  </conditionalFormatting>
  <conditionalFormatting sqref="G216">
    <cfRule type="cellIs" priority="421" operator="lessThan" dxfId="0" stopIfTrue="0">
      <formula>$H$215+$H$214</formula>
    </cfRule>
  </conditionalFormatting>
  <conditionalFormatting sqref="H216">
    <cfRule type="cellIs" priority="422" operator="lessThan" dxfId="0" stopIfTrue="0">
      <formula>$I$215+$I$214</formula>
    </cfRule>
  </conditionalFormatting>
  <conditionalFormatting sqref="I216">
    <cfRule type="cellIs" priority="423" operator="lessThan" dxfId="0" stopIfTrue="0">
      <formula>$J$215+$J$214</formula>
    </cfRule>
  </conditionalFormatting>
  <conditionalFormatting sqref="J216">
    <cfRule type="cellIs" priority="424" operator="lessThan" dxfId="0" stopIfTrue="0">
      <formula>$K$215+$K$214</formula>
    </cfRule>
  </conditionalFormatting>
  <conditionalFormatting sqref="K216">
    <cfRule type="cellIs" priority="425" operator="lessThan" dxfId="0" stopIfTrue="0">
      <formula>$L$215+$L$214</formula>
    </cfRule>
  </conditionalFormatting>
  <conditionalFormatting sqref="L216">
    <cfRule type="cellIs" priority="426" operator="lessThan" dxfId="0" stopIfTrue="0">
      <formula>$M$215+$M$214</formula>
    </cfRule>
  </conditionalFormatting>
  <conditionalFormatting sqref="M216">
    <cfRule type="cellIs" priority="427" operator="lessThan" dxfId="0" stopIfTrue="0">
      <formula>$N$215+$N$214</formula>
    </cfRule>
  </conditionalFormatting>
  <conditionalFormatting sqref="N216">
    <cfRule type="cellIs" priority="428" operator="lessThan" dxfId="0" stopIfTrue="0">
      <formula>$O$215+$O$214</formula>
    </cfRule>
  </conditionalFormatting>
  <conditionalFormatting sqref="O216">
    <cfRule type="cellIs" priority="429" operator="lessThan" dxfId="0" stopIfTrue="0">
      <formula>$P$215+$P$214</formula>
    </cfRule>
  </conditionalFormatting>
  <conditionalFormatting sqref="P216">
    <cfRule type="cellIs" priority="430" operator="lessThan" dxfId="0" stopIfTrue="0">
      <formula>$Q$215+$Q$214</formula>
    </cfRule>
  </conditionalFormatting>
  <conditionalFormatting sqref="Q216">
    <cfRule type="cellIs" priority="431" operator="lessThan" dxfId="0" stopIfTrue="0">
      <formula>$R$215+$R$214</formula>
    </cfRule>
  </conditionalFormatting>
  <conditionalFormatting sqref="R216">
    <cfRule type="cellIs" priority="12" operator="lessThan" dxfId="1" stopIfTrue="0">
      <formula>50</formula>
    </cfRule>
  </conditionalFormatting>
  <conditionalFormatting sqref="G222">
    <cfRule type="cellIs" priority="433" operator="lessThan" dxfId="0" stopIfTrue="0">
      <formula>$H$221+$H$220</formula>
    </cfRule>
  </conditionalFormatting>
  <conditionalFormatting sqref="H222">
    <cfRule type="cellIs" priority="434" operator="lessThan" dxfId="0" stopIfTrue="0">
      <formula>$I$221+$I$220</formula>
    </cfRule>
  </conditionalFormatting>
  <conditionalFormatting sqref="I222">
    <cfRule type="cellIs" priority="435" operator="lessThan" dxfId="0" stopIfTrue="0">
      <formula>$J$221+$J$220</formula>
    </cfRule>
  </conditionalFormatting>
  <conditionalFormatting sqref="J222">
    <cfRule type="cellIs" priority="436" operator="lessThan" dxfId="0" stopIfTrue="0">
      <formula>$K$221+$K$220</formula>
    </cfRule>
  </conditionalFormatting>
  <conditionalFormatting sqref="K222">
    <cfRule type="cellIs" priority="437" operator="lessThan" dxfId="0" stopIfTrue="0">
      <formula>$L$221+$L$220</formula>
    </cfRule>
  </conditionalFormatting>
  <conditionalFormatting sqref="L222">
    <cfRule type="cellIs" priority="438" operator="lessThan" dxfId="0" stopIfTrue="0">
      <formula>$M$221+$M$220</formula>
    </cfRule>
  </conditionalFormatting>
  <conditionalFormatting sqref="M222">
    <cfRule type="cellIs" priority="439" operator="lessThan" dxfId="0" stopIfTrue="0">
      <formula>$N$221+$N$220</formula>
    </cfRule>
  </conditionalFormatting>
  <conditionalFormatting sqref="N222">
    <cfRule type="cellIs" priority="440" operator="lessThan" dxfId="0" stopIfTrue="0">
      <formula>$O$221+$O$220</formula>
    </cfRule>
  </conditionalFormatting>
  <conditionalFormatting sqref="O222">
    <cfRule type="cellIs" priority="441" operator="lessThan" dxfId="0" stopIfTrue="0">
      <formula>$P$221+$P$220</formula>
    </cfRule>
  </conditionalFormatting>
  <conditionalFormatting sqref="P222">
    <cfRule type="cellIs" priority="442" operator="lessThan" dxfId="0" stopIfTrue="0">
      <formula>$Q$221+$Q$220</formula>
    </cfRule>
  </conditionalFormatting>
  <conditionalFormatting sqref="Q222">
    <cfRule type="cellIs" priority="443" operator="lessThan" dxfId="0" stopIfTrue="0">
      <formula>$R$221+$R$220</formula>
    </cfRule>
  </conditionalFormatting>
  <conditionalFormatting sqref="R222">
    <cfRule type="cellIs" priority="12" operator="lessThan" dxfId="1" stopIfTrue="0">
      <formula>50</formula>
    </cfRule>
  </conditionalFormatting>
  <conditionalFormatting sqref="G228">
    <cfRule type="cellIs" priority="445" operator="lessThan" dxfId="0" stopIfTrue="0">
      <formula>$H$227+$H$226</formula>
    </cfRule>
  </conditionalFormatting>
  <conditionalFormatting sqref="H228">
    <cfRule type="cellIs" priority="446" operator="lessThan" dxfId="0" stopIfTrue="0">
      <formula>$I$227+$I$226</formula>
    </cfRule>
  </conditionalFormatting>
  <conditionalFormatting sqref="I228">
    <cfRule type="cellIs" priority="447" operator="lessThan" dxfId="0" stopIfTrue="0">
      <formula>$J$227+$J$226</formula>
    </cfRule>
  </conditionalFormatting>
  <conditionalFormatting sqref="J228">
    <cfRule type="cellIs" priority="448" operator="lessThan" dxfId="0" stopIfTrue="0">
      <formula>$K$227+$K$226</formula>
    </cfRule>
  </conditionalFormatting>
  <conditionalFormatting sqref="K228">
    <cfRule type="cellIs" priority="449" operator="lessThan" dxfId="0" stopIfTrue="0">
      <formula>$L$227+$L$226</formula>
    </cfRule>
  </conditionalFormatting>
  <conditionalFormatting sqref="L228">
    <cfRule type="cellIs" priority="450" operator="lessThan" dxfId="0" stopIfTrue="0">
      <formula>$M$227+$M$226</formula>
    </cfRule>
  </conditionalFormatting>
  <conditionalFormatting sqref="M228">
    <cfRule type="cellIs" priority="451" operator="lessThan" dxfId="0" stopIfTrue="0">
      <formula>$N$227+$N$226</formula>
    </cfRule>
  </conditionalFormatting>
  <conditionalFormatting sqref="N228">
    <cfRule type="cellIs" priority="452" operator="lessThan" dxfId="0" stopIfTrue="0">
      <formula>$O$227+$O$226</formula>
    </cfRule>
  </conditionalFormatting>
  <conditionalFormatting sqref="O228">
    <cfRule type="cellIs" priority="453" operator="lessThan" dxfId="0" stopIfTrue="0">
      <formula>$P$227+$P$226</formula>
    </cfRule>
  </conditionalFormatting>
  <conditionalFormatting sqref="P228">
    <cfRule type="cellIs" priority="454" operator="lessThan" dxfId="0" stopIfTrue="0">
      <formula>$Q$227+$Q$226</formula>
    </cfRule>
  </conditionalFormatting>
  <conditionalFormatting sqref="Q228">
    <cfRule type="cellIs" priority="455" operator="lessThan" dxfId="0" stopIfTrue="0">
      <formula>$R$227+$R$226</formula>
    </cfRule>
  </conditionalFormatting>
  <conditionalFormatting sqref="R228">
    <cfRule type="cellIs" priority="12" operator="lessThan" dxfId="1" stopIfTrue="0">
      <formula>50</formula>
    </cfRule>
  </conditionalFormatting>
  <conditionalFormatting sqref="G234">
    <cfRule type="cellIs" priority="457" operator="lessThan" dxfId="0" stopIfTrue="0">
      <formula>$H$233+$H$232</formula>
    </cfRule>
  </conditionalFormatting>
  <conditionalFormatting sqref="H234">
    <cfRule type="cellIs" priority="458" operator="lessThan" dxfId="0" stopIfTrue="0">
      <formula>$I$233+$I$232</formula>
    </cfRule>
  </conditionalFormatting>
  <conditionalFormatting sqref="I234">
    <cfRule type="cellIs" priority="459" operator="lessThan" dxfId="0" stopIfTrue="0">
      <formula>$J$233+$J$232</formula>
    </cfRule>
  </conditionalFormatting>
  <conditionalFormatting sqref="J234">
    <cfRule type="cellIs" priority="460" operator="lessThan" dxfId="0" stopIfTrue="0">
      <formula>$K$233+$K$232</formula>
    </cfRule>
  </conditionalFormatting>
  <conditionalFormatting sqref="K234">
    <cfRule type="cellIs" priority="461" operator="lessThan" dxfId="0" stopIfTrue="0">
      <formula>$L$233+$L$232</formula>
    </cfRule>
  </conditionalFormatting>
  <conditionalFormatting sqref="L234">
    <cfRule type="cellIs" priority="462" operator="lessThan" dxfId="0" stopIfTrue="0">
      <formula>$M$233+$M$232</formula>
    </cfRule>
  </conditionalFormatting>
  <conditionalFormatting sqref="M234">
    <cfRule type="cellIs" priority="463" operator="lessThan" dxfId="0" stopIfTrue="0">
      <formula>$N$233+$N$232</formula>
    </cfRule>
  </conditionalFormatting>
  <conditionalFormatting sqref="N234">
    <cfRule type="cellIs" priority="464" operator="lessThan" dxfId="0" stopIfTrue="0">
      <formula>$O$233+$O$232</formula>
    </cfRule>
  </conditionalFormatting>
  <conditionalFormatting sqref="O234">
    <cfRule type="cellIs" priority="465" operator="lessThan" dxfId="0" stopIfTrue="0">
      <formula>$P$233+$P$232</formula>
    </cfRule>
  </conditionalFormatting>
  <conditionalFormatting sqref="P234">
    <cfRule type="cellIs" priority="466" operator="lessThan" dxfId="0" stopIfTrue="0">
      <formula>$Q$233+$Q$232</formula>
    </cfRule>
  </conditionalFormatting>
  <conditionalFormatting sqref="Q234">
    <cfRule type="cellIs" priority="467" operator="lessThan" dxfId="0" stopIfTrue="0">
      <formula>$R$233+$R$232</formula>
    </cfRule>
  </conditionalFormatting>
  <conditionalFormatting sqref="R234">
    <cfRule type="cellIs" priority="12" operator="lessThan" dxfId="1" stopIfTrue="0">
      <formula>50</formula>
    </cfRule>
  </conditionalFormatting>
  <conditionalFormatting sqref="G240">
    <cfRule type="cellIs" priority="469" operator="lessThan" dxfId="0" stopIfTrue="0">
      <formula>$H$239+$H$238</formula>
    </cfRule>
  </conditionalFormatting>
  <conditionalFormatting sqref="H240">
    <cfRule type="cellIs" priority="470" operator="lessThan" dxfId="0" stopIfTrue="0">
      <formula>$I$239+$I$238</formula>
    </cfRule>
  </conditionalFormatting>
  <conditionalFormatting sqref="I240">
    <cfRule type="cellIs" priority="471" operator="lessThan" dxfId="0" stopIfTrue="0">
      <formula>$J$239+$J$238</formula>
    </cfRule>
  </conditionalFormatting>
  <conditionalFormatting sqref="J240">
    <cfRule type="cellIs" priority="472" operator="lessThan" dxfId="0" stopIfTrue="0">
      <formula>$K$239+$K$238</formula>
    </cfRule>
  </conditionalFormatting>
  <conditionalFormatting sqref="K240">
    <cfRule type="cellIs" priority="473" operator="lessThan" dxfId="0" stopIfTrue="0">
      <formula>$L$239+$L$238</formula>
    </cfRule>
  </conditionalFormatting>
  <conditionalFormatting sqref="L240">
    <cfRule type="cellIs" priority="474" operator="lessThan" dxfId="0" stopIfTrue="0">
      <formula>$M$239+$M$238</formula>
    </cfRule>
  </conditionalFormatting>
  <conditionalFormatting sqref="M240">
    <cfRule type="cellIs" priority="475" operator="lessThan" dxfId="0" stopIfTrue="0">
      <formula>$N$239+$N$238</formula>
    </cfRule>
  </conditionalFormatting>
  <conditionalFormatting sqref="N240">
    <cfRule type="cellIs" priority="476" operator="lessThan" dxfId="0" stopIfTrue="0">
      <formula>$O$239+$O$238</formula>
    </cfRule>
  </conditionalFormatting>
  <conditionalFormatting sqref="O240">
    <cfRule type="cellIs" priority="477" operator="lessThan" dxfId="0" stopIfTrue="0">
      <formula>$P$239+$P$238</formula>
    </cfRule>
  </conditionalFormatting>
  <conditionalFormatting sqref="P240">
    <cfRule type="cellIs" priority="478" operator="lessThan" dxfId="0" stopIfTrue="0">
      <formula>$Q$239+$Q$238</formula>
    </cfRule>
  </conditionalFormatting>
  <conditionalFormatting sqref="Q240">
    <cfRule type="cellIs" priority="479" operator="lessThan" dxfId="0" stopIfTrue="0">
      <formula>$R$239+$R$238</formula>
    </cfRule>
  </conditionalFormatting>
  <conditionalFormatting sqref="R240">
    <cfRule type="cellIs" priority="12" operator="lessThan" dxfId="1" stopIfTrue="0">
      <formula>50</formula>
    </cfRule>
  </conditionalFormatting>
  <conditionalFormatting sqref="G246">
    <cfRule type="cellIs" priority="481" operator="lessThan" dxfId="0" stopIfTrue="0">
      <formula>$H$245+$H$244</formula>
    </cfRule>
  </conditionalFormatting>
  <conditionalFormatting sqref="H246">
    <cfRule type="cellIs" priority="482" operator="lessThan" dxfId="0" stopIfTrue="0">
      <formula>$I$245+$I$244</formula>
    </cfRule>
  </conditionalFormatting>
  <conditionalFormatting sqref="I246">
    <cfRule type="cellIs" priority="483" operator="lessThan" dxfId="0" stopIfTrue="0">
      <formula>$J$245+$J$244</formula>
    </cfRule>
  </conditionalFormatting>
  <conditionalFormatting sqref="J246">
    <cfRule type="cellIs" priority="484" operator="lessThan" dxfId="0" stopIfTrue="0">
      <formula>$K$245+$K$244</formula>
    </cfRule>
  </conditionalFormatting>
  <conditionalFormatting sqref="K246">
    <cfRule type="cellIs" priority="485" operator="lessThan" dxfId="0" stopIfTrue="0">
      <formula>$L$245+$L$244</formula>
    </cfRule>
  </conditionalFormatting>
  <conditionalFormatting sqref="L246">
    <cfRule type="cellIs" priority="486" operator="lessThan" dxfId="0" stopIfTrue="0">
      <formula>$M$245+$M$244</formula>
    </cfRule>
  </conditionalFormatting>
  <conditionalFormatting sqref="M246">
    <cfRule type="cellIs" priority="487" operator="lessThan" dxfId="0" stopIfTrue="0">
      <formula>$N$245+$N$244</formula>
    </cfRule>
  </conditionalFormatting>
  <conditionalFormatting sqref="N246">
    <cfRule type="cellIs" priority="488" operator="lessThan" dxfId="0" stopIfTrue="0">
      <formula>$O$245+$O$244</formula>
    </cfRule>
  </conditionalFormatting>
  <conditionalFormatting sqref="O246">
    <cfRule type="cellIs" priority="489" operator="lessThan" dxfId="0" stopIfTrue="0">
      <formula>$P$245+$P$244</formula>
    </cfRule>
  </conditionalFormatting>
  <conditionalFormatting sqref="P246">
    <cfRule type="cellIs" priority="490" operator="lessThan" dxfId="0" stopIfTrue="0">
      <formula>$Q$245+$Q$244</formula>
    </cfRule>
  </conditionalFormatting>
  <conditionalFormatting sqref="Q246">
    <cfRule type="cellIs" priority="491" operator="lessThan" dxfId="0" stopIfTrue="0">
      <formula>$R$245+$R$244</formula>
    </cfRule>
  </conditionalFormatting>
  <conditionalFormatting sqref="R246">
    <cfRule type="cellIs" priority="12" operator="lessThan" dxfId="1" stopIfTrue="0">
      <formula>50</formula>
    </cfRule>
  </conditionalFormatting>
  <conditionalFormatting sqref="G252">
    <cfRule type="cellIs" priority="493" operator="lessThan" dxfId="0" stopIfTrue="0">
      <formula>$H$251+$H$250</formula>
    </cfRule>
  </conditionalFormatting>
  <conditionalFormatting sqref="H252">
    <cfRule type="cellIs" priority="494" operator="lessThan" dxfId="0" stopIfTrue="0">
      <formula>$I$251+$I$250</formula>
    </cfRule>
  </conditionalFormatting>
  <conditionalFormatting sqref="I252">
    <cfRule type="cellIs" priority="495" operator="lessThan" dxfId="0" stopIfTrue="0">
      <formula>$J$251+$J$250</formula>
    </cfRule>
  </conditionalFormatting>
  <conditionalFormatting sqref="J252">
    <cfRule type="cellIs" priority="496" operator="lessThan" dxfId="0" stopIfTrue="0">
      <formula>$K$251+$K$250</formula>
    </cfRule>
  </conditionalFormatting>
  <conditionalFormatting sqref="K252">
    <cfRule type="cellIs" priority="497" operator="lessThan" dxfId="0" stopIfTrue="0">
      <formula>$L$251+$L$250</formula>
    </cfRule>
  </conditionalFormatting>
  <conditionalFormatting sqref="L252">
    <cfRule type="cellIs" priority="498" operator="lessThan" dxfId="0" stopIfTrue="0">
      <formula>$M$251+$M$250</formula>
    </cfRule>
  </conditionalFormatting>
  <conditionalFormatting sqref="M252">
    <cfRule type="cellIs" priority="499" operator="lessThan" dxfId="0" stopIfTrue="0">
      <formula>$N$251+$N$250</formula>
    </cfRule>
  </conditionalFormatting>
  <conditionalFormatting sqref="N252">
    <cfRule type="cellIs" priority="500" operator="lessThan" dxfId="0" stopIfTrue="0">
      <formula>$O$251+$O$250</formula>
    </cfRule>
  </conditionalFormatting>
  <conditionalFormatting sqref="O252">
    <cfRule type="cellIs" priority="501" operator="lessThan" dxfId="0" stopIfTrue="0">
      <formula>$P$251+$P$250</formula>
    </cfRule>
  </conditionalFormatting>
  <conditionalFormatting sqref="P252">
    <cfRule type="cellIs" priority="502" operator="lessThan" dxfId="0" stopIfTrue="0">
      <formula>$Q$251+$Q$250</formula>
    </cfRule>
  </conditionalFormatting>
  <conditionalFormatting sqref="Q252">
    <cfRule type="cellIs" priority="503" operator="lessThan" dxfId="0" stopIfTrue="0">
      <formula>$R$251+$R$250</formula>
    </cfRule>
  </conditionalFormatting>
  <conditionalFormatting sqref="R252">
    <cfRule type="cellIs" priority="12" operator="lessThan" dxfId="1" stopIfTrue="0">
      <formula>50</formula>
    </cfRule>
  </conditionalFormatting>
  <conditionalFormatting sqref="G258">
    <cfRule type="cellIs" priority="505" operator="lessThan" dxfId="0" stopIfTrue="0">
      <formula>$H$257+$H$256</formula>
    </cfRule>
  </conditionalFormatting>
  <conditionalFormatting sqref="H258">
    <cfRule type="cellIs" priority="506" operator="lessThan" dxfId="0" stopIfTrue="0">
      <formula>$I$257+$I$256</formula>
    </cfRule>
  </conditionalFormatting>
  <conditionalFormatting sqref="I258">
    <cfRule type="cellIs" priority="507" operator="lessThan" dxfId="0" stopIfTrue="0">
      <formula>$J$257+$J$256</formula>
    </cfRule>
  </conditionalFormatting>
  <conditionalFormatting sqref="J258">
    <cfRule type="cellIs" priority="508" operator="lessThan" dxfId="0" stopIfTrue="0">
      <formula>$K$257+$K$256</formula>
    </cfRule>
  </conditionalFormatting>
  <conditionalFormatting sqref="K258">
    <cfRule type="cellIs" priority="509" operator="lessThan" dxfId="0" stopIfTrue="0">
      <formula>$L$257+$L$256</formula>
    </cfRule>
  </conditionalFormatting>
  <conditionalFormatting sqref="L258">
    <cfRule type="cellIs" priority="510" operator="lessThan" dxfId="0" stopIfTrue="0">
      <formula>$M$257+$M$256</formula>
    </cfRule>
  </conditionalFormatting>
  <conditionalFormatting sqref="M258">
    <cfRule type="cellIs" priority="511" operator="lessThan" dxfId="0" stopIfTrue="0">
      <formula>$N$257+$N$256</formula>
    </cfRule>
  </conditionalFormatting>
  <conditionalFormatting sqref="N258">
    <cfRule type="cellIs" priority="512" operator="lessThan" dxfId="0" stopIfTrue="0">
      <formula>$O$257+$O$256</formula>
    </cfRule>
  </conditionalFormatting>
  <conditionalFormatting sqref="O258">
    <cfRule type="cellIs" priority="513" operator="lessThan" dxfId="0" stopIfTrue="0">
      <formula>$P$257+$P$256</formula>
    </cfRule>
  </conditionalFormatting>
  <conditionalFormatting sqref="P258">
    <cfRule type="cellIs" priority="514" operator="lessThan" dxfId="0" stopIfTrue="0">
      <formula>$Q$257+$Q$256</formula>
    </cfRule>
  </conditionalFormatting>
  <conditionalFormatting sqref="Q258">
    <cfRule type="cellIs" priority="515" operator="lessThan" dxfId="0" stopIfTrue="0">
      <formula>$R$257+$R$256</formula>
    </cfRule>
  </conditionalFormatting>
  <conditionalFormatting sqref="R258">
    <cfRule type="cellIs" priority="12" operator="lessThan" dxfId="1" stopIfTrue="0">
      <formula>50</formula>
    </cfRule>
  </conditionalFormatting>
  <conditionalFormatting sqref="G264">
    <cfRule type="cellIs" priority="517" operator="lessThan" dxfId="0" stopIfTrue="0">
      <formula>$H$263+$H$262</formula>
    </cfRule>
  </conditionalFormatting>
  <conditionalFormatting sqref="H264">
    <cfRule type="cellIs" priority="518" operator="lessThan" dxfId="0" stopIfTrue="0">
      <formula>$I$263+$I$262</formula>
    </cfRule>
  </conditionalFormatting>
  <conditionalFormatting sqref="I264">
    <cfRule type="cellIs" priority="519" operator="lessThan" dxfId="0" stopIfTrue="0">
      <formula>$J$263+$J$262</formula>
    </cfRule>
  </conditionalFormatting>
  <conditionalFormatting sqref="J264">
    <cfRule type="cellIs" priority="520" operator="lessThan" dxfId="0" stopIfTrue="0">
      <formula>$K$263+$K$262</formula>
    </cfRule>
  </conditionalFormatting>
  <conditionalFormatting sqref="K264">
    <cfRule type="cellIs" priority="521" operator="lessThan" dxfId="0" stopIfTrue="0">
      <formula>$L$263+$L$262</formula>
    </cfRule>
  </conditionalFormatting>
  <conditionalFormatting sqref="L264">
    <cfRule type="cellIs" priority="522" operator="lessThan" dxfId="0" stopIfTrue="0">
      <formula>$M$263+$M$262</formula>
    </cfRule>
  </conditionalFormatting>
  <conditionalFormatting sqref="M264">
    <cfRule type="cellIs" priority="523" operator="lessThan" dxfId="0" stopIfTrue="0">
      <formula>$N$263+$N$262</formula>
    </cfRule>
  </conditionalFormatting>
  <conditionalFormatting sqref="N264">
    <cfRule type="cellIs" priority="524" operator="lessThan" dxfId="0" stopIfTrue="0">
      <formula>$O$263+$O$262</formula>
    </cfRule>
  </conditionalFormatting>
  <conditionalFormatting sqref="O264">
    <cfRule type="cellIs" priority="525" operator="lessThan" dxfId="0" stopIfTrue="0">
      <formula>$P$263+$P$262</formula>
    </cfRule>
  </conditionalFormatting>
  <conditionalFormatting sqref="P264">
    <cfRule type="cellIs" priority="526" operator="lessThan" dxfId="0" stopIfTrue="0">
      <formula>$Q$263+$Q$262</formula>
    </cfRule>
  </conditionalFormatting>
  <conditionalFormatting sqref="Q264">
    <cfRule type="cellIs" priority="527" operator="lessThan" dxfId="0" stopIfTrue="0">
      <formula>$R$263+$R$262</formula>
    </cfRule>
  </conditionalFormatting>
  <conditionalFormatting sqref="R264">
    <cfRule type="cellIs" priority="12" operator="lessThan" dxfId="1" stopIfTrue="0">
      <formula>50</formula>
    </cfRule>
  </conditionalFormatting>
  <conditionalFormatting sqref="G270">
    <cfRule type="cellIs" priority="529" operator="lessThan" dxfId="0" stopIfTrue="0">
      <formula>$H$269+$H$268</formula>
    </cfRule>
  </conditionalFormatting>
  <conditionalFormatting sqref="H270">
    <cfRule type="cellIs" priority="530" operator="lessThan" dxfId="0" stopIfTrue="0">
      <formula>$I$269+$I$268</formula>
    </cfRule>
  </conditionalFormatting>
  <conditionalFormatting sqref="I270">
    <cfRule type="cellIs" priority="531" operator="lessThan" dxfId="0" stopIfTrue="0">
      <formula>$J$269+$J$268</formula>
    </cfRule>
  </conditionalFormatting>
  <conditionalFormatting sqref="J270">
    <cfRule type="cellIs" priority="532" operator="lessThan" dxfId="0" stopIfTrue="0">
      <formula>$K$269+$K$268</formula>
    </cfRule>
  </conditionalFormatting>
  <conditionalFormatting sqref="K270">
    <cfRule type="cellIs" priority="533" operator="lessThan" dxfId="0" stopIfTrue="0">
      <formula>$L$269+$L$268</formula>
    </cfRule>
  </conditionalFormatting>
  <conditionalFormatting sqref="L270">
    <cfRule type="cellIs" priority="534" operator="lessThan" dxfId="0" stopIfTrue="0">
      <formula>$M$269+$M$268</formula>
    </cfRule>
  </conditionalFormatting>
  <conditionalFormatting sqref="M270">
    <cfRule type="cellIs" priority="535" operator="lessThan" dxfId="0" stopIfTrue="0">
      <formula>$N$269+$N$268</formula>
    </cfRule>
  </conditionalFormatting>
  <conditionalFormatting sqref="N270">
    <cfRule type="cellIs" priority="536" operator="lessThan" dxfId="0" stopIfTrue="0">
      <formula>$O$269+$O$268</formula>
    </cfRule>
  </conditionalFormatting>
  <conditionalFormatting sqref="O270">
    <cfRule type="cellIs" priority="537" operator="lessThan" dxfId="0" stopIfTrue="0">
      <formula>$P$269+$P$268</formula>
    </cfRule>
  </conditionalFormatting>
  <conditionalFormatting sqref="P270">
    <cfRule type="cellIs" priority="538" operator="lessThan" dxfId="0" stopIfTrue="0">
      <formula>$Q$269+$Q$268</formula>
    </cfRule>
  </conditionalFormatting>
  <conditionalFormatting sqref="Q270">
    <cfRule type="cellIs" priority="539" operator="lessThan" dxfId="0" stopIfTrue="0">
      <formula>$R$269+$R$268</formula>
    </cfRule>
  </conditionalFormatting>
  <conditionalFormatting sqref="R270">
    <cfRule type="cellIs" priority="12" operator="lessThan" dxfId="1" stopIfTrue="0">
      <formula>50</formula>
    </cfRule>
  </conditionalFormatting>
  <conditionalFormatting sqref="G276">
    <cfRule type="cellIs" priority="541" operator="lessThan" dxfId="0" stopIfTrue="0">
      <formula>$H$275+$H$274</formula>
    </cfRule>
  </conditionalFormatting>
  <conditionalFormatting sqref="H276">
    <cfRule type="cellIs" priority="542" operator="lessThan" dxfId="0" stopIfTrue="0">
      <formula>$I$275+$I$274</formula>
    </cfRule>
  </conditionalFormatting>
  <conditionalFormatting sqref="I276">
    <cfRule type="cellIs" priority="543" operator="lessThan" dxfId="0" stopIfTrue="0">
      <formula>$J$275+$J$274</formula>
    </cfRule>
  </conditionalFormatting>
  <conditionalFormatting sqref="J276">
    <cfRule type="cellIs" priority="544" operator="lessThan" dxfId="0" stopIfTrue="0">
      <formula>$K$275+$K$274</formula>
    </cfRule>
  </conditionalFormatting>
  <conditionalFormatting sqref="K276">
    <cfRule type="cellIs" priority="545" operator="lessThan" dxfId="0" stopIfTrue="0">
      <formula>$L$275+$L$274</formula>
    </cfRule>
  </conditionalFormatting>
  <conditionalFormatting sqref="L276">
    <cfRule type="cellIs" priority="546" operator="lessThan" dxfId="0" stopIfTrue="0">
      <formula>$M$275+$M$274</formula>
    </cfRule>
  </conditionalFormatting>
  <conditionalFormatting sqref="M276">
    <cfRule type="cellIs" priority="547" operator="lessThan" dxfId="0" stopIfTrue="0">
      <formula>$N$275+$N$274</formula>
    </cfRule>
  </conditionalFormatting>
  <conditionalFormatting sqref="N276">
    <cfRule type="cellIs" priority="548" operator="lessThan" dxfId="0" stopIfTrue="0">
      <formula>$O$275+$O$274</formula>
    </cfRule>
  </conditionalFormatting>
  <conditionalFormatting sqref="O276">
    <cfRule type="cellIs" priority="549" operator="lessThan" dxfId="0" stopIfTrue="0">
      <formula>$P$275+$P$274</formula>
    </cfRule>
  </conditionalFormatting>
  <conditionalFormatting sqref="P276">
    <cfRule type="cellIs" priority="550" operator="lessThan" dxfId="0" stopIfTrue="0">
      <formula>$Q$275+$Q$274</formula>
    </cfRule>
  </conditionalFormatting>
  <conditionalFormatting sqref="Q276">
    <cfRule type="cellIs" priority="551" operator="lessThan" dxfId="0" stopIfTrue="0">
      <formula>$R$275+$R$274</formula>
    </cfRule>
  </conditionalFormatting>
  <conditionalFormatting sqref="R276">
    <cfRule type="cellIs" priority="12" operator="lessThan" dxfId="1" stopIfTrue="0">
      <formula>50</formula>
    </cfRule>
  </conditionalFormatting>
  <conditionalFormatting sqref="G282">
    <cfRule type="cellIs" priority="553" operator="lessThan" dxfId="0" stopIfTrue="0">
      <formula>$H$281+$H$280</formula>
    </cfRule>
  </conditionalFormatting>
  <conditionalFormatting sqref="H282">
    <cfRule type="cellIs" priority="554" operator="lessThan" dxfId="0" stopIfTrue="0">
      <formula>$I$281+$I$280</formula>
    </cfRule>
  </conditionalFormatting>
  <conditionalFormatting sqref="I282">
    <cfRule type="cellIs" priority="555" operator="lessThan" dxfId="0" stopIfTrue="0">
      <formula>$J$281+$J$280</formula>
    </cfRule>
  </conditionalFormatting>
  <conditionalFormatting sqref="J282">
    <cfRule type="cellIs" priority="556" operator="lessThan" dxfId="0" stopIfTrue="0">
      <formula>$K$281+$K$280</formula>
    </cfRule>
  </conditionalFormatting>
  <conditionalFormatting sqref="K282">
    <cfRule type="cellIs" priority="557" operator="lessThan" dxfId="0" stopIfTrue="0">
      <formula>$L$281+$L$280</formula>
    </cfRule>
  </conditionalFormatting>
  <conditionalFormatting sqref="L282">
    <cfRule type="cellIs" priority="558" operator="lessThan" dxfId="0" stopIfTrue="0">
      <formula>$M$281+$M$280</formula>
    </cfRule>
  </conditionalFormatting>
  <conditionalFormatting sqref="M282">
    <cfRule type="cellIs" priority="559" operator="lessThan" dxfId="0" stopIfTrue="0">
      <formula>$N$281+$N$280</formula>
    </cfRule>
  </conditionalFormatting>
  <conditionalFormatting sqref="N282">
    <cfRule type="cellIs" priority="560" operator="lessThan" dxfId="0" stopIfTrue="0">
      <formula>$O$281+$O$280</formula>
    </cfRule>
  </conditionalFormatting>
  <conditionalFormatting sqref="O282">
    <cfRule type="cellIs" priority="561" operator="lessThan" dxfId="0" stopIfTrue="0">
      <formula>$P$281+$P$280</formula>
    </cfRule>
  </conditionalFormatting>
  <conditionalFormatting sqref="P282">
    <cfRule type="cellIs" priority="562" operator="lessThan" dxfId="0" stopIfTrue="0">
      <formula>$Q$281+$Q$280</formula>
    </cfRule>
  </conditionalFormatting>
  <conditionalFormatting sqref="Q282">
    <cfRule type="cellIs" priority="563" operator="lessThan" dxfId="0" stopIfTrue="0">
      <formula>$R$281+$R$280</formula>
    </cfRule>
  </conditionalFormatting>
  <conditionalFormatting sqref="R282">
    <cfRule type="cellIs" priority="12" operator="lessThan" dxfId="1" stopIfTrue="0">
      <formula>50</formula>
    </cfRule>
  </conditionalFormatting>
  <conditionalFormatting sqref="G288">
    <cfRule type="cellIs" priority="565" operator="lessThan" dxfId="0" stopIfTrue="0">
      <formula>$H$287+$H$286</formula>
    </cfRule>
  </conditionalFormatting>
  <conditionalFormatting sqref="H288">
    <cfRule type="cellIs" priority="566" operator="lessThan" dxfId="0" stopIfTrue="0">
      <formula>$I$287+$I$286</formula>
    </cfRule>
  </conditionalFormatting>
  <conditionalFormatting sqref="I288">
    <cfRule type="cellIs" priority="567" operator="lessThan" dxfId="0" stopIfTrue="0">
      <formula>$J$287+$J$286</formula>
    </cfRule>
  </conditionalFormatting>
  <conditionalFormatting sqref="J288">
    <cfRule type="cellIs" priority="568" operator="lessThan" dxfId="0" stopIfTrue="0">
      <formula>$K$287+$K$286</formula>
    </cfRule>
  </conditionalFormatting>
  <conditionalFormatting sqref="K288">
    <cfRule type="cellIs" priority="569" operator="lessThan" dxfId="0" stopIfTrue="0">
      <formula>$L$287+$L$286</formula>
    </cfRule>
  </conditionalFormatting>
  <conditionalFormatting sqref="L288">
    <cfRule type="cellIs" priority="570" operator="lessThan" dxfId="0" stopIfTrue="0">
      <formula>$M$287+$M$286</formula>
    </cfRule>
  </conditionalFormatting>
  <conditionalFormatting sqref="M288">
    <cfRule type="cellIs" priority="571" operator="lessThan" dxfId="0" stopIfTrue="0">
      <formula>$N$287+$N$286</formula>
    </cfRule>
  </conditionalFormatting>
  <conditionalFormatting sqref="N288">
    <cfRule type="cellIs" priority="572" operator="lessThan" dxfId="0" stopIfTrue="0">
      <formula>$O$287+$O$286</formula>
    </cfRule>
  </conditionalFormatting>
  <conditionalFormatting sqref="O288">
    <cfRule type="cellIs" priority="573" operator="lessThan" dxfId="0" stopIfTrue="0">
      <formula>$P$287+$P$286</formula>
    </cfRule>
  </conditionalFormatting>
  <conditionalFormatting sqref="P288">
    <cfRule type="cellIs" priority="574" operator="lessThan" dxfId="0" stopIfTrue="0">
      <formula>$Q$287+$Q$286</formula>
    </cfRule>
  </conditionalFormatting>
  <conditionalFormatting sqref="Q288">
    <cfRule type="cellIs" priority="575" operator="lessThan" dxfId="0" stopIfTrue="0">
      <formula>$R$287+$R$286</formula>
    </cfRule>
  </conditionalFormatting>
  <conditionalFormatting sqref="R288">
    <cfRule type="cellIs" priority="12" operator="lessThan" dxfId="1" stopIfTrue="0">
      <formula>50</formula>
    </cfRule>
  </conditionalFormatting>
  <conditionalFormatting sqref="G294">
    <cfRule type="cellIs" priority="577" operator="lessThan" dxfId="0" stopIfTrue="0">
      <formula>$H$293+$H$292</formula>
    </cfRule>
  </conditionalFormatting>
  <conditionalFormatting sqref="H294">
    <cfRule type="cellIs" priority="578" operator="lessThan" dxfId="0" stopIfTrue="0">
      <formula>$I$293+$I$292</formula>
    </cfRule>
  </conditionalFormatting>
  <conditionalFormatting sqref="I294">
    <cfRule type="cellIs" priority="579" operator="lessThan" dxfId="0" stopIfTrue="0">
      <formula>$J$293+$J$292</formula>
    </cfRule>
  </conditionalFormatting>
  <conditionalFormatting sqref="J294">
    <cfRule type="cellIs" priority="580" operator="lessThan" dxfId="0" stopIfTrue="0">
      <formula>$K$293+$K$292</formula>
    </cfRule>
  </conditionalFormatting>
  <conditionalFormatting sqref="K294">
    <cfRule type="cellIs" priority="581" operator="lessThan" dxfId="0" stopIfTrue="0">
      <formula>$L$293+$L$292</formula>
    </cfRule>
  </conditionalFormatting>
  <conditionalFormatting sqref="L294">
    <cfRule type="cellIs" priority="582" operator="lessThan" dxfId="0" stopIfTrue="0">
      <formula>$M$293+$M$292</formula>
    </cfRule>
  </conditionalFormatting>
  <conditionalFormatting sqref="M294">
    <cfRule type="cellIs" priority="583" operator="lessThan" dxfId="0" stopIfTrue="0">
      <formula>$N$293+$N$292</formula>
    </cfRule>
  </conditionalFormatting>
  <conditionalFormatting sqref="N294">
    <cfRule type="cellIs" priority="584" operator="lessThan" dxfId="0" stopIfTrue="0">
      <formula>$O$293+$O$292</formula>
    </cfRule>
  </conditionalFormatting>
  <conditionalFormatting sqref="O294">
    <cfRule type="cellIs" priority="585" operator="lessThan" dxfId="0" stopIfTrue="0">
      <formula>$P$293+$P$292</formula>
    </cfRule>
  </conditionalFormatting>
  <conditionalFormatting sqref="P294">
    <cfRule type="cellIs" priority="586" operator="lessThan" dxfId="0" stopIfTrue="0">
      <formula>$Q$293+$Q$292</formula>
    </cfRule>
  </conditionalFormatting>
  <conditionalFormatting sqref="Q294">
    <cfRule type="cellIs" priority="587" operator="lessThan" dxfId="0" stopIfTrue="0">
      <formula>$R$293+$R$292</formula>
    </cfRule>
  </conditionalFormatting>
  <conditionalFormatting sqref="R294">
    <cfRule type="cellIs" priority="12" operator="lessThan" dxfId="1" stopIfTrue="0">
      <formula>50</formula>
    </cfRule>
  </conditionalFormatting>
  <conditionalFormatting sqref="G300">
    <cfRule type="cellIs" priority="589" operator="lessThan" dxfId="0" stopIfTrue="0">
      <formula>$H$299+$H$298</formula>
    </cfRule>
  </conditionalFormatting>
  <conditionalFormatting sqref="H300">
    <cfRule type="cellIs" priority="590" operator="lessThan" dxfId="0" stopIfTrue="0">
      <formula>$I$299+$I$298</formula>
    </cfRule>
  </conditionalFormatting>
  <conditionalFormatting sqref="I300">
    <cfRule type="cellIs" priority="591" operator="lessThan" dxfId="0" stopIfTrue="0">
      <formula>$J$299+$J$298</formula>
    </cfRule>
  </conditionalFormatting>
  <conditionalFormatting sqref="J300">
    <cfRule type="cellIs" priority="592" operator="lessThan" dxfId="0" stopIfTrue="0">
      <formula>$K$299+$K$298</formula>
    </cfRule>
  </conditionalFormatting>
  <conditionalFormatting sqref="K300">
    <cfRule type="cellIs" priority="593" operator="lessThan" dxfId="0" stopIfTrue="0">
      <formula>$L$299+$L$298</formula>
    </cfRule>
  </conditionalFormatting>
  <conditionalFormatting sqref="L300">
    <cfRule type="cellIs" priority="594" operator="lessThan" dxfId="0" stopIfTrue="0">
      <formula>$M$299+$M$298</formula>
    </cfRule>
  </conditionalFormatting>
  <conditionalFormatting sqref="M300">
    <cfRule type="cellIs" priority="595" operator="lessThan" dxfId="0" stopIfTrue="0">
      <formula>$N$299+$N$298</formula>
    </cfRule>
  </conditionalFormatting>
  <conditionalFormatting sqref="N300">
    <cfRule type="cellIs" priority="596" operator="lessThan" dxfId="0" stopIfTrue="0">
      <formula>$O$299+$O$298</formula>
    </cfRule>
  </conditionalFormatting>
  <conditionalFormatting sqref="O300">
    <cfRule type="cellIs" priority="597" operator="lessThan" dxfId="0" stopIfTrue="0">
      <formula>$P$299+$P$298</formula>
    </cfRule>
  </conditionalFormatting>
  <conditionalFormatting sqref="P300">
    <cfRule type="cellIs" priority="598" operator="lessThan" dxfId="0" stopIfTrue="0">
      <formula>$Q$299+$Q$298</formula>
    </cfRule>
  </conditionalFormatting>
  <conditionalFormatting sqref="Q300">
    <cfRule type="cellIs" priority="599" operator="lessThan" dxfId="0" stopIfTrue="0">
      <formula>$R$299+$R$298</formula>
    </cfRule>
  </conditionalFormatting>
  <conditionalFormatting sqref="R300">
    <cfRule type="cellIs" priority="12" operator="lessThan" dxfId="1" stopIfTrue="0">
      <formula>50</formula>
    </cfRule>
  </conditionalFormatting>
  <conditionalFormatting sqref="G306">
    <cfRule type="cellIs" priority="601" operator="lessThan" dxfId="0" stopIfTrue="0">
      <formula>$H$305+$H$304</formula>
    </cfRule>
  </conditionalFormatting>
  <conditionalFormatting sqref="H306">
    <cfRule type="cellIs" priority="602" operator="lessThan" dxfId="0" stopIfTrue="0">
      <formula>$I$305+$I$304</formula>
    </cfRule>
  </conditionalFormatting>
  <conditionalFormatting sqref="I306">
    <cfRule type="cellIs" priority="603" operator="lessThan" dxfId="0" stopIfTrue="0">
      <formula>$J$305+$J$304</formula>
    </cfRule>
  </conditionalFormatting>
  <conditionalFormatting sqref="J306">
    <cfRule type="cellIs" priority="604" operator="lessThan" dxfId="0" stopIfTrue="0">
      <formula>$K$305+$K$304</formula>
    </cfRule>
  </conditionalFormatting>
  <conditionalFormatting sqref="K306">
    <cfRule type="cellIs" priority="605" operator="lessThan" dxfId="0" stopIfTrue="0">
      <formula>$L$305+$L$304</formula>
    </cfRule>
  </conditionalFormatting>
  <conditionalFormatting sqref="L306">
    <cfRule type="cellIs" priority="606" operator="lessThan" dxfId="0" stopIfTrue="0">
      <formula>$M$305+$M$304</formula>
    </cfRule>
  </conditionalFormatting>
  <conditionalFormatting sqref="M306">
    <cfRule type="cellIs" priority="607" operator="lessThan" dxfId="0" stopIfTrue="0">
      <formula>$N$305+$N$304</formula>
    </cfRule>
  </conditionalFormatting>
  <conditionalFormatting sqref="N306">
    <cfRule type="cellIs" priority="608" operator="lessThan" dxfId="0" stopIfTrue="0">
      <formula>$O$305+$O$304</formula>
    </cfRule>
  </conditionalFormatting>
  <conditionalFormatting sqref="O306">
    <cfRule type="cellIs" priority="609" operator="lessThan" dxfId="0" stopIfTrue="0">
      <formula>$P$305+$P$304</formula>
    </cfRule>
  </conditionalFormatting>
  <conditionalFormatting sqref="P306">
    <cfRule type="cellIs" priority="610" operator="lessThan" dxfId="0" stopIfTrue="0">
      <formula>$Q$305+$Q$304</formula>
    </cfRule>
  </conditionalFormatting>
  <conditionalFormatting sqref="Q306">
    <cfRule type="cellIs" priority="611" operator="lessThan" dxfId="0" stopIfTrue="0">
      <formula>$R$305+$R$304</formula>
    </cfRule>
  </conditionalFormatting>
  <conditionalFormatting sqref="R306">
    <cfRule type="cellIs" priority="12" operator="lessThan" dxfId="1" stopIfTrue="0">
      <formula>50</formula>
    </cfRule>
  </conditionalFormatting>
  <conditionalFormatting sqref="G312">
    <cfRule type="cellIs" priority="613" operator="lessThan" dxfId="0" stopIfTrue="0">
      <formula>$H$311+$H$310</formula>
    </cfRule>
  </conditionalFormatting>
  <conditionalFormatting sqref="H312">
    <cfRule type="cellIs" priority="614" operator="lessThan" dxfId="0" stopIfTrue="0">
      <formula>$I$311+$I$310</formula>
    </cfRule>
  </conditionalFormatting>
  <conditionalFormatting sqref="I312">
    <cfRule type="cellIs" priority="615" operator="lessThan" dxfId="0" stopIfTrue="0">
      <formula>$J$311+$J$310</formula>
    </cfRule>
  </conditionalFormatting>
  <conditionalFormatting sqref="J312">
    <cfRule type="cellIs" priority="616" operator="lessThan" dxfId="0" stopIfTrue="0">
      <formula>$K$311+$K$310</formula>
    </cfRule>
  </conditionalFormatting>
  <conditionalFormatting sqref="K312">
    <cfRule type="cellIs" priority="617" operator="lessThan" dxfId="0" stopIfTrue="0">
      <formula>$L$311+$L$310</formula>
    </cfRule>
  </conditionalFormatting>
  <conditionalFormatting sqref="L312">
    <cfRule type="cellIs" priority="618" operator="lessThan" dxfId="0" stopIfTrue="0">
      <formula>$M$311+$M$310</formula>
    </cfRule>
  </conditionalFormatting>
  <conditionalFormatting sqref="M312">
    <cfRule type="cellIs" priority="619" operator="lessThan" dxfId="0" stopIfTrue="0">
      <formula>$N$311+$N$310</formula>
    </cfRule>
  </conditionalFormatting>
  <conditionalFormatting sqref="N312">
    <cfRule type="cellIs" priority="620" operator="lessThan" dxfId="0" stopIfTrue="0">
      <formula>$O$311+$O$310</formula>
    </cfRule>
  </conditionalFormatting>
  <conditionalFormatting sqref="O312">
    <cfRule type="cellIs" priority="621" operator="lessThan" dxfId="0" stopIfTrue="0">
      <formula>$P$311+$P$310</formula>
    </cfRule>
  </conditionalFormatting>
  <conditionalFormatting sqref="P312">
    <cfRule type="cellIs" priority="622" operator="lessThan" dxfId="0" stopIfTrue="0">
      <formula>$Q$311+$Q$310</formula>
    </cfRule>
  </conditionalFormatting>
  <conditionalFormatting sqref="Q312">
    <cfRule type="cellIs" priority="623" operator="lessThan" dxfId="0" stopIfTrue="0">
      <formula>$R$311+$R$310</formula>
    </cfRule>
  </conditionalFormatting>
  <conditionalFormatting sqref="R312">
    <cfRule type="cellIs" priority="12" operator="lessThan" dxfId="1" stopIfTrue="0">
      <formula>50</formula>
    </cfRule>
  </conditionalFormatting>
  <conditionalFormatting sqref="G318">
    <cfRule type="cellIs" priority="625" operator="lessThan" dxfId="0" stopIfTrue="0">
      <formula>$H$317+$H$316</formula>
    </cfRule>
  </conditionalFormatting>
  <conditionalFormatting sqref="H318">
    <cfRule type="cellIs" priority="626" operator="lessThan" dxfId="0" stopIfTrue="0">
      <formula>$I$317+$I$316</formula>
    </cfRule>
  </conditionalFormatting>
  <conditionalFormatting sqref="I318">
    <cfRule type="cellIs" priority="627" operator="lessThan" dxfId="0" stopIfTrue="0">
      <formula>$J$317+$J$316</formula>
    </cfRule>
  </conditionalFormatting>
  <conditionalFormatting sqref="J318">
    <cfRule type="cellIs" priority="628" operator="lessThan" dxfId="0" stopIfTrue="0">
      <formula>$K$317+$K$316</formula>
    </cfRule>
  </conditionalFormatting>
  <conditionalFormatting sqref="K318">
    <cfRule type="cellIs" priority="629" operator="lessThan" dxfId="0" stopIfTrue="0">
      <formula>$L$317+$L$316</formula>
    </cfRule>
  </conditionalFormatting>
  <conditionalFormatting sqref="L318">
    <cfRule type="cellIs" priority="630" operator="lessThan" dxfId="0" stopIfTrue="0">
      <formula>$M$317+$M$316</formula>
    </cfRule>
  </conditionalFormatting>
  <conditionalFormatting sqref="M318">
    <cfRule type="cellIs" priority="631" operator="lessThan" dxfId="0" stopIfTrue="0">
      <formula>$N$317+$N$316</formula>
    </cfRule>
  </conditionalFormatting>
  <conditionalFormatting sqref="N318">
    <cfRule type="cellIs" priority="632" operator="lessThan" dxfId="0" stopIfTrue="0">
      <formula>$O$317+$O$316</formula>
    </cfRule>
  </conditionalFormatting>
  <conditionalFormatting sqref="O318">
    <cfRule type="cellIs" priority="633" operator="lessThan" dxfId="0" stopIfTrue="0">
      <formula>$P$317+$P$316</formula>
    </cfRule>
  </conditionalFormatting>
  <conditionalFormatting sqref="P318">
    <cfRule type="cellIs" priority="634" operator="lessThan" dxfId="0" stopIfTrue="0">
      <formula>$Q$317+$Q$316</formula>
    </cfRule>
  </conditionalFormatting>
  <conditionalFormatting sqref="Q318">
    <cfRule type="cellIs" priority="635" operator="lessThan" dxfId="0" stopIfTrue="0">
      <formula>$R$317+$R$316</formula>
    </cfRule>
  </conditionalFormatting>
  <conditionalFormatting sqref="R318">
    <cfRule type="cellIs" priority="12" operator="lessThan" dxfId="1" stopIfTrue="0">
      <formula>50</formula>
    </cfRule>
  </conditionalFormatting>
  <conditionalFormatting sqref="G324">
    <cfRule type="cellIs" priority="637" operator="lessThan" dxfId="0" stopIfTrue="0">
      <formula>$H$323+$H$322</formula>
    </cfRule>
  </conditionalFormatting>
  <conditionalFormatting sqref="H324">
    <cfRule type="cellIs" priority="638" operator="lessThan" dxfId="0" stopIfTrue="0">
      <formula>$I$323+$I$322</formula>
    </cfRule>
  </conditionalFormatting>
  <conditionalFormatting sqref="I324">
    <cfRule type="cellIs" priority="639" operator="lessThan" dxfId="0" stopIfTrue="0">
      <formula>$J$323+$J$322</formula>
    </cfRule>
  </conditionalFormatting>
  <conditionalFormatting sqref="J324">
    <cfRule type="cellIs" priority="640" operator="lessThan" dxfId="0" stopIfTrue="0">
      <formula>$K$323+$K$322</formula>
    </cfRule>
  </conditionalFormatting>
  <conditionalFormatting sqref="K324">
    <cfRule type="cellIs" priority="641" operator="lessThan" dxfId="0" stopIfTrue="0">
      <formula>$L$323+$L$322</formula>
    </cfRule>
  </conditionalFormatting>
  <conditionalFormatting sqref="L324">
    <cfRule type="cellIs" priority="642" operator="lessThan" dxfId="0" stopIfTrue="0">
      <formula>$M$323+$M$322</formula>
    </cfRule>
  </conditionalFormatting>
  <conditionalFormatting sqref="M324">
    <cfRule type="cellIs" priority="643" operator="lessThan" dxfId="0" stopIfTrue="0">
      <formula>$N$323+$N$322</formula>
    </cfRule>
  </conditionalFormatting>
  <conditionalFormatting sqref="N324">
    <cfRule type="cellIs" priority="644" operator="lessThan" dxfId="0" stopIfTrue="0">
      <formula>$O$323+$O$322</formula>
    </cfRule>
  </conditionalFormatting>
  <conditionalFormatting sqref="O324">
    <cfRule type="cellIs" priority="645" operator="lessThan" dxfId="0" stopIfTrue="0">
      <formula>$P$323+$P$322</formula>
    </cfRule>
  </conditionalFormatting>
  <conditionalFormatting sqref="P324">
    <cfRule type="cellIs" priority="646" operator="lessThan" dxfId="0" stopIfTrue="0">
      <formula>$Q$323+$Q$322</formula>
    </cfRule>
  </conditionalFormatting>
  <conditionalFormatting sqref="Q324">
    <cfRule type="cellIs" priority="647" operator="lessThan" dxfId="0" stopIfTrue="0">
      <formula>$R$323+$R$322</formula>
    </cfRule>
  </conditionalFormatting>
  <conditionalFormatting sqref="R324">
    <cfRule type="cellIs" priority="12" operator="lessThan" dxfId="1" stopIfTrue="0">
      <formula>50</formula>
    </cfRule>
  </conditionalFormatting>
  <conditionalFormatting sqref="G330">
    <cfRule type="cellIs" priority="649" operator="lessThan" dxfId="0" stopIfTrue="0">
      <formula>$H$329+$H$328</formula>
    </cfRule>
  </conditionalFormatting>
  <conditionalFormatting sqref="H330">
    <cfRule type="cellIs" priority="650" operator="lessThan" dxfId="0" stopIfTrue="0">
      <formula>$I$329+$I$328</formula>
    </cfRule>
  </conditionalFormatting>
  <conditionalFormatting sqref="I330">
    <cfRule type="cellIs" priority="651" operator="lessThan" dxfId="0" stopIfTrue="0">
      <formula>$J$329+$J$328</formula>
    </cfRule>
  </conditionalFormatting>
  <conditionalFormatting sqref="J330">
    <cfRule type="cellIs" priority="652" operator="lessThan" dxfId="0" stopIfTrue="0">
      <formula>$K$329+$K$328</formula>
    </cfRule>
  </conditionalFormatting>
  <conditionalFormatting sqref="K330">
    <cfRule type="cellIs" priority="653" operator="lessThan" dxfId="0" stopIfTrue="0">
      <formula>$L$329+$L$328</formula>
    </cfRule>
  </conditionalFormatting>
  <conditionalFormatting sqref="L330">
    <cfRule type="cellIs" priority="654" operator="lessThan" dxfId="0" stopIfTrue="0">
      <formula>$M$329+$M$328</formula>
    </cfRule>
  </conditionalFormatting>
  <conditionalFormatting sqref="M330">
    <cfRule type="cellIs" priority="655" operator="lessThan" dxfId="0" stopIfTrue="0">
      <formula>$N$329+$N$328</formula>
    </cfRule>
  </conditionalFormatting>
  <conditionalFormatting sqref="N330">
    <cfRule type="cellIs" priority="656" operator="lessThan" dxfId="0" stopIfTrue="0">
      <formula>$O$329+$O$328</formula>
    </cfRule>
  </conditionalFormatting>
  <conditionalFormatting sqref="O330">
    <cfRule type="cellIs" priority="657" operator="lessThan" dxfId="0" stopIfTrue="0">
      <formula>$P$329+$P$328</formula>
    </cfRule>
  </conditionalFormatting>
  <conditionalFormatting sqref="P330">
    <cfRule type="cellIs" priority="658" operator="lessThan" dxfId="0" stopIfTrue="0">
      <formula>$Q$329+$Q$328</formula>
    </cfRule>
  </conditionalFormatting>
  <conditionalFormatting sqref="Q330">
    <cfRule type="cellIs" priority="659" operator="lessThan" dxfId="0" stopIfTrue="0">
      <formula>$R$329+$R$328</formula>
    </cfRule>
  </conditionalFormatting>
  <conditionalFormatting sqref="R330">
    <cfRule type="cellIs" priority="12" operator="lessThan" dxfId="1" stopIfTrue="0">
      <formula>50</formula>
    </cfRule>
  </conditionalFormatting>
  <conditionalFormatting sqref="G336">
    <cfRule type="cellIs" priority="661" operator="lessThan" dxfId="0" stopIfTrue="0">
      <formula>$H$335+$H$334</formula>
    </cfRule>
  </conditionalFormatting>
  <conditionalFormatting sqref="H336">
    <cfRule type="cellIs" priority="662" operator="lessThan" dxfId="0" stopIfTrue="0">
      <formula>$I$335+$I$334</formula>
    </cfRule>
  </conditionalFormatting>
  <conditionalFormatting sqref="I336">
    <cfRule type="cellIs" priority="663" operator="lessThan" dxfId="0" stopIfTrue="0">
      <formula>$J$335+$J$334</formula>
    </cfRule>
  </conditionalFormatting>
  <conditionalFormatting sqref="J336">
    <cfRule type="cellIs" priority="664" operator="lessThan" dxfId="0" stopIfTrue="0">
      <formula>$K$335+$K$334</formula>
    </cfRule>
  </conditionalFormatting>
  <conditionalFormatting sqref="K336">
    <cfRule type="cellIs" priority="665" operator="lessThan" dxfId="0" stopIfTrue="0">
      <formula>$L$335+$L$334</formula>
    </cfRule>
  </conditionalFormatting>
  <conditionalFormatting sqref="L336">
    <cfRule type="cellIs" priority="666" operator="lessThan" dxfId="0" stopIfTrue="0">
      <formula>$M$335+$M$334</formula>
    </cfRule>
  </conditionalFormatting>
  <conditionalFormatting sqref="M336">
    <cfRule type="cellIs" priority="667" operator="lessThan" dxfId="0" stopIfTrue="0">
      <formula>$N$335+$N$334</formula>
    </cfRule>
  </conditionalFormatting>
  <conditionalFormatting sqref="N336">
    <cfRule type="cellIs" priority="668" operator="lessThan" dxfId="0" stopIfTrue="0">
      <formula>$O$335+$O$334</formula>
    </cfRule>
  </conditionalFormatting>
  <conditionalFormatting sqref="O336">
    <cfRule type="cellIs" priority="669" operator="lessThan" dxfId="0" stopIfTrue="0">
      <formula>$P$335+$P$334</formula>
    </cfRule>
  </conditionalFormatting>
  <conditionalFormatting sqref="P336">
    <cfRule type="cellIs" priority="670" operator="lessThan" dxfId="0" stopIfTrue="0">
      <formula>$Q$335+$Q$334</formula>
    </cfRule>
  </conditionalFormatting>
  <conditionalFormatting sqref="Q336">
    <cfRule type="cellIs" priority="671" operator="lessThan" dxfId="0" stopIfTrue="0">
      <formula>$R$335+$R$334</formula>
    </cfRule>
  </conditionalFormatting>
  <conditionalFormatting sqref="R336">
    <cfRule type="cellIs" priority="12" operator="lessThan" dxfId="1" stopIfTrue="0">
      <formula>50</formula>
    </cfRule>
  </conditionalFormatting>
  <conditionalFormatting sqref="G342">
    <cfRule type="cellIs" priority="673" operator="lessThan" dxfId="0" stopIfTrue="0">
      <formula>$H$341+$H$340</formula>
    </cfRule>
  </conditionalFormatting>
  <conditionalFormatting sqref="H342">
    <cfRule type="cellIs" priority="674" operator="lessThan" dxfId="0" stopIfTrue="0">
      <formula>$I$341+$I$340</formula>
    </cfRule>
  </conditionalFormatting>
  <conditionalFormatting sqref="I342">
    <cfRule type="cellIs" priority="675" operator="lessThan" dxfId="0" stopIfTrue="0">
      <formula>$J$341+$J$340</formula>
    </cfRule>
  </conditionalFormatting>
  <conditionalFormatting sqref="J342">
    <cfRule type="cellIs" priority="676" operator="lessThan" dxfId="0" stopIfTrue="0">
      <formula>$K$341+$K$340</formula>
    </cfRule>
  </conditionalFormatting>
  <conditionalFormatting sqref="K342">
    <cfRule type="cellIs" priority="677" operator="lessThan" dxfId="0" stopIfTrue="0">
      <formula>$L$341+$L$340</formula>
    </cfRule>
  </conditionalFormatting>
  <conditionalFormatting sqref="L342">
    <cfRule type="cellIs" priority="678" operator="lessThan" dxfId="0" stopIfTrue="0">
      <formula>$M$341+$M$340</formula>
    </cfRule>
  </conditionalFormatting>
  <conditionalFormatting sqref="M342">
    <cfRule type="cellIs" priority="679" operator="lessThan" dxfId="0" stopIfTrue="0">
      <formula>$N$341+$N$340</formula>
    </cfRule>
  </conditionalFormatting>
  <conditionalFormatting sqref="N342">
    <cfRule type="cellIs" priority="680" operator="lessThan" dxfId="0" stopIfTrue="0">
      <formula>$O$341+$O$340</formula>
    </cfRule>
  </conditionalFormatting>
  <conditionalFormatting sqref="O342">
    <cfRule type="cellIs" priority="681" operator="lessThan" dxfId="0" stopIfTrue="0">
      <formula>$P$341+$P$340</formula>
    </cfRule>
  </conditionalFormatting>
  <conditionalFormatting sqref="P342">
    <cfRule type="cellIs" priority="682" operator="lessThan" dxfId="0" stopIfTrue="0">
      <formula>$Q$341+$Q$340</formula>
    </cfRule>
  </conditionalFormatting>
  <conditionalFormatting sqref="Q342">
    <cfRule type="cellIs" priority="683" operator="lessThan" dxfId="0" stopIfTrue="0">
      <formula>$R$341+$R$340</formula>
    </cfRule>
  </conditionalFormatting>
  <conditionalFormatting sqref="R342">
    <cfRule type="cellIs" priority="12" operator="lessThan" dxfId="1" stopIfTrue="0">
      <formula>50</formula>
    </cfRule>
  </conditionalFormatting>
  <conditionalFormatting sqref="G348">
    <cfRule type="cellIs" priority="685" operator="lessThan" dxfId="0" stopIfTrue="0">
      <formula>$H$347+$H$346</formula>
    </cfRule>
  </conditionalFormatting>
  <conditionalFormatting sqref="H348">
    <cfRule type="cellIs" priority="686" operator="lessThan" dxfId="0" stopIfTrue="0">
      <formula>$I$347+$I$346</formula>
    </cfRule>
  </conditionalFormatting>
  <conditionalFormatting sqref="I348">
    <cfRule type="cellIs" priority="687" operator="lessThan" dxfId="0" stopIfTrue="0">
      <formula>$J$347+$J$346</formula>
    </cfRule>
  </conditionalFormatting>
  <conditionalFormatting sqref="J348">
    <cfRule type="cellIs" priority="688" operator="lessThan" dxfId="0" stopIfTrue="0">
      <formula>$K$347+$K$346</formula>
    </cfRule>
  </conditionalFormatting>
  <conditionalFormatting sqref="K348">
    <cfRule type="cellIs" priority="689" operator="lessThan" dxfId="0" stopIfTrue="0">
      <formula>$L$347+$L$346</formula>
    </cfRule>
  </conditionalFormatting>
  <conditionalFormatting sqref="L348">
    <cfRule type="cellIs" priority="690" operator="lessThan" dxfId="0" stopIfTrue="0">
      <formula>$M$347+$M$346</formula>
    </cfRule>
  </conditionalFormatting>
  <conditionalFormatting sqref="M348">
    <cfRule type="cellIs" priority="691" operator="lessThan" dxfId="0" stopIfTrue="0">
      <formula>$N$347+$N$346</formula>
    </cfRule>
  </conditionalFormatting>
  <conditionalFormatting sqref="N348">
    <cfRule type="cellIs" priority="692" operator="lessThan" dxfId="0" stopIfTrue="0">
      <formula>$O$347+$O$346</formula>
    </cfRule>
  </conditionalFormatting>
  <conditionalFormatting sqref="O348">
    <cfRule type="cellIs" priority="693" operator="lessThan" dxfId="0" stopIfTrue="0">
      <formula>$P$347+$P$346</formula>
    </cfRule>
  </conditionalFormatting>
  <conditionalFormatting sqref="P348">
    <cfRule type="cellIs" priority="694" operator="lessThan" dxfId="0" stopIfTrue="0">
      <formula>$Q$347+$Q$346</formula>
    </cfRule>
  </conditionalFormatting>
  <conditionalFormatting sqref="Q348">
    <cfRule type="cellIs" priority="695" operator="lessThan" dxfId="0" stopIfTrue="0">
      <formula>$R$347+$R$346</formula>
    </cfRule>
  </conditionalFormatting>
  <conditionalFormatting sqref="R348">
    <cfRule type="cellIs" priority="12" operator="lessThan" dxfId="1" stopIfTrue="0">
      <formula>50</formula>
    </cfRule>
  </conditionalFormatting>
  <conditionalFormatting sqref="G354">
    <cfRule type="cellIs" priority="697" operator="lessThan" dxfId="0" stopIfTrue="0">
      <formula>$H$353+$H$352</formula>
    </cfRule>
  </conditionalFormatting>
  <conditionalFormatting sqref="H354">
    <cfRule type="cellIs" priority="698" operator="lessThan" dxfId="0" stopIfTrue="0">
      <formula>$I$353+$I$352</formula>
    </cfRule>
  </conditionalFormatting>
  <conditionalFormatting sqref="I354">
    <cfRule type="cellIs" priority="699" operator="lessThan" dxfId="0" stopIfTrue="0">
      <formula>$J$353+$J$352</formula>
    </cfRule>
  </conditionalFormatting>
  <conditionalFormatting sqref="J354">
    <cfRule type="cellIs" priority="700" operator="lessThan" dxfId="0" stopIfTrue="0">
      <formula>$K$353+$K$352</formula>
    </cfRule>
  </conditionalFormatting>
  <conditionalFormatting sqref="K354">
    <cfRule type="cellIs" priority="701" operator="lessThan" dxfId="0" stopIfTrue="0">
      <formula>$L$353+$L$352</formula>
    </cfRule>
  </conditionalFormatting>
  <conditionalFormatting sqref="L354">
    <cfRule type="cellIs" priority="702" operator="lessThan" dxfId="0" stopIfTrue="0">
      <formula>$M$353+$M$352</formula>
    </cfRule>
  </conditionalFormatting>
  <conditionalFormatting sqref="M354">
    <cfRule type="cellIs" priority="703" operator="lessThan" dxfId="0" stopIfTrue="0">
      <formula>$N$353+$N$352</formula>
    </cfRule>
  </conditionalFormatting>
  <conditionalFormatting sqref="N354">
    <cfRule type="cellIs" priority="704" operator="lessThan" dxfId="0" stopIfTrue="0">
      <formula>$O$353+$O$352</formula>
    </cfRule>
  </conditionalFormatting>
  <conditionalFormatting sqref="O354">
    <cfRule type="cellIs" priority="705" operator="lessThan" dxfId="0" stopIfTrue="0">
      <formula>$P$353+$P$352</formula>
    </cfRule>
  </conditionalFormatting>
  <conditionalFormatting sqref="P354">
    <cfRule type="cellIs" priority="706" operator="lessThan" dxfId="0" stopIfTrue="0">
      <formula>$Q$353+$Q$352</formula>
    </cfRule>
  </conditionalFormatting>
  <conditionalFormatting sqref="Q354">
    <cfRule type="cellIs" priority="707" operator="lessThan" dxfId="0" stopIfTrue="0">
      <formula>$R$353+$R$352</formula>
    </cfRule>
  </conditionalFormatting>
  <conditionalFormatting sqref="R354">
    <cfRule type="cellIs" priority="12" operator="lessThan" dxfId="1" stopIfTrue="0">
      <formula>50</formula>
    </cfRule>
  </conditionalFormatting>
  <conditionalFormatting sqref="G360">
    <cfRule type="cellIs" priority="709" operator="lessThan" dxfId="0" stopIfTrue="0">
      <formula>$H$359+$H$358</formula>
    </cfRule>
  </conditionalFormatting>
  <conditionalFormatting sqref="H360">
    <cfRule type="cellIs" priority="710" operator="lessThan" dxfId="0" stopIfTrue="0">
      <formula>$I$359+$I$358</formula>
    </cfRule>
  </conditionalFormatting>
  <conditionalFormatting sqref="I360">
    <cfRule type="cellIs" priority="711" operator="lessThan" dxfId="0" stopIfTrue="0">
      <formula>$J$359+$J$358</formula>
    </cfRule>
  </conditionalFormatting>
  <conditionalFormatting sqref="J360">
    <cfRule type="cellIs" priority="712" operator="lessThan" dxfId="0" stopIfTrue="0">
      <formula>$K$359+$K$358</formula>
    </cfRule>
  </conditionalFormatting>
  <conditionalFormatting sqref="K360">
    <cfRule type="cellIs" priority="713" operator="lessThan" dxfId="0" stopIfTrue="0">
      <formula>$L$359+$L$358</formula>
    </cfRule>
  </conditionalFormatting>
  <conditionalFormatting sqref="L360">
    <cfRule type="cellIs" priority="714" operator="lessThan" dxfId="0" stopIfTrue="0">
      <formula>$M$359+$M$358</formula>
    </cfRule>
  </conditionalFormatting>
  <conditionalFormatting sqref="M360">
    <cfRule type="cellIs" priority="715" operator="lessThan" dxfId="0" stopIfTrue="0">
      <formula>$N$359+$N$358</formula>
    </cfRule>
  </conditionalFormatting>
  <conditionalFormatting sqref="N360">
    <cfRule type="cellIs" priority="716" operator="lessThan" dxfId="0" stopIfTrue="0">
      <formula>$O$359+$O$358</formula>
    </cfRule>
  </conditionalFormatting>
  <conditionalFormatting sqref="O360">
    <cfRule type="cellIs" priority="717" operator="lessThan" dxfId="0" stopIfTrue="0">
      <formula>$P$359+$P$358</formula>
    </cfRule>
  </conditionalFormatting>
  <conditionalFormatting sqref="P360">
    <cfRule type="cellIs" priority="718" operator="lessThan" dxfId="0" stopIfTrue="0">
      <formula>$Q$359+$Q$358</formula>
    </cfRule>
  </conditionalFormatting>
  <conditionalFormatting sqref="Q360">
    <cfRule type="cellIs" priority="719" operator="lessThan" dxfId="0" stopIfTrue="0">
      <formula>$R$359+$R$358</formula>
    </cfRule>
  </conditionalFormatting>
  <conditionalFormatting sqref="R360">
    <cfRule type="cellIs" priority="12" operator="lessThan" dxfId="1" stopIfTrue="0">
      <formula>50</formula>
    </cfRule>
  </conditionalFormatting>
  <conditionalFormatting sqref="G366">
    <cfRule type="cellIs" priority="721" operator="lessThan" dxfId="0" stopIfTrue="0">
      <formula>$H$365+$H$364</formula>
    </cfRule>
  </conditionalFormatting>
  <conditionalFormatting sqref="H366">
    <cfRule type="cellIs" priority="722" operator="lessThan" dxfId="0" stopIfTrue="0">
      <formula>$I$365+$I$364</formula>
    </cfRule>
  </conditionalFormatting>
  <conditionalFormatting sqref="I366">
    <cfRule type="cellIs" priority="723" operator="lessThan" dxfId="0" stopIfTrue="0">
      <formula>$J$365+$J$364</formula>
    </cfRule>
  </conditionalFormatting>
  <conditionalFormatting sqref="J366">
    <cfRule type="cellIs" priority="724" operator="lessThan" dxfId="0" stopIfTrue="0">
      <formula>$K$365+$K$364</formula>
    </cfRule>
  </conditionalFormatting>
  <conditionalFormatting sqref="K366">
    <cfRule type="cellIs" priority="725" operator="lessThan" dxfId="0" stopIfTrue="0">
      <formula>$L$365+$L$364</formula>
    </cfRule>
  </conditionalFormatting>
  <conditionalFormatting sqref="L366">
    <cfRule type="cellIs" priority="726" operator="lessThan" dxfId="0" stopIfTrue="0">
      <formula>$M$365+$M$364</formula>
    </cfRule>
  </conditionalFormatting>
  <conditionalFormatting sqref="M366">
    <cfRule type="cellIs" priority="727" operator="lessThan" dxfId="0" stopIfTrue="0">
      <formula>$N$365+$N$364</formula>
    </cfRule>
  </conditionalFormatting>
  <conditionalFormatting sqref="N366">
    <cfRule type="cellIs" priority="728" operator="lessThan" dxfId="0" stopIfTrue="0">
      <formula>$O$365+$O$364</formula>
    </cfRule>
  </conditionalFormatting>
  <conditionalFormatting sqref="O366">
    <cfRule type="cellIs" priority="729" operator="lessThan" dxfId="0" stopIfTrue="0">
      <formula>$P$365+$P$364</formula>
    </cfRule>
  </conditionalFormatting>
  <conditionalFormatting sqref="P366">
    <cfRule type="cellIs" priority="730" operator="lessThan" dxfId="0" stopIfTrue="0">
      <formula>$Q$365+$Q$364</formula>
    </cfRule>
  </conditionalFormatting>
  <conditionalFormatting sqref="Q366">
    <cfRule type="cellIs" priority="731" operator="lessThan" dxfId="0" stopIfTrue="0">
      <formula>$R$365+$R$364</formula>
    </cfRule>
  </conditionalFormatting>
  <conditionalFormatting sqref="R366">
    <cfRule type="cellIs" priority="12" operator="lessThan" dxfId="1" stopIfTrue="0">
      <formula>50</formula>
    </cfRule>
  </conditionalFormatting>
  <conditionalFormatting sqref="G372">
    <cfRule type="cellIs" priority="733" operator="lessThan" dxfId="0" stopIfTrue="0">
      <formula>$H$371+$H$370</formula>
    </cfRule>
  </conditionalFormatting>
  <conditionalFormatting sqref="H372">
    <cfRule type="cellIs" priority="734" operator="lessThan" dxfId="0" stopIfTrue="0">
      <formula>$I$371+$I$370</formula>
    </cfRule>
  </conditionalFormatting>
  <conditionalFormatting sqref="I372">
    <cfRule type="cellIs" priority="735" operator="lessThan" dxfId="0" stopIfTrue="0">
      <formula>$J$371+$J$370</formula>
    </cfRule>
  </conditionalFormatting>
  <conditionalFormatting sqref="J372">
    <cfRule type="cellIs" priority="736" operator="lessThan" dxfId="0" stopIfTrue="0">
      <formula>$K$371+$K$370</formula>
    </cfRule>
  </conditionalFormatting>
  <conditionalFormatting sqref="K372">
    <cfRule type="cellIs" priority="737" operator="lessThan" dxfId="0" stopIfTrue="0">
      <formula>$L$371+$L$370</formula>
    </cfRule>
  </conditionalFormatting>
  <conditionalFormatting sqref="L372">
    <cfRule type="cellIs" priority="738" operator="lessThan" dxfId="0" stopIfTrue="0">
      <formula>$M$371+$M$370</formula>
    </cfRule>
  </conditionalFormatting>
  <conditionalFormatting sqref="M372">
    <cfRule type="cellIs" priority="739" operator="lessThan" dxfId="0" stopIfTrue="0">
      <formula>$N$371+$N$370</formula>
    </cfRule>
  </conditionalFormatting>
  <conditionalFormatting sqref="N372">
    <cfRule type="cellIs" priority="740" operator="lessThan" dxfId="0" stopIfTrue="0">
      <formula>$O$371+$O$370</formula>
    </cfRule>
  </conditionalFormatting>
  <conditionalFormatting sqref="O372">
    <cfRule type="cellIs" priority="741" operator="lessThan" dxfId="0" stopIfTrue="0">
      <formula>$P$371+$P$370</formula>
    </cfRule>
  </conditionalFormatting>
  <conditionalFormatting sqref="P372">
    <cfRule type="cellIs" priority="742" operator="lessThan" dxfId="0" stopIfTrue="0">
      <formula>$Q$371+$Q$370</formula>
    </cfRule>
  </conditionalFormatting>
  <conditionalFormatting sqref="Q372">
    <cfRule type="cellIs" priority="743" operator="lessThan" dxfId="0" stopIfTrue="0">
      <formula>$R$371+$R$370</formula>
    </cfRule>
  </conditionalFormatting>
  <conditionalFormatting sqref="R372">
    <cfRule type="cellIs" priority="12" operator="lessThan" dxfId="1" stopIfTrue="0">
      <formula>50</formula>
    </cfRule>
  </conditionalFormatting>
  <conditionalFormatting sqref="G378">
    <cfRule type="cellIs" priority="745" operator="lessThan" dxfId="0" stopIfTrue="0">
      <formula>$H$377+$H$376</formula>
    </cfRule>
  </conditionalFormatting>
  <conditionalFormatting sqref="H378">
    <cfRule type="cellIs" priority="746" operator="lessThan" dxfId="0" stopIfTrue="0">
      <formula>$I$377+$I$376</formula>
    </cfRule>
  </conditionalFormatting>
  <conditionalFormatting sqref="I378">
    <cfRule type="cellIs" priority="747" operator="lessThan" dxfId="0" stopIfTrue="0">
      <formula>$J$377+$J$376</formula>
    </cfRule>
  </conditionalFormatting>
  <conditionalFormatting sqref="J378">
    <cfRule type="cellIs" priority="748" operator="lessThan" dxfId="0" stopIfTrue="0">
      <formula>$K$377+$K$376</formula>
    </cfRule>
  </conditionalFormatting>
  <conditionalFormatting sqref="K378">
    <cfRule type="cellIs" priority="749" operator="lessThan" dxfId="0" stopIfTrue="0">
      <formula>$L$377+$L$376</formula>
    </cfRule>
  </conditionalFormatting>
  <conditionalFormatting sqref="L378">
    <cfRule type="cellIs" priority="750" operator="lessThan" dxfId="0" stopIfTrue="0">
      <formula>$M$377+$M$376</formula>
    </cfRule>
  </conditionalFormatting>
  <conditionalFormatting sqref="M378">
    <cfRule type="cellIs" priority="751" operator="lessThan" dxfId="0" stopIfTrue="0">
      <formula>$N$377+$N$376</formula>
    </cfRule>
  </conditionalFormatting>
  <conditionalFormatting sqref="N378">
    <cfRule type="cellIs" priority="752" operator="lessThan" dxfId="0" stopIfTrue="0">
      <formula>$O$377+$O$376</formula>
    </cfRule>
  </conditionalFormatting>
  <conditionalFormatting sqref="O378">
    <cfRule type="cellIs" priority="753" operator="lessThan" dxfId="0" stopIfTrue="0">
      <formula>$P$377+$P$376</formula>
    </cfRule>
  </conditionalFormatting>
  <conditionalFormatting sqref="P378">
    <cfRule type="cellIs" priority="754" operator="lessThan" dxfId="0" stopIfTrue="0">
      <formula>$Q$377+$Q$376</formula>
    </cfRule>
  </conditionalFormatting>
  <conditionalFormatting sqref="Q378">
    <cfRule type="cellIs" priority="755" operator="lessThan" dxfId="0" stopIfTrue="0">
      <formula>$R$377+$R$376</formula>
    </cfRule>
  </conditionalFormatting>
  <conditionalFormatting sqref="R378">
    <cfRule type="cellIs" priority="12" operator="lessThan" dxfId="1" stopIfTrue="0">
      <formula>50</formula>
    </cfRule>
  </conditionalFormatting>
  <conditionalFormatting sqref="G384">
    <cfRule type="cellIs" priority="757" operator="lessThan" dxfId="0" stopIfTrue="0">
      <formula>$H$383+$H$382</formula>
    </cfRule>
  </conditionalFormatting>
  <conditionalFormatting sqref="H384">
    <cfRule type="cellIs" priority="758" operator="lessThan" dxfId="0" stopIfTrue="0">
      <formula>$I$383+$I$382</formula>
    </cfRule>
  </conditionalFormatting>
  <conditionalFormatting sqref="I384">
    <cfRule type="cellIs" priority="759" operator="lessThan" dxfId="0" stopIfTrue="0">
      <formula>$J$383+$J$382</formula>
    </cfRule>
  </conditionalFormatting>
  <conditionalFormatting sqref="J384">
    <cfRule type="cellIs" priority="760" operator="lessThan" dxfId="0" stopIfTrue="0">
      <formula>$K$383+$K$382</formula>
    </cfRule>
  </conditionalFormatting>
  <conditionalFormatting sqref="K384">
    <cfRule type="cellIs" priority="761" operator="lessThan" dxfId="0" stopIfTrue="0">
      <formula>$L$383+$L$382</formula>
    </cfRule>
  </conditionalFormatting>
  <conditionalFormatting sqref="L384">
    <cfRule type="cellIs" priority="762" operator="lessThan" dxfId="0" stopIfTrue="0">
      <formula>$M$383+$M$382</formula>
    </cfRule>
  </conditionalFormatting>
  <conditionalFormatting sqref="M384">
    <cfRule type="cellIs" priority="763" operator="lessThan" dxfId="0" stopIfTrue="0">
      <formula>$N$383+$N$382</formula>
    </cfRule>
  </conditionalFormatting>
  <conditionalFormatting sqref="N384">
    <cfRule type="cellIs" priority="764" operator="lessThan" dxfId="0" stopIfTrue="0">
      <formula>$O$383+$O$382</formula>
    </cfRule>
  </conditionalFormatting>
  <conditionalFormatting sqref="O384">
    <cfRule type="cellIs" priority="765" operator="lessThan" dxfId="0" stopIfTrue="0">
      <formula>$P$383+$P$382</formula>
    </cfRule>
  </conditionalFormatting>
  <conditionalFormatting sqref="P384">
    <cfRule type="cellIs" priority="766" operator="lessThan" dxfId="0" stopIfTrue="0">
      <formula>$Q$383+$Q$382</formula>
    </cfRule>
  </conditionalFormatting>
  <conditionalFormatting sqref="Q384">
    <cfRule type="cellIs" priority="767" operator="lessThan" dxfId="0" stopIfTrue="0">
      <formula>$R$383+$R$382</formula>
    </cfRule>
  </conditionalFormatting>
  <conditionalFormatting sqref="R384">
    <cfRule type="cellIs" priority="12" operator="lessThan" dxfId="1" stopIfTrue="0">
      <formula>50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6" customWidth="1" min="1" max="1"/>
    <col width="13" customWidth="1" min="2" max="2"/>
    <col width="15" customWidth="1" min="3" max="3"/>
  </cols>
  <sheetData>
    <row r="1" ht="20" customHeight="1">
      <c r="A1" s="22" t="inlineStr">
        <is>
          <t>Planned date</t>
        </is>
      </c>
      <c r="B1" s="22" t="inlineStr">
        <is>
          <t>CRD</t>
        </is>
      </c>
      <c r="C1" s="22" t="inlineStr">
        <is>
          <t>US due date</t>
        </is>
      </c>
    </row>
    <row r="2" ht="20" customHeight="1">
      <c r="A2" s="23">
        <f>NOW()</f>
        <v/>
      </c>
      <c r="B2" s="23">
        <f>IF(AND(MONTH(A2+45)&lt;10,MONTH(A2+45)&gt;5),A2+60,A2+45)</f>
        <v/>
      </c>
      <c r="C2" s="23">
        <f>B2+30</f>
        <v/>
      </c>
    </row>
    <row r="3" ht="20" customHeight="1">
      <c r="A3" s="23">
        <f>A2+7</f>
        <v/>
      </c>
      <c r="B3" s="23">
        <f>IF(AND(MONTH(A3+45)&lt;10,MONTH(A3+45)&gt;5),A3+60,A3+45)</f>
        <v/>
      </c>
      <c r="C3" s="23">
        <f>B3+30</f>
        <v/>
      </c>
    </row>
    <row r="4" ht="20" customHeight="1">
      <c r="A4" s="23">
        <f>A3+7</f>
        <v/>
      </c>
      <c r="B4" s="23">
        <f>IF(AND(MONTH(A4+45)&lt;10,MONTH(A4+45)&gt;5),A4+60,A4+45)</f>
        <v/>
      </c>
      <c r="C4" s="23">
        <f>B4+30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2025-01-10T09:49:17Z</dcterms:created>
  <dcterms:modified xmlns:dcterms="http://purl.org/dc/terms/" xmlns:xsi="http://www.w3.org/2001/XMLSchema-instance" xsi:type="dcterms:W3CDTF">2025-01-10T09:49:19Z</dcterms:modified>
</cp:coreProperties>
</file>