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13\"/>
    </mc:Choice>
  </mc:AlternateContent>
  <bookViews>
    <workbookView xWindow="0" yWindow="0" windowWidth="23040" windowHeight="9384" tabRatio="500" firstSheet="2" activeTab="6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9" l="1"/>
  <c r="C18" i="9"/>
  <c r="C9" i="6"/>
  <c r="C15" i="6"/>
  <c r="C16" i="6"/>
  <c r="C18" i="6"/>
  <c r="B9" i="6"/>
  <c r="B15" i="6"/>
  <c r="B16" i="6"/>
  <c r="B18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H3" i="3"/>
  <c r="I3" i="3"/>
  <c r="G3" i="3"/>
  <c r="I18" i="3"/>
  <c r="I12" i="3"/>
  <c r="I20" i="3"/>
  <c r="I22" i="3"/>
  <c r="I24" i="3"/>
  <c r="H18" i="3"/>
  <c r="H12" i="3"/>
  <c r="H20" i="3"/>
  <c r="H22" i="3"/>
  <c r="H24" i="3"/>
  <c r="G18" i="3"/>
  <c r="G12" i="3"/>
  <c r="G20" i="3"/>
  <c r="G22" i="3"/>
  <c r="G24" i="3"/>
  <c r="C18" i="3"/>
  <c r="C12" i="3"/>
  <c r="C20" i="3"/>
  <c r="C4" i="3"/>
  <c r="C22" i="3"/>
  <c r="C24" i="3"/>
  <c r="D18" i="3"/>
  <c r="D12" i="3"/>
  <c r="D20" i="3"/>
  <c r="D4" i="3"/>
  <c r="D22" i="3"/>
  <c r="D24" i="3"/>
  <c r="B18" i="3"/>
  <c r="B12" i="3"/>
  <c r="B20" i="3"/>
  <c r="B4" i="3"/>
  <c r="B22" i="3"/>
  <c r="B24" i="3"/>
  <c r="G19" i="2"/>
  <c r="I6" i="2"/>
  <c r="I9" i="2"/>
  <c r="I12" i="2"/>
  <c r="I14" i="2"/>
  <c r="H6" i="2"/>
  <c r="H9" i="2"/>
  <c r="H12" i="2"/>
  <c r="H14" i="2"/>
  <c r="G8" i="2"/>
  <c r="G6" i="2"/>
  <c r="G9" i="2"/>
  <c r="G12" i="2"/>
  <c r="G14" i="2"/>
  <c r="C6" i="2"/>
  <c r="C9" i="2"/>
  <c r="C12" i="2"/>
  <c r="C14" i="2"/>
  <c r="D6" i="2"/>
  <c r="D9" i="2"/>
  <c r="D12" i="2"/>
  <c r="D14" i="2"/>
  <c r="B6" i="2"/>
  <c r="B19" i="2"/>
  <c r="B8" i="2"/>
  <c r="B9" i="2"/>
  <c r="B12" i="2"/>
  <c r="B14" i="2"/>
  <c r="K13" i="1"/>
  <c r="K15" i="1"/>
  <c r="J13" i="1"/>
  <c r="J15" i="1"/>
  <c r="I13" i="1"/>
  <c r="I15" i="1"/>
  <c r="C13" i="1"/>
  <c r="C15" i="1"/>
  <c r="D13" i="1"/>
  <c r="D15" i="1"/>
  <c r="B13" i="1"/>
  <c r="B15" i="1"/>
</calcChain>
</file>

<file path=xl/sharedStrings.xml><?xml version="1.0" encoding="utf-8"?>
<sst xmlns="http://schemas.openxmlformats.org/spreadsheetml/2006/main" count="223" uniqueCount="102">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</sst>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NumberFormat="1"/>
    <xf numFmtId="0" fontId="0" fillId="6" borderId="0" xfId="0" applyNumberForma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70384"/>
        <c:axId val="-1997085616"/>
      </c:barChart>
      <c:catAx>
        <c:axId val="-199707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85616"/>
        <c:crosses val="autoZero"/>
        <c:auto val="1"/>
        <c:lblAlgn val="ctr"/>
        <c:lblOffset val="100"/>
        <c:noMultiLvlLbl val="0"/>
      </c:catAx>
      <c:valAx>
        <c:axId val="-199708561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7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198880"/>
        <c:axId val="-118190720"/>
      </c:barChart>
      <c:catAx>
        <c:axId val="-11819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8190720"/>
        <c:crosses val="autoZero"/>
        <c:auto val="1"/>
        <c:lblAlgn val="ctr"/>
        <c:lblOffset val="100"/>
        <c:noMultiLvlLbl val="0"/>
      </c:catAx>
      <c:valAx>
        <c:axId val="-11819072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1819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75280"/>
        <c:axId val="-1997071472"/>
      </c:barChart>
      <c:catAx>
        <c:axId val="-199707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71472"/>
        <c:crosses val="autoZero"/>
        <c:auto val="1"/>
        <c:lblAlgn val="ctr"/>
        <c:lblOffset val="100"/>
        <c:noMultiLvlLbl val="0"/>
      </c:catAx>
      <c:valAx>
        <c:axId val="-199707147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7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76368"/>
        <c:axId val="-1997070928"/>
      </c:barChart>
      <c:catAx>
        <c:axId val="-199707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70928"/>
        <c:crosses val="autoZero"/>
        <c:auto val="1"/>
        <c:lblAlgn val="ctr"/>
        <c:lblOffset val="100"/>
        <c:noMultiLvlLbl val="0"/>
      </c:catAx>
      <c:valAx>
        <c:axId val="-19970709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7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79632"/>
        <c:axId val="-1997073648"/>
      </c:barChart>
      <c:catAx>
        <c:axId val="-199707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73648"/>
        <c:crosses val="autoZero"/>
        <c:auto val="1"/>
        <c:lblAlgn val="ctr"/>
        <c:lblOffset val="100"/>
        <c:noMultiLvlLbl val="0"/>
      </c:catAx>
      <c:valAx>
        <c:axId val="-199707364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7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80176"/>
        <c:axId val="-1997079088"/>
      </c:barChart>
      <c:catAx>
        <c:axId val="-19970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79088"/>
        <c:crosses val="autoZero"/>
        <c:auto val="1"/>
        <c:lblAlgn val="ctr"/>
        <c:lblOffset val="100"/>
        <c:noMultiLvlLbl val="0"/>
      </c:catAx>
      <c:valAx>
        <c:axId val="-19970790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8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74192"/>
        <c:axId val="-1997073104"/>
      </c:barChart>
      <c:catAx>
        <c:axId val="-199707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7073104"/>
        <c:crosses val="autoZero"/>
        <c:auto val="1"/>
        <c:lblAlgn val="ctr"/>
        <c:lblOffset val="100"/>
        <c:noMultiLvlLbl val="0"/>
      </c:catAx>
      <c:valAx>
        <c:axId val="-19970731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199707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214528"/>
        <c:axId val="-2004221056"/>
      </c:barChart>
      <c:catAx>
        <c:axId val="-200421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04221056"/>
        <c:crosses val="autoZero"/>
        <c:auto val="1"/>
        <c:lblAlgn val="ctr"/>
        <c:lblOffset val="100"/>
        <c:noMultiLvlLbl val="0"/>
      </c:catAx>
      <c:valAx>
        <c:axId val="-200422105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20042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225952"/>
        <c:axId val="-2004221600"/>
      </c:barChart>
      <c:catAx>
        <c:axId val="-20042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04221600"/>
        <c:crosses val="autoZero"/>
        <c:auto val="1"/>
        <c:lblAlgn val="ctr"/>
        <c:lblOffset val="100"/>
        <c:noMultiLvlLbl val="0"/>
      </c:catAx>
      <c:valAx>
        <c:axId val="-200422160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200422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213440"/>
        <c:axId val="-2004212352"/>
      </c:barChart>
      <c:catAx>
        <c:axId val="-20042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04212352"/>
        <c:crosses val="autoZero"/>
        <c:auto val="1"/>
        <c:lblAlgn val="ctr"/>
        <c:lblOffset val="100"/>
        <c:noMultiLvlLbl val="0"/>
      </c:catAx>
      <c:valAx>
        <c:axId val="-20042123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-200421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D3" sqref="D3"/>
    </sheetView>
  </sheetViews>
  <sheetFormatPr defaultColWidth="11" defaultRowHeight="15.6" x14ac:dyDescent="0.3"/>
  <cols>
    <col min="1" max="1" width="14.19921875" customWidth="1"/>
  </cols>
  <sheetData>
    <row r="2" spans="1:3" x14ac:dyDescent="0.3">
      <c r="B2" t="s">
        <v>79</v>
      </c>
      <c r="C2" t="s">
        <v>89</v>
      </c>
    </row>
    <row r="3" spans="1:3" x14ac:dyDescent="0.3">
      <c r="A3" s="25" t="s">
        <v>80</v>
      </c>
      <c r="B3" s="16"/>
      <c r="C3" s="16"/>
    </row>
    <row r="4" spans="1:3" x14ac:dyDescent="0.3">
      <c r="A4" s="16" t="s">
        <v>82</v>
      </c>
      <c r="B4" s="20"/>
      <c r="C4" s="20"/>
    </row>
    <row r="5" spans="1:3" x14ac:dyDescent="0.3">
      <c r="A5" s="16" t="s">
        <v>83</v>
      </c>
      <c r="B5" s="20"/>
      <c r="C5" s="20"/>
    </row>
    <row r="6" spans="1:3" x14ac:dyDescent="0.3">
      <c r="A6" s="16" t="s">
        <v>84</v>
      </c>
      <c r="B6" s="20"/>
      <c r="C6" s="20"/>
    </row>
    <row r="7" spans="1:3" x14ac:dyDescent="0.3">
      <c r="A7" s="16" t="s">
        <v>90</v>
      </c>
      <c r="B7" s="20"/>
      <c r="C7" s="20"/>
    </row>
    <row r="8" spans="1:3" x14ac:dyDescent="0.3">
      <c r="A8" s="16" t="s">
        <v>85</v>
      </c>
      <c r="B8" s="20"/>
      <c r="C8" s="20"/>
    </row>
    <row r="9" spans="1:3" x14ac:dyDescent="0.3">
      <c r="A9" s="16" t="s">
        <v>94</v>
      </c>
      <c r="B9" s="22"/>
      <c r="C9" s="22"/>
    </row>
    <row r="11" spans="1:3" x14ac:dyDescent="0.3">
      <c r="A11" s="24" t="s">
        <v>81</v>
      </c>
      <c r="B11" s="15"/>
      <c r="C11" s="15"/>
    </row>
    <row r="12" spans="1:3" x14ac:dyDescent="0.3">
      <c r="A12" s="15" t="s">
        <v>86</v>
      </c>
      <c r="B12" s="23"/>
      <c r="C12" s="23"/>
    </row>
    <row r="13" spans="1:3" x14ac:dyDescent="0.3">
      <c r="A13" s="15" t="s">
        <v>87</v>
      </c>
      <c r="B13" s="23"/>
      <c r="C13" s="23"/>
    </row>
    <row r="14" spans="1:3" x14ac:dyDescent="0.3">
      <c r="A14" s="15" t="s">
        <v>88</v>
      </c>
      <c r="B14" s="23"/>
      <c r="C14" s="23"/>
    </row>
    <row r="15" spans="1:3" x14ac:dyDescent="0.3">
      <c r="A15" s="15" t="s">
        <v>91</v>
      </c>
      <c r="B15" s="23"/>
      <c r="C15" s="23"/>
    </row>
    <row r="16" spans="1:3" x14ac:dyDescent="0.3">
      <c r="A16" s="15" t="s">
        <v>92</v>
      </c>
      <c r="B16" s="23"/>
      <c r="C16" s="23"/>
    </row>
    <row r="17" spans="1:3" x14ac:dyDescent="0.3">
      <c r="B17" t="s">
        <v>79</v>
      </c>
      <c r="C17" t="s">
        <v>89</v>
      </c>
    </row>
    <row r="18" spans="1:3" x14ac:dyDescent="0.3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K2" sqref="K2"/>
    </sheetView>
  </sheetViews>
  <sheetFormatPr defaultColWidth="11" defaultRowHeight="15.6" x14ac:dyDescent="0.3"/>
  <cols>
    <col min="1" max="1" width="17" bestFit="1" customWidth="1"/>
  </cols>
  <sheetData>
    <row r="2" spans="1:14" x14ac:dyDescent="0.3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3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3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3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3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3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3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3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3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3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3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3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3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3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3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3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3">
      <c r="G18" t="s">
        <v>76</v>
      </c>
      <c r="H18" t="s">
        <v>77</v>
      </c>
      <c r="I18" t="s">
        <v>78</v>
      </c>
    </row>
    <row r="19" spans="1:14" x14ac:dyDescent="0.3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F17" sqref="F2:F17"/>
    </sheetView>
  </sheetViews>
  <sheetFormatPr defaultColWidth="11" defaultRowHeight="15.6" x14ac:dyDescent="0.3"/>
  <cols>
    <col min="1" max="1" width="17" bestFit="1" customWidth="1"/>
  </cols>
  <sheetData>
    <row r="2" spans="1:14" x14ac:dyDescent="0.3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3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3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3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3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3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3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3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9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3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3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3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3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3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3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3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3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3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3">
      <c r="G19" s="12">
        <f>SUM(G3:G17)</f>
        <v>82.79</v>
      </c>
      <c r="H19" s="12">
        <f t="shared" ref="H19:I19" si="6">SUM(H3:H17)</f>
        <v>87.539999999999992</v>
      </c>
      <c r="I19" s="12">
        <f t="shared" si="6"/>
        <v>103.28999999999999</v>
      </c>
      <c r="L19" s="12">
        <f>SUM(L3:L17)</f>
        <v>71.39</v>
      </c>
      <c r="M19" s="12">
        <f t="shared" ref="M19:N19" si="7">SUM(M3:M17)</f>
        <v>68.59</v>
      </c>
      <c r="N19" s="12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E11" sqref="E11"/>
    </sheetView>
  </sheetViews>
  <sheetFormatPr defaultColWidth="11" defaultRowHeight="15.6" x14ac:dyDescent="0.3"/>
  <sheetData>
    <row r="2" spans="1:3" x14ac:dyDescent="0.3">
      <c r="B2" t="s">
        <v>79</v>
      </c>
      <c r="C2" t="s">
        <v>89</v>
      </c>
    </row>
    <row r="3" spans="1:3" x14ac:dyDescent="0.3">
      <c r="A3" s="16" t="s">
        <v>80</v>
      </c>
      <c r="B3" s="16"/>
      <c r="C3" s="16"/>
    </row>
    <row r="4" spans="1:3" x14ac:dyDescent="0.3">
      <c r="A4" s="16" t="s">
        <v>82</v>
      </c>
      <c r="B4" s="20">
        <v>50</v>
      </c>
      <c r="C4" s="20">
        <v>90</v>
      </c>
    </row>
    <row r="5" spans="1:3" x14ac:dyDescent="0.3">
      <c r="A5" s="16" t="s">
        <v>83</v>
      </c>
      <c r="B5" s="20">
        <v>2</v>
      </c>
      <c r="C5" s="20">
        <v>2.5</v>
      </c>
    </row>
    <row r="6" spans="1:3" x14ac:dyDescent="0.3">
      <c r="A6" s="16" t="s">
        <v>84</v>
      </c>
      <c r="B6" s="20">
        <v>4.5</v>
      </c>
      <c r="C6" s="20">
        <v>5.5</v>
      </c>
    </row>
    <row r="7" spans="1:3" x14ac:dyDescent="0.3">
      <c r="A7" s="16" t="s">
        <v>90</v>
      </c>
      <c r="B7" s="20">
        <v>7</v>
      </c>
      <c r="C7" s="20">
        <v>7</v>
      </c>
    </row>
    <row r="8" spans="1:3" x14ac:dyDescent="0.3">
      <c r="A8" s="16" t="s">
        <v>85</v>
      </c>
      <c r="B8" s="20"/>
      <c r="C8" s="20">
        <v>3</v>
      </c>
    </row>
    <row r="9" spans="1:3" x14ac:dyDescent="0.3">
      <c r="A9" s="16" t="s">
        <v>94</v>
      </c>
      <c r="B9" s="22">
        <f>SUM(B4:B8)</f>
        <v>63.5</v>
      </c>
      <c r="C9" s="22">
        <f>SUM(C4:C8)</f>
        <v>108</v>
      </c>
    </row>
    <row r="11" spans="1:3" x14ac:dyDescent="0.3">
      <c r="A11" s="15" t="s">
        <v>81</v>
      </c>
      <c r="B11" s="15"/>
      <c r="C11" s="15"/>
    </row>
    <row r="12" spans="1:3" x14ac:dyDescent="0.3">
      <c r="A12" s="15" t="s">
        <v>86</v>
      </c>
      <c r="B12" s="23">
        <v>11</v>
      </c>
      <c r="C12" s="23">
        <v>21</v>
      </c>
    </row>
    <row r="13" spans="1:3" x14ac:dyDescent="0.3">
      <c r="A13" s="15" t="s">
        <v>87</v>
      </c>
      <c r="B13" s="23">
        <v>8</v>
      </c>
      <c r="C13" s="23"/>
    </row>
    <row r="14" spans="1:3" x14ac:dyDescent="0.3">
      <c r="A14" s="15" t="s">
        <v>88</v>
      </c>
      <c r="B14" s="23"/>
      <c r="C14" s="23">
        <v>3</v>
      </c>
    </row>
    <row r="15" spans="1:3" x14ac:dyDescent="0.3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3">
      <c r="A16" s="15" t="s">
        <v>92</v>
      </c>
      <c r="B16" s="23">
        <f>B15*2</f>
        <v>38</v>
      </c>
      <c r="C16" s="23">
        <f>C15*2</f>
        <v>48</v>
      </c>
    </row>
    <row r="17" spans="1:3" x14ac:dyDescent="0.3">
      <c r="B17" t="s">
        <v>79</v>
      </c>
      <c r="C17" t="s">
        <v>89</v>
      </c>
    </row>
    <row r="18" spans="1:3" x14ac:dyDescent="0.3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9" sqref="A9"/>
    </sheetView>
  </sheetViews>
  <sheetFormatPr defaultColWidth="11" defaultRowHeight="15.6" x14ac:dyDescent="0.3"/>
  <cols>
    <col min="1" max="1" width="24.5" customWidth="1"/>
    <col min="2" max="4" width="11" style="26"/>
  </cols>
  <sheetData>
    <row r="1" spans="1:4" x14ac:dyDescent="0.3">
      <c r="A1" t="s">
        <v>12</v>
      </c>
      <c r="B1" s="26" t="s">
        <v>46</v>
      </c>
      <c r="C1" s="26" t="s">
        <v>47</v>
      </c>
      <c r="D1" s="26" t="s">
        <v>48</v>
      </c>
    </row>
    <row r="5" spans="1:4" x14ac:dyDescent="0.3">
      <c r="A5" s="31" t="s">
        <v>98</v>
      </c>
      <c r="B5" s="27"/>
      <c r="C5" s="27"/>
      <c r="D5" s="27"/>
    </row>
    <row r="6" spans="1:4" x14ac:dyDescent="0.3">
      <c r="A6" s="15" t="s">
        <v>57</v>
      </c>
      <c r="B6" s="28"/>
      <c r="C6" s="28"/>
      <c r="D6" s="28"/>
    </row>
    <row r="7" spans="1:4" x14ac:dyDescent="0.3">
      <c r="A7" s="15" t="s">
        <v>49</v>
      </c>
      <c r="B7" s="28"/>
      <c r="C7" s="28"/>
      <c r="D7" s="28"/>
    </row>
    <row r="8" spans="1:4" x14ac:dyDescent="0.3">
      <c r="A8" s="15" t="s">
        <v>50</v>
      </c>
      <c r="B8" s="28"/>
      <c r="C8" s="28"/>
      <c r="D8" s="28"/>
    </row>
    <row r="9" spans="1:4" x14ac:dyDescent="0.3">
      <c r="A9" s="15" t="s">
        <v>51</v>
      </c>
      <c r="B9" s="28"/>
      <c r="C9" s="28"/>
      <c r="D9" s="28"/>
    </row>
    <row r="10" spans="1:4" x14ac:dyDescent="0.3">
      <c r="A10" s="15" t="s">
        <v>52</v>
      </c>
      <c r="B10" s="28"/>
      <c r="C10" s="28"/>
      <c r="D10" s="28"/>
    </row>
    <row r="11" spans="1:4" x14ac:dyDescent="0.3">
      <c r="A11" s="15" t="s">
        <v>53</v>
      </c>
      <c r="B11" s="28"/>
      <c r="C11" s="28"/>
      <c r="D11" s="28"/>
    </row>
    <row r="12" spans="1:4" x14ac:dyDescent="0.3">
      <c r="A12" s="15" t="s">
        <v>54</v>
      </c>
      <c r="B12" s="28"/>
      <c r="C12" s="28"/>
      <c r="D12" s="28"/>
    </row>
    <row r="13" spans="1:4" x14ac:dyDescent="0.3">
      <c r="A13" s="15" t="s">
        <v>55</v>
      </c>
      <c r="B13" s="28"/>
      <c r="C13" s="28"/>
      <c r="D13" s="28"/>
    </row>
    <row r="14" spans="1:4" x14ac:dyDescent="0.3">
      <c r="A14" s="15" t="s">
        <v>56</v>
      </c>
      <c r="B14" s="28"/>
      <c r="C14" s="28"/>
      <c r="D14" s="28"/>
    </row>
    <row r="15" spans="1:4" x14ac:dyDescent="0.3">
      <c r="A15" s="15" t="s">
        <v>59</v>
      </c>
      <c r="B15" s="28"/>
      <c r="C15" s="28"/>
      <c r="D15" s="28"/>
    </row>
    <row r="16" spans="1:4" x14ac:dyDescent="0.3">
      <c r="B16" s="29"/>
      <c r="C16" s="29"/>
      <c r="D16" s="29"/>
    </row>
    <row r="17" spans="1:4" x14ac:dyDescent="0.3">
      <c r="A17" s="15" t="s">
        <v>99</v>
      </c>
      <c r="B17" s="28"/>
      <c r="C17" s="28"/>
      <c r="D17" s="28"/>
    </row>
    <row r="18" spans="1:4" x14ac:dyDescent="0.3">
      <c r="A18" s="15" t="s">
        <v>100</v>
      </c>
      <c r="B18" s="28"/>
      <c r="C18" s="28"/>
      <c r="D18" s="28"/>
    </row>
    <row r="19" spans="1:4" x14ac:dyDescent="0.3">
      <c r="A19" s="15" t="s">
        <v>101</v>
      </c>
      <c r="B19" s="28"/>
      <c r="C19" s="28"/>
      <c r="D19" s="28"/>
    </row>
    <row r="20" spans="1:4" x14ac:dyDescent="0.3">
      <c r="B20" s="29"/>
      <c r="C20" s="29"/>
      <c r="D20" s="29"/>
    </row>
    <row r="21" spans="1:4" x14ac:dyDescent="0.3">
      <c r="A21" s="32" t="s">
        <v>95</v>
      </c>
      <c r="B21" s="30"/>
      <c r="C21" s="30"/>
      <c r="D21" s="30"/>
    </row>
    <row r="22" spans="1:4" x14ac:dyDescent="0.3">
      <c r="A22" s="17" t="s">
        <v>96</v>
      </c>
      <c r="B22" s="30"/>
      <c r="C22" s="30"/>
      <c r="D22" s="30"/>
    </row>
    <row r="23" spans="1:4" x14ac:dyDescent="0.3">
      <c r="A23" s="17" t="s">
        <v>97</v>
      </c>
      <c r="B23" s="30"/>
      <c r="C23" s="30"/>
      <c r="D23" s="30"/>
    </row>
    <row r="24" spans="1:4" x14ac:dyDescent="0.3">
      <c r="A24" s="17" t="s">
        <v>60</v>
      </c>
      <c r="B24" s="30"/>
      <c r="C24" s="30"/>
      <c r="D24" s="30"/>
    </row>
    <row r="25" spans="1:4" x14ac:dyDescent="0.3">
      <c r="B25" s="29"/>
      <c r="C25" s="29"/>
      <c r="D25" s="29"/>
    </row>
    <row r="26" spans="1:4" x14ac:dyDescent="0.3">
      <c r="A26" t="s">
        <v>58</v>
      </c>
      <c r="B26" s="29"/>
      <c r="C26" s="29"/>
      <c r="D26" s="29"/>
    </row>
  </sheetData>
  <pageMargins left="0.75" right="0.75" top="1" bottom="1" header="0.5" footer="0.5"/>
  <pageSetup paperSize="12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0" workbookViewId="0">
      <selection activeCell="J23" sqref="J23"/>
    </sheetView>
  </sheetViews>
  <sheetFormatPr defaultColWidth="11" defaultRowHeight="15.6" x14ac:dyDescent="0.3"/>
  <cols>
    <col min="1" max="1" width="23.3984375" customWidth="1"/>
    <col min="4" max="4" width="11.5" bestFit="1" customWidth="1"/>
    <col min="6" max="6" width="25.59765625" customWidth="1"/>
    <col min="7" max="7" width="14.59765625" customWidth="1"/>
    <col min="8" max="9" width="11.5" bestFit="1" customWidth="1"/>
  </cols>
  <sheetData>
    <row r="1" spans="1:9" x14ac:dyDescent="0.3">
      <c r="A1" t="s">
        <v>12</v>
      </c>
      <c r="B1" t="s">
        <v>15</v>
      </c>
      <c r="C1" t="s">
        <v>16</v>
      </c>
      <c r="D1" t="s">
        <v>17</v>
      </c>
      <c r="F1" t="s">
        <v>13</v>
      </c>
      <c r="G1" t="s">
        <v>15</v>
      </c>
      <c r="H1" t="s">
        <v>16</v>
      </c>
      <c r="I1" t="s">
        <v>17</v>
      </c>
    </row>
    <row r="2" spans="1:9" x14ac:dyDescent="0.3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3">
      <c r="B3" s="3"/>
      <c r="C3" s="3"/>
      <c r="D3" s="3"/>
      <c r="G3" s="3"/>
      <c r="H3" s="3"/>
      <c r="I3" s="3"/>
    </row>
    <row r="4" spans="1:9" x14ac:dyDescent="0.3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3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3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3">
      <c r="B7" s="3"/>
      <c r="C7" s="3"/>
      <c r="D7" s="3"/>
      <c r="G7" s="3"/>
      <c r="H7" s="3"/>
      <c r="I7" s="3"/>
    </row>
    <row r="8" spans="1:9" x14ac:dyDescent="0.3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3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3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3">
      <c r="C11" s="10"/>
      <c r="D11" s="10"/>
      <c r="H11" s="10"/>
      <c r="I11" s="10"/>
    </row>
    <row r="12" spans="1:9" x14ac:dyDescent="0.3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3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3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3">
      <c r="A16" t="s">
        <v>19</v>
      </c>
      <c r="B16" s="10">
        <v>15</v>
      </c>
      <c r="F16" t="s">
        <v>19</v>
      </c>
      <c r="G16" s="10">
        <v>500</v>
      </c>
    </row>
    <row r="17" spans="1:7" x14ac:dyDescent="0.3">
      <c r="A17" t="s">
        <v>20</v>
      </c>
      <c r="B17" s="10">
        <v>5</v>
      </c>
      <c r="F17" t="s">
        <v>20</v>
      </c>
      <c r="G17" s="10">
        <v>5</v>
      </c>
    </row>
    <row r="18" spans="1:7" x14ac:dyDescent="0.3">
      <c r="A18" t="s">
        <v>21</v>
      </c>
      <c r="B18" s="10">
        <v>50</v>
      </c>
      <c r="F18" t="s">
        <v>21</v>
      </c>
      <c r="G18" s="10">
        <v>50</v>
      </c>
    </row>
    <row r="19" spans="1:7" x14ac:dyDescent="0.3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2" sqref="A2:A15"/>
    </sheetView>
  </sheetViews>
  <sheetFormatPr defaultColWidth="11" defaultRowHeight="15.6" x14ac:dyDescent="0.3"/>
  <cols>
    <col min="1" max="1" width="13.8984375" customWidth="1"/>
  </cols>
  <sheetData>
    <row r="1" spans="1:11" x14ac:dyDescent="0.3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3">
      <c r="A2" t="s">
        <v>0</v>
      </c>
      <c r="H2" t="s">
        <v>0</v>
      </c>
    </row>
    <row r="3" spans="1:11" x14ac:dyDescent="0.3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3">
      <c r="A7" t="s">
        <v>1</v>
      </c>
      <c r="H7" t="s">
        <v>1</v>
      </c>
    </row>
    <row r="8" spans="1:11" x14ac:dyDescent="0.3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3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3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3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3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3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5" sqref="K15"/>
    </sheetView>
  </sheetViews>
  <sheetFormatPr defaultColWidth="11" defaultRowHeight="15.6" x14ac:dyDescent="0.3"/>
  <cols>
    <col min="1" max="1" width="18.09765625" customWidth="1"/>
    <col min="2" max="2" width="11.5" bestFit="1" customWidth="1"/>
    <col min="3" max="4" width="12.5" bestFit="1" customWidth="1"/>
    <col min="6" max="6" width="18.09765625" customWidth="1"/>
    <col min="7" max="7" width="11.5" bestFit="1" customWidth="1"/>
    <col min="8" max="9" width="12.5" bestFit="1" customWidth="1"/>
  </cols>
  <sheetData>
    <row r="1" spans="1:9" x14ac:dyDescent="0.3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3">
      <c r="A2" t="s">
        <v>35</v>
      </c>
      <c r="F2" t="s">
        <v>35</v>
      </c>
    </row>
    <row r="3" spans="1:9" x14ac:dyDescent="0.3">
      <c r="A3" t="s">
        <v>34</v>
      </c>
      <c r="B3" s="3">
        <v>14500</v>
      </c>
      <c r="C3" s="3">
        <v>31000</v>
      </c>
      <c r="D3" s="3">
        <v>72000</v>
      </c>
      <c r="E3" s="3"/>
      <c r="F3" s="3" t="s">
        <v>34</v>
      </c>
      <c r="G3" s="3">
        <f>B3*1.4</f>
        <v>20300</v>
      </c>
      <c r="H3" s="3">
        <f t="shared" ref="H3:I3" si="0">C3*1.4</f>
        <v>43400</v>
      </c>
      <c r="I3" s="3">
        <f t="shared" si="0"/>
        <v>100800</v>
      </c>
    </row>
    <row r="4" spans="1:9" x14ac:dyDescent="0.3">
      <c r="A4" t="s">
        <v>4</v>
      </c>
      <c r="B4" s="3">
        <f>B3*0.1</f>
        <v>1450</v>
      </c>
      <c r="C4" s="3">
        <f t="shared" ref="C4:D4" si="1">C3*0.1</f>
        <v>3100</v>
      </c>
      <c r="D4" s="3">
        <f t="shared" si="1"/>
        <v>7200</v>
      </c>
      <c r="E4" s="3"/>
      <c r="F4" s="3" t="s">
        <v>4</v>
      </c>
      <c r="G4" s="3">
        <v>1450</v>
      </c>
      <c r="H4" s="3">
        <v>3100</v>
      </c>
      <c r="I4" s="3">
        <v>7200</v>
      </c>
    </row>
    <row r="5" spans="1:9" x14ac:dyDescent="0.3">
      <c r="B5" s="3"/>
      <c r="C5" s="3"/>
      <c r="D5" s="3"/>
      <c r="E5" s="3"/>
      <c r="F5" s="3"/>
      <c r="G5" s="3"/>
      <c r="H5" s="3"/>
      <c r="I5" s="3"/>
    </row>
    <row r="6" spans="1:9" x14ac:dyDescent="0.3">
      <c r="A6" t="s">
        <v>36</v>
      </c>
      <c r="B6" s="3"/>
      <c r="C6" s="3"/>
      <c r="D6" s="3"/>
      <c r="E6" s="3"/>
      <c r="F6" s="3" t="s">
        <v>36</v>
      </c>
      <c r="G6" s="3"/>
      <c r="H6" s="3"/>
      <c r="I6" s="3"/>
    </row>
    <row r="7" spans="1:9" x14ac:dyDescent="0.3">
      <c r="A7" t="s">
        <v>37</v>
      </c>
      <c r="B7" s="3">
        <v>1500</v>
      </c>
      <c r="C7" s="3">
        <v>2500</v>
      </c>
      <c r="D7" s="3">
        <v>3500</v>
      </c>
      <c r="E7" s="3"/>
      <c r="F7" s="3" t="s">
        <v>37</v>
      </c>
      <c r="G7" s="3">
        <v>1500</v>
      </c>
      <c r="H7" s="3">
        <v>2500</v>
      </c>
      <c r="I7" s="3">
        <v>3500</v>
      </c>
    </row>
    <row r="12" spans="1:9" x14ac:dyDescent="0.3">
      <c r="A12" t="s">
        <v>38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38</v>
      </c>
      <c r="G12" s="3">
        <f>G13/G14*G15</f>
        <v>3411.4285714285711</v>
      </c>
      <c r="H12" s="3">
        <f t="shared" ref="H12" si="3">H13/H14*H15</f>
        <v>6284.21052631579</v>
      </c>
      <c r="I12" s="3">
        <f t="shared" ref="I12" si="4">I13/I14*I15</f>
        <v>7023.5294117647063</v>
      </c>
    </row>
    <row r="13" spans="1:9" x14ac:dyDescent="0.3">
      <c r="A13" t="s">
        <v>39</v>
      </c>
      <c r="B13" s="14">
        <v>30000</v>
      </c>
      <c r="C13" s="14">
        <v>30000</v>
      </c>
      <c r="D13" s="14">
        <v>30000</v>
      </c>
      <c r="F13" t="s">
        <v>39</v>
      </c>
      <c r="G13" s="14">
        <v>30000</v>
      </c>
      <c r="H13" s="14">
        <v>30000</v>
      </c>
      <c r="I13" s="14">
        <v>30000</v>
      </c>
    </row>
    <row r="14" spans="1:9" x14ac:dyDescent="0.3">
      <c r="A14" t="s">
        <v>40</v>
      </c>
      <c r="B14">
        <v>35</v>
      </c>
      <c r="C14">
        <v>19</v>
      </c>
      <c r="D14">
        <v>17</v>
      </c>
      <c r="F14" t="s">
        <v>40</v>
      </c>
      <c r="G14">
        <v>35</v>
      </c>
      <c r="H14">
        <v>19</v>
      </c>
      <c r="I14">
        <v>17</v>
      </c>
    </row>
    <row r="15" spans="1:9" x14ac:dyDescent="0.3">
      <c r="A15" t="s">
        <v>41</v>
      </c>
      <c r="B15">
        <v>3.98</v>
      </c>
      <c r="C15">
        <v>3.98</v>
      </c>
      <c r="D15">
        <v>3.98</v>
      </c>
      <c r="F15" t="s">
        <v>41</v>
      </c>
      <c r="G15">
        <v>3.98</v>
      </c>
      <c r="H15">
        <v>3.98</v>
      </c>
      <c r="I15">
        <v>3.98</v>
      </c>
    </row>
    <row r="18" spans="1:9" x14ac:dyDescent="0.3">
      <c r="A18" t="s">
        <v>45</v>
      </c>
      <c r="B18">
        <f>250000/B13</f>
        <v>8.3333333333333339</v>
      </c>
      <c r="C18">
        <f t="shared" ref="C18:D18" si="5">250000/C13</f>
        <v>8.3333333333333339</v>
      </c>
      <c r="D18">
        <f t="shared" si="5"/>
        <v>8.3333333333333339</v>
      </c>
      <c r="F18" t="s">
        <v>45</v>
      </c>
      <c r="G18">
        <f>250000/G13</f>
        <v>8.3333333333333339</v>
      </c>
      <c r="H18">
        <f t="shared" ref="H18:I18" si="6">250000/H13</f>
        <v>8.3333333333333339</v>
      </c>
      <c r="I18">
        <f t="shared" si="6"/>
        <v>8.3333333333333339</v>
      </c>
    </row>
    <row r="20" spans="1:9" x14ac:dyDescent="0.3">
      <c r="A20" t="s">
        <v>42</v>
      </c>
      <c r="B20" s="12">
        <f>B18*(B12+B7)</f>
        <v>40928.571428571428</v>
      </c>
      <c r="C20" s="12">
        <f t="shared" ref="C20:D20" si="7">C18*(C12+C7)</f>
        <v>73201.754385964916</v>
      </c>
      <c r="D20" s="12">
        <f t="shared" si="7"/>
        <v>87696.07843137256</v>
      </c>
      <c r="F20" t="s">
        <v>42</v>
      </c>
      <c r="G20" s="12">
        <f>G18*(G12+G7)</f>
        <v>40928.571428571428</v>
      </c>
      <c r="H20" s="12">
        <f t="shared" ref="H20:I20" si="8">H18*(H12+H7)</f>
        <v>73201.754385964916</v>
      </c>
      <c r="I20" s="12">
        <f t="shared" si="8"/>
        <v>87696.07843137256</v>
      </c>
    </row>
    <row r="22" spans="1:9" x14ac:dyDescent="0.3">
      <c r="A22" t="s">
        <v>43</v>
      </c>
      <c r="B22" s="12">
        <f>B20+B3+B4</f>
        <v>56878.571428571428</v>
      </c>
      <c r="C22" s="12">
        <f t="shared" ref="C22:D22" si="9">C20+C3+C4</f>
        <v>107301.75438596492</v>
      </c>
      <c r="D22" s="12">
        <f t="shared" si="9"/>
        <v>166896.07843137256</v>
      </c>
      <c r="F22" t="s">
        <v>43</v>
      </c>
      <c r="G22" s="12">
        <f>G20+G3+G4</f>
        <v>62678.571428571428</v>
      </c>
      <c r="H22" s="12">
        <f t="shared" ref="H22:I22" si="10">H20+H3+H4</f>
        <v>119701.75438596492</v>
      </c>
      <c r="I22" s="12">
        <f t="shared" si="10"/>
        <v>195696.07843137256</v>
      </c>
    </row>
    <row r="23" spans="1:9" x14ac:dyDescent="0.3">
      <c r="B23" t="s">
        <v>31</v>
      </c>
      <c r="C23" t="s">
        <v>32</v>
      </c>
      <c r="D23" t="s">
        <v>33</v>
      </c>
      <c r="G23" t="s">
        <v>31</v>
      </c>
      <c r="H23" t="s">
        <v>32</v>
      </c>
      <c r="I23" t="s">
        <v>33</v>
      </c>
    </row>
    <row r="24" spans="1:9" x14ac:dyDescent="0.3">
      <c r="A24" t="s">
        <v>44</v>
      </c>
      <c r="B24" s="12">
        <f>B22/B18</f>
        <v>6825.4285714285706</v>
      </c>
      <c r="C24" s="12">
        <f t="shared" ref="C24:D24" si="11">C22/C18</f>
        <v>12876.210526315788</v>
      </c>
      <c r="D24" s="12">
        <f t="shared" si="11"/>
        <v>20027.529411764706</v>
      </c>
      <c r="F24" t="s">
        <v>44</v>
      </c>
      <c r="G24" s="12">
        <f>G22/G18</f>
        <v>7521.4285714285706</v>
      </c>
      <c r="H24" s="12">
        <f t="shared" ref="H24:I24" si="12">H22/H18</f>
        <v>14364.210526315788</v>
      </c>
      <c r="I24" s="12">
        <f t="shared" si="12"/>
        <v>23483.529411764706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Shaun Nel</cp:lastModifiedBy>
  <dcterms:created xsi:type="dcterms:W3CDTF">2015-08-18T02:04:09Z</dcterms:created>
  <dcterms:modified xsi:type="dcterms:W3CDTF">2022-02-07T16:05:23Z</dcterms:modified>
</cp:coreProperties>
</file>