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un Nel\IIPS Recruitment Dropbox\Claudette Strydom\PC\Desktop\Training\Excel\Assignment 2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 s="1"/>
  <c r="M3" i="1" s="1"/>
  <c r="J3" i="1"/>
  <c r="F3" i="1"/>
  <c r="G3" i="1" s="1"/>
  <c r="H3" i="1" s="1"/>
  <c r="E3" i="1"/>
  <c r="I5" i="1" l="1"/>
  <c r="O5" i="1" s="1"/>
  <c r="I6" i="1"/>
  <c r="O6" i="1" s="1"/>
  <c r="I7" i="1"/>
  <c r="O7" i="1" s="1"/>
  <c r="I8" i="1"/>
  <c r="O8" i="1" s="1"/>
  <c r="I9" i="1"/>
  <c r="O9" i="1" s="1"/>
  <c r="I10" i="1"/>
  <c r="O10" i="1" s="1"/>
  <c r="I11" i="1"/>
  <c r="O11" i="1" s="1"/>
  <c r="I12" i="1"/>
  <c r="O12" i="1" s="1"/>
  <c r="I13" i="1"/>
  <c r="O13" i="1" s="1"/>
  <c r="I14" i="1"/>
  <c r="O14" i="1" s="1"/>
  <c r="I15" i="1"/>
  <c r="O15" i="1" s="1"/>
  <c r="I16" i="1"/>
  <c r="O16" i="1" s="1"/>
  <c r="I17" i="1"/>
  <c r="O17" i="1" s="1"/>
  <c r="I18" i="1"/>
  <c r="O18" i="1" s="1"/>
  <c r="I19" i="1"/>
  <c r="O19" i="1" s="1"/>
  <c r="I20" i="1"/>
  <c r="O20" i="1" s="1"/>
  <c r="I4" i="1"/>
  <c r="O4" i="1" s="1"/>
  <c r="O25" i="1" l="1"/>
  <c r="O24" i="1"/>
  <c r="O23" i="1"/>
  <c r="O22" i="1"/>
  <c r="D25" i="1"/>
  <c r="D24" i="1"/>
  <c r="C24" i="1"/>
  <c r="D23" i="1"/>
  <c r="C23" i="1"/>
  <c r="D22" i="1"/>
  <c r="C22" i="1"/>
  <c r="N20" i="1"/>
  <c r="P20" i="1" s="1"/>
  <c r="N19" i="1"/>
  <c r="P19" i="1" s="1"/>
  <c r="N18" i="1"/>
  <c r="P18" i="1" s="1"/>
  <c r="N17" i="1"/>
  <c r="P17" i="1" s="1"/>
  <c r="N16" i="1"/>
  <c r="P16" i="1" s="1"/>
  <c r="N15" i="1"/>
  <c r="P15" i="1" s="1"/>
  <c r="N14" i="1"/>
  <c r="P14" i="1" s="1"/>
  <c r="N13" i="1"/>
  <c r="P13" i="1" s="1"/>
  <c r="N12" i="1"/>
  <c r="P12" i="1" s="1"/>
  <c r="N11" i="1"/>
  <c r="P11" i="1" s="1"/>
  <c r="N10" i="1"/>
  <c r="P10" i="1" s="1"/>
  <c r="N9" i="1"/>
  <c r="P9" i="1" s="1"/>
  <c r="N8" i="1"/>
  <c r="P8" i="1" s="1"/>
  <c r="N7" i="1"/>
  <c r="P7" i="1" s="1"/>
  <c r="N6" i="1"/>
  <c r="P6" i="1" s="1"/>
  <c r="N5" i="1"/>
  <c r="P5" i="1" s="1"/>
  <c r="N4" i="1"/>
  <c r="P4" i="1" s="1"/>
  <c r="N24" i="1" l="1"/>
  <c r="N25" i="1"/>
  <c r="P22" i="1"/>
  <c r="N23" i="1"/>
  <c r="N22" i="1"/>
</calcChain>
</file>

<file path=xl/sharedStrings.xml><?xml version="1.0" encoding="utf-8"?>
<sst xmlns="http://schemas.openxmlformats.org/spreadsheetml/2006/main" count="47" uniqueCount="46">
  <si>
    <t>Employee Payroll</t>
  </si>
  <si>
    <t>Last Name</t>
  </si>
  <si>
    <t>First Name</t>
  </si>
  <si>
    <t>Hourly Wage</t>
  </si>
  <si>
    <t>Hours Worked</t>
  </si>
  <si>
    <t>Pay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</si>
  <si>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</si>
  <si>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</si>
  <si>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</si>
  <si>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</si>
  <si>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</si>
  <si>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</si>
  <si>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</si>
  <si>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</si>
  <si>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</si>
  <si>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</si>
  <si>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</si>
  <si>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</si>
  <si>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</si>
  <si>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</si>
  <si>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</si>
  <si>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</si>
  <si>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</si>
  <si>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</si>
  <si>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</si>
  <si>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</si>
  <si>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</si>
  <si>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</si>
  <si>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</si>
  <si>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</si>
  <si>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</si>
  <si>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</si>
  <si>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</si>
  <si>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</si>
  <si>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</si>
  <si>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</si>
  <si>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</si>
  <si>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</si>
  <si>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</si>
  <si>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</si>
  <si>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</si>
  <si>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</si>
  <si>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</si>
  <si>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</si>
  <si>
    <t>Overtime Hours</t>
  </si>
  <si>
    <t>Overtime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</si>
</sst>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[$R-1C09]* #,##0.00_-;\-[$R-1C09]* #,##0.00_-;_-[$R-1C09]* &quot;-&quot;??_-;_-@_-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165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topLeftCell="F1" workbookViewId="0">
      <selection activeCell="J3" sqref="J3:M3"/>
    </sheetView>
  </sheetViews>
  <sheetFormatPr defaultRowHeight="17.399999999999999" x14ac:dyDescent="0.3"/>
  <cols>
    <col min="1" max="1" width="19.6640625" style="1" customWidth="1"/>
    <col min="2" max="2" width="20.33203125" style="1" customWidth="1"/>
    <col min="3" max="3" width="20.77734375" style="1" customWidth="1"/>
    <col min="4" max="13" width="22.21875" style="1" customWidth="1"/>
    <col min="14" max="14" width="18.109375" style="1" customWidth="1"/>
    <col min="15" max="15" width="22.88671875" style="1" customWidth="1"/>
    <col min="16" max="16" width="16.44140625" style="1" customWidth="1"/>
    <col min="17" max="16384" width="8.88671875" style="1"/>
  </cols>
  <sheetData>
    <row r="1" spans="1:16" x14ac:dyDescent="0.3">
      <c r="A1" s="1" t="s">
        <v>0</v>
      </c>
    </row>
    <row r="2" spans="1:16" x14ac:dyDescent="0.3">
      <c r="D2" s="1" t="s">
        <v>4</v>
      </c>
      <c r="I2" s="1" t="s">
        <v>44</v>
      </c>
      <c r="N2" s="1" t="s">
        <v>5</v>
      </c>
      <c r="O2" s="1" t="s">
        <v>45</v>
      </c>
      <c r="P2" s="1" t="s">
        <v>43</v>
      </c>
    </row>
    <row r="3" spans="1:16" x14ac:dyDescent="0.3">
      <c r="A3" s="1" t="s">
        <v>1</v>
      </c>
      <c r="B3" s="1" t="s">
        <v>2</v>
      </c>
      <c r="C3" s="1" t="s">
        <v>3</v>
      </c>
      <c r="D3" s="2">
        <v>44562</v>
      </c>
      <c r="E3" s="2">
        <f>D3+7</f>
        <v>44569</v>
      </c>
      <c r="F3" s="2">
        <f t="shared" ref="F3:H3" si="0">E3+7</f>
        <v>44576</v>
      </c>
      <c r="G3" s="2">
        <f t="shared" si="0"/>
        <v>44583</v>
      </c>
      <c r="H3" s="2">
        <f t="shared" si="0"/>
        <v>44590</v>
      </c>
      <c r="I3" s="2">
        <v>44562</v>
      </c>
      <c r="J3" s="2">
        <f>I3+7</f>
        <v>44569</v>
      </c>
      <c r="K3" s="2">
        <f t="shared" ref="K3:M3" si="1">J3+7</f>
        <v>44576</v>
      </c>
      <c r="L3" s="2">
        <f t="shared" si="1"/>
        <v>44583</v>
      </c>
      <c r="M3" s="2">
        <f t="shared" si="1"/>
        <v>44590</v>
      </c>
    </row>
    <row r="4" spans="1:16" x14ac:dyDescent="0.3">
      <c r="A4" s="1" t="s">
        <v>6</v>
      </c>
      <c r="B4" s="1" t="s">
        <v>7</v>
      </c>
      <c r="C4" s="3">
        <v>15.9</v>
      </c>
      <c r="D4" s="1">
        <v>41</v>
      </c>
      <c r="E4" s="1">
        <v>42</v>
      </c>
      <c r="F4" s="1">
        <v>39</v>
      </c>
      <c r="G4" s="1">
        <v>30</v>
      </c>
      <c r="H4" s="1">
        <v>46</v>
      </c>
      <c r="I4" s="1">
        <f>IF(D4&gt;40,D4-40,0)</f>
        <v>1</v>
      </c>
      <c r="N4" s="4">
        <f>C4*D4</f>
        <v>651.9</v>
      </c>
      <c r="O4" s="4">
        <f>0.5*C4*I4</f>
        <v>7.95</v>
      </c>
      <c r="P4" s="4">
        <f>N4+O4</f>
        <v>659.85</v>
      </c>
    </row>
    <row r="5" spans="1:16" x14ac:dyDescent="0.3">
      <c r="A5" s="1" t="s">
        <v>8</v>
      </c>
      <c r="B5" s="1" t="s">
        <v>9</v>
      </c>
      <c r="C5" s="3">
        <v>10</v>
      </c>
      <c r="D5" s="1">
        <v>42</v>
      </c>
      <c r="E5" s="1">
        <v>41</v>
      </c>
      <c r="F5" s="1">
        <v>40</v>
      </c>
      <c r="G5" s="1">
        <v>38</v>
      </c>
      <c r="H5" s="1">
        <v>44</v>
      </c>
      <c r="I5" s="1">
        <f>IF(D5&gt;40,D5-40,0)</f>
        <v>2</v>
      </c>
      <c r="N5" s="4">
        <f>C5*D5</f>
        <v>420</v>
      </c>
      <c r="O5" s="4">
        <f>0.5*C5*I5</f>
        <v>10</v>
      </c>
      <c r="P5" s="4">
        <f t="shared" ref="P5:P20" si="2">N5+O5</f>
        <v>430</v>
      </c>
    </row>
    <row r="6" spans="1:16" x14ac:dyDescent="0.3">
      <c r="A6" s="1" t="s">
        <v>10</v>
      </c>
      <c r="B6" s="1" t="s">
        <v>11</v>
      </c>
      <c r="C6" s="3">
        <v>22.1</v>
      </c>
      <c r="D6" s="1">
        <v>49</v>
      </c>
      <c r="E6" s="1">
        <v>40</v>
      </c>
      <c r="F6" s="1">
        <v>33</v>
      </c>
      <c r="G6" s="1">
        <v>20</v>
      </c>
      <c r="H6" s="1">
        <v>18</v>
      </c>
      <c r="I6" s="1">
        <f>IF(D6&gt;40,D6-40,0)</f>
        <v>9</v>
      </c>
      <c r="N6" s="4">
        <f t="shared" ref="N6:N20" si="3">C6*D6</f>
        <v>1082.9000000000001</v>
      </c>
      <c r="O6" s="4">
        <f>0.5*C6*I6</f>
        <v>99.45</v>
      </c>
      <c r="P6" s="4">
        <f t="shared" si="2"/>
        <v>1182.3500000000001</v>
      </c>
    </row>
    <row r="7" spans="1:16" x14ac:dyDescent="0.3">
      <c r="A7" s="1" t="s">
        <v>12</v>
      </c>
      <c r="B7" s="1" t="s">
        <v>13</v>
      </c>
      <c r="C7" s="3">
        <v>19.100000000000001</v>
      </c>
      <c r="D7" s="1">
        <v>41</v>
      </c>
      <c r="E7" s="1">
        <v>50</v>
      </c>
      <c r="F7" s="1">
        <v>47</v>
      </c>
      <c r="G7" s="1">
        <v>30</v>
      </c>
      <c r="H7" s="1">
        <v>39</v>
      </c>
      <c r="I7" s="1">
        <f>IF(D7&gt;40,D7-40,0)</f>
        <v>1</v>
      </c>
      <c r="N7" s="4">
        <f t="shared" si="3"/>
        <v>783.1</v>
      </c>
      <c r="O7" s="4">
        <f>0.5*C7*I7</f>
        <v>9.5500000000000007</v>
      </c>
      <c r="P7" s="4">
        <f t="shared" si="2"/>
        <v>792.65</v>
      </c>
    </row>
    <row r="8" spans="1:16" x14ac:dyDescent="0.3">
      <c r="A8" s="1" t="s">
        <v>14</v>
      </c>
      <c r="B8" s="1" t="s">
        <v>15</v>
      </c>
      <c r="C8" s="3">
        <v>6.9</v>
      </c>
      <c r="D8" s="1">
        <v>39</v>
      </c>
      <c r="E8" s="1">
        <v>52</v>
      </c>
      <c r="F8" s="1">
        <v>42</v>
      </c>
      <c r="G8" s="1">
        <v>40</v>
      </c>
      <c r="H8" s="1">
        <v>40</v>
      </c>
      <c r="I8" s="1">
        <f>IF(D8&gt;40,D8-40,0)</f>
        <v>0</v>
      </c>
      <c r="N8" s="4">
        <f t="shared" si="3"/>
        <v>269.10000000000002</v>
      </c>
      <c r="O8" s="4">
        <f>0.5*C8*I8</f>
        <v>0</v>
      </c>
      <c r="P8" s="4">
        <f t="shared" si="2"/>
        <v>269.10000000000002</v>
      </c>
    </row>
    <row r="9" spans="1:16" x14ac:dyDescent="0.3">
      <c r="A9" s="1" t="s">
        <v>16</v>
      </c>
      <c r="B9" s="1" t="s">
        <v>17</v>
      </c>
      <c r="C9" s="3">
        <v>14.2</v>
      </c>
      <c r="D9" s="1">
        <v>44</v>
      </c>
      <c r="E9" s="1">
        <v>51</v>
      </c>
      <c r="F9" s="1">
        <v>42</v>
      </c>
      <c r="G9" s="1">
        <v>40</v>
      </c>
      <c r="H9" s="1">
        <v>20</v>
      </c>
      <c r="I9" s="1">
        <f>IF(D9&gt;40,D9-40,0)</f>
        <v>4</v>
      </c>
      <c r="N9" s="4">
        <f t="shared" si="3"/>
        <v>624.79999999999995</v>
      </c>
      <c r="O9" s="4">
        <f>0.5*C9*I9</f>
        <v>28.4</v>
      </c>
      <c r="P9" s="4">
        <f t="shared" si="2"/>
        <v>653.19999999999993</v>
      </c>
    </row>
    <row r="10" spans="1:16" x14ac:dyDescent="0.3">
      <c r="A10" s="1" t="s">
        <v>18</v>
      </c>
      <c r="B10" s="1" t="s">
        <v>19</v>
      </c>
      <c r="C10" s="3">
        <v>18</v>
      </c>
      <c r="D10" s="1">
        <v>55</v>
      </c>
      <c r="E10" s="1">
        <v>60</v>
      </c>
      <c r="F10" s="1">
        <v>45</v>
      </c>
      <c r="G10" s="1">
        <v>40</v>
      </c>
      <c r="H10" s="1">
        <v>49</v>
      </c>
      <c r="I10" s="1">
        <f>IF(D10&gt;40,D10-40,0)</f>
        <v>15</v>
      </c>
      <c r="N10" s="4">
        <f t="shared" si="3"/>
        <v>990</v>
      </c>
      <c r="O10" s="4">
        <f>0.5*C10*I10</f>
        <v>135</v>
      </c>
      <c r="P10" s="4">
        <f t="shared" si="2"/>
        <v>1125</v>
      </c>
    </row>
    <row r="11" spans="1:16" x14ac:dyDescent="0.3">
      <c r="A11" s="1" t="s">
        <v>20</v>
      </c>
      <c r="B11" s="1" t="s">
        <v>21</v>
      </c>
      <c r="C11" s="3">
        <v>17.5</v>
      </c>
      <c r="D11" s="1">
        <v>33</v>
      </c>
      <c r="E11" s="1">
        <v>22</v>
      </c>
      <c r="F11" s="1">
        <v>54</v>
      </c>
      <c r="G11" s="1">
        <v>40</v>
      </c>
      <c r="H11" s="1">
        <v>20</v>
      </c>
      <c r="I11" s="1">
        <f>IF(D11&gt;40,D11-40,0)</f>
        <v>0</v>
      </c>
      <c r="N11" s="4">
        <f t="shared" si="3"/>
        <v>577.5</v>
      </c>
      <c r="O11" s="4">
        <f>0.5*C11*I11</f>
        <v>0</v>
      </c>
      <c r="P11" s="4">
        <f t="shared" si="2"/>
        <v>577.5</v>
      </c>
    </row>
    <row r="12" spans="1:16" x14ac:dyDescent="0.3">
      <c r="A12" s="1" t="s">
        <v>22</v>
      </c>
      <c r="B12" s="1" t="s">
        <v>23</v>
      </c>
      <c r="C12" s="3">
        <v>14.7</v>
      </c>
      <c r="D12" s="1">
        <v>29</v>
      </c>
      <c r="E12" s="1">
        <v>40</v>
      </c>
      <c r="F12" s="1">
        <v>42</v>
      </c>
      <c r="G12" s="1">
        <v>40</v>
      </c>
      <c r="H12" s="1">
        <v>40</v>
      </c>
      <c r="I12" s="1">
        <f>IF(D12&gt;40,D12-40,0)</f>
        <v>0</v>
      </c>
      <c r="N12" s="4">
        <f t="shared" si="3"/>
        <v>426.29999999999995</v>
      </c>
      <c r="O12" s="4">
        <f>0.5*C12*I12</f>
        <v>0</v>
      </c>
      <c r="P12" s="4">
        <f t="shared" si="2"/>
        <v>426.29999999999995</v>
      </c>
    </row>
    <row r="13" spans="1:16" x14ac:dyDescent="0.3">
      <c r="A13" s="1" t="s">
        <v>24</v>
      </c>
      <c r="B13" s="1" t="s">
        <v>25</v>
      </c>
      <c r="C13" s="3">
        <v>13.9</v>
      </c>
      <c r="D13" s="1">
        <v>40</v>
      </c>
      <c r="E13" s="1">
        <v>40</v>
      </c>
      <c r="F13" s="1">
        <v>42</v>
      </c>
      <c r="G13" s="1">
        <v>40</v>
      </c>
      <c r="H13" s="1">
        <v>40</v>
      </c>
      <c r="I13" s="1">
        <f>IF(D13&gt;40,D13-40,0)</f>
        <v>0</v>
      </c>
      <c r="N13" s="4">
        <f t="shared" si="3"/>
        <v>556</v>
      </c>
      <c r="O13" s="4">
        <f>0.5*C13*I13</f>
        <v>0</v>
      </c>
      <c r="P13" s="4">
        <f t="shared" si="2"/>
        <v>556</v>
      </c>
    </row>
    <row r="14" spans="1:16" x14ac:dyDescent="0.3">
      <c r="A14" s="1" t="s">
        <v>26</v>
      </c>
      <c r="B14" s="1" t="s">
        <v>27</v>
      </c>
      <c r="C14" s="3">
        <v>11.2</v>
      </c>
      <c r="D14" s="1">
        <v>40</v>
      </c>
      <c r="E14" s="1">
        <v>40</v>
      </c>
      <c r="F14" s="1">
        <v>42</v>
      </c>
      <c r="G14" s="1">
        <v>39</v>
      </c>
      <c r="H14" s="1">
        <v>40</v>
      </c>
      <c r="I14" s="1">
        <f>IF(D14&gt;40,D14-40,0)</f>
        <v>0</v>
      </c>
      <c r="N14" s="4">
        <f t="shared" si="3"/>
        <v>448</v>
      </c>
      <c r="O14" s="4">
        <f>0.5*C14*I14</f>
        <v>0</v>
      </c>
      <c r="P14" s="4">
        <f t="shared" si="2"/>
        <v>448</v>
      </c>
    </row>
    <row r="15" spans="1:16" x14ac:dyDescent="0.3">
      <c r="A15" s="1" t="s">
        <v>28</v>
      </c>
      <c r="B15" s="1" t="s">
        <v>29</v>
      </c>
      <c r="C15" s="3">
        <v>10.1</v>
      </c>
      <c r="D15" s="1">
        <v>40</v>
      </c>
      <c r="E15" s="1">
        <v>40</v>
      </c>
      <c r="F15" s="1">
        <v>41</v>
      </c>
      <c r="G15" s="1">
        <v>42</v>
      </c>
      <c r="H15" s="1">
        <v>40</v>
      </c>
      <c r="I15" s="1">
        <f>IF(D15&gt;40,D15-40,0)</f>
        <v>0</v>
      </c>
      <c r="N15" s="4">
        <f t="shared" si="3"/>
        <v>404</v>
      </c>
      <c r="O15" s="4">
        <f>0.5*C15*I15</f>
        <v>0</v>
      </c>
      <c r="P15" s="4">
        <f t="shared" si="2"/>
        <v>404</v>
      </c>
    </row>
    <row r="16" spans="1:16" x14ac:dyDescent="0.3">
      <c r="A16" s="1" t="s">
        <v>30</v>
      </c>
      <c r="B16" s="1" t="s">
        <v>31</v>
      </c>
      <c r="C16" s="3">
        <v>9</v>
      </c>
      <c r="D16" s="1">
        <v>42</v>
      </c>
      <c r="E16" s="1">
        <v>42</v>
      </c>
      <c r="F16" s="1">
        <v>39</v>
      </c>
      <c r="G16" s="1">
        <v>42</v>
      </c>
      <c r="H16" s="1">
        <v>40</v>
      </c>
      <c r="I16" s="1">
        <f>IF(D16&gt;40,D16-40,0)</f>
        <v>2</v>
      </c>
      <c r="N16" s="4">
        <f t="shared" si="3"/>
        <v>378</v>
      </c>
      <c r="O16" s="4">
        <f>0.5*C16*I16</f>
        <v>9</v>
      </c>
      <c r="P16" s="4">
        <f t="shared" si="2"/>
        <v>387</v>
      </c>
    </row>
    <row r="17" spans="1:16" x14ac:dyDescent="0.3">
      <c r="A17" s="1" t="s">
        <v>32</v>
      </c>
      <c r="B17" s="1" t="s">
        <v>33</v>
      </c>
      <c r="C17" s="3">
        <v>8.44</v>
      </c>
      <c r="D17" s="1">
        <v>40</v>
      </c>
      <c r="E17" s="1">
        <v>43</v>
      </c>
      <c r="F17" s="1">
        <v>39</v>
      </c>
      <c r="G17" s="1">
        <v>41</v>
      </c>
      <c r="H17" s="1">
        <v>40</v>
      </c>
      <c r="I17" s="1">
        <f>IF(D17&gt;40,D17-40,0)</f>
        <v>0</v>
      </c>
      <c r="N17" s="4">
        <f t="shared" si="3"/>
        <v>337.59999999999997</v>
      </c>
      <c r="O17" s="4">
        <f>0.5*C17*I17</f>
        <v>0</v>
      </c>
      <c r="P17" s="4">
        <f t="shared" si="2"/>
        <v>337.59999999999997</v>
      </c>
    </row>
    <row r="18" spans="1:16" x14ac:dyDescent="0.3">
      <c r="A18" s="1" t="s">
        <v>34</v>
      </c>
      <c r="B18" s="1" t="s">
        <v>35</v>
      </c>
      <c r="C18" s="3">
        <v>14.2</v>
      </c>
      <c r="D18" s="1">
        <v>40</v>
      </c>
      <c r="E18" s="1">
        <v>42</v>
      </c>
      <c r="F18" s="1">
        <v>39</v>
      </c>
      <c r="G18" s="1">
        <v>40</v>
      </c>
      <c r="H18" s="1">
        <v>40</v>
      </c>
      <c r="I18" s="1">
        <f>IF(D18&gt;40,D18-40,0)</f>
        <v>0</v>
      </c>
      <c r="N18" s="4">
        <f t="shared" si="3"/>
        <v>568</v>
      </c>
      <c r="O18" s="4">
        <f>0.5*C18*I18</f>
        <v>0</v>
      </c>
      <c r="P18" s="4">
        <f t="shared" si="2"/>
        <v>568</v>
      </c>
    </row>
    <row r="19" spans="1:16" x14ac:dyDescent="0.3">
      <c r="A19" s="1" t="s">
        <v>36</v>
      </c>
      <c r="B19" s="1" t="s">
        <v>37</v>
      </c>
      <c r="C19" s="3">
        <v>45</v>
      </c>
      <c r="D19" s="1">
        <v>41</v>
      </c>
      <c r="E19" s="1">
        <v>42</v>
      </c>
      <c r="F19" s="1">
        <v>40</v>
      </c>
      <c r="G19" s="1">
        <v>28</v>
      </c>
      <c r="H19" s="1">
        <v>40</v>
      </c>
      <c r="I19" s="1">
        <f>IF(D19&gt;40,D19-40,0)</f>
        <v>1</v>
      </c>
      <c r="N19" s="4">
        <f t="shared" si="3"/>
        <v>1845</v>
      </c>
      <c r="O19" s="4">
        <f>0.5*C19*I19</f>
        <v>22.5</v>
      </c>
      <c r="P19" s="4">
        <f t="shared" si="2"/>
        <v>1867.5</v>
      </c>
    </row>
    <row r="20" spans="1:16" x14ac:dyDescent="0.3">
      <c r="A20" s="1" t="s">
        <v>38</v>
      </c>
      <c r="B20" s="1" t="s">
        <v>39</v>
      </c>
      <c r="C20" s="3">
        <v>30</v>
      </c>
      <c r="D20" s="1">
        <v>39</v>
      </c>
      <c r="E20" s="1">
        <v>80</v>
      </c>
      <c r="F20" s="1">
        <v>40</v>
      </c>
      <c r="G20" s="1">
        <v>20</v>
      </c>
      <c r="H20" s="1">
        <v>40</v>
      </c>
      <c r="I20" s="1">
        <f>IF(D20&gt;40,D20-40,0)</f>
        <v>0</v>
      </c>
      <c r="N20" s="4">
        <f t="shared" si="3"/>
        <v>1170</v>
      </c>
      <c r="O20" s="4">
        <f>0.5*C20*I20</f>
        <v>0</v>
      </c>
      <c r="P20" s="4">
        <f t="shared" si="2"/>
        <v>1170</v>
      </c>
    </row>
    <row r="22" spans="1:16" x14ac:dyDescent="0.3">
      <c r="A22" s="1" t="s">
        <v>40</v>
      </c>
      <c r="B22" s="4"/>
      <c r="C22" s="4">
        <f>MAX(C4:C20)</f>
        <v>45</v>
      </c>
      <c r="D22" s="5">
        <f>MAX(D4:D20)</f>
        <v>55</v>
      </c>
      <c r="E22" s="5"/>
      <c r="F22" s="5"/>
      <c r="G22" s="5"/>
      <c r="H22" s="5"/>
      <c r="I22" s="5"/>
      <c r="J22" s="5"/>
      <c r="K22" s="5"/>
      <c r="L22" s="5"/>
      <c r="M22" s="5"/>
      <c r="N22" s="4">
        <f>MAX(N4:N20)</f>
        <v>1845</v>
      </c>
      <c r="O22" s="4">
        <f>MAX(O4:O20)</f>
        <v>135</v>
      </c>
      <c r="P22" s="4">
        <f>MAX(P4:P20)</f>
        <v>1867.5</v>
      </c>
    </row>
    <row r="23" spans="1:16" x14ac:dyDescent="0.3">
      <c r="A23" s="1" t="s">
        <v>41</v>
      </c>
      <c r="B23" s="4"/>
      <c r="C23" s="4">
        <f>MIN(C4:C20)</f>
        <v>6.9</v>
      </c>
      <c r="D23" s="5">
        <f>MIN(D4:D20)</f>
        <v>29</v>
      </c>
      <c r="E23" s="5"/>
      <c r="F23" s="5"/>
      <c r="G23" s="5"/>
      <c r="H23" s="5"/>
      <c r="I23" s="5"/>
      <c r="J23" s="5"/>
      <c r="K23" s="5"/>
      <c r="L23" s="5"/>
      <c r="M23" s="5"/>
      <c r="N23" s="4">
        <f>MIN(N4:N20)</f>
        <v>269.10000000000002</v>
      </c>
      <c r="O23" s="4">
        <f>MIN(O4:O20)</f>
        <v>0</v>
      </c>
    </row>
    <row r="24" spans="1:16" x14ac:dyDescent="0.3">
      <c r="A24" s="1" t="s">
        <v>42</v>
      </c>
      <c r="B24" s="4"/>
      <c r="C24" s="4">
        <f>AVERAGE(C4:C20)</f>
        <v>16.484705882352941</v>
      </c>
      <c r="D24" s="5">
        <f>AVERAGE(D4:D20)</f>
        <v>40.882352941176471</v>
      </c>
      <c r="E24" s="5"/>
      <c r="F24" s="5"/>
      <c r="G24" s="5"/>
      <c r="H24" s="5"/>
      <c r="I24" s="5"/>
      <c r="J24" s="5"/>
      <c r="K24" s="5"/>
      <c r="L24" s="5"/>
      <c r="M24" s="5"/>
      <c r="N24" s="4">
        <f>AVERAGE(N4:N20)</f>
        <v>678.36470588235295</v>
      </c>
      <c r="O24" s="4">
        <f>AVERAGE(O4:O20)</f>
        <v>18.932352941176472</v>
      </c>
    </row>
    <row r="25" spans="1:16" x14ac:dyDescent="0.3">
      <c r="A25" s="1" t="s">
        <v>43</v>
      </c>
      <c r="D25" s="1">
        <f>SUM(D4:D20)</f>
        <v>695</v>
      </c>
      <c r="N25" s="4">
        <f>SUM(N4:N20)</f>
        <v>11532.2</v>
      </c>
      <c r="O25" s="4">
        <f>SUM(O4:O20)</f>
        <v>321.85000000000002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Nel</dc:creator>
  <cp:lastModifiedBy>Shaun Nel</cp:lastModifiedBy>
  <dcterms:created xsi:type="dcterms:W3CDTF">2022-02-01T17:13:59Z</dcterms:created>
  <dcterms:modified xsi:type="dcterms:W3CDTF">2022-02-02T07:26:00Z</dcterms:modified>
</cp:coreProperties>
</file>