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Y2" i="1"/>
  <c r="Z2" i="1"/>
  <c r="Y21" i="1"/>
  <c r="Y2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V21" i="1" l="1"/>
  <c r="U21" i="1"/>
  <c r="T21" i="1"/>
  <c r="W21" i="1"/>
  <c r="S21" i="1"/>
  <c r="N21" i="1"/>
  <c r="O21" i="1"/>
  <c r="M21" i="1"/>
  <c r="P21" i="1"/>
  <c r="L21" i="1"/>
  <c r="I21" i="1"/>
  <c r="H21" i="1"/>
  <c r="G21" i="1"/>
  <c r="D21" i="1"/>
  <c r="C21" i="1"/>
  <c r="B21" i="1"/>
</calcChain>
</file>

<file path=xl/sharedStrings.xml><?xml version="1.0" encoding="utf-8"?>
<sst xmlns="http://schemas.openxmlformats.org/spreadsheetml/2006/main" count="26" uniqueCount="11">
  <si>
    <t>MKL-DNN</t>
  </si>
  <si>
    <t>PLUTO</t>
  </si>
  <si>
    <t>PolyScientist (this work)</t>
  </si>
  <si>
    <t>MIN</t>
  </si>
  <si>
    <t>MEDIAN</t>
  </si>
  <si>
    <t>MAX</t>
  </si>
  <si>
    <t>TOP_1</t>
  </si>
  <si>
    <t>TOP_5_PCT</t>
  </si>
  <si>
    <t>Layer</t>
  </si>
  <si>
    <t>geo-mean</t>
  </si>
  <si>
    <t>Alex 10 C  gemm code (srun) (all stride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</si>
</sst>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9" fontId="0" fillId="0" borderId="0" xfId="1" applyFont="1"/>
    <xf numFmtId="9" fontId="5" fillId="0" borderId="0" xfId="1" applyFont="1"/>
    <xf numFmtId="9" fontId="5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Resnet-50</a:t>
            </a:r>
            <a:r>
              <a:rPr lang="en-US" baseline="0"/>
              <a:t> Inference performance for N = 1</a:t>
            </a:r>
          </a:p>
        </c:rich>
      </c:tx>
      <c:layout>
        <c:manualLayout>
          <c:xMode val="edge"/>
          <c:yMode val="edge"/>
          <c:x val="0.26707844056713759"/>
          <c:y val="2.8011200017001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MKL-DNN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geo-mean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93.569800000000001</c:v>
                </c:pt>
                <c:pt idx="1">
                  <c:v>91.349199999999996</c:v>
                </c:pt>
                <c:pt idx="2">
                  <c:v>98.481200000000001</c:v>
                </c:pt>
                <c:pt idx="3">
                  <c:v>87.662499999999994</c:v>
                </c:pt>
                <c:pt idx="4">
                  <c:v>96.233699999999999</c:v>
                </c:pt>
                <c:pt idx="5">
                  <c:v>99.786500000000004</c:v>
                </c:pt>
                <c:pt idx="6">
                  <c:v>96.425299999999993</c:v>
                </c:pt>
                <c:pt idx="7">
                  <c:v>108.688</c:v>
                </c:pt>
                <c:pt idx="8">
                  <c:v>99.181600000000003</c:v>
                </c:pt>
                <c:pt idx="9">
                  <c:v>95.920699999999997</c:v>
                </c:pt>
                <c:pt idx="10">
                  <c:v>99.908100000000005</c:v>
                </c:pt>
                <c:pt idx="11">
                  <c:v>92.851799999999997</c:v>
                </c:pt>
                <c:pt idx="12">
                  <c:v>94.656899999999993</c:v>
                </c:pt>
                <c:pt idx="13">
                  <c:v>95.927400000000006</c:v>
                </c:pt>
                <c:pt idx="14">
                  <c:v>84.188900000000004</c:v>
                </c:pt>
                <c:pt idx="15">
                  <c:v>79.742900000000006</c:v>
                </c:pt>
                <c:pt idx="16">
                  <c:v>86.250100000000003</c:v>
                </c:pt>
                <c:pt idx="17">
                  <c:v>83.123000000000005</c:v>
                </c:pt>
                <c:pt idx="18">
                  <c:v>79.940600000000003</c:v>
                </c:pt>
                <c:pt idx="19">
                  <c:v>92.534878377225198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PLUTO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geo-mean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1.1910000000000001</c:v>
                </c:pt>
                <c:pt idx="1">
                  <c:v>1.1926000000000001</c:v>
                </c:pt>
                <c:pt idx="2">
                  <c:v>0.91096999999999995</c:v>
                </c:pt>
                <c:pt idx="3">
                  <c:v>0.92276999999999998</c:v>
                </c:pt>
                <c:pt idx="4">
                  <c:v>0.93311999999999995</c:v>
                </c:pt>
                <c:pt idx="5">
                  <c:v>0.92803999999999998</c:v>
                </c:pt>
                <c:pt idx="6">
                  <c:v>0.89863999999999999</c:v>
                </c:pt>
                <c:pt idx="7">
                  <c:v>1.0043</c:v>
                </c:pt>
                <c:pt idx="8">
                  <c:v>0.89781</c:v>
                </c:pt>
                <c:pt idx="9">
                  <c:v>0.89932000000000001</c:v>
                </c:pt>
                <c:pt idx="10">
                  <c:v>0.89885000000000004</c:v>
                </c:pt>
                <c:pt idx="11">
                  <c:v>0.89281999999999995</c:v>
                </c:pt>
                <c:pt idx="12">
                  <c:v>0.92437999999999998</c:v>
                </c:pt>
                <c:pt idx="13">
                  <c:v>0.89</c:v>
                </c:pt>
                <c:pt idx="14">
                  <c:v>0.88866999999999996</c:v>
                </c:pt>
                <c:pt idx="15">
                  <c:v>0.8881</c:v>
                </c:pt>
                <c:pt idx="16">
                  <c:v>0.75095999999999996</c:v>
                </c:pt>
                <c:pt idx="17">
                  <c:v>0.89908999999999994</c:v>
                </c:pt>
                <c:pt idx="18">
                  <c:v>0.88283</c:v>
                </c:pt>
                <c:pt idx="19">
                  <c:v>0.92640841390972051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PolyScientist (this work)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geo-mean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88.882999999999996</c:v>
                </c:pt>
                <c:pt idx="1">
                  <c:v>88.156999999999996</c:v>
                </c:pt>
                <c:pt idx="2">
                  <c:v>104.1</c:v>
                </c:pt>
                <c:pt idx="3">
                  <c:v>93.742000000000004</c:v>
                </c:pt>
                <c:pt idx="4">
                  <c:v>102.28</c:v>
                </c:pt>
                <c:pt idx="5">
                  <c:v>96.01</c:v>
                </c:pt>
                <c:pt idx="6">
                  <c:v>105.87</c:v>
                </c:pt>
                <c:pt idx="7">
                  <c:v>98.52</c:v>
                </c:pt>
                <c:pt idx="8">
                  <c:v>103.02</c:v>
                </c:pt>
                <c:pt idx="9">
                  <c:v>99.358999999999995</c:v>
                </c:pt>
                <c:pt idx="10">
                  <c:v>102.91</c:v>
                </c:pt>
                <c:pt idx="11">
                  <c:v>98.266999999999996</c:v>
                </c:pt>
                <c:pt idx="12">
                  <c:v>98.084999999999994</c:v>
                </c:pt>
                <c:pt idx="13">
                  <c:v>99.174000000000007</c:v>
                </c:pt>
                <c:pt idx="14">
                  <c:v>82.028999999999996</c:v>
                </c:pt>
                <c:pt idx="15">
                  <c:v>84.992999999999995</c:v>
                </c:pt>
                <c:pt idx="16">
                  <c:v>79.289000000000001</c:v>
                </c:pt>
                <c:pt idx="17">
                  <c:v>84.004000000000005</c:v>
                </c:pt>
                <c:pt idx="18">
                  <c:v>85.105999999999995</c:v>
                </c:pt>
                <c:pt idx="19">
                  <c:v>94.048471349171933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71376"/>
        <c:axId val="187665496"/>
      </c:lineChart>
      <c:catAx>
        <c:axId val="18767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Layer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5496"/>
        <c:crosses val="autoZero"/>
        <c:auto val="1"/>
        <c:lblAlgn val="ctr"/>
        <c:lblOffset val="100"/>
        <c:noMultiLvlLbl val="0"/>
      </c:catAx>
      <c:valAx>
        <c:axId val="18766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7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Resnet-50</a:t>
            </a:r>
            <a:r>
              <a:rPr lang="en-US" baseline="0"/>
              <a:t> Inference performance for N = 28</a:t>
            </a:r>
            <a:endParaRPr lang="en-US"/>
          </a:p>
        </c:rich>
      </c:tx>
      <c:layout>
        <c:manualLayout>
          <c:xMode val="edge"/>
          <c:yMode val="edge"/>
          <c:x val="0.31829208848893886"/>
          <c:y val="2.83862321263896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MKL-DNN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Sheet1!$F$2:$F$21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geo-mean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2659.96</c:v>
                </c:pt>
                <c:pt idx="1">
                  <c:v>2418.38</c:v>
                </c:pt>
                <c:pt idx="2">
                  <c:v>2730.45</c:v>
                </c:pt>
                <c:pt idx="3">
                  <c:v>2375.5300000000002</c:v>
                </c:pt>
                <c:pt idx="4">
                  <c:v>2679.2</c:v>
                </c:pt>
                <c:pt idx="5">
                  <c:v>2693.25</c:v>
                </c:pt>
                <c:pt idx="6">
                  <c:v>2682.7</c:v>
                </c:pt>
                <c:pt idx="7">
                  <c:v>3002.86</c:v>
                </c:pt>
                <c:pt idx="8">
                  <c:v>2648.99</c:v>
                </c:pt>
                <c:pt idx="9">
                  <c:v>2682.99</c:v>
                </c:pt>
                <c:pt idx="10">
                  <c:v>2766.84</c:v>
                </c:pt>
                <c:pt idx="11">
                  <c:v>2533.37</c:v>
                </c:pt>
                <c:pt idx="12">
                  <c:v>2616.37</c:v>
                </c:pt>
                <c:pt idx="13">
                  <c:v>2767.2</c:v>
                </c:pt>
                <c:pt idx="14">
                  <c:v>2242.9699999999998</c:v>
                </c:pt>
                <c:pt idx="15">
                  <c:v>2435.87</c:v>
                </c:pt>
                <c:pt idx="16">
                  <c:v>2342.7399999999998</c:v>
                </c:pt>
                <c:pt idx="17">
                  <c:v>2284.63</c:v>
                </c:pt>
                <c:pt idx="18">
                  <c:v>2406.42</c:v>
                </c:pt>
                <c:pt idx="19">
                  <c:v>2570.1759062517972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PLUTO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Sheet1!$F$2:$F$21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geo-mean</c:v>
                </c:pt>
              </c:strCache>
            </c:str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32.756</c:v>
                </c:pt>
                <c:pt idx="1">
                  <c:v>31.004000000000001</c:v>
                </c:pt>
                <c:pt idx="2">
                  <c:v>25.603999999999999</c:v>
                </c:pt>
                <c:pt idx="3">
                  <c:v>25.783000000000001</c:v>
                </c:pt>
                <c:pt idx="4">
                  <c:v>26.033000000000001</c:v>
                </c:pt>
                <c:pt idx="5">
                  <c:v>25.699000000000002</c:v>
                </c:pt>
                <c:pt idx="6">
                  <c:v>25.145</c:v>
                </c:pt>
                <c:pt idx="7">
                  <c:v>27.956</c:v>
                </c:pt>
                <c:pt idx="8">
                  <c:v>25.152999999999999</c:v>
                </c:pt>
                <c:pt idx="9">
                  <c:v>25.189</c:v>
                </c:pt>
                <c:pt idx="10">
                  <c:v>25.134</c:v>
                </c:pt>
                <c:pt idx="11">
                  <c:v>24.988</c:v>
                </c:pt>
                <c:pt idx="12">
                  <c:v>25.71</c:v>
                </c:pt>
                <c:pt idx="13">
                  <c:v>24.898</c:v>
                </c:pt>
                <c:pt idx="14">
                  <c:v>24.88</c:v>
                </c:pt>
                <c:pt idx="15">
                  <c:v>24.866</c:v>
                </c:pt>
                <c:pt idx="16">
                  <c:v>24.388000000000002</c:v>
                </c:pt>
                <c:pt idx="17">
                  <c:v>25.122</c:v>
                </c:pt>
                <c:pt idx="18">
                  <c:v>24.718</c:v>
                </c:pt>
                <c:pt idx="19">
                  <c:v>25.974753835041877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PolyScientist (this work)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Sheet1!$F$2:$F$21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geo-mean</c:v>
                </c:pt>
              </c:strCache>
            </c:str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1847.7</c:v>
                </c:pt>
                <c:pt idx="1">
                  <c:v>2618.8000000000002</c:v>
                </c:pt>
                <c:pt idx="2">
                  <c:v>2788.8</c:v>
                </c:pt>
                <c:pt idx="3">
                  <c:v>2344</c:v>
                </c:pt>
                <c:pt idx="4">
                  <c:v>2594.1</c:v>
                </c:pt>
                <c:pt idx="5">
                  <c:v>2642.1</c:v>
                </c:pt>
                <c:pt idx="6">
                  <c:v>2946.5</c:v>
                </c:pt>
                <c:pt idx="7">
                  <c:v>2425.8000000000002</c:v>
                </c:pt>
                <c:pt idx="8">
                  <c:v>2636.1</c:v>
                </c:pt>
                <c:pt idx="9">
                  <c:v>2480.6</c:v>
                </c:pt>
                <c:pt idx="10">
                  <c:v>2849.8</c:v>
                </c:pt>
                <c:pt idx="11">
                  <c:v>2729.1</c:v>
                </c:pt>
                <c:pt idx="12">
                  <c:v>2725.6</c:v>
                </c:pt>
                <c:pt idx="13">
                  <c:v>2755.4</c:v>
                </c:pt>
                <c:pt idx="14">
                  <c:v>2381.1999999999998</c:v>
                </c:pt>
                <c:pt idx="15">
                  <c:v>2329.6</c:v>
                </c:pt>
                <c:pt idx="16">
                  <c:v>2192.4</c:v>
                </c:pt>
                <c:pt idx="17">
                  <c:v>2386.8000000000002</c:v>
                </c:pt>
                <c:pt idx="18">
                  <c:v>2372.1</c:v>
                </c:pt>
                <c:pt idx="19">
                  <c:v>2514.9785569005671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65888"/>
        <c:axId val="187672160"/>
      </c:lineChart>
      <c:catAx>
        <c:axId val="18766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Layer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72160"/>
        <c:crosses val="autoZero"/>
        <c:auto val="1"/>
        <c:lblAlgn val="ctr"/>
        <c:lblOffset val="100"/>
        <c:noMultiLvlLbl val="0"/>
      </c:catAx>
      <c:valAx>
        <c:axId val="1876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GFLOPS/s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PolyScientist's Variants</a:t>
            </a:r>
            <a:r>
              <a:rPr lang="en-US" baseline="0"/>
              <a:t> Performance for N =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Sheet1!$N$1</c:f>
              <c:strCache>
                <c:ptCount val="1"/>
                <c:pt idx="0">
                  <c:v>TOP_1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Sheet1!$K$2:$K$21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geo-mean</c:v>
                </c:pt>
              </c:strCache>
            </c:str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88.602000000000004</c:v>
                </c:pt>
                <c:pt idx="1">
                  <c:v>87.534999999999997</c:v>
                </c:pt>
                <c:pt idx="2">
                  <c:v>104.1</c:v>
                </c:pt>
                <c:pt idx="3">
                  <c:v>93.742000000000004</c:v>
                </c:pt>
                <c:pt idx="4">
                  <c:v>101.85</c:v>
                </c:pt>
                <c:pt idx="5">
                  <c:v>96.01</c:v>
                </c:pt>
                <c:pt idx="6">
                  <c:v>105.65</c:v>
                </c:pt>
                <c:pt idx="7">
                  <c:v>98.316000000000003</c:v>
                </c:pt>
                <c:pt idx="8">
                  <c:v>102.32</c:v>
                </c:pt>
                <c:pt idx="9">
                  <c:v>99.122</c:v>
                </c:pt>
                <c:pt idx="10">
                  <c:v>102.81</c:v>
                </c:pt>
                <c:pt idx="11">
                  <c:v>98.266999999999996</c:v>
                </c:pt>
                <c:pt idx="12">
                  <c:v>96.268000000000001</c:v>
                </c:pt>
                <c:pt idx="13">
                  <c:v>96.766000000000005</c:v>
                </c:pt>
                <c:pt idx="14">
                  <c:v>82.028999999999996</c:v>
                </c:pt>
                <c:pt idx="15">
                  <c:v>84.992999999999995</c:v>
                </c:pt>
                <c:pt idx="16">
                  <c:v>79.289000000000001</c:v>
                </c:pt>
                <c:pt idx="17">
                  <c:v>83.950999999999993</c:v>
                </c:pt>
                <c:pt idx="18">
                  <c:v>85.105999999999995</c:v>
                </c:pt>
                <c:pt idx="19">
                  <c:v>93.689294038414218</c:v>
                </c:pt>
              </c:numCache>
            </c:numRef>
          </c:val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TOP_5_PCT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Sheet1!$K$2:$K$21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geo-mean</c:v>
                </c:pt>
              </c:strCache>
            </c:strRef>
          </c:cat>
          <c:val>
            <c:numRef>
              <c:f>Sheet1!$O$2:$O$21</c:f>
              <c:numCache>
                <c:formatCode>General</c:formatCode>
                <c:ptCount val="20"/>
                <c:pt idx="0">
                  <c:v>88.882999999999996</c:v>
                </c:pt>
                <c:pt idx="1">
                  <c:v>88.156999999999996</c:v>
                </c:pt>
                <c:pt idx="2">
                  <c:v>104.1</c:v>
                </c:pt>
                <c:pt idx="3">
                  <c:v>93.742000000000004</c:v>
                </c:pt>
                <c:pt idx="4">
                  <c:v>102.28</c:v>
                </c:pt>
                <c:pt idx="5">
                  <c:v>96.01</c:v>
                </c:pt>
                <c:pt idx="6">
                  <c:v>105.87</c:v>
                </c:pt>
                <c:pt idx="7">
                  <c:v>98.52</c:v>
                </c:pt>
                <c:pt idx="8">
                  <c:v>103.02</c:v>
                </c:pt>
                <c:pt idx="9">
                  <c:v>99.358999999999995</c:v>
                </c:pt>
                <c:pt idx="10">
                  <c:v>102.91</c:v>
                </c:pt>
                <c:pt idx="11">
                  <c:v>98.266999999999996</c:v>
                </c:pt>
                <c:pt idx="12">
                  <c:v>98.084999999999994</c:v>
                </c:pt>
                <c:pt idx="13">
                  <c:v>99.174000000000007</c:v>
                </c:pt>
                <c:pt idx="14">
                  <c:v>82.028999999999996</c:v>
                </c:pt>
                <c:pt idx="15">
                  <c:v>84.992999999999995</c:v>
                </c:pt>
                <c:pt idx="16">
                  <c:v>79.289000000000001</c:v>
                </c:pt>
                <c:pt idx="17">
                  <c:v>84.004000000000005</c:v>
                </c:pt>
                <c:pt idx="18">
                  <c:v>85.105999999999995</c:v>
                </c:pt>
                <c:pt idx="19">
                  <c:v>94.048471349171933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666280"/>
        <c:axId val="187666672"/>
      </c:barChart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Sheet1!$K$2:$K$21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geo-mean</c:v>
                </c:pt>
              </c:strCache>
            </c:str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86.807000000000002</c:v>
                </c:pt>
                <c:pt idx="1">
                  <c:v>87.534999999999997</c:v>
                </c:pt>
                <c:pt idx="2">
                  <c:v>90.435000000000002</c:v>
                </c:pt>
                <c:pt idx="3">
                  <c:v>89.805000000000007</c:v>
                </c:pt>
                <c:pt idx="4">
                  <c:v>90.450999999999993</c:v>
                </c:pt>
                <c:pt idx="5">
                  <c:v>91.754999999999995</c:v>
                </c:pt>
                <c:pt idx="6">
                  <c:v>97.858000000000004</c:v>
                </c:pt>
                <c:pt idx="7">
                  <c:v>90.551000000000002</c:v>
                </c:pt>
                <c:pt idx="8">
                  <c:v>93.287999999999997</c:v>
                </c:pt>
                <c:pt idx="9">
                  <c:v>51.465000000000003</c:v>
                </c:pt>
                <c:pt idx="10">
                  <c:v>92.984999999999999</c:v>
                </c:pt>
                <c:pt idx="11">
                  <c:v>52.31</c:v>
                </c:pt>
                <c:pt idx="12">
                  <c:v>64.703000000000003</c:v>
                </c:pt>
                <c:pt idx="13">
                  <c:v>64.201999999999998</c:v>
                </c:pt>
                <c:pt idx="14">
                  <c:v>50.811</c:v>
                </c:pt>
                <c:pt idx="15">
                  <c:v>52.253999999999998</c:v>
                </c:pt>
                <c:pt idx="16">
                  <c:v>52.314999999999998</c:v>
                </c:pt>
                <c:pt idx="17">
                  <c:v>50.914999999999999</c:v>
                </c:pt>
                <c:pt idx="18">
                  <c:v>51.97</c:v>
                </c:pt>
                <c:pt idx="19">
                  <c:v>71.302726231354796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Sheet1!$K$2:$K$21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geo-mean</c:v>
                </c:pt>
              </c:strCache>
            </c:str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93.787999999999997</c:v>
                </c:pt>
                <c:pt idx="1">
                  <c:v>91.543000000000006</c:v>
                </c:pt>
                <c:pt idx="2">
                  <c:v>105.57</c:v>
                </c:pt>
                <c:pt idx="3">
                  <c:v>100.46</c:v>
                </c:pt>
                <c:pt idx="4">
                  <c:v>102.42</c:v>
                </c:pt>
                <c:pt idx="5">
                  <c:v>103.52</c:v>
                </c:pt>
                <c:pt idx="6">
                  <c:v>106.64</c:v>
                </c:pt>
                <c:pt idx="7">
                  <c:v>98.891000000000005</c:v>
                </c:pt>
                <c:pt idx="8">
                  <c:v>103.73</c:v>
                </c:pt>
                <c:pt idx="9">
                  <c:v>99.358999999999995</c:v>
                </c:pt>
                <c:pt idx="10">
                  <c:v>104.95</c:v>
                </c:pt>
                <c:pt idx="11">
                  <c:v>101.1</c:v>
                </c:pt>
                <c:pt idx="12">
                  <c:v>98.084999999999994</c:v>
                </c:pt>
                <c:pt idx="13">
                  <c:v>99.224000000000004</c:v>
                </c:pt>
                <c:pt idx="14">
                  <c:v>85.378</c:v>
                </c:pt>
                <c:pt idx="15">
                  <c:v>85.391000000000005</c:v>
                </c:pt>
                <c:pt idx="16">
                  <c:v>85.584999999999994</c:v>
                </c:pt>
                <c:pt idx="17">
                  <c:v>84.814999999999998</c:v>
                </c:pt>
                <c:pt idx="18">
                  <c:v>85.596000000000004</c:v>
                </c:pt>
                <c:pt idx="19">
                  <c:v>96.32379878431378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66280"/>
        <c:axId val="187666672"/>
      </c:lineChart>
      <c:catAx>
        <c:axId val="187666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Layer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6672"/>
        <c:crosses val="autoZero"/>
        <c:auto val="1"/>
        <c:lblAlgn val="ctr"/>
        <c:lblOffset val="100"/>
        <c:noMultiLvlLbl val="0"/>
      </c:catAx>
      <c:valAx>
        <c:axId val="1876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GFLOP/s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PolyScientist's</a:t>
            </a:r>
            <a:r>
              <a:rPr lang="en-US" baseline="0"/>
              <a:t> Variants Performance for N = 28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Sheet1!$U$1</c:f>
              <c:strCache>
                <c:ptCount val="1"/>
                <c:pt idx="0">
                  <c:v>TOP_1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Sheet1!$R$2:$R$21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geo-mean</c:v>
                </c:pt>
              </c:strCache>
            </c:strRef>
          </c:cat>
          <c:val>
            <c:numRef>
              <c:f>Sheet1!$U$2:$U$21</c:f>
              <c:numCache>
                <c:formatCode>General</c:formatCode>
                <c:ptCount val="20"/>
                <c:pt idx="0">
                  <c:v>1847.7</c:v>
                </c:pt>
                <c:pt idx="1">
                  <c:v>2585.9</c:v>
                </c:pt>
                <c:pt idx="2">
                  <c:v>2635.9</c:v>
                </c:pt>
                <c:pt idx="3">
                  <c:v>2343</c:v>
                </c:pt>
                <c:pt idx="4">
                  <c:v>2573.1</c:v>
                </c:pt>
                <c:pt idx="5">
                  <c:v>2625.9</c:v>
                </c:pt>
                <c:pt idx="6">
                  <c:v>2943.3</c:v>
                </c:pt>
                <c:pt idx="7">
                  <c:v>2425.8000000000002</c:v>
                </c:pt>
                <c:pt idx="8">
                  <c:v>2630.4</c:v>
                </c:pt>
                <c:pt idx="9">
                  <c:v>2480.6</c:v>
                </c:pt>
                <c:pt idx="10">
                  <c:v>2843.5</c:v>
                </c:pt>
                <c:pt idx="11">
                  <c:v>2729.1</c:v>
                </c:pt>
                <c:pt idx="12">
                  <c:v>2716.5</c:v>
                </c:pt>
                <c:pt idx="13">
                  <c:v>2659</c:v>
                </c:pt>
                <c:pt idx="14">
                  <c:v>2373.6</c:v>
                </c:pt>
                <c:pt idx="15">
                  <c:v>2310.5</c:v>
                </c:pt>
                <c:pt idx="16">
                  <c:v>2192.4</c:v>
                </c:pt>
                <c:pt idx="17">
                  <c:v>2325.8000000000002</c:v>
                </c:pt>
                <c:pt idx="18">
                  <c:v>2372.1</c:v>
                </c:pt>
                <c:pt idx="19">
                  <c:v>2493.1702237768341</c:v>
                </c:pt>
              </c:numCache>
            </c:numRef>
          </c:val>
        </c:ser>
        <c:ser>
          <c:idx val="3"/>
          <c:order val="3"/>
          <c:tx>
            <c:strRef>
              <c:f>Sheet1!$V$1</c:f>
              <c:strCache>
                <c:ptCount val="1"/>
                <c:pt idx="0">
                  <c:v>TOP_5_PCT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Sheet1!$R$2:$R$21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geo-mean</c:v>
                </c:pt>
              </c:strCache>
            </c:strRef>
          </c:cat>
          <c:val>
            <c:numRef>
              <c:f>Sheet1!$V$2:$V$21</c:f>
              <c:numCache>
                <c:formatCode>General</c:formatCode>
                <c:ptCount val="20"/>
                <c:pt idx="0">
                  <c:v>1847.7</c:v>
                </c:pt>
                <c:pt idx="1">
                  <c:v>2618.8000000000002</c:v>
                </c:pt>
                <c:pt idx="2">
                  <c:v>2788.8</c:v>
                </c:pt>
                <c:pt idx="3">
                  <c:v>2344</c:v>
                </c:pt>
                <c:pt idx="4">
                  <c:v>2594.1</c:v>
                </c:pt>
                <c:pt idx="5">
                  <c:v>2642.1</c:v>
                </c:pt>
                <c:pt idx="6">
                  <c:v>2946.5</c:v>
                </c:pt>
                <c:pt idx="7">
                  <c:v>2425.8000000000002</c:v>
                </c:pt>
                <c:pt idx="8">
                  <c:v>2636.1</c:v>
                </c:pt>
                <c:pt idx="9">
                  <c:v>2480.6</c:v>
                </c:pt>
                <c:pt idx="10">
                  <c:v>2849.8</c:v>
                </c:pt>
                <c:pt idx="11">
                  <c:v>2729.1</c:v>
                </c:pt>
                <c:pt idx="12">
                  <c:v>2725.6</c:v>
                </c:pt>
                <c:pt idx="13">
                  <c:v>2755.4</c:v>
                </c:pt>
                <c:pt idx="14">
                  <c:v>2381.1999999999998</c:v>
                </c:pt>
                <c:pt idx="15">
                  <c:v>2329.6</c:v>
                </c:pt>
                <c:pt idx="16">
                  <c:v>2192.4</c:v>
                </c:pt>
                <c:pt idx="17">
                  <c:v>2386.8000000000002</c:v>
                </c:pt>
                <c:pt idx="18">
                  <c:v>2372.1</c:v>
                </c:pt>
                <c:pt idx="19">
                  <c:v>2514.9785569005671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669416"/>
        <c:axId val="137140992"/>
      </c:barChart>
      <c:lineChart>
        <c:grouping val="standar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Sheet1!$R$2:$R$21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geo-mean</c:v>
                </c:pt>
              </c:strCache>
            </c:strRef>
          </c:cat>
          <c:val>
            <c:numRef>
              <c:f>Sheet1!$S$2:$S$21</c:f>
              <c:numCache>
                <c:formatCode>General</c:formatCode>
                <c:ptCount val="20"/>
                <c:pt idx="0">
                  <c:v>1567.3</c:v>
                </c:pt>
                <c:pt idx="1">
                  <c:v>2460.5</c:v>
                </c:pt>
                <c:pt idx="2">
                  <c:v>2635.9</c:v>
                </c:pt>
                <c:pt idx="3">
                  <c:v>2188.1</c:v>
                </c:pt>
                <c:pt idx="4">
                  <c:v>2083.3000000000002</c:v>
                </c:pt>
                <c:pt idx="5">
                  <c:v>2519</c:v>
                </c:pt>
                <c:pt idx="6">
                  <c:v>2725.2</c:v>
                </c:pt>
                <c:pt idx="7">
                  <c:v>2039.3</c:v>
                </c:pt>
                <c:pt idx="8">
                  <c:v>2075.6999999999998</c:v>
                </c:pt>
                <c:pt idx="9">
                  <c:v>1594.6</c:v>
                </c:pt>
                <c:pt idx="10">
                  <c:v>2543.5</c:v>
                </c:pt>
                <c:pt idx="11">
                  <c:v>1624.3</c:v>
                </c:pt>
                <c:pt idx="12">
                  <c:v>1925.3</c:v>
                </c:pt>
                <c:pt idx="13">
                  <c:v>2054.8000000000002</c:v>
                </c:pt>
                <c:pt idx="14">
                  <c:v>1541.9</c:v>
                </c:pt>
                <c:pt idx="15">
                  <c:v>1593.4</c:v>
                </c:pt>
                <c:pt idx="16">
                  <c:v>1604.6</c:v>
                </c:pt>
                <c:pt idx="17">
                  <c:v>1539.4</c:v>
                </c:pt>
                <c:pt idx="18">
                  <c:v>1581</c:v>
                </c:pt>
                <c:pt idx="19">
                  <c:v>1953.923730253942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Sheet1!$R$2:$R$21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geo-mean</c:v>
                </c:pt>
              </c:strCache>
            </c:strRef>
          </c:cat>
          <c:val>
            <c:numRef>
              <c:f>Sheet1!$T$2:$T$21</c:f>
              <c:numCache>
                <c:formatCode>General</c:formatCode>
                <c:ptCount val="20"/>
                <c:pt idx="0">
                  <c:v>1861.2</c:v>
                </c:pt>
                <c:pt idx="1">
                  <c:v>2647.7</c:v>
                </c:pt>
                <c:pt idx="2">
                  <c:v>2933</c:v>
                </c:pt>
                <c:pt idx="3">
                  <c:v>2438.8000000000002</c:v>
                </c:pt>
                <c:pt idx="4">
                  <c:v>2647.6</c:v>
                </c:pt>
                <c:pt idx="5">
                  <c:v>2848.7</c:v>
                </c:pt>
                <c:pt idx="6">
                  <c:v>2971.2</c:v>
                </c:pt>
                <c:pt idx="7">
                  <c:v>2683</c:v>
                </c:pt>
                <c:pt idx="8">
                  <c:v>2791</c:v>
                </c:pt>
                <c:pt idx="9">
                  <c:v>2778.3</c:v>
                </c:pt>
                <c:pt idx="10">
                  <c:v>2884</c:v>
                </c:pt>
                <c:pt idx="11">
                  <c:v>2826.1</c:v>
                </c:pt>
                <c:pt idx="12">
                  <c:v>2725.6</c:v>
                </c:pt>
                <c:pt idx="13">
                  <c:v>2756.4</c:v>
                </c:pt>
                <c:pt idx="14">
                  <c:v>2406</c:v>
                </c:pt>
                <c:pt idx="15">
                  <c:v>2368.6</c:v>
                </c:pt>
                <c:pt idx="16">
                  <c:v>2394.5</c:v>
                </c:pt>
                <c:pt idx="17">
                  <c:v>2386.8000000000002</c:v>
                </c:pt>
                <c:pt idx="18">
                  <c:v>2394.6</c:v>
                </c:pt>
                <c:pt idx="19">
                  <c:v>2603.2428594826333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69416"/>
        <c:axId val="137140992"/>
      </c:lineChart>
      <c:catAx>
        <c:axId val="18766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Layer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40992"/>
        <c:crosses val="autoZero"/>
        <c:auto val="1"/>
        <c:lblAlgn val="ctr"/>
        <c:lblOffset val="100"/>
        <c:noMultiLvlLbl val="0"/>
      </c:catAx>
      <c:valAx>
        <c:axId val="1371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GFLOP/s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22</xdr:row>
      <xdr:rowOff>114300</xdr:rowOff>
    </xdr:from>
    <xdr:to>
      <xdr:col>3</xdr:col>
      <xdr:colOff>236220</xdr:colOff>
      <xdr:row>35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</xdr:colOff>
      <xdr:row>23</xdr:row>
      <xdr:rowOff>91440</xdr:rowOff>
    </xdr:from>
    <xdr:to>
      <xdr:col>7</xdr:col>
      <xdr:colOff>289560</xdr:colOff>
      <xdr:row>36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190500</xdr:colOff>
      <xdr:row>23</xdr:row>
      <xdr:rowOff>106680</xdr:rowOff>
    </xdr:from>
    <xdr:to>
      <xdr:col>14</xdr:col>
      <xdr:colOff>533400</xdr:colOff>
      <xdr:row>38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121920</xdr:colOff>
      <xdr:row>41</xdr:row>
      <xdr:rowOff>53340</xdr:rowOff>
    </xdr:from>
    <xdr:to>
      <xdr:col>18</xdr:col>
      <xdr:colOff>518160</xdr:colOff>
      <xdr:row>65</xdr:row>
      <xdr:rowOff>22860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topLeftCell="F1" workbookViewId="0">
      <selection activeCell="X1" sqref="X1:X20"/>
    </sheetView>
  </sheetViews>
  <sheetFormatPr defaultRowHeight="14.4" x14ac:dyDescent="0.3"/>
  <sheetData>
    <row r="1" spans="1:26" ht="97.8" thickBot="1" x14ac:dyDescent="0.35">
      <c r="A1" t="s">
        <v>8</v>
      </c>
      <c r="B1" t="s">
        <v>0</v>
      </c>
      <c r="C1" t="s">
        <v>1</v>
      </c>
      <c r="D1" t="s">
        <v>2</v>
      </c>
      <c r="F1" t="s">
        <v>8</v>
      </c>
      <c r="G1" t="s">
        <v>0</v>
      </c>
      <c r="H1" t="s">
        <v>1</v>
      </c>
      <c r="I1" t="s">
        <v>2</v>
      </c>
      <c r="K1" t="s">
        <v>8</v>
      </c>
      <c r="L1" t="s">
        <v>3</v>
      </c>
      <c r="M1" t="s">
        <v>5</v>
      </c>
      <c r="N1" t="s">
        <v>6</v>
      </c>
      <c r="O1" t="s">
        <v>7</v>
      </c>
      <c r="P1" t="s">
        <v>4</v>
      </c>
      <c r="R1" t="s">
        <v>8</v>
      </c>
      <c r="S1" t="s">
        <v>3</v>
      </c>
      <c r="T1" t="s">
        <v>5</v>
      </c>
      <c r="U1" t="s">
        <v>6</v>
      </c>
      <c r="V1" t="s">
        <v>7</v>
      </c>
      <c r="W1" t="s">
        <v>4</v>
      </c>
      <c r="X1" s="5" t="s">
        <v>10</v>
      </c>
      <c r="Z1" t="s">
        <v>5</v>
      </c>
    </row>
    <row r="2" spans="1:26" ht="15" thickBot="1" x14ac:dyDescent="0.35">
      <c r="A2">
        <v>1</v>
      </c>
      <c r="B2" s="1">
        <v>93.569800000000001</v>
      </c>
      <c r="C2" s="2">
        <v>1.1910000000000001</v>
      </c>
      <c r="D2" s="2">
        <v>88.882999999999996</v>
      </c>
      <c r="E2" s="3"/>
      <c r="F2">
        <v>1</v>
      </c>
      <c r="G2" s="1">
        <v>2659.96</v>
      </c>
      <c r="H2" s="2">
        <v>32.756</v>
      </c>
      <c r="I2" s="2">
        <v>1847.7</v>
      </c>
      <c r="K2">
        <v>1</v>
      </c>
      <c r="L2" s="2">
        <v>86.807000000000002</v>
      </c>
      <c r="M2" s="2">
        <v>93.787999999999997</v>
      </c>
      <c r="N2" s="2">
        <v>88.602000000000004</v>
      </c>
      <c r="O2" s="2">
        <v>88.882999999999996</v>
      </c>
      <c r="P2" s="2">
        <v>91.861000000000004</v>
      </c>
      <c r="Q2" s="3"/>
      <c r="R2">
        <v>1</v>
      </c>
      <c r="S2" s="2">
        <v>1567.3</v>
      </c>
      <c r="T2" s="2">
        <v>1861.2</v>
      </c>
      <c r="U2" s="2">
        <v>1847.7</v>
      </c>
      <c r="V2" s="2">
        <v>1847.7</v>
      </c>
      <c r="W2" s="2">
        <v>1762.7</v>
      </c>
      <c r="X2" s="6">
        <v>1617</v>
      </c>
      <c r="Y2" s="8">
        <f>(V2-X2)/V2</f>
        <v>0.12485793148238353</v>
      </c>
      <c r="Z2" s="7">
        <f>(T2-X2)/T2</f>
        <v>0.13120567375886527</v>
      </c>
    </row>
    <row r="3" spans="1:26" ht="15" thickBot="1" x14ac:dyDescent="0.35">
      <c r="A3">
        <v>2</v>
      </c>
      <c r="B3" s="1">
        <v>91.349199999999996</v>
      </c>
      <c r="C3" s="2">
        <v>1.1926000000000001</v>
      </c>
      <c r="D3" s="2">
        <v>88.156999999999996</v>
      </c>
      <c r="E3" s="3"/>
      <c r="F3">
        <v>2</v>
      </c>
      <c r="G3" s="1">
        <v>2418.38</v>
      </c>
      <c r="H3" s="2">
        <v>31.004000000000001</v>
      </c>
      <c r="I3" s="2">
        <v>2618.8000000000002</v>
      </c>
      <c r="K3">
        <v>2</v>
      </c>
      <c r="L3" s="2">
        <v>87.534999999999997</v>
      </c>
      <c r="M3" s="2">
        <v>91.543000000000006</v>
      </c>
      <c r="N3" s="2">
        <v>87.534999999999997</v>
      </c>
      <c r="O3" s="2">
        <v>88.156999999999996</v>
      </c>
      <c r="P3" s="2">
        <v>89.927000000000007</v>
      </c>
      <c r="Q3" s="3"/>
      <c r="R3">
        <v>2</v>
      </c>
      <c r="S3" s="2">
        <v>2460.5</v>
      </c>
      <c r="T3" s="2">
        <v>2647.7</v>
      </c>
      <c r="U3" s="2">
        <v>2585.9</v>
      </c>
      <c r="V3" s="2">
        <v>2618.8000000000002</v>
      </c>
      <c r="W3" s="2">
        <v>2622.9</v>
      </c>
      <c r="X3" s="6">
        <v>2483.4</v>
      </c>
      <c r="Y3" s="8">
        <f t="shared" ref="Y3:Y20" si="0">(V3-X3)/V3</f>
        <v>5.1703070108446651E-2</v>
      </c>
      <c r="Z3" s="7">
        <f t="shared" ref="Z3:Z21" si="1">(T3-X3)/T3</f>
        <v>6.2053858065490707E-2</v>
      </c>
    </row>
    <row r="4" spans="1:26" ht="15" thickBot="1" x14ac:dyDescent="0.35">
      <c r="A4">
        <v>3</v>
      </c>
      <c r="B4" s="1">
        <v>98.481200000000001</v>
      </c>
      <c r="C4" s="2">
        <v>0.91096999999999995</v>
      </c>
      <c r="D4" s="2">
        <v>104.1</v>
      </c>
      <c r="E4" s="3"/>
      <c r="F4">
        <v>3</v>
      </c>
      <c r="G4" s="1">
        <v>2730.45</v>
      </c>
      <c r="H4" s="2">
        <v>25.603999999999999</v>
      </c>
      <c r="I4" s="2">
        <v>2788.8</v>
      </c>
      <c r="K4">
        <v>3</v>
      </c>
      <c r="L4" s="2">
        <v>90.435000000000002</v>
      </c>
      <c r="M4" s="2">
        <v>105.57</v>
      </c>
      <c r="N4" s="2">
        <v>104.1</v>
      </c>
      <c r="O4" s="2">
        <v>104.1</v>
      </c>
      <c r="P4" s="2">
        <v>101.78</v>
      </c>
      <c r="Q4" s="3"/>
      <c r="R4">
        <v>3</v>
      </c>
      <c r="S4" s="2">
        <v>2635.9</v>
      </c>
      <c r="T4" s="2">
        <v>2933</v>
      </c>
      <c r="U4" s="2">
        <v>2635.9</v>
      </c>
      <c r="V4" s="2">
        <v>2788.8</v>
      </c>
      <c r="W4" s="2">
        <v>2797.3</v>
      </c>
      <c r="X4" s="6">
        <v>2861.2</v>
      </c>
      <c r="Y4" s="8">
        <f t="shared" si="0"/>
        <v>-2.5960986804360167E-2</v>
      </c>
      <c r="Z4" s="7">
        <f t="shared" si="1"/>
        <v>2.4480054551653658E-2</v>
      </c>
    </row>
    <row r="5" spans="1:26" ht="15" thickBot="1" x14ac:dyDescent="0.35">
      <c r="A5">
        <v>4</v>
      </c>
      <c r="B5" s="1">
        <v>87.662499999999994</v>
      </c>
      <c r="C5" s="2">
        <v>0.92276999999999998</v>
      </c>
      <c r="D5" s="2">
        <v>93.742000000000004</v>
      </c>
      <c r="E5" s="3"/>
      <c r="F5">
        <v>4</v>
      </c>
      <c r="G5" s="1">
        <v>2375.5300000000002</v>
      </c>
      <c r="H5" s="2">
        <v>25.783000000000001</v>
      </c>
      <c r="I5" s="2">
        <v>2344</v>
      </c>
      <c r="K5">
        <v>4</v>
      </c>
      <c r="L5" s="2">
        <v>89.805000000000007</v>
      </c>
      <c r="M5" s="2">
        <v>100.46</v>
      </c>
      <c r="N5" s="2">
        <v>93.742000000000004</v>
      </c>
      <c r="O5" s="2">
        <v>93.742000000000004</v>
      </c>
      <c r="P5" s="2">
        <v>97.626000000000005</v>
      </c>
      <c r="Q5" s="3"/>
      <c r="R5">
        <v>4</v>
      </c>
      <c r="S5" s="2">
        <v>2188.1</v>
      </c>
      <c r="T5" s="2">
        <v>2438.8000000000002</v>
      </c>
      <c r="U5" s="2">
        <v>2343</v>
      </c>
      <c r="V5" s="2">
        <v>2344</v>
      </c>
      <c r="W5" s="2">
        <v>2260</v>
      </c>
      <c r="X5" s="6">
        <v>2160.4</v>
      </c>
      <c r="Y5" s="8">
        <f t="shared" si="0"/>
        <v>7.8327645051194494E-2</v>
      </c>
      <c r="Z5" s="7">
        <f t="shared" si="1"/>
        <v>0.11415450221420373</v>
      </c>
    </row>
    <row r="6" spans="1:26" ht="15" thickBot="1" x14ac:dyDescent="0.35">
      <c r="A6">
        <v>5</v>
      </c>
      <c r="B6" s="1">
        <v>96.233699999999999</v>
      </c>
      <c r="C6" s="2">
        <v>0.93311999999999995</v>
      </c>
      <c r="D6" s="2">
        <v>102.28</v>
      </c>
      <c r="E6" s="3"/>
      <c r="F6">
        <v>5</v>
      </c>
      <c r="G6" s="1">
        <v>2679.2</v>
      </c>
      <c r="H6" s="2">
        <v>26.033000000000001</v>
      </c>
      <c r="I6" s="2">
        <v>2594.1</v>
      </c>
      <c r="K6">
        <v>5</v>
      </c>
      <c r="L6" s="2">
        <v>90.450999999999993</v>
      </c>
      <c r="M6" s="2">
        <v>102.42</v>
      </c>
      <c r="N6" s="2">
        <v>101.85</v>
      </c>
      <c r="O6" s="2">
        <v>102.28</v>
      </c>
      <c r="P6" s="2">
        <v>97.92</v>
      </c>
      <c r="Q6" s="3"/>
      <c r="R6">
        <v>5</v>
      </c>
      <c r="S6" s="2">
        <v>2083.3000000000002</v>
      </c>
      <c r="T6" s="2">
        <v>2647.6</v>
      </c>
      <c r="U6" s="2">
        <v>2573.1</v>
      </c>
      <c r="V6" s="2">
        <v>2594.1</v>
      </c>
      <c r="W6" s="2">
        <v>2544.1999999999998</v>
      </c>
      <c r="X6" s="6">
        <v>1660.1</v>
      </c>
      <c r="Y6" s="8">
        <f t="shared" si="0"/>
        <v>0.36004780077869014</v>
      </c>
      <c r="Z6" s="7">
        <f t="shared" si="1"/>
        <v>0.37297930200936696</v>
      </c>
    </row>
    <row r="7" spans="1:26" ht="15" thickBot="1" x14ac:dyDescent="0.35">
      <c r="A7">
        <v>6</v>
      </c>
      <c r="B7" s="1">
        <v>99.786500000000004</v>
      </c>
      <c r="C7" s="2">
        <v>0.92803999999999998</v>
      </c>
      <c r="D7" s="2">
        <v>96.01</v>
      </c>
      <c r="E7" s="3"/>
      <c r="F7">
        <v>6</v>
      </c>
      <c r="G7" s="1">
        <v>2693.25</v>
      </c>
      <c r="H7" s="2">
        <v>25.699000000000002</v>
      </c>
      <c r="I7" s="2">
        <v>2642.1</v>
      </c>
      <c r="K7">
        <v>6</v>
      </c>
      <c r="L7" s="2">
        <v>91.754999999999995</v>
      </c>
      <c r="M7" s="2">
        <v>103.52</v>
      </c>
      <c r="N7" s="2">
        <v>96.01</v>
      </c>
      <c r="O7" s="2">
        <v>96.01</v>
      </c>
      <c r="P7" s="2">
        <v>99.828000000000003</v>
      </c>
      <c r="Q7" s="3"/>
      <c r="R7">
        <v>6</v>
      </c>
      <c r="S7" s="2">
        <v>2519</v>
      </c>
      <c r="T7" s="2">
        <v>2848.7</v>
      </c>
      <c r="U7" s="2">
        <v>2625.9</v>
      </c>
      <c r="V7" s="2">
        <v>2642.1</v>
      </c>
      <c r="W7" s="2">
        <v>2682.5</v>
      </c>
      <c r="X7" s="6">
        <v>1630.7</v>
      </c>
      <c r="Y7" s="8">
        <f t="shared" si="0"/>
        <v>0.38280155936565607</v>
      </c>
      <c r="Z7" s="7">
        <f t="shared" si="1"/>
        <v>0.42756344999473439</v>
      </c>
    </row>
    <row r="8" spans="1:26" ht="15" thickBot="1" x14ac:dyDescent="0.35">
      <c r="A8">
        <v>7</v>
      </c>
      <c r="B8" s="1">
        <v>96.425299999999993</v>
      </c>
      <c r="C8" s="2">
        <v>0.89863999999999999</v>
      </c>
      <c r="D8" s="2">
        <v>105.87</v>
      </c>
      <c r="E8" s="3"/>
      <c r="F8">
        <v>7</v>
      </c>
      <c r="G8" s="1">
        <v>2682.7</v>
      </c>
      <c r="H8" s="2">
        <v>25.145</v>
      </c>
      <c r="I8" s="2">
        <v>2946.5</v>
      </c>
      <c r="K8">
        <v>7</v>
      </c>
      <c r="L8" s="2">
        <v>97.858000000000004</v>
      </c>
      <c r="M8" s="2">
        <v>106.64</v>
      </c>
      <c r="N8" s="2">
        <v>105.65</v>
      </c>
      <c r="O8" s="2">
        <v>105.87</v>
      </c>
      <c r="P8" s="2">
        <v>104.73</v>
      </c>
      <c r="Q8" s="3"/>
      <c r="R8">
        <v>7</v>
      </c>
      <c r="S8" s="2">
        <v>2725.2</v>
      </c>
      <c r="T8" s="2">
        <v>2971.2</v>
      </c>
      <c r="U8" s="2">
        <v>2943.3</v>
      </c>
      <c r="V8" s="2">
        <v>2946.5</v>
      </c>
      <c r="W8" s="2">
        <v>2920.7</v>
      </c>
      <c r="X8" s="6">
        <v>2873.6</v>
      </c>
      <c r="Y8" s="8">
        <f t="shared" si="0"/>
        <v>2.4741218394705614E-2</v>
      </c>
      <c r="Z8" s="7">
        <f t="shared" si="1"/>
        <v>3.2848680667743643E-2</v>
      </c>
    </row>
    <row r="9" spans="1:26" ht="15" thickBot="1" x14ac:dyDescent="0.35">
      <c r="A9">
        <v>8</v>
      </c>
      <c r="B9" s="1">
        <v>108.688</v>
      </c>
      <c r="C9" s="2">
        <v>1.0043</v>
      </c>
      <c r="D9" s="2">
        <v>98.52</v>
      </c>
      <c r="E9" s="3"/>
      <c r="F9">
        <v>8</v>
      </c>
      <c r="G9" s="1">
        <v>3002.86</v>
      </c>
      <c r="H9" s="2">
        <v>27.956</v>
      </c>
      <c r="I9" s="2">
        <v>2425.8000000000002</v>
      </c>
      <c r="K9">
        <v>8</v>
      </c>
      <c r="L9" s="2">
        <v>90.551000000000002</v>
      </c>
      <c r="M9" s="2">
        <v>98.891000000000005</v>
      </c>
      <c r="N9" s="2">
        <v>98.316000000000003</v>
      </c>
      <c r="O9" s="2">
        <v>98.52</v>
      </c>
      <c r="P9" s="2">
        <v>97.777000000000001</v>
      </c>
      <c r="Q9" s="3"/>
      <c r="R9">
        <v>8</v>
      </c>
      <c r="S9" s="2">
        <v>2039.3</v>
      </c>
      <c r="T9" s="2">
        <v>2683</v>
      </c>
      <c r="U9" s="2">
        <v>2425.8000000000002</v>
      </c>
      <c r="V9" s="2">
        <v>2425.8000000000002</v>
      </c>
      <c r="W9" s="2">
        <v>2523</v>
      </c>
      <c r="X9" s="6">
        <v>2553.9</v>
      </c>
      <c r="Y9" s="8">
        <f t="shared" si="0"/>
        <v>-5.2807321296067238E-2</v>
      </c>
      <c r="Z9" s="7">
        <f t="shared" si="1"/>
        <v>4.8117778606037984E-2</v>
      </c>
    </row>
    <row r="10" spans="1:26" ht="15" thickBot="1" x14ac:dyDescent="0.35">
      <c r="A10">
        <v>9</v>
      </c>
      <c r="B10" s="1">
        <v>99.181600000000003</v>
      </c>
      <c r="C10" s="2">
        <v>0.89781</v>
      </c>
      <c r="D10" s="2">
        <v>103.02</v>
      </c>
      <c r="E10" s="3"/>
      <c r="F10">
        <v>9</v>
      </c>
      <c r="G10" s="1">
        <v>2648.99</v>
      </c>
      <c r="H10" s="2">
        <v>25.152999999999999</v>
      </c>
      <c r="I10" s="2">
        <v>2636.1</v>
      </c>
      <c r="K10">
        <v>9</v>
      </c>
      <c r="L10" s="2">
        <v>93.287999999999997</v>
      </c>
      <c r="M10" s="2">
        <v>103.73</v>
      </c>
      <c r="N10" s="2">
        <v>102.32</v>
      </c>
      <c r="O10" s="2">
        <v>103.02</v>
      </c>
      <c r="P10" s="2">
        <v>99.465999999999994</v>
      </c>
      <c r="Q10" s="3"/>
      <c r="R10">
        <v>9</v>
      </c>
      <c r="S10" s="2">
        <v>2075.6999999999998</v>
      </c>
      <c r="T10" s="2">
        <v>2791</v>
      </c>
      <c r="U10" s="2">
        <v>2630.4</v>
      </c>
      <c r="V10" s="2">
        <v>2636.1</v>
      </c>
      <c r="W10" s="2">
        <v>2534.1999999999998</v>
      </c>
      <c r="X10" s="6">
        <v>2439.1</v>
      </c>
      <c r="Y10" s="8">
        <f t="shared" si="0"/>
        <v>7.4731611092143699E-2</v>
      </c>
      <c r="Z10" s="7">
        <f t="shared" si="1"/>
        <v>0.12608384091723399</v>
      </c>
    </row>
    <row r="11" spans="1:26" ht="15" thickBot="1" x14ac:dyDescent="0.35">
      <c r="A11">
        <v>10</v>
      </c>
      <c r="B11" s="1">
        <v>95.920699999999997</v>
      </c>
      <c r="C11" s="2">
        <v>0.89932000000000001</v>
      </c>
      <c r="D11" s="2">
        <v>99.358999999999995</v>
      </c>
      <c r="E11" s="3"/>
      <c r="F11">
        <v>10</v>
      </c>
      <c r="G11" s="1">
        <v>2682.99</v>
      </c>
      <c r="H11" s="2">
        <v>25.189</v>
      </c>
      <c r="I11" s="2">
        <v>2480.6</v>
      </c>
      <c r="K11">
        <v>10</v>
      </c>
      <c r="L11" s="2">
        <v>51.465000000000003</v>
      </c>
      <c r="M11" s="2">
        <v>99.358999999999995</v>
      </c>
      <c r="N11" s="2">
        <v>99.122</v>
      </c>
      <c r="O11" s="2">
        <v>99.358999999999995</v>
      </c>
      <c r="P11" s="2">
        <v>90.918000000000006</v>
      </c>
      <c r="Q11" s="3"/>
      <c r="R11">
        <v>10</v>
      </c>
      <c r="S11" s="2">
        <v>1594.6</v>
      </c>
      <c r="T11" s="2">
        <v>2778.3</v>
      </c>
      <c r="U11" s="2">
        <v>2480.6</v>
      </c>
      <c r="V11" s="2">
        <v>2480.6</v>
      </c>
      <c r="W11" s="2">
        <v>2466.1</v>
      </c>
      <c r="X11" s="6">
        <v>2453</v>
      </c>
      <c r="Y11" s="8">
        <f t="shared" si="0"/>
        <v>1.1126340401515725E-2</v>
      </c>
      <c r="Z11" s="7">
        <f t="shared" si="1"/>
        <v>0.11708598783428721</v>
      </c>
    </row>
    <row r="12" spans="1:26" ht="15" thickBot="1" x14ac:dyDescent="0.35">
      <c r="A12">
        <v>11</v>
      </c>
      <c r="B12" s="1">
        <v>99.908100000000005</v>
      </c>
      <c r="C12" s="2">
        <v>0.89885000000000004</v>
      </c>
      <c r="D12" s="4">
        <v>102.91</v>
      </c>
      <c r="E12" s="3"/>
      <c r="F12">
        <v>11</v>
      </c>
      <c r="G12" s="1">
        <v>2766.84</v>
      </c>
      <c r="H12" s="2">
        <v>25.134</v>
      </c>
      <c r="I12" s="4">
        <v>2849.8</v>
      </c>
      <c r="K12">
        <v>11</v>
      </c>
      <c r="L12" s="4">
        <v>92.984999999999999</v>
      </c>
      <c r="M12" s="4">
        <v>104.95</v>
      </c>
      <c r="N12" s="4">
        <v>102.81</v>
      </c>
      <c r="O12" s="4">
        <v>102.91</v>
      </c>
      <c r="P12" s="4">
        <v>101.15</v>
      </c>
      <c r="Q12" s="3"/>
      <c r="R12">
        <v>11</v>
      </c>
      <c r="S12" s="4">
        <v>2543.5</v>
      </c>
      <c r="T12" s="4">
        <v>2884</v>
      </c>
      <c r="U12" s="4">
        <v>2843.5</v>
      </c>
      <c r="V12" s="4">
        <v>2849.8</v>
      </c>
      <c r="W12" s="4">
        <v>2796</v>
      </c>
      <c r="X12" s="6">
        <v>2421.1999999999998</v>
      </c>
      <c r="Y12" s="8">
        <f t="shared" si="0"/>
        <v>0.15039651905396881</v>
      </c>
      <c r="Z12" s="7">
        <f t="shared" si="1"/>
        <v>0.16047156726768383</v>
      </c>
    </row>
    <row r="13" spans="1:26" ht="15" thickBot="1" x14ac:dyDescent="0.35">
      <c r="A13">
        <v>12</v>
      </c>
      <c r="B13" s="1">
        <v>92.851799999999997</v>
      </c>
      <c r="C13" s="2">
        <v>0.89281999999999995</v>
      </c>
      <c r="D13" s="4">
        <v>98.266999999999996</v>
      </c>
      <c r="E13" s="3"/>
      <c r="F13">
        <v>12</v>
      </c>
      <c r="G13" s="1">
        <v>2533.37</v>
      </c>
      <c r="H13" s="2">
        <v>24.988</v>
      </c>
      <c r="I13" s="4">
        <v>2729.1</v>
      </c>
      <c r="K13">
        <v>12</v>
      </c>
      <c r="L13" s="4">
        <v>52.31</v>
      </c>
      <c r="M13" s="4">
        <v>101.1</v>
      </c>
      <c r="N13" s="4">
        <v>98.266999999999996</v>
      </c>
      <c r="O13" s="4">
        <v>98.266999999999996</v>
      </c>
      <c r="P13" s="4">
        <v>86.668000000000006</v>
      </c>
      <c r="Q13" s="3"/>
      <c r="R13">
        <v>12</v>
      </c>
      <c r="S13" s="4">
        <v>1624.3</v>
      </c>
      <c r="T13" s="4">
        <v>2826.1</v>
      </c>
      <c r="U13" s="4">
        <v>2729.1</v>
      </c>
      <c r="V13" s="4">
        <v>2729.1</v>
      </c>
      <c r="W13" s="4">
        <v>2408.8000000000002</v>
      </c>
      <c r="X13" s="6">
        <v>2700.7</v>
      </c>
      <c r="Y13" s="8">
        <f t="shared" si="0"/>
        <v>1.0406361071415519E-2</v>
      </c>
      <c r="Z13" s="7">
        <f t="shared" si="1"/>
        <v>4.4372102897986661E-2</v>
      </c>
    </row>
    <row r="14" spans="1:26" ht="15" thickBot="1" x14ac:dyDescent="0.35">
      <c r="A14">
        <v>13</v>
      </c>
      <c r="B14" s="1">
        <v>94.656899999999993</v>
      </c>
      <c r="C14" s="2">
        <v>0.92437999999999998</v>
      </c>
      <c r="D14" s="2">
        <v>98.084999999999994</v>
      </c>
      <c r="E14" s="3"/>
      <c r="F14">
        <v>13</v>
      </c>
      <c r="G14" s="1">
        <v>2616.37</v>
      </c>
      <c r="H14" s="2">
        <v>25.71</v>
      </c>
      <c r="I14" s="2">
        <v>2725.6</v>
      </c>
      <c r="K14">
        <v>13</v>
      </c>
      <c r="L14" s="2">
        <v>64.703000000000003</v>
      </c>
      <c r="M14" s="2">
        <v>98.084999999999994</v>
      </c>
      <c r="N14" s="2">
        <v>96.268000000000001</v>
      </c>
      <c r="O14" s="2">
        <v>98.084999999999994</v>
      </c>
      <c r="P14" s="2">
        <v>91.22</v>
      </c>
      <c r="Q14" s="3"/>
      <c r="R14">
        <v>13</v>
      </c>
      <c r="S14" s="2">
        <v>1925.3</v>
      </c>
      <c r="T14" s="2">
        <v>2725.6</v>
      </c>
      <c r="U14" s="2">
        <v>2716.5</v>
      </c>
      <c r="V14" s="2">
        <v>2725.6</v>
      </c>
      <c r="W14" s="2">
        <v>2491.6999999999998</v>
      </c>
      <c r="X14" s="6">
        <v>2641.4</v>
      </c>
      <c r="Y14" s="8">
        <f t="shared" si="0"/>
        <v>3.0892280598767179E-2</v>
      </c>
      <c r="Z14" s="7">
        <f t="shared" si="1"/>
        <v>3.0892280598767179E-2</v>
      </c>
    </row>
    <row r="15" spans="1:26" ht="15" thickBot="1" x14ac:dyDescent="0.35">
      <c r="A15">
        <v>14</v>
      </c>
      <c r="B15" s="1">
        <v>95.927400000000006</v>
      </c>
      <c r="C15" s="2">
        <v>0.89</v>
      </c>
      <c r="D15" s="2">
        <v>99.174000000000007</v>
      </c>
      <c r="E15" s="3"/>
      <c r="F15">
        <v>14</v>
      </c>
      <c r="G15" s="1">
        <v>2767.2</v>
      </c>
      <c r="H15" s="2">
        <v>24.898</v>
      </c>
      <c r="I15" s="2">
        <v>2755.4</v>
      </c>
      <c r="K15">
        <v>14</v>
      </c>
      <c r="L15" s="2">
        <v>64.201999999999998</v>
      </c>
      <c r="M15" s="2">
        <v>99.224000000000004</v>
      </c>
      <c r="N15" s="2">
        <v>96.766000000000005</v>
      </c>
      <c r="O15" s="2">
        <v>99.174000000000007</v>
      </c>
      <c r="P15" s="2">
        <v>93.004000000000005</v>
      </c>
      <c r="Q15" s="3"/>
      <c r="R15">
        <v>14</v>
      </c>
      <c r="S15" s="2">
        <v>2054.8000000000002</v>
      </c>
      <c r="T15" s="2">
        <v>2756.4</v>
      </c>
      <c r="U15" s="2">
        <v>2659</v>
      </c>
      <c r="V15" s="2">
        <v>2755.4</v>
      </c>
      <c r="W15" s="2">
        <v>2583.1</v>
      </c>
      <c r="X15" s="6">
        <v>2630.4</v>
      </c>
      <c r="Y15" s="8">
        <f t="shared" si="0"/>
        <v>4.5365464179429479E-2</v>
      </c>
      <c r="Z15" s="7">
        <f t="shared" si="1"/>
        <v>4.5711797997387893E-2</v>
      </c>
    </row>
    <row r="16" spans="1:26" ht="15" thickBot="1" x14ac:dyDescent="0.35">
      <c r="A16">
        <v>15</v>
      </c>
      <c r="B16" s="1">
        <v>84.188900000000004</v>
      </c>
      <c r="C16" s="2">
        <v>0.88866999999999996</v>
      </c>
      <c r="D16" s="2">
        <v>82.028999999999996</v>
      </c>
      <c r="E16" s="3"/>
      <c r="F16">
        <v>15</v>
      </c>
      <c r="G16" s="1">
        <v>2242.9699999999998</v>
      </c>
      <c r="H16" s="2">
        <v>24.88</v>
      </c>
      <c r="I16" s="2">
        <v>2381.1999999999998</v>
      </c>
      <c r="K16">
        <v>15</v>
      </c>
      <c r="L16" s="2">
        <v>50.811</v>
      </c>
      <c r="M16" s="2">
        <v>85.378</v>
      </c>
      <c r="N16" s="2">
        <v>82.028999999999996</v>
      </c>
      <c r="O16" s="2">
        <v>82.028999999999996</v>
      </c>
      <c r="P16" s="2">
        <v>80.391999999999996</v>
      </c>
      <c r="Q16" s="3"/>
      <c r="R16">
        <v>15</v>
      </c>
      <c r="S16" s="2">
        <v>1541.9</v>
      </c>
      <c r="T16" s="2">
        <v>2406</v>
      </c>
      <c r="U16" s="2">
        <v>2373.6</v>
      </c>
      <c r="V16" s="2">
        <v>2381.1999999999998</v>
      </c>
      <c r="W16" s="2">
        <v>2197.1</v>
      </c>
      <c r="X16" s="6">
        <v>2642.8</v>
      </c>
      <c r="Y16" s="8">
        <f t="shared" si="0"/>
        <v>-0.10986057450025213</v>
      </c>
      <c r="Z16" s="7">
        <f t="shared" si="1"/>
        <v>-9.8420615128844632E-2</v>
      </c>
    </row>
    <row r="17" spans="1:26" ht="15" thickBot="1" x14ac:dyDescent="0.35">
      <c r="A17">
        <v>16</v>
      </c>
      <c r="B17" s="1">
        <v>79.742900000000006</v>
      </c>
      <c r="C17" s="2">
        <v>0.8881</v>
      </c>
      <c r="D17" s="2">
        <v>84.992999999999995</v>
      </c>
      <c r="E17" s="3"/>
      <c r="F17">
        <v>16</v>
      </c>
      <c r="G17" s="1">
        <v>2435.87</v>
      </c>
      <c r="H17" s="2">
        <v>24.866</v>
      </c>
      <c r="I17" s="2">
        <v>2329.6</v>
      </c>
      <c r="K17">
        <v>16</v>
      </c>
      <c r="L17" s="2">
        <v>52.253999999999998</v>
      </c>
      <c r="M17" s="2">
        <v>85.391000000000005</v>
      </c>
      <c r="N17" s="2">
        <v>84.992999999999995</v>
      </c>
      <c r="O17" s="2">
        <v>84.992999999999995</v>
      </c>
      <c r="P17" s="2">
        <v>80.346000000000004</v>
      </c>
      <c r="Q17" s="3"/>
      <c r="R17">
        <v>16</v>
      </c>
      <c r="S17" s="2">
        <v>1593.4</v>
      </c>
      <c r="T17" s="2">
        <v>2368.6</v>
      </c>
      <c r="U17" s="2">
        <v>2310.5</v>
      </c>
      <c r="V17" s="2">
        <v>2329.6</v>
      </c>
      <c r="W17" s="2">
        <v>2138.1999999999998</v>
      </c>
      <c r="X17" s="6">
        <v>2658.3</v>
      </c>
      <c r="Y17" s="8">
        <f t="shared" si="0"/>
        <v>-0.14109718406593419</v>
      </c>
      <c r="Z17" s="7">
        <f t="shared" si="1"/>
        <v>-0.12230853668833923</v>
      </c>
    </row>
    <row r="18" spans="1:26" ht="15" thickBot="1" x14ac:dyDescent="0.35">
      <c r="A18">
        <v>17</v>
      </c>
      <c r="B18" s="1">
        <v>86.250100000000003</v>
      </c>
      <c r="C18" s="2">
        <v>0.75095999999999996</v>
      </c>
      <c r="D18" s="2">
        <v>79.289000000000001</v>
      </c>
      <c r="E18" s="3"/>
      <c r="F18">
        <v>17</v>
      </c>
      <c r="G18" s="1">
        <v>2342.7399999999998</v>
      </c>
      <c r="H18" s="2">
        <v>24.388000000000002</v>
      </c>
      <c r="I18" s="2">
        <v>2192.4</v>
      </c>
      <c r="K18">
        <v>17</v>
      </c>
      <c r="L18" s="2">
        <v>52.314999999999998</v>
      </c>
      <c r="M18" s="2">
        <v>85.584999999999994</v>
      </c>
      <c r="N18" s="2">
        <v>79.289000000000001</v>
      </c>
      <c r="O18" s="2">
        <v>79.289000000000001</v>
      </c>
      <c r="P18" s="2">
        <v>73.935000000000002</v>
      </c>
      <c r="Q18" s="3"/>
      <c r="R18">
        <v>17</v>
      </c>
      <c r="S18" s="2">
        <v>1604.6</v>
      </c>
      <c r="T18" s="2">
        <v>2394.5</v>
      </c>
      <c r="U18" s="2">
        <v>2192.4</v>
      </c>
      <c r="V18" s="2">
        <v>2192.4</v>
      </c>
      <c r="W18" s="2">
        <v>2064.1999999999998</v>
      </c>
      <c r="X18" s="6">
        <v>2187.8000000000002</v>
      </c>
      <c r="Y18" s="8">
        <f t="shared" si="0"/>
        <v>2.098157270571022E-3</v>
      </c>
      <c r="Z18" s="7">
        <f t="shared" si="1"/>
        <v>8.6322823136354074E-2</v>
      </c>
    </row>
    <row r="19" spans="1:26" ht="15" thickBot="1" x14ac:dyDescent="0.35">
      <c r="A19">
        <v>18</v>
      </c>
      <c r="B19" s="1">
        <v>83.123000000000005</v>
      </c>
      <c r="C19" s="2">
        <v>0.89908999999999994</v>
      </c>
      <c r="D19" s="2">
        <v>84.004000000000005</v>
      </c>
      <c r="E19" s="3"/>
      <c r="F19">
        <v>18</v>
      </c>
      <c r="G19" s="1">
        <v>2284.63</v>
      </c>
      <c r="H19" s="2">
        <v>25.122</v>
      </c>
      <c r="I19" s="2">
        <v>2386.8000000000002</v>
      </c>
      <c r="K19">
        <v>18</v>
      </c>
      <c r="L19" s="2">
        <v>50.914999999999999</v>
      </c>
      <c r="M19" s="2">
        <v>84.814999999999998</v>
      </c>
      <c r="N19" s="2">
        <v>83.950999999999993</v>
      </c>
      <c r="O19" s="2">
        <v>84.004000000000005</v>
      </c>
      <c r="P19" s="2">
        <v>77.876999999999995</v>
      </c>
      <c r="Q19" s="3"/>
      <c r="R19">
        <v>18</v>
      </c>
      <c r="S19" s="2">
        <v>1539.4</v>
      </c>
      <c r="T19" s="2">
        <v>2386.8000000000002</v>
      </c>
      <c r="U19" s="2">
        <v>2325.8000000000002</v>
      </c>
      <c r="V19" s="2">
        <v>2386.8000000000002</v>
      </c>
      <c r="W19" s="2">
        <v>2136.8000000000002</v>
      </c>
      <c r="X19" s="6">
        <v>2273.1</v>
      </c>
      <c r="Y19" s="8">
        <f t="shared" si="0"/>
        <v>4.7637003519356569E-2</v>
      </c>
      <c r="Z19" s="7">
        <f t="shared" si="1"/>
        <v>4.7637003519356569E-2</v>
      </c>
    </row>
    <row r="20" spans="1:26" ht="15" thickBot="1" x14ac:dyDescent="0.35">
      <c r="A20">
        <v>19</v>
      </c>
      <c r="B20" s="1">
        <v>79.940600000000003</v>
      </c>
      <c r="C20" s="2">
        <v>0.88283</v>
      </c>
      <c r="D20" s="2">
        <v>85.105999999999995</v>
      </c>
      <c r="E20" s="3"/>
      <c r="F20">
        <v>19</v>
      </c>
      <c r="G20" s="1">
        <v>2406.42</v>
      </c>
      <c r="H20" s="2">
        <v>24.718</v>
      </c>
      <c r="I20" s="2">
        <v>2372.1</v>
      </c>
      <c r="K20">
        <v>19</v>
      </c>
      <c r="L20" s="2">
        <v>51.97</v>
      </c>
      <c r="M20" s="2">
        <v>85.596000000000004</v>
      </c>
      <c r="N20" s="2">
        <v>85.105999999999995</v>
      </c>
      <c r="O20" s="2">
        <v>85.105999999999995</v>
      </c>
      <c r="P20" s="2">
        <v>79.247</v>
      </c>
      <c r="Q20" s="3"/>
      <c r="R20">
        <v>19</v>
      </c>
      <c r="S20" s="2">
        <v>1581</v>
      </c>
      <c r="T20" s="2">
        <v>2394.6</v>
      </c>
      <c r="U20" s="2">
        <v>2372.1</v>
      </c>
      <c r="V20" s="2">
        <v>2372.1</v>
      </c>
      <c r="W20" s="2">
        <v>2108.9</v>
      </c>
      <c r="X20" s="6">
        <v>2282.8000000000002</v>
      </c>
      <c r="Y20" s="8">
        <f t="shared" si="0"/>
        <v>3.7645967707938002E-2</v>
      </c>
      <c r="Z20" s="7">
        <f t="shared" si="1"/>
        <v>4.6688382193268076E-2</v>
      </c>
    </row>
    <row r="21" spans="1:26" x14ac:dyDescent="0.3">
      <c r="A21" t="s">
        <v>9</v>
      </c>
      <c r="B21">
        <f>GEOMEAN(B2:B20)</f>
        <v>92.534878377225198</v>
      </c>
      <c r="C21">
        <f>GEOMEAN(C2:C20)</f>
        <v>0.92640841390972051</v>
      </c>
      <c r="D21">
        <f>GEOMEAN(D2:D20)</f>
        <v>94.048471349171933</v>
      </c>
      <c r="F21" t="s">
        <v>9</v>
      </c>
      <c r="G21">
        <f>GEOMEAN(G2:G20)</f>
        <v>2570.1759062517972</v>
      </c>
      <c r="H21">
        <f>GEOMEAN(H2:H20)</f>
        <v>25.974753835041877</v>
      </c>
      <c r="I21">
        <f>GEOMEAN(I2:I20)</f>
        <v>2514.9785569005671</v>
      </c>
      <c r="K21" t="s">
        <v>9</v>
      </c>
      <c r="L21">
        <f>GEOMEAN(L2:L20)</f>
        <v>71.302726231354796</v>
      </c>
      <c r="M21">
        <f>GEOMEAN(M2:M20)</f>
        <v>96.32379878431378</v>
      </c>
      <c r="N21">
        <f>GEOMEAN(N2:N20)</f>
        <v>93.689294038414218</v>
      </c>
      <c r="O21">
        <f>GEOMEAN(O2:O20)</f>
        <v>94.048471349171933</v>
      </c>
      <c r="P21">
        <f>GEOMEAN(P2:P20)</f>
        <v>90.890384819878122</v>
      </c>
      <c r="R21" t="s">
        <v>9</v>
      </c>
      <c r="S21">
        <f>GEOMEAN(S2:S20)</f>
        <v>1953.923730253942</v>
      </c>
      <c r="T21">
        <f>GEOMEAN(T2:T20)</f>
        <v>2603.2428594826333</v>
      </c>
      <c r="U21">
        <f>GEOMEAN(U2:U20)</f>
        <v>2493.1702237768341</v>
      </c>
      <c r="V21">
        <f>GEOMEAN(V2:V20)</f>
        <v>2514.9785569005671</v>
      </c>
      <c r="W21">
        <f>GEOMEAN(W2:W20)</f>
        <v>2404.828775369635</v>
      </c>
      <c r="Y21" s="9">
        <f>AVERAGE(Y2:Y20)</f>
        <v>5.8055413863661531E-2</v>
      </c>
      <c r="Z21" s="7">
        <f t="shared" si="1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2019-09-03T07:47:32Z</dcterms:modified>
</cp:coreProperties>
</file>