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" sheetId="1" r:id="rId3"/>
    <sheet state="visible" name="all_layers_clx" sheetId="2" r:id="rId4"/>
    <sheet state="visible" name="all_layers_clx_experiments_four" sheetId="3" r:id="rId5"/>
    <sheet state="visible" name="analysis" sheetId="4" r:id="rId6"/>
    <sheet state="visible" name="all_layers_clx_experiments_exha" sheetId="5" r:id="rId7"/>
    <sheet state="visible" name="all_layers_skx" sheetId="6" r:id="rId8"/>
    <sheet state="visible" name="old_all layers" sheetId="7" r:id="rId9"/>
    <sheet state="visible" name="libxsmm_validation_N_1" sheetId="8" r:id="rId10"/>
    <sheet state="visible" name="all_layers_N_1" sheetId="9" r:id="rId11"/>
    <sheet state="hidden" name="60_precent_cache_all_layers_N_1" sheetId="10" r:id="rId12"/>
    <sheet state="hidden" name="old_all_layers_N_1" sheetId="11" r:id="rId13"/>
    <sheet state="visible" name="all_layers_N_1_poly_ranks" sheetId="12" r:id="rId14"/>
    <sheet state="hidden" name="60_percent_cache_all_layers_N_2" sheetId="13" r:id="rId15"/>
    <sheet state="hidden" name="old_all_layers_N_28" sheetId="14" r:id="rId16"/>
    <sheet state="visible" name="all_layers_N_28" sheetId="15" r:id="rId17"/>
    <sheet state="visible" name="all_layers_N_28_poly_ranks" sheetId="16" r:id="rId18"/>
    <sheet state="visible" name="Polyhedral analysis" sheetId="17" r:id="rId19"/>
    <sheet state="visible" name="1_1_poly_perf" sheetId="18" r:id="rId20"/>
    <sheet state="visible" name="1_28_poly_perf" sheetId="19" r:id="rId21"/>
    <sheet state="visible" name="2_1_poly_perf" sheetId="20" r:id="rId22"/>
    <sheet state="visible" name="2_28_poly_perf" sheetId="21" r:id="rId23"/>
    <sheet state="visible" name="libxsmm_simple_icc" sheetId="22" r:id="rId24"/>
  </sheets>
  <definedNames/>
  <calcPr/>
</workbook>
</file>

<file path=xl/sharedStrings.xml><?xml version="1.0" encoding="utf-8"?>
<sst xmlns="http://schemas.openxmlformats.org/spreadsheetml/2006/main" count="3198" uniqueCount="376">
  <si>
    <t xml:space="preserve">Machine: Model name:            Intel(R) Xeon(R) Platinum 8280 CPU @ 2.70GHz
Stepping:              7
CPU MHz:               1800.000
CPU max MHz:           2701.0000
CPU min MHz:           1000.0000
BogoMIPS:              5400.00
Virtualization:        VT-x
L1d cache:             32K
L1i cache:             32K
L2 cache:              1024K
L3 cache:              39424K
NUMA node0 CPU(s):     0-27,56-83
NUMA node1 CPU(s):     28-55,84-111
</t>
  </si>
  <si>
    <t>MKL-DNN version: rls-v1.0
export OMP_NUM_THREADS=1
export KMP_AFFINITY=granularity=fine,compact,1,28</t>
  </si>
  <si>
    <t>export OMP_NUM_THREADS=28
export KMP_AFFINITY=granularity=fine,compact,1,28</t>
  </si>
  <si>
    <t>Compiler: icc (ICC) 19.0.3.199 20190206</t>
  </si>
  <si>
    <t>PLUTO, master branch as of July 25, 2019</t>
  </si>
  <si>
    <t>N=1</t>
  </si>
  <si>
    <t>Machine</t>
  </si>
  <si>
    <t>pcl-skx07</t>
  </si>
  <si>
    <t>Compiler</t>
  </si>
  <si>
    <t>icc (ICC) 19.0.3.199 20190206</t>
  </si>
  <si>
    <r>
      <rPr>
        <b/>
      </rPr>
      <t>LIBXSMM</t>
    </r>
    <r>
      <t xml:space="preserve"> commit dc4597553de6f74ff7fc2d69f9dce1a7581d325e
Author: hfp &lt;hans.pabst@intel.com&gt;
Date:   Mon Jun 24 15:36:12 2019 +0200
    Avoid checksum in case of data-size below checksum-size.
</t>
    </r>
  </si>
  <si>
    <t>Best</t>
  </si>
  <si>
    <t>Worst</t>
  </si>
  <si>
    <t>--noheader --perfseparaterow --usepessidata --decisiontree</t>
  </si>
  <si>
    <t>N=28</t>
  </si>
  <si>
    <t>Resnet Config</t>
  </si>
  <si>
    <t>Version of code</t>
  </si>
  <si>
    <t>GFLOPS</t>
  </si>
  <si>
    <t>Config</t>
  </si>
  <si>
    <t>Pct. of SC19</t>
  </si>
  <si>
    <t>Speed-up</t>
  </si>
  <si>
    <t>Layer</t>
  </si>
  <si>
    <t>Max_GFLOPS</t>
  </si>
  <si>
    <t>Poly_Top_1GFLOPS</t>
  </si>
  <si>
    <t>numVariants</t>
  </si>
  <si>
    <t>Poly_Top_0.050000</t>
  </si>
  <si>
    <t>Min_GFLOPS</t>
  </si>
  <si>
    <t>Median_GFLOPS</t>
  </si>
  <si>
    <t>DifferenceWithMax</t>
  </si>
  <si>
    <t>DifferenceWithMedian</t>
  </si>
  <si>
    <t>Speed-up over MKL-DNN</t>
  </si>
  <si>
    <t>SC19 reported perf.</t>
  </si>
  <si>
    <t>100 56 56 64 256 1 1 0 0 1</t>
  </si>
  <si>
    <t>Layer 2 - 100  56  56  1  64   256 1 1 0 0 1</t>
  </si>
  <si>
    <t>padded_conv_fp_stride_1_libxsmm_core</t>
  </si>
  <si>
    <t>--noheader --perfseparaterow</t>
  </si>
  <si>
    <r>
      <rPr>
        <b/>
      </rPr>
      <t>Data is located at</t>
    </r>
    <r>
      <t>: /nfs_home/stavarag/work/test/polyscientist/apps/experiments/perf_data</t>
    </r>
  </si>
  <si>
    <t>--noheader --perfseparaterow --decisiontree</t>
  </si>
  <si>
    <t>--noheader --perfseparaterow --usepessidata</t>
  </si>
  <si>
    <t>--noheader --perfseparaterow --usepessidata --decisiontree
Default winner = -1, the threshold for total data set size is TOTALDATASETSIZE</t>
  </si>
  <si>
    <t>padded_conv_fp_stride_1_libxsmm_core2</t>
  </si>
  <si>
    <t>padded_conv_fp_stride_1_libxsmm_core3</t>
  </si>
  <si>
    <t>--noheader --perfseparaterow --decisiontree
Default winner = -1, the threshold for total data set size is TOTALDATASETSIZE</t>
  </si>
  <si>
    <t>--noheader --perfseparaterow --usepessidata --decisiontree
Default winner = -1, the threshold for total data set size is TOTALDATASETSIZE
#define DATASETSIZETHRESHOLD 0.05
#define TOTALDATASETSIZETHRESHOLD 0.10
#define MEMDATASETSIZETHRESHOLD 0.05</t>
  </si>
  <si>
    <t>--noheader --perfseparaterow --infogaindecisiontree</t>
  </si>
  <si>
    <t>--noheader --perfseparaterow --bwlat</t>
  </si>
  <si>
    <t>--noheader --perfseparaterow --usepessidata --bwlat</t>
  </si>
  <si>
    <t>Test</t>
  </si>
  <si>
    <t>padded_conv_fp_stride_1_core</t>
  </si>
  <si>
    <t>MinGFLOPS</t>
  </si>
  <si>
    <t>MedianGFLOPS</t>
  </si>
  <si>
    <t>Difference</t>
  </si>
  <si>
    <t>Layer 3 - 100  56  56  1  64    64 1 1 0 0 1</t>
  </si>
  <si>
    <t>100 56 56 64 64 1 1 0 0 1</t>
  </si>
  <si>
    <t>Layer 4 - 100  56  56  1  64    64 3 3 1 1 1</t>
  </si>
  <si>
    <t>pcl-skx25</t>
  </si>
  <si>
    <t>/* With libxsmm parameters*/</t>
  </si>
  <si>
    <t>numa_gxm_batch_reduce_gemm_generic_conv</t>
  </si>
  <si>
    <t>100 56 56 64 64 3 3 1 1 1</t>
  </si>
  <si>
    <t>padded_conv_fp_stride_1_libxsmm_core4</t>
  </si>
  <si>
    <t>100 56 56 256 64 1 1 0 0 1</t>
  </si>
  <si>
    <t>padded_conv_fp_stride_1_tiled</t>
  </si>
  <si>
    <t>100 28 28 256 512 1 1 0 0 1</t>
  </si>
  <si>
    <t>100 28 28 256 128 1 1 0 0 1</t>
  </si>
  <si>
    <t>100 28 28 128 128 3 3 1 1 1</t>
  </si>
  <si>
    <t>1</t>
  </si>
  <si>
    <t>100 28 28 128 512 1 1 0 0 1</t>
  </si>
  <si>
    <t>100 28 28 512 128 1 1 0 0 1</t>
  </si>
  <si>
    <t>100 14 14 512 1024 1 1 0 0 1</t>
  </si>
  <si>
    <t>100 14 14 512 256 1 1 0 0 1</t>
  </si>
  <si>
    <t>100 14 14 256 256 3 3 1 1 1</t>
  </si>
  <si>
    <t>FourVariants</t>
  </si>
  <si>
    <t>Exhaustive_Top_1</t>
  </si>
  <si>
    <t>Exhaustive_Top_5</t>
  </si>
  <si>
    <t>Layer 19_28</t>
  </si>
  <si>
    <t>NumL1Reuses</t>
  </si>
  <si>
    <t>NumL2Reuses</t>
  </si>
  <si>
    <t>NumL3Reuses</t>
  </si>
  <si>
    <t>NumMemReuses</t>
  </si>
  <si>
    <t>L1DataSetSize</t>
  </si>
  <si>
    <t>L2DataSetSize</t>
  </si>
  <si>
    <t>L3DataSetSize</t>
  </si>
  <si>
    <t>MemDataSetSize</t>
  </si>
  <si>
    <t>PessiL1DatasetSize</t>
  </si>
  <si>
    <t>PessiL2DataSetSize</t>
  </si>
  <si>
    <t>PessiL3DataSetSize</t>
  </si>
  <si>
    <t>PessiMemDataSetSize</t>
  </si>
  <si>
    <t>PessiTotalDataSetSize</t>
  </si>
  <si>
    <t>100 14 14 256 1024 1 1 0 0 1</t>
  </si>
  <si>
    <t>100 14 14 1024 256 1 1 0 0 1</t>
  </si>
  <si>
    <t>100 7 7 1024 2048 1 1 0 0 1</t>
  </si>
  <si>
    <t>2</t>
  </si>
  <si>
    <t>Winner</t>
  </si>
  <si>
    <t>100 7 7 1024 512 1 1 0 0 1</t>
  </si>
  <si>
    <t>100 7 7 512 512 3 3 1 1 1</t>
  </si>
  <si>
    <t>Layer 16_28</t>
  </si>
  <si>
    <t>100 7 7 512 2048 1 1 0 0 1</t>
  </si>
  <si>
    <t>3</t>
  </si>
  <si>
    <t>100 7 7 2048 512 1 1 0 0 1</t>
  </si>
  <si>
    <t>Layer 18_28</t>
  </si>
  <si>
    <t>4</t>
  </si>
  <si>
    <t>Layer 8_28</t>
  </si>
  <si>
    <t>5</t>
  </si>
  <si>
    <t>Layer 10_28</t>
  </si>
  <si>
    <t>Data is located at: /nfs_home/stavarag/work/polyscientist/apps/experiments/backup_perf_data/clx_exhaustive_variants_all_19_layers</t>
  </si>
  <si>
    <t>6</t>
  </si>
  <si>
    <t>--noheader --perfseparaterow --lo_to_hi_decisiontree</t>
  </si>
  <si>
    <t>--noheader --perfseparaterow --usepessidata --lo_to_hi_decisiontree</t>
  </si>
  <si>
    <t>7</t>
  </si>
  <si>
    <t>8</t>
  </si>
  <si>
    <t xml:space="preserve">Architecture:          x86_64
CPU op-mode(s):        32-bit, 64-bit
Byte Order:            Little Endian
CPU(s):                112
On-line CPU(s) list:   0-111
Thread(s) per core:    2
Core(s) per socket:    28
Socket(s):             2
NUMA node(s):          2
Vendor ID:             GenuineIntel
CPU family:            6
Model:                 85
Model name:            Intel(R) Xeon(R) Platinum 8180 CPU @ 2.50GHz
Stepping:              4
CPU MHz:               1700.000
CPU max MHz:           2501.0000
CPU min MHz:           1000.0000
BogoMIPS:              5000.00
Virtualization:        VT-x
L1d cache:             32K
L1i cache:             32K
L2 cache:              1024K
L3 cache:              39424K
NUMA node0 CPU(s):     0-27,56-83
NUMA node1 CPU(s):     28-55,84-111
</t>
  </si>
  <si>
    <t>Batch-reduce-gemm LIBXSMM
branch: numa_gxm_batch_reduce_gemm_generic_conv
commit: d170867c56fb096774e572ff8e4e7d6d7fd7a4ca</t>
  </si>
  <si>
    <t>MKL-DNN version: rls-v1.0
export OMP_NUM_THREADS=1
export KMP_AFFINITY=granularity=fine,compact,1,0</t>
  </si>
  <si>
    <t>Best of the 4 variants (using decision tree based logic)</t>
  </si>
  <si>
    <t>Speed-up over naive Alex code</t>
  </si>
  <si>
    <t>Best of the exhaustive search</t>
  </si>
  <si>
    <t>Alex naive gemm code (srun)</t>
  </si>
  <si>
    <t>Alex naive code (interactive session run)</t>
  </si>
  <si>
    <t>Alex naive code (sbatch)</t>
  </si>
  <si>
    <t>N=1(Max_GFLOPS)</t>
  </si>
  <si>
    <t>N=1(Poly_Top_1GFLOPS)</t>
  </si>
  <si>
    <t>Performance difference</t>
  </si>
  <si>
    <t>N=28(Max_GFLOPS)</t>
  </si>
  <si>
    <t>N=28(Poly_Top_1GFLOPS)</t>
  </si>
  <si>
    <t>Performance difference_top_1</t>
  </si>
  <si>
    <t>Performance difference_5%</t>
  </si>
  <si>
    <t>Performance difference_top_5%</t>
  </si>
  <si>
    <t>9</t>
  </si>
  <si>
    <t>10</t>
  </si>
  <si>
    <t>11</t>
  </si>
  <si>
    <t>12</t>
  </si>
  <si>
    <t>13</t>
  </si>
  <si>
    <t>14</t>
  </si>
  <si>
    <t>15</t>
  </si>
  <si>
    <t>Geometric mean</t>
  </si>
  <si>
    <t>16</t>
  </si>
  <si>
    <t>17</t>
  </si>
  <si>
    <t>18</t>
  </si>
  <si>
    <r>
      <rPr>
        <b/>
      </rPr>
      <t>pcl-skx22</t>
    </r>
    <r>
      <t xml:space="preserve">
Architecture:          x86_64
CPU op-mode(s):        32-bit, 64-bit
Byte Order:            Little Endian
CPU(s):                112
On-line CPU(s) list:   0-111
Thread(s) per core:    2
Core(s) per socket:    28
Socket(s):             2
NUMA node(s):          2
Vendor ID:             GenuineIntel
CPU family:            6
Model:                 85
Model name:            Intel(R) Xeon(R) Platinum 8180 CPU @ 2.50GHz
Stepping:              4
CPU MHz:               1700.000
CPU max MHz:           2501.0000
CPU min MHz:           1000.0000
BogoMIPS:              5000.00
Virtualization:        VT-x
L1d cache:             32K
L1i cache:             32K
L2 cache:              1024K
L3 cache:              39424K
NUMA node0 CPU(s):     0-27,56-83
NUMA node1 CPU(s):     28-55,84-111
</t>
    </r>
  </si>
  <si>
    <t>Best performance</t>
  </si>
  <si>
    <t>Using the code generator to generate more than 100 variants for each config</t>
  </si>
  <si>
    <t>Difference between best autotuned peformance and Top-1 Poly performance</t>
  </si>
  <si>
    <t>Bandwidth first, latency second</t>
  </si>
  <si>
    <t>N</t>
  </si>
  <si>
    <t>Version</t>
  </si>
  <si>
    <t>Number of variants</t>
  </si>
  <si>
    <t>N=1, Poly_Top_1GFLOPS</t>
  </si>
  <si>
    <t>Median</t>
  </si>
  <si>
    <t>N=28,Poly_Top_1GFLOPS</t>
  </si>
  <si>
    <t>Alex naive gemm code</t>
  </si>
  <si>
    <t>Alex naive code (my run)</t>
  </si>
  <si>
    <t>N=1, 60_percent_cache_Poly_Top_1GFLOPS</t>
  </si>
  <si>
    <t>N=28,60_percent_cache_Poly_Top_1GFLOPS</t>
  </si>
  <si>
    <t>N=1 Speed-up of PolyScientist over LIBXSMM</t>
  </si>
  <si>
    <t>N=28 Speed-up of PolyScientist over LIBXSMM</t>
  </si>
  <si>
    <t>N=1 Speed-up of PolyScientist over MKL-DNN</t>
  </si>
  <si>
    <t>N=28 Speed-up of PolyScientist over MKL-DNN</t>
  </si>
  <si>
    <t>19</t>
  </si>
  <si>
    <t>Interesting case - Layer 11</t>
  </si>
  <si>
    <t>Average percent perf. diff between MAX and TOP_1</t>
  </si>
  <si>
    <t>Max percent perf. diff between MAX and TOP_1</t>
  </si>
  <si>
    <t>Ranking function</t>
  </si>
  <si>
    <t>Opt_Decision_Tree</t>
  </si>
  <si>
    <t>Pessi_Decision_Tree</t>
  </si>
  <si>
    <t>Opt_Exec_Time</t>
  </si>
  <si>
    <t>Pessi_Exec_Time</t>
  </si>
  <si>
    <t>ActualRank</t>
  </si>
  <si>
    <t>PolyRank</t>
  </si>
  <si>
    <t>wins</t>
  </si>
  <si>
    <t>Interesting case - Layer 18_28</t>
  </si>
  <si>
    <t>Interesting case - Layer 8_28</t>
  </si>
  <si>
    <t>Interesting case - Layer 15_1</t>
  </si>
  <si>
    <t>Interesting case - Layer 19_28</t>
  </si>
  <si>
    <t>Opt_Decision_Tree_Lo_To_Hi</t>
  </si>
  <si>
    <t>Pessi_Decision_Tree_Lo_To_Hi</t>
  </si>
  <si>
    <t>New additions</t>
  </si>
  <si>
    <t>--noheader --perfseparaterow --usepessidata --decisiontree
Default winner = -1, the threshold is 0. TotalDataSetSize is not considered. Mem, L3, L2, L1 are considered</t>
  </si>
  <si>
    <t>1_7_7_4_256</t>
  </si>
  <si>
    <t>0_28_28_64_1</t>
  </si>
  <si>
    <t>L1</t>
  </si>
  <si>
    <t>L2</t>
  </si>
  <si>
    <t>L3</t>
  </si>
  <si>
    <t>Mem</t>
  </si>
  <si>
    <t>actually_running</t>
  </si>
  <si>
    <t>polyscientist</t>
  </si>
  <si>
    <t>Correlation coefficient</t>
  </si>
  <si>
    <t>AVERAGE</t>
  </si>
  <si>
    <t>Summary</t>
  </si>
  <si>
    <t>In 11 cases, there is a perfect match between poly-ranks and actual ranks</t>
  </si>
  <si>
    <t>In 1 case, the correlation coefficient is negative</t>
  </si>
  <si>
    <t>#L1 reuse</t>
  </si>
  <si>
    <t>#L2 reuse</t>
  </si>
  <si>
    <t>#L3 reuse</t>
  </si>
  <si>
    <t>Polyhedral rank</t>
  </si>
  <si>
    <t>#L1 reuse (%)</t>
  </si>
  <si>
    <t>#L2 reuse (%)</t>
  </si>
  <si>
    <t>#L3 reuse (%)</t>
  </si>
  <si>
    <t>padded_conv_fp_stride_1_tiled (LIBXSMM parameters)</t>
  </si>
  <si>
    <t>Layer 1:100 56 56 64 256 1 1 0 0 1</t>
  </si>
  <si>
    <t>Using the absolute dataset sizes criterion</t>
  </si>
  <si>
    <t>Using the earlier logic</t>
  </si>
  <si>
    <t>GFLOPS (best of 3 1000 iterations)</t>
  </si>
  <si>
    <t>GFLOPS (1000 iterations)</t>
  </si>
  <si>
    <t>GFLOPS (Best of 3 1000 iterations)</t>
  </si>
  <si>
    <t>1_7_28_16_64</t>
  </si>
  <si>
    <t>0_28_7_64_256</t>
  </si>
  <si>
    <t>1_7_7_64_16</t>
  </si>
  <si>
    <t>0_28_7_16_256</t>
  </si>
  <si>
    <t>1_7_28_64_256</t>
  </si>
  <si>
    <t>0_28_7_4_16</t>
  </si>
  <si>
    <t>1_7_7_16_64</t>
  </si>
  <si>
    <t>1_7_7_1_1</t>
  </si>
  <si>
    <t>0_28_7_16_64</t>
  </si>
  <si>
    <t>1_7_28_64_16</t>
  </si>
  <si>
    <t>1_7_7_1_4</t>
  </si>
  <si>
    <t>0_28_7_4_4</t>
  </si>
  <si>
    <t>1_7_28_1_16</t>
  </si>
  <si>
    <t>1_7_7_1_16</t>
  </si>
  <si>
    <t>0_28_7_4_256</t>
  </si>
  <si>
    <t>1_7_7_64_4</t>
  </si>
  <si>
    <t>1_7_7_1_64</t>
  </si>
  <si>
    <t>0_28_7_1_64</t>
  </si>
  <si>
    <t>1_7_28_16_4</t>
  </si>
  <si>
    <t>1_7_7_1_256</t>
  </si>
  <si>
    <t>1_7_7_4_64</t>
  </si>
  <si>
    <t>0_28_7_1_4</t>
  </si>
  <si>
    <t>1_7_7_4_1</t>
  </si>
  <si>
    <t>1_7_7_64_256</t>
  </si>
  <si>
    <t>1_7_7_4_4</t>
  </si>
  <si>
    <t>0_28_7_64_16</t>
  </si>
  <si>
    <t>1_7_7_16_256</t>
  </si>
  <si>
    <t>1_7_7_4_16</t>
  </si>
  <si>
    <t>0_28_28_16_64</t>
  </si>
  <si>
    <t>0_28_7_16_4</t>
  </si>
  <si>
    <t>1_28_28_64_64</t>
  </si>
  <si>
    <t>0_28_7_64_4</t>
  </si>
  <si>
    <t>1_7_7_16_1</t>
  </si>
  <si>
    <t>0_28_7_64_64</t>
  </si>
  <si>
    <t>1_7_28_1_4</t>
  </si>
  <si>
    <t>1_7_7_16_4</t>
  </si>
  <si>
    <t>0_28_7_1_16</t>
  </si>
  <si>
    <t>1_7_28_4_64</t>
  </si>
  <si>
    <t>1_7_7_16_16</t>
  </si>
  <si>
    <t>0_28_7_16_16</t>
  </si>
  <si>
    <t>1_7_28_4_16</t>
  </si>
  <si>
    <t>0_28_28_1_256</t>
  </si>
  <si>
    <t>1_7_7_64_64</t>
  </si>
  <si>
    <t>1_7_28_4_4</t>
  </si>
  <si>
    <t>1_7_7_64_1</t>
  </si>
  <si>
    <t>0_28_7_4_64</t>
  </si>
  <si>
    <t>0_28_28_64_16</t>
  </si>
  <si>
    <t>0_7_7_4_256</t>
  </si>
  <si>
    <t>1_28_28_1_256</t>
  </si>
  <si>
    <t>0_7_7_16_256</t>
  </si>
  <si>
    <t>1_7_28_1_64</t>
  </si>
  <si>
    <t>0_28_28_1_16</t>
  </si>
  <si>
    <t>1_28_7_64_256</t>
  </si>
  <si>
    <t>1_7_28_1_1</t>
  </si>
  <si>
    <t>0_7_7_64_256</t>
  </si>
  <si>
    <t>1_28_7_1_64</t>
  </si>
  <si>
    <t>0_28_28_16_4</t>
  </si>
  <si>
    <t>0_7_7_1_256</t>
  </si>
  <si>
    <t>1_7_28_1_256</t>
  </si>
  <si>
    <t>1_28_28_16_256</t>
  </si>
  <si>
    <t>0_28_28_4_256</t>
  </si>
  <si>
    <t>1_7_28_4_1</t>
  </si>
  <si>
    <t>1_28_28_1_16</t>
  </si>
  <si>
    <t>0_28_28_1_4</t>
  </si>
  <si>
    <t>1_28_7_1_256</t>
  </si>
  <si>
    <t>1_7_28_16_256</t>
  </si>
  <si>
    <t>1_7_28_64_64</t>
  </si>
  <si>
    <t>1_7_28_4_256</t>
  </si>
  <si>
    <t>0_28_28_16_256</t>
  </si>
  <si>
    <t>1_28_7_16_16</t>
  </si>
  <si>
    <t>1_7_28_16_1</t>
  </si>
  <si>
    <t>1_28_7_1_4</t>
  </si>
  <si>
    <t>0_7_7_64_64</t>
  </si>
  <si>
    <t>0_28_28_1_64</t>
  </si>
  <si>
    <t>0_28_28_64_64</t>
  </si>
  <si>
    <t>1_7_28_16_16</t>
  </si>
  <si>
    <t>0_7_7_16_16</t>
  </si>
  <si>
    <t>0_7_7_64_4</t>
  </si>
  <si>
    <t>6 cases where there is a perfect match between polyranks and actual ranks</t>
  </si>
  <si>
    <t>1_28_28_64_16</t>
  </si>
  <si>
    <t>3 cases where the correlation coefficient is negative</t>
  </si>
  <si>
    <t>1_28_7_4_64</t>
  </si>
  <si>
    <t>1_28_28_1_4</t>
  </si>
  <si>
    <t>1_7_28_64_1</t>
  </si>
  <si>
    <t>1_28_28_4_4</t>
  </si>
  <si>
    <t>1_7_28_64_4</t>
  </si>
  <si>
    <t>1_28_7_64_4</t>
  </si>
  <si>
    <t>1_28_7_1_16</t>
  </si>
  <si>
    <t>0_28_28_4_4</t>
  </si>
  <si>
    <t>1_28_28_16_64</t>
  </si>
  <si>
    <t>0_7_7_4_4</t>
  </si>
  <si>
    <t>1_28_7_1_1</t>
  </si>
  <si>
    <t>0_7_7_4_16</t>
  </si>
  <si>
    <t>0_7_7_4_64</t>
  </si>
  <si>
    <t>0_7_7_1_64</t>
  </si>
  <si>
    <t>0_28_28_64_256</t>
  </si>
  <si>
    <t>1_28_7_4_4</t>
  </si>
  <si>
    <t>1_28_7_4_1</t>
  </si>
  <si>
    <t>1_28_28_16_16</t>
  </si>
  <si>
    <t>1_28_28_64_4</t>
  </si>
  <si>
    <t>1_28_7_4_16</t>
  </si>
  <si>
    <t>0_7_7_16_4</t>
  </si>
  <si>
    <t>1_28_7_16_64</t>
  </si>
  <si>
    <t>1_28_28_4_256</t>
  </si>
  <si>
    <t>1_28_7_64_16</t>
  </si>
  <si>
    <t>1_28_7_4_256</t>
  </si>
  <si>
    <t>1_28_7_16_1</t>
  </si>
  <si>
    <t>0_28_28_4_64</t>
  </si>
  <si>
    <t>1_28_7_16_4</t>
  </si>
  <si>
    <t>1_28_28_16_4</t>
  </si>
  <si>
    <t>0_28_7_1_256</t>
  </si>
  <si>
    <t>1_28_7_16_256</t>
  </si>
  <si>
    <t>1_28_7_64_64</t>
  </si>
  <si>
    <t>0_7_7_16_64</t>
  </si>
  <si>
    <t>1_28_7_64_1</t>
  </si>
  <si>
    <t>1_28_28_4_64</t>
  </si>
  <si>
    <t>0_7_7_1_4</t>
  </si>
  <si>
    <t>0_28_28_16_16</t>
  </si>
  <si>
    <t>Layer 2: 56  56  64  64 1 1 0 0 1 56 56 56 56</t>
  </si>
  <si>
    <t>1_28_28_1_1</t>
  </si>
  <si>
    <t>1_28_28_64_256</t>
  </si>
  <si>
    <t>1_28_28_4_16</t>
  </si>
  <si>
    <t>0_28_28_4_16</t>
  </si>
  <si>
    <t>0_7_28_1_256</t>
  </si>
  <si>
    <t>1_28_28_1_64</t>
  </si>
  <si>
    <t>0_7_7_64_16</t>
  </si>
  <si>
    <t>0_7_7_1_16</t>
  </si>
  <si>
    <t>1_28_28_4_1</t>
  </si>
  <si>
    <t>0_7_28_16_1</t>
  </si>
  <si>
    <t>0_28_7_16_1</t>
  </si>
  <si>
    <t>1_28_28_16_1</t>
  </si>
  <si>
    <t>0_28_28_64_4</t>
  </si>
  <si>
    <t>0_28_28_1_1</t>
  </si>
  <si>
    <t>1_28_28_64_1</t>
  </si>
  <si>
    <t>0_28_28_16_1</t>
  </si>
  <si>
    <t>0_28_7_1_1</t>
  </si>
  <si>
    <t>0_7_28_64_16</t>
  </si>
  <si>
    <t>0_7_7_1_1</t>
  </si>
  <si>
    <t>0_7_28_16_256</t>
  </si>
  <si>
    <t>0_7_28_64_256</t>
  </si>
  <si>
    <t>0_7_7_4_1</t>
  </si>
  <si>
    <t>0_7_28_64_4</t>
  </si>
  <si>
    <t>0_7_28_4_256</t>
  </si>
  <si>
    <t>0_28_28_4_1</t>
  </si>
  <si>
    <t>0_7_28_16_16</t>
  </si>
  <si>
    <t>0_7_7_16_1</t>
  </si>
  <si>
    <t>0_7_28_4_16</t>
  </si>
  <si>
    <t>0_7_28_64_64</t>
  </si>
  <si>
    <t>0_7_28_1_4</t>
  </si>
  <si>
    <t>0_28_7_64_1</t>
  </si>
  <si>
    <t>0_7_28_4_64</t>
  </si>
  <si>
    <t>0_7_28_1_64</t>
  </si>
  <si>
    <t>0_7_28_4_4</t>
  </si>
  <si>
    <t>0_7_28_16_4</t>
  </si>
  <si>
    <t>0_7_7_64_1</t>
  </si>
  <si>
    <t>0_7_28_16_64</t>
  </si>
  <si>
    <t>0_7_28_1_16</t>
  </si>
  <si>
    <t>0_28_7_4_1</t>
  </si>
  <si>
    <t>0_7_28_1_1</t>
  </si>
  <si>
    <t>0_7_28_64_1</t>
  </si>
  <si>
    <t>0_7_28_4_1</t>
  </si>
  <si>
    <t>export KMP_AFFINITY=granularity=fine,compact,1,28
export OMP_NUM_THREADS=28</t>
  </si>
  <si>
    <t>Alex results</t>
  </si>
  <si>
    <t>GFLOPS (Run 1)</t>
  </si>
  <si>
    <t>GFLOPS (Run 2)</t>
  </si>
  <si>
    <t>GFLOPS (Run 3)</t>
  </si>
  <si>
    <t>GFLOPS (Run 4)</t>
  </si>
  <si>
    <t>GFLOPS (Run 5)</t>
  </si>
  <si>
    <t>GFLOPS (Run 6)</t>
  </si>
  <si>
    <t>Variance: (Best - worst)/Best</t>
  </si>
  <si>
    <t>GFLOPS (interactive)</t>
  </si>
  <si>
    <t>GFLOPS (srun)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</si>
</sst>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/>
    <font>
      <b/>
    </font>
    <font>
      <sz val="11.0"/>
      <color rgb="FF000000"/>
      <name val="Calibri"/>
    </font>
    <font>
      <b/>
      <name val="Arial"/>
    </font>
    <font>
      <name val="Arial"/>
    </font>
    <font>
      <sz val="11.0"/>
      <color rgb="FF000000"/>
      <name val="Arial"/>
    </font>
    <font>
      <b/>
      <sz val="11.0"/>
      <color rgb="FF000000"/>
      <name val="Calibri"/>
    </font>
    <font>
      <b/>
      <sz val="11.0"/>
      <color rgb="FF000000"/>
      <name val="Arial"/>
    </font>
    <font>
      <color rgb="FF000000"/>
      <name val="Arial"/>
    </font>
    <font>
      <b/>
      <color rgb="FF000000"/>
      <name val="Arial"/>
    </font>
    <font>
      <b/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3">
    <border/>
    <border>
      <right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" numFmtId="10" xfId="0" applyFont="1" applyNumberFormat="1"/>
    <xf borderId="1" fillId="0" fontId="4" numFmtId="0" xfId="0" applyAlignment="1" applyBorder="1" applyFont="1">
      <alignment shrinkToFit="0" vertical="bottom" wrapText="0"/>
    </xf>
    <xf borderId="0" fillId="0" fontId="1" numFmtId="10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right"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0" fillId="0" fontId="2" numFmtId="10" xfId="0" applyAlignment="1" applyFont="1" applyNumberFormat="1">
      <alignment readingOrder="0"/>
    </xf>
    <xf borderId="1" fillId="0" fontId="4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1" numFmtId="49" xfId="0" applyAlignment="1" applyFont="1" applyNumberFormat="1">
      <alignment horizontal="right" readingOrder="0"/>
    </xf>
    <xf borderId="0" fillId="0" fontId="7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7" numFmtId="0" xfId="0" applyAlignment="1" applyFont="1">
      <alignment readingOrder="0" shrinkToFit="0" vertical="bottom" wrapText="0"/>
    </xf>
    <xf borderId="0" fillId="0" fontId="2" numFmtId="10" xfId="0" applyFont="1" applyNumberFormat="1"/>
    <xf borderId="0" fillId="0" fontId="6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2" fontId="6" numFmtId="0" xfId="0" applyAlignment="1" applyFill="1" applyFon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3" numFmtId="10" xfId="0" applyAlignment="1" applyFont="1" applyNumberFormat="1">
      <alignment horizontal="right" readingOrder="0" shrinkToFit="0" vertical="bottom" wrapText="0"/>
    </xf>
    <xf borderId="0" fillId="3" fontId="3" numFmtId="0" xfId="0" applyAlignment="1" applyFill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4" fontId="8" numFmtId="0" xfId="0" applyAlignment="1" applyFill="1" applyFont="1">
      <alignment readingOrder="0" shrinkToFit="0" vertical="bottom" wrapText="0"/>
    </xf>
    <xf borderId="0" fillId="5" fontId="3" numFmtId="0" xfId="0" applyAlignment="1" applyFill="1" applyFont="1">
      <alignment horizontal="right" readingOrder="0" shrinkToFit="0" vertical="bottom" wrapText="0"/>
    </xf>
    <xf borderId="0" fillId="4" fontId="7" numFmtId="10" xfId="0" applyAlignment="1" applyFont="1" applyNumberFormat="1">
      <alignment horizontal="right" readingOrder="0" shrinkToFit="0" vertical="bottom" wrapText="0"/>
    </xf>
    <xf borderId="0" fillId="0" fontId="7" numFmtId="10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2" fillId="0" fontId="9" numFmtId="0" xfId="0" applyAlignment="1" applyBorder="1" applyFont="1">
      <alignment horizontal="right" readingOrder="0" shrinkToFit="0" wrapText="0"/>
    </xf>
    <xf borderId="2" fillId="0" fontId="10" numFmtId="0" xfId="0" applyAlignment="1" applyBorder="1" applyFont="1">
      <alignment horizontal="right" readingOrder="0" shrinkToFit="0" wrapText="0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4" xfId="0" applyFont="1" applyNumberFormat="1"/>
    <xf borderId="0" fillId="6" fontId="1" numFmtId="0" xfId="0" applyFill="1" applyFont="1"/>
    <xf borderId="0" fillId="7" fontId="1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6" fontId="2" numFmtId="0" xfId="0" applyFont="1"/>
    <xf borderId="0" fillId="8" fontId="10" numFmtId="0" xfId="0" applyAlignment="1" applyFill="1" applyFont="1">
      <alignment horizontal="left"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24" Type="http://schemas.openxmlformats.org/officeDocument/2006/relationships/worksheet" Target="worksheets/sheet22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86"/>
    <col customWidth="1" min="2" max="2" width="35.0"/>
  </cols>
  <sheetData>
    <row r="1">
      <c r="A1" s="2" t="s">
        <v>6</v>
      </c>
      <c r="B1" s="1" t="s">
        <v>7</v>
      </c>
    </row>
    <row r="2">
      <c r="A2" s="2" t="s">
        <v>8</v>
      </c>
      <c r="B2" s="2" t="s">
        <v>9</v>
      </c>
    </row>
    <row r="4">
      <c r="E4" s="2" t="s">
        <v>11</v>
      </c>
      <c r="K4" s="2" t="s">
        <v>12</v>
      </c>
    </row>
    <row r="5">
      <c r="A5" s="2" t="s">
        <v>15</v>
      </c>
      <c r="B5" s="2" t="s">
        <v>16</v>
      </c>
      <c r="C5" s="2" t="s">
        <v>17</v>
      </c>
      <c r="D5" s="2" t="s">
        <v>19</v>
      </c>
      <c r="E5" s="2" t="s">
        <v>16</v>
      </c>
      <c r="F5" s="2" t="s">
        <v>17</v>
      </c>
      <c r="G5" s="2" t="s">
        <v>19</v>
      </c>
      <c r="H5" s="2" t="s">
        <v>16</v>
      </c>
      <c r="I5" s="2" t="s">
        <v>17</v>
      </c>
      <c r="J5" s="2" t="s">
        <v>19</v>
      </c>
      <c r="K5" s="2" t="s">
        <v>16</v>
      </c>
      <c r="L5" s="2" t="s">
        <v>17</v>
      </c>
      <c r="M5" s="2" t="s">
        <v>19</v>
      </c>
      <c r="N5" s="2" t="s">
        <v>16</v>
      </c>
      <c r="O5" s="2" t="s">
        <v>17</v>
      </c>
      <c r="P5" s="2" t="s">
        <v>19</v>
      </c>
      <c r="S5" s="2" t="s">
        <v>31</v>
      </c>
    </row>
    <row r="6">
      <c r="A6" s="1" t="s">
        <v>33</v>
      </c>
      <c r="B6" s="1" t="s">
        <v>34</v>
      </c>
      <c r="C6" s="1">
        <v>46.709</v>
      </c>
      <c r="D6" s="4">
        <f t="shared" ref="D6:D8" si="1">(C6*28)/S6</f>
        <v>0.653926</v>
      </c>
      <c r="E6" s="1" t="s">
        <v>40</v>
      </c>
      <c r="F6" s="2">
        <v>54.084</v>
      </c>
      <c r="G6" s="6">
        <f t="shared" ref="G6:G8" si="2">(F6*28)/S6</f>
        <v>0.757176</v>
      </c>
      <c r="H6" s="1" t="s">
        <v>41</v>
      </c>
      <c r="I6" s="1">
        <v>51.38</v>
      </c>
      <c r="J6" s="11">
        <f t="shared" ref="J6:J8" si="3">(I6*28)/S6</f>
        <v>0.71932</v>
      </c>
      <c r="K6" s="1">
        <v>44.678</v>
      </c>
      <c r="L6" s="6">
        <f t="shared" ref="L6:L8" si="4">(K6*28)/S6</f>
        <v>0.625492</v>
      </c>
      <c r="M6" s="1"/>
      <c r="N6" s="1" t="s">
        <v>48</v>
      </c>
      <c r="O6" s="1">
        <v>1.9316</v>
      </c>
      <c r="P6" s="6">
        <f t="shared" ref="P6:P8" si="5">(O6*28)/S6</f>
        <v>0.0270424</v>
      </c>
      <c r="S6" s="1">
        <v>2000.0</v>
      </c>
    </row>
    <row r="7">
      <c r="A7" s="1" t="s">
        <v>52</v>
      </c>
      <c r="B7" s="1" t="s">
        <v>34</v>
      </c>
      <c r="C7" s="1">
        <v>36.7</v>
      </c>
      <c r="D7" s="4">
        <f t="shared" si="1"/>
        <v>0.5138</v>
      </c>
      <c r="E7" s="1" t="s">
        <v>40</v>
      </c>
      <c r="F7" s="2">
        <v>42.817</v>
      </c>
      <c r="G7" s="6">
        <f t="shared" si="2"/>
        <v>0.599438</v>
      </c>
      <c r="H7" s="1" t="s">
        <v>41</v>
      </c>
      <c r="I7" s="1">
        <v>42.817</v>
      </c>
      <c r="J7" s="11">
        <f t="shared" si="3"/>
        <v>0.599438</v>
      </c>
      <c r="K7" s="1">
        <v>36.7</v>
      </c>
      <c r="L7" s="6">
        <f t="shared" si="4"/>
        <v>0.5138</v>
      </c>
      <c r="M7" s="1"/>
      <c r="N7" s="1" t="s">
        <v>48</v>
      </c>
      <c r="O7" s="1">
        <v>1.9316</v>
      </c>
      <c r="P7" s="6">
        <f t="shared" si="5"/>
        <v>0.0270424</v>
      </c>
      <c r="S7" s="1">
        <v>2000.0</v>
      </c>
    </row>
    <row r="8">
      <c r="A8" s="1" t="s">
        <v>54</v>
      </c>
      <c r="B8" s="1" t="s">
        <v>34</v>
      </c>
      <c r="C8" s="1">
        <v>66.06</v>
      </c>
      <c r="D8" s="4">
        <f t="shared" si="1"/>
        <v>0.7707</v>
      </c>
      <c r="E8" s="1" t="s">
        <v>40</v>
      </c>
      <c r="F8" s="2">
        <v>64.225</v>
      </c>
      <c r="G8" s="6">
        <f t="shared" si="2"/>
        <v>0.7492916667</v>
      </c>
      <c r="H8" s="1" t="s">
        <v>41</v>
      </c>
      <c r="I8" s="1">
        <v>53.77</v>
      </c>
      <c r="J8" s="11">
        <f t="shared" si="3"/>
        <v>0.6273166667</v>
      </c>
      <c r="K8" s="1">
        <v>52.548</v>
      </c>
      <c r="L8" s="6">
        <f t="shared" si="4"/>
        <v>0.61306</v>
      </c>
      <c r="M8" s="1"/>
      <c r="N8" s="1" t="s">
        <v>48</v>
      </c>
      <c r="O8" s="1">
        <v>1.9544</v>
      </c>
      <c r="P8" s="6">
        <f t="shared" si="5"/>
        <v>0.02280133333</v>
      </c>
      <c r="S8" s="1">
        <v>2400.0</v>
      </c>
    </row>
    <row r="11">
      <c r="A11" s="2" t="s">
        <v>6</v>
      </c>
      <c r="B11" s="1" t="s">
        <v>55</v>
      </c>
    </row>
    <row r="12">
      <c r="A12" s="2" t="s">
        <v>8</v>
      </c>
      <c r="B12" s="1" t="s">
        <v>9</v>
      </c>
      <c r="Q12" s="1" t="s">
        <v>56</v>
      </c>
    </row>
    <row r="13">
      <c r="A13" s="2" t="s">
        <v>15</v>
      </c>
      <c r="B13" s="2" t="s">
        <v>16</v>
      </c>
      <c r="C13" s="2" t="s">
        <v>17</v>
      </c>
      <c r="D13" s="2" t="s">
        <v>19</v>
      </c>
      <c r="E13" s="2" t="s">
        <v>16</v>
      </c>
      <c r="F13" s="2" t="s">
        <v>17</v>
      </c>
      <c r="G13" s="2" t="s">
        <v>19</v>
      </c>
      <c r="H13" s="2" t="s">
        <v>16</v>
      </c>
      <c r="I13" s="2" t="s">
        <v>17</v>
      </c>
      <c r="J13" s="2" t="s">
        <v>19</v>
      </c>
      <c r="K13" s="2" t="s">
        <v>16</v>
      </c>
      <c r="L13" s="2" t="s">
        <v>17</v>
      </c>
      <c r="M13" s="2" t="s">
        <v>19</v>
      </c>
      <c r="N13" s="2" t="s">
        <v>16</v>
      </c>
      <c r="O13" s="2" t="s">
        <v>17</v>
      </c>
      <c r="P13" s="2" t="s">
        <v>19</v>
      </c>
      <c r="Q13" s="2" t="s">
        <v>16</v>
      </c>
      <c r="R13" s="2" t="s">
        <v>17</v>
      </c>
      <c r="S13" s="2" t="s">
        <v>19</v>
      </c>
      <c r="T13" s="2" t="s">
        <v>57</v>
      </c>
    </row>
    <row r="14">
      <c r="A14" s="1" t="s">
        <v>33</v>
      </c>
      <c r="B14" s="1" t="s">
        <v>34</v>
      </c>
      <c r="C14" s="1">
        <v>46.709</v>
      </c>
      <c r="D14" s="4">
        <f>(C14)/T14</f>
        <v>0.6758743434</v>
      </c>
      <c r="E14" s="2" t="s">
        <v>40</v>
      </c>
      <c r="F14" s="2">
        <v>54.084</v>
      </c>
      <c r="G14" s="11">
        <f>(F14)/T14</f>
        <v>0.7825898219</v>
      </c>
      <c r="H14" s="1" t="s">
        <v>41</v>
      </c>
      <c r="I14" s="1">
        <v>48.934</v>
      </c>
      <c r="J14" s="11">
        <f>(I14)/T14</f>
        <v>0.7080698607</v>
      </c>
      <c r="K14" s="1" t="s">
        <v>59</v>
      </c>
      <c r="L14" s="1">
        <v>44.678</v>
      </c>
      <c r="M14" s="6">
        <f>(L14)/T14</f>
        <v>0.6464859859</v>
      </c>
      <c r="N14" s="1" t="s">
        <v>48</v>
      </c>
      <c r="O14" s="1">
        <v>1.7329</v>
      </c>
      <c r="P14" s="6">
        <f>(O14)/T14</f>
        <v>0.02507488171</v>
      </c>
      <c r="Q14" s="1" t="s">
        <v>61</v>
      </c>
      <c r="R14" s="1">
        <v>51.768</v>
      </c>
      <c r="S14" s="4">
        <f>R14/T14</f>
        <v>0.7490775442</v>
      </c>
      <c r="T14" s="13">
        <v>69.109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18</v>
      </c>
      <c r="B1" s="2" t="s">
        <v>144</v>
      </c>
      <c r="C1" s="2" t="s">
        <v>17</v>
      </c>
      <c r="D1" s="17" t="s">
        <v>179</v>
      </c>
      <c r="E1" s="17" t="s">
        <v>180</v>
      </c>
      <c r="F1" s="17" t="s">
        <v>181</v>
      </c>
      <c r="G1" s="20" t="s">
        <v>182</v>
      </c>
      <c r="H1" s="20" t="s">
        <v>79</v>
      </c>
      <c r="I1" s="20" t="s">
        <v>80</v>
      </c>
      <c r="J1" s="20" t="s">
        <v>81</v>
      </c>
      <c r="K1" s="20" t="s">
        <v>82</v>
      </c>
      <c r="L1" s="2" t="s">
        <v>144</v>
      </c>
      <c r="M1" s="2" t="s">
        <v>17</v>
      </c>
      <c r="N1" s="17" t="s">
        <v>179</v>
      </c>
      <c r="O1" s="17" t="s">
        <v>180</v>
      </c>
      <c r="P1" s="17" t="s">
        <v>181</v>
      </c>
      <c r="Q1" s="20" t="s">
        <v>182</v>
      </c>
      <c r="R1" s="20" t="s">
        <v>79</v>
      </c>
      <c r="S1" s="20" t="s">
        <v>80</v>
      </c>
      <c r="T1" s="20" t="s">
        <v>81</v>
      </c>
      <c r="U1" s="20" t="s">
        <v>82</v>
      </c>
      <c r="V1" s="2" t="s">
        <v>144</v>
      </c>
      <c r="W1" s="2" t="s">
        <v>17</v>
      </c>
      <c r="X1" s="17" t="s">
        <v>179</v>
      </c>
      <c r="Y1" s="17" t="s">
        <v>180</v>
      </c>
      <c r="Z1" s="17" t="s">
        <v>181</v>
      </c>
      <c r="AA1" s="20" t="s">
        <v>182</v>
      </c>
      <c r="AB1" s="20" t="s">
        <v>79</v>
      </c>
      <c r="AC1" s="20" t="s">
        <v>80</v>
      </c>
      <c r="AD1" s="20" t="s">
        <v>81</v>
      </c>
      <c r="AE1" s="20" t="s">
        <v>82</v>
      </c>
      <c r="AF1" s="2" t="s">
        <v>144</v>
      </c>
      <c r="AG1" s="2" t="s">
        <v>17</v>
      </c>
      <c r="AH1" s="17" t="s">
        <v>179</v>
      </c>
      <c r="AI1" s="17" t="s">
        <v>180</v>
      </c>
      <c r="AJ1" s="17" t="s">
        <v>181</v>
      </c>
      <c r="AK1" s="20" t="s">
        <v>182</v>
      </c>
      <c r="AL1" s="20" t="s">
        <v>79</v>
      </c>
      <c r="AM1" s="20" t="s">
        <v>80</v>
      </c>
      <c r="AN1" s="20" t="s">
        <v>81</v>
      </c>
      <c r="AO1" s="20" t="s">
        <v>82</v>
      </c>
    </row>
    <row r="2">
      <c r="A2" s="3" t="s">
        <v>32</v>
      </c>
      <c r="B2" s="9">
        <v>2.0</v>
      </c>
      <c r="C2" s="9">
        <v>85.409</v>
      </c>
      <c r="D2" s="9">
        <v>5.0</v>
      </c>
      <c r="E2" s="9">
        <v>2.0</v>
      </c>
      <c r="F2" s="9">
        <v>3.0</v>
      </c>
      <c r="G2" s="9">
        <v>0.0</v>
      </c>
      <c r="H2" s="9">
        <v>34592.0</v>
      </c>
      <c r="I2" s="9">
        <v>89608.0</v>
      </c>
      <c r="J2" s="9">
        <v>6475784.0</v>
      </c>
      <c r="K2" s="9">
        <v>0.0</v>
      </c>
      <c r="L2" s="15">
        <v>3.0</v>
      </c>
      <c r="M2" s="15">
        <v>87.333</v>
      </c>
      <c r="N2" s="9">
        <v>5.0</v>
      </c>
      <c r="O2" s="9">
        <v>4.0</v>
      </c>
      <c r="P2" s="9">
        <v>1.0</v>
      </c>
      <c r="Q2" s="9">
        <v>0.0</v>
      </c>
      <c r="R2" s="9">
        <v>34592.0</v>
      </c>
      <c r="S2" s="9">
        <v>333328.0</v>
      </c>
      <c r="T2" s="9">
        <v>4007936.0</v>
      </c>
      <c r="U2" s="9">
        <v>0.0</v>
      </c>
      <c r="V2" s="9">
        <v>4.0</v>
      </c>
      <c r="W2" s="9">
        <v>85.412</v>
      </c>
      <c r="X2" s="9">
        <v>5.0</v>
      </c>
      <c r="Y2" s="9">
        <v>2.0</v>
      </c>
      <c r="Z2" s="9">
        <v>3.0</v>
      </c>
      <c r="AA2" s="9">
        <v>0.0</v>
      </c>
      <c r="AB2" s="9">
        <v>34592.0</v>
      </c>
      <c r="AC2" s="9">
        <v>89608.0</v>
      </c>
      <c r="AD2" s="9">
        <v>6475784.0</v>
      </c>
      <c r="AE2" s="9">
        <v>0.0</v>
      </c>
      <c r="AF2" s="9">
        <v>5.0</v>
      </c>
      <c r="AG2" s="9">
        <v>87.678</v>
      </c>
      <c r="AH2" s="9">
        <v>5.0</v>
      </c>
      <c r="AI2" s="9">
        <v>4.0</v>
      </c>
      <c r="AJ2" s="9">
        <v>1.0</v>
      </c>
      <c r="AK2" s="9">
        <v>0.0</v>
      </c>
      <c r="AL2" s="9">
        <v>34592.0</v>
      </c>
      <c r="AM2" s="9">
        <v>333328.0</v>
      </c>
      <c r="AN2" s="9">
        <v>4007936.0</v>
      </c>
      <c r="AO2" s="9">
        <v>0.0</v>
      </c>
    </row>
    <row r="3">
      <c r="A3" s="3" t="s">
        <v>53</v>
      </c>
      <c r="B3" s="9">
        <v>2.0</v>
      </c>
      <c r="C3" s="9">
        <v>83.204</v>
      </c>
      <c r="D3" s="9">
        <v>5.0</v>
      </c>
      <c r="E3" s="9">
        <v>2.0</v>
      </c>
      <c r="F3" s="9">
        <v>1.0</v>
      </c>
      <c r="G3" s="9">
        <v>0.0</v>
      </c>
      <c r="H3" s="9">
        <v>34592.0</v>
      </c>
      <c r="I3" s="9">
        <v>89608.0</v>
      </c>
      <c r="J3" s="9">
        <v>1593344.0</v>
      </c>
      <c r="K3" s="9">
        <v>0.0</v>
      </c>
      <c r="L3" s="15">
        <v>3.0</v>
      </c>
      <c r="M3" s="15">
        <v>83.903</v>
      </c>
      <c r="N3" s="9">
        <v>5.0</v>
      </c>
      <c r="O3" s="9">
        <v>2.0</v>
      </c>
      <c r="P3" s="9">
        <v>1.0</v>
      </c>
      <c r="Q3" s="9">
        <v>0.0</v>
      </c>
      <c r="R3" s="9">
        <v>34592.0</v>
      </c>
      <c r="S3" s="9">
        <v>89608.0</v>
      </c>
      <c r="T3" s="9">
        <v>1593344.0</v>
      </c>
      <c r="U3" s="9">
        <v>0.0</v>
      </c>
      <c r="V3" s="9">
        <v>4.0</v>
      </c>
      <c r="W3" s="9">
        <v>84.13</v>
      </c>
      <c r="X3" s="9">
        <v>5.0</v>
      </c>
      <c r="Y3" s="9">
        <v>2.0</v>
      </c>
      <c r="Z3" s="9">
        <v>1.0</v>
      </c>
      <c r="AA3" s="9">
        <v>0.0</v>
      </c>
      <c r="AB3" s="9">
        <v>34592.0</v>
      </c>
      <c r="AC3" s="9">
        <v>89608.0</v>
      </c>
      <c r="AD3" s="9">
        <v>1593344.0</v>
      </c>
      <c r="AE3" s="9">
        <v>0.0</v>
      </c>
      <c r="AF3" s="9">
        <v>5.0</v>
      </c>
      <c r="AG3" s="9">
        <v>84.166</v>
      </c>
      <c r="AH3" s="9">
        <v>5.0</v>
      </c>
      <c r="AI3" s="9">
        <v>2.0</v>
      </c>
      <c r="AJ3" s="9">
        <v>1.0</v>
      </c>
      <c r="AK3" s="9">
        <v>0.0</v>
      </c>
      <c r="AL3" s="9">
        <v>34592.0</v>
      </c>
      <c r="AM3" s="9">
        <v>89608.0</v>
      </c>
      <c r="AN3" s="9">
        <v>1593344.0</v>
      </c>
      <c r="AO3" s="9">
        <v>0.0</v>
      </c>
    </row>
    <row r="4">
      <c r="A4" s="3" t="s">
        <v>58</v>
      </c>
      <c r="B4" s="9">
        <v>2.0</v>
      </c>
      <c r="C4" s="9">
        <v>97.375</v>
      </c>
      <c r="D4" s="9">
        <v>5.0</v>
      </c>
      <c r="E4" s="9">
        <v>10.0</v>
      </c>
      <c r="F4" s="9">
        <v>1.0</v>
      </c>
      <c r="G4" s="9">
        <v>0.0</v>
      </c>
      <c r="H4" s="9">
        <v>34592.0</v>
      </c>
      <c r="I4" s="9">
        <v>952080.0</v>
      </c>
      <c r="J4" s="9">
        <v>1782272.0</v>
      </c>
      <c r="K4" s="9">
        <v>0.0</v>
      </c>
      <c r="L4" s="15">
        <v>3.0</v>
      </c>
      <c r="M4" s="15">
        <v>97.096</v>
      </c>
      <c r="N4" s="9">
        <v>5.0</v>
      </c>
      <c r="O4" s="9">
        <v>10.0</v>
      </c>
      <c r="P4" s="9">
        <v>1.0</v>
      </c>
      <c r="Q4" s="9">
        <v>0.0</v>
      </c>
      <c r="R4" s="9">
        <v>34592.0</v>
      </c>
      <c r="S4" s="9">
        <v>952080.0</v>
      </c>
      <c r="T4" s="9">
        <v>1782272.0</v>
      </c>
      <c r="U4" s="9">
        <v>0.0</v>
      </c>
      <c r="V4" s="9">
        <v>4.0</v>
      </c>
      <c r="W4" s="9">
        <v>85.035</v>
      </c>
      <c r="X4" s="9">
        <v>5.0</v>
      </c>
      <c r="Y4" s="9">
        <v>2.0</v>
      </c>
      <c r="Z4" s="9">
        <v>9.0</v>
      </c>
      <c r="AA4" s="9">
        <v>0.0</v>
      </c>
      <c r="AB4" s="9">
        <v>34592.0</v>
      </c>
      <c r="AC4" s="9">
        <v>89608.0</v>
      </c>
      <c r="AD4" s="9">
        <v>1.4794248E7</v>
      </c>
      <c r="AE4" s="9">
        <v>0.0</v>
      </c>
      <c r="AF4" s="9">
        <v>5.0</v>
      </c>
      <c r="AG4" s="9">
        <v>85.271</v>
      </c>
      <c r="AH4" s="9">
        <v>5.0</v>
      </c>
      <c r="AI4" s="9">
        <v>2.0</v>
      </c>
      <c r="AJ4" s="9">
        <v>9.0</v>
      </c>
      <c r="AK4" s="9">
        <v>0.0</v>
      </c>
      <c r="AL4" s="9">
        <v>34592.0</v>
      </c>
      <c r="AM4" s="9">
        <v>89608.0</v>
      </c>
      <c r="AN4" s="9">
        <v>1.4794248E7</v>
      </c>
      <c r="AO4" s="9">
        <v>0.0</v>
      </c>
    </row>
    <row r="5">
      <c r="A5" s="3" t="s">
        <v>60</v>
      </c>
      <c r="B5" s="9">
        <v>2.0</v>
      </c>
      <c r="C5" s="9">
        <v>85.095</v>
      </c>
      <c r="D5" s="9">
        <v>5.0</v>
      </c>
      <c r="E5" s="9">
        <v>2.0</v>
      </c>
      <c r="F5" s="9">
        <v>3.0</v>
      </c>
      <c r="G5" s="9">
        <v>0.0</v>
      </c>
      <c r="H5" s="9">
        <v>34592.0</v>
      </c>
      <c r="I5" s="9">
        <v>89608.0</v>
      </c>
      <c r="J5" s="9">
        <v>6475784.0</v>
      </c>
      <c r="K5" s="9">
        <v>0.0</v>
      </c>
      <c r="L5" s="15">
        <v>3.0</v>
      </c>
      <c r="M5" s="15">
        <v>91.575</v>
      </c>
      <c r="N5" s="9">
        <v>5.0</v>
      </c>
      <c r="O5" s="9">
        <v>4.0</v>
      </c>
      <c r="P5" s="9">
        <v>1.0</v>
      </c>
      <c r="Q5" s="9">
        <v>0.0</v>
      </c>
      <c r="R5" s="9">
        <v>34592.0</v>
      </c>
      <c r="S5" s="9">
        <v>333328.0</v>
      </c>
      <c r="T5" s="9">
        <v>4007936.0</v>
      </c>
      <c r="U5" s="9">
        <v>0.0</v>
      </c>
      <c r="V5" s="9">
        <v>4.0</v>
      </c>
      <c r="W5" s="9">
        <v>84.842</v>
      </c>
      <c r="X5" s="9">
        <v>5.0</v>
      </c>
      <c r="Y5" s="9">
        <v>2.0</v>
      </c>
      <c r="Z5" s="9">
        <v>3.0</v>
      </c>
      <c r="AA5" s="9">
        <v>0.0</v>
      </c>
      <c r="AB5" s="9">
        <v>34592.0</v>
      </c>
      <c r="AC5" s="9">
        <v>89608.0</v>
      </c>
      <c r="AD5" s="9">
        <v>6475784.0</v>
      </c>
      <c r="AE5" s="9">
        <v>0.0</v>
      </c>
      <c r="AF5" s="9">
        <v>5.0</v>
      </c>
      <c r="AG5" s="9">
        <v>85.067</v>
      </c>
      <c r="AH5" s="9">
        <v>5.0</v>
      </c>
      <c r="AI5" s="9">
        <v>2.0</v>
      </c>
      <c r="AJ5" s="9">
        <v>3.0</v>
      </c>
      <c r="AK5" s="9">
        <v>0.0</v>
      </c>
      <c r="AL5" s="9">
        <v>34592.0</v>
      </c>
      <c r="AM5" s="9">
        <v>89608.0</v>
      </c>
      <c r="AN5" s="9">
        <v>6475784.0</v>
      </c>
      <c r="AO5" s="9">
        <v>0.0</v>
      </c>
    </row>
    <row r="6">
      <c r="A6" s="3" t="s">
        <v>62</v>
      </c>
      <c r="B6" s="9">
        <v>2.0</v>
      </c>
      <c r="C6" s="9">
        <v>92.828</v>
      </c>
      <c r="D6" s="9">
        <v>5.0</v>
      </c>
      <c r="E6" s="9">
        <v>4.0</v>
      </c>
      <c r="F6" s="9">
        <v>3.0</v>
      </c>
      <c r="G6" s="9">
        <v>0.0</v>
      </c>
      <c r="H6" s="9">
        <v>34592.0</v>
      </c>
      <c r="I6" s="9">
        <v>882192.0</v>
      </c>
      <c r="J6" s="9">
        <v>4587528.0</v>
      </c>
      <c r="K6" s="9">
        <v>0.0</v>
      </c>
      <c r="L6" s="15">
        <v>3.0</v>
      </c>
      <c r="M6" s="15">
        <v>95.626</v>
      </c>
      <c r="N6" s="9">
        <v>5.0</v>
      </c>
      <c r="O6" s="9">
        <v>6.0</v>
      </c>
      <c r="P6" s="9">
        <v>1.0</v>
      </c>
      <c r="Q6" s="9">
        <v>0.0</v>
      </c>
      <c r="R6" s="9">
        <v>34592.0</v>
      </c>
      <c r="S6" s="9">
        <v>1388056.0</v>
      </c>
      <c r="T6" s="9">
        <v>2846720.0</v>
      </c>
      <c r="U6" s="9">
        <v>0.0</v>
      </c>
      <c r="V6" s="9">
        <v>4.0</v>
      </c>
      <c r="W6" s="9">
        <v>93.092</v>
      </c>
      <c r="X6" s="9">
        <v>5.0</v>
      </c>
      <c r="Y6" s="9">
        <v>4.0</v>
      </c>
      <c r="Z6" s="9">
        <v>3.0</v>
      </c>
      <c r="AA6" s="9">
        <v>0.0</v>
      </c>
      <c r="AB6" s="9">
        <v>34592.0</v>
      </c>
      <c r="AC6" s="9">
        <v>882192.0</v>
      </c>
      <c r="AD6" s="9">
        <v>4587528.0</v>
      </c>
      <c r="AE6" s="9">
        <v>0.0</v>
      </c>
      <c r="AF6" s="9">
        <v>5.0</v>
      </c>
      <c r="AG6" s="9">
        <v>87.093</v>
      </c>
      <c r="AH6" s="9">
        <v>5.0</v>
      </c>
      <c r="AI6" s="9">
        <v>4.0</v>
      </c>
      <c r="AJ6" s="9">
        <v>3.0</v>
      </c>
      <c r="AK6" s="9">
        <v>0.0</v>
      </c>
      <c r="AL6" s="9">
        <v>34592.0</v>
      </c>
      <c r="AM6" s="9">
        <v>428560.0</v>
      </c>
      <c r="AN6" s="9">
        <v>6411272.0</v>
      </c>
      <c r="AO6" s="9">
        <v>0.0</v>
      </c>
    </row>
    <row r="7">
      <c r="A7" s="3" t="s">
        <v>63</v>
      </c>
      <c r="B7" s="9">
        <v>2.0</v>
      </c>
      <c r="C7" s="9">
        <v>90.845</v>
      </c>
      <c r="D7" s="9">
        <v>5.0</v>
      </c>
      <c r="E7" s="9">
        <v>4.0</v>
      </c>
      <c r="F7" s="9">
        <v>3.0</v>
      </c>
      <c r="G7" s="9">
        <v>0.0</v>
      </c>
      <c r="H7" s="9">
        <v>34592.0</v>
      </c>
      <c r="I7" s="9">
        <v>882192.0</v>
      </c>
      <c r="J7" s="9">
        <v>2990080.0</v>
      </c>
      <c r="K7" s="9">
        <v>0.0</v>
      </c>
      <c r="L7" s="15">
        <v>3.0</v>
      </c>
      <c r="M7" s="15">
        <v>93.93</v>
      </c>
      <c r="N7" s="9">
        <v>5.0</v>
      </c>
      <c r="O7" s="9">
        <v>6.0</v>
      </c>
      <c r="P7" s="9">
        <v>1.0</v>
      </c>
      <c r="Q7" s="9">
        <v>0.0</v>
      </c>
      <c r="R7" s="9">
        <v>34592.0</v>
      </c>
      <c r="S7" s="9">
        <v>515600.0</v>
      </c>
      <c r="T7" s="9">
        <v>1292288.0</v>
      </c>
      <c r="U7" s="9">
        <v>0.0</v>
      </c>
      <c r="V7" s="9">
        <v>4.0</v>
      </c>
      <c r="W7" s="9">
        <v>91.197</v>
      </c>
      <c r="X7" s="9">
        <v>5.0</v>
      </c>
      <c r="Y7" s="9">
        <v>4.0</v>
      </c>
      <c r="Z7" s="9">
        <v>3.0</v>
      </c>
      <c r="AA7" s="9">
        <v>0.0</v>
      </c>
      <c r="AB7" s="9">
        <v>34592.0</v>
      </c>
      <c r="AC7" s="9">
        <v>882192.0</v>
      </c>
      <c r="AD7" s="9">
        <v>2990080.0</v>
      </c>
      <c r="AE7" s="9">
        <v>0.0</v>
      </c>
      <c r="AF7" s="9">
        <v>5.0</v>
      </c>
      <c r="AG7" s="9">
        <v>94.905</v>
      </c>
      <c r="AH7" s="9">
        <v>5.0</v>
      </c>
      <c r="AI7" s="9">
        <v>5.0</v>
      </c>
      <c r="AJ7" s="9">
        <v>2.0</v>
      </c>
      <c r="AK7" s="9">
        <v>0.0</v>
      </c>
      <c r="AL7" s="9">
        <v>34592.0</v>
      </c>
      <c r="AM7" s="9">
        <v>759304.0</v>
      </c>
      <c r="AN7" s="9">
        <v>1736712.0</v>
      </c>
      <c r="AO7" s="9">
        <v>0.0</v>
      </c>
    </row>
    <row r="8">
      <c r="A8" s="3" t="s">
        <v>64</v>
      </c>
      <c r="B8" s="9">
        <v>2.0</v>
      </c>
      <c r="C8" s="9">
        <v>98.702</v>
      </c>
      <c r="D8" s="9">
        <v>5.0</v>
      </c>
      <c r="E8" s="9">
        <v>13.0</v>
      </c>
      <c r="F8" s="9">
        <v>2.0</v>
      </c>
      <c r="G8" s="9">
        <v>0.0</v>
      </c>
      <c r="H8" s="9">
        <v>34592.0</v>
      </c>
      <c r="I8" s="9">
        <v>2493712.0</v>
      </c>
      <c r="J8" s="9">
        <v>1912832.0</v>
      </c>
      <c r="K8" s="9">
        <v>0.0</v>
      </c>
      <c r="L8" s="15">
        <v>3.0</v>
      </c>
      <c r="M8" s="15">
        <v>98.304</v>
      </c>
      <c r="N8" s="9">
        <v>5.0</v>
      </c>
      <c r="O8" s="9">
        <v>13.0</v>
      </c>
      <c r="P8" s="9">
        <v>2.0</v>
      </c>
      <c r="Q8" s="9">
        <v>0.0</v>
      </c>
      <c r="R8" s="9">
        <v>34592.0</v>
      </c>
      <c r="S8" s="9">
        <v>2215436.0</v>
      </c>
      <c r="T8" s="9">
        <v>2072580.0</v>
      </c>
      <c r="U8" s="9">
        <v>0.0</v>
      </c>
      <c r="V8" s="9">
        <v>4.0</v>
      </c>
      <c r="W8" s="9">
        <v>98.4</v>
      </c>
      <c r="X8" s="9">
        <v>5.0</v>
      </c>
      <c r="Y8" s="9">
        <v>7.0</v>
      </c>
      <c r="Z8" s="9">
        <v>8.0</v>
      </c>
      <c r="AA8" s="9">
        <v>0.0</v>
      </c>
      <c r="AB8" s="9">
        <v>34592.0</v>
      </c>
      <c r="AC8" s="9">
        <v>2526728.0</v>
      </c>
      <c r="AD8" s="9">
        <v>6214664.0</v>
      </c>
      <c r="AE8" s="9">
        <v>0.0</v>
      </c>
      <c r="AF8" s="9">
        <v>5.0</v>
      </c>
      <c r="AG8" s="9">
        <v>97.537</v>
      </c>
      <c r="AH8" s="9">
        <v>5.0</v>
      </c>
      <c r="AI8" s="9">
        <v>6.0</v>
      </c>
      <c r="AJ8" s="9">
        <v>9.0</v>
      </c>
      <c r="AK8" s="9">
        <v>0.0</v>
      </c>
      <c r="AL8" s="9">
        <v>34592.0</v>
      </c>
      <c r="AM8" s="9">
        <v>1372680.0</v>
      </c>
      <c r="AN8" s="9">
        <v>6714120.0</v>
      </c>
      <c r="AO8" s="9">
        <v>0.0</v>
      </c>
    </row>
    <row r="9">
      <c r="A9" s="3" t="s">
        <v>66</v>
      </c>
      <c r="B9" s="9">
        <v>2.0</v>
      </c>
      <c r="C9" s="9">
        <v>91.351</v>
      </c>
      <c r="D9" s="9">
        <v>5.0</v>
      </c>
      <c r="E9" s="9">
        <v>5.0</v>
      </c>
      <c r="F9" s="9">
        <v>2.0</v>
      </c>
      <c r="G9" s="9">
        <v>0.0</v>
      </c>
      <c r="H9" s="9">
        <v>34592.0</v>
      </c>
      <c r="I9" s="9">
        <v>1299976.0</v>
      </c>
      <c r="J9" s="9">
        <v>2670600.0</v>
      </c>
      <c r="K9" s="9">
        <v>0.0</v>
      </c>
      <c r="L9" s="15">
        <v>3.0</v>
      </c>
      <c r="M9" s="15">
        <v>92.943</v>
      </c>
      <c r="N9" s="9">
        <v>5.0</v>
      </c>
      <c r="O9" s="9">
        <v>6.0</v>
      </c>
      <c r="P9" s="9">
        <v>1.0</v>
      </c>
      <c r="Q9" s="9">
        <v>0.0</v>
      </c>
      <c r="R9" s="9">
        <v>34592.0</v>
      </c>
      <c r="S9" s="9">
        <v>773648.0</v>
      </c>
      <c r="T9" s="9">
        <v>2197504.0</v>
      </c>
      <c r="U9" s="9">
        <v>0.0</v>
      </c>
      <c r="V9" s="9">
        <v>4.0</v>
      </c>
      <c r="W9" s="9">
        <v>92.292</v>
      </c>
      <c r="X9" s="9">
        <v>5.0</v>
      </c>
      <c r="Y9" s="9">
        <v>5.0</v>
      </c>
      <c r="Z9" s="9">
        <v>2.0</v>
      </c>
      <c r="AA9" s="9">
        <v>0.0</v>
      </c>
      <c r="AB9" s="9">
        <v>34592.0</v>
      </c>
      <c r="AC9" s="9">
        <v>1299976.0</v>
      </c>
      <c r="AD9" s="9">
        <v>2670600.0</v>
      </c>
      <c r="AE9" s="9">
        <v>0.0</v>
      </c>
      <c r="AF9" s="9">
        <v>5.0</v>
      </c>
      <c r="AG9" s="9">
        <v>86.529</v>
      </c>
      <c r="AH9" s="9">
        <v>5.0</v>
      </c>
      <c r="AI9" s="9">
        <v>4.0</v>
      </c>
      <c r="AJ9" s="9">
        <v>3.0</v>
      </c>
      <c r="AK9" s="9">
        <v>0.0</v>
      </c>
      <c r="AL9" s="9">
        <v>34592.0</v>
      </c>
      <c r="AM9" s="9">
        <v>428560.0</v>
      </c>
      <c r="AN9" s="9">
        <v>5747712.0</v>
      </c>
      <c r="AO9" s="9">
        <v>0.0</v>
      </c>
    </row>
    <row r="10">
      <c r="A10" s="3" t="s">
        <v>67</v>
      </c>
      <c r="B10" s="9">
        <v>2.0</v>
      </c>
      <c r="C10" s="9">
        <v>92.831</v>
      </c>
      <c r="D10" s="9">
        <v>5.0</v>
      </c>
      <c r="E10" s="9">
        <v>4.0</v>
      </c>
      <c r="F10" s="9">
        <v>3.0</v>
      </c>
      <c r="G10" s="9">
        <v>0.0</v>
      </c>
      <c r="H10" s="9">
        <v>34592.0</v>
      </c>
      <c r="I10" s="9">
        <v>882192.0</v>
      </c>
      <c r="J10" s="9">
        <v>5595136.0</v>
      </c>
      <c r="K10" s="9">
        <v>0.0</v>
      </c>
      <c r="L10" s="15">
        <v>3.0</v>
      </c>
      <c r="M10" s="15">
        <v>94.635</v>
      </c>
      <c r="N10" s="9">
        <v>5.0</v>
      </c>
      <c r="O10" s="9">
        <v>6.0</v>
      </c>
      <c r="P10" s="9">
        <v>1.0</v>
      </c>
      <c r="Q10" s="9">
        <v>0.0</v>
      </c>
      <c r="R10" s="9">
        <v>34592.0</v>
      </c>
      <c r="S10" s="9">
        <v>957968.0</v>
      </c>
      <c r="T10" s="9">
        <v>2197504.0</v>
      </c>
      <c r="U10" s="9">
        <v>0.0</v>
      </c>
      <c r="V10" s="9">
        <v>4.0</v>
      </c>
      <c r="W10" s="9">
        <v>92.938</v>
      </c>
      <c r="X10" s="9">
        <v>5.0</v>
      </c>
      <c r="Y10" s="9">
        <v>4.0</v>
      </c>
      <c r="Z10" s="9">
        <v>3.0</v>
      </c>
      <c r="AA10" s="9">
        <v>0.0</v>
      </c>
      <c r="AB10" s="9">
        <v>34592.0</v>
      </c>
      <c r="AC10" s="9">
        <v>882192.0</v>
      </c>
      <c r="AD10" s="9">
        <v>5595136.0</v>
      </c>
      <c r="AE10" s="9">
        <v>0.0</v>
      </c>
      <c r="AF10" s="9">
        <v>5.0</v>
      </c>
      <c r="AG10" s="9">
        <v>95.68</v>
      </c>
      <c r="AH10" s="9">
        <v>5.0</v>
      </c>
      <c r="AI10" s="9">
        <v>5.0</v>
      </c>
      <c r="AJ10" s="9">
        <v>2.0</v>
      </c>
      <c r="AK10" s="9">
        <v>0.0</v>
      </c>
      <c r="AL10" s="9">
        <v>34592.0</v>
      </c>
      <c r="AM10" s="9">
        <v>759304.0</v>
      </c>
      <c r="AN10" s="9">
        <v>2670600.0</v>
      </c>
      <c r="AO10" s="9">
        <v>0.0</v>
      </c>
    </row>
    <row r="11">
      <c r="A11" s="3" t="s">
        <v>68</v>
      </c>
      <c r="B11" s="9">
        <v>2.0</v>
      </c>
      <c r="C11" s="9">
        <v>93.264</v>
      </c>
      <c r="D11" s="9">
        <v>5.0</v>
      </c>
      <c r="E11" s="9">
        <v>6.0</v>
      </c>
      <c r="F11" s="9">
        <v>1.0</v>
      </c>
      <c r="G11" s="9">
        <v>0.0</v>
      </c>
      <c r="H11" s="9">
        <v>34592.0</v>
      </c>
      <c r="I11" s="9">
        <v>1371672.0</v>
      </c>
      <c r="J11" s="9">
        <v>3120128.0</v>
      </c>
      <c r="K11" s="9">
        <v>0.0</v>
      </c>
      <c r="L11" s="15">
        <v>3.0</v>
      </c>
      <c r="M11" s="15">
        <v>65.764</v>
      </c>
      <c r="N11" s="9">
        <v>5.0</v>
      </c>
      <c r="O11" s="9">
        <v>4.0</v>
      </c>
      <c r="P11" s="9">
        <v>3.0</v>
      </c>
      <c r="Q11" s="9">
        <v>0.0</v>
      </c>
      <c r="R11" s="9">
        <v>34592.0</v>
      </c>
      <c r="S11" s="9">
        <v>353296.0</v>
      </c>
      <c r="T11" s="9">
        <v>7447048.0</v>
      </c>
      <c r="U11" s="9">
        <v>0.0</v>
      </c>
      <c r="V11" s="9">
        <v>4.0</v>
      </c>
      <c r="W11" s="9">
        <v>93.762</v>
      </c>
      <c r="X11" s="9">
        <v>5.0</v>
      </c>
      <c r="Y11" s="9">
        <v>6.0</v>
      </c>
      <c r="Z11" s="9">
        <v>1.0</v>
      </c>
      <c r="AA11" s="9">
        <v>0.0</v>
      </c>
      <c r="AB11" s="9">
        <v>34592.0</v>
      </c>
      <c r="AC11" s="9">
        <v>1371672.0</v>
      </c>
      <c r="AD11" s="9">
        <v>3120128.0</v>
      </c>
      <c r="AE11" s="9">
        <v>0.0</v>
      </c>
      <c r="AF11" s="9">
        <v>5.0</v>
      </c>
      <c r="AG11" s="9">
        <v>69.896</v>
      </c>
      <c r="AH11" s="9">
        <v>5.0</v>
      </c>
      <c r="AI11" s="9">
        <v>4.0</v>
      </c>
      <c r="AJ11" s="9">
        <v>3.0</v>
      </c>
      <c r="AK11" s="9">
        <v>0.0</v>
      </c>
      <c r="AL11" s="9">
        <v>34592.0</v>
      </c>
      <c r="AM11" s="9">
        <v>672784.0</v>
      </c>
      <c r="AN11" s="9">
        <v>5158408.0</v>
      </c>
      <c r="AO11" s="9">
        <v>0.0</v>
      </c>
    </row>
    <row r="12">
      <c r="A12" s="3" t="s">
        <v>69</v>
      </c>
      <c r="B12" s="9">
        <v>2.0</v>
      </c>
      <c r="C12" s="9">
        <v>95.661</v>
      </c>
      <c r="D12" s="9">
        <v>5.0</v>
      </c>
      <c r="E12" s="9">
        <v>6.0</v>
      </c>
      <c r="F12" s="9">
        <v>1.0</v>
      </c>
      <c r="G12" s="9">
        <v>0.0</v>
      </c>
      <c r="H12" s="9">
        <v>34592.0</v>
      </c>
      <c r="I12" s="9">
        <v>1371672.0</v>
      </c>
      <c r="J12" s="9">
        <v>945152.0</v>
      </c>
      <c r="K12" s="9">
        <v>0.0</v>
      </c>
      <c r="L12" s="15">
        <v>3.0</v>
      </c>
      <c r="M12" s="15">
        <v>96.435</v>
      </c>
      <c r="N12" s="9">
        <v>5.0</v>
      </c>
      <c r="O12" s="9">
        <v>6.0</v>
      </c>
      <c r="P12" s="9">
        <v>1.0</v>
      </c>
      <c r="Q12" s="9">
        <v>0.0</v>
      </c>
      <c r="R12" s="9">
        <v>34592.0</v>
      </c>
      <c r="S12" s="9">
        <v>1353240.0</v>
      </c>
      <c r="T12" s="9">
        <v>1083392.0</v>
      </c>
      <c r="U12" s="9">
        <v>0.0</v>
      </c>
      <c r="V12" s="9">
        <v>4.0</v>
      </c>
      <c r="W12" s="9">
        <v>96.016</v>
      </c>
      <c r="X12" s="9">
        <v>5.0</v>
      </c>
      <c r="Y12" s="9">
        <v>6.0</v>
      </c>
      <c r="Z12" s="9">
        <v>1.0</v>
      </c>
      <c r="AA12" s="9">
        <v>0.0</v>
      </c>
      <c r="AB12" s="9">
        <v>34592.0</v>
      </c>
      <c r="AC12" s="9">
        <v>1371672.0</v>
      </c>
      <c r="AD12" s="9">
        <v>945152.0</v>
      </c>
      <c r="AE12" s="9">
        <v>0.0</v>
      </c>
      <c r="AF12" s="9">
        <v>5.0</v>
      </c>
      <c r="AG12" s="9">
        <v>93.485</v>
      </c>
      <c r="AH12" s="9">
        <v>5.0</v>
      </c>
      <c r="AI12" s="9">
        <v>6.0</v>
      </c>
      <c r="AJ12" s="9">
        <v>1.0</v>
      </c>
      <c r="AK12" s="9">
        <v>0.0</v>
      </c>
      <c r="AL12" s="9">
        <v>34592.0</v>
      </c>
      <c r="AM12" s="9">
        <v>808472.0</v>
      </c>
      <c r="AN12" s="9">
        <v>1010688.0</v>
      </c>
      <c r="AO12" s="9">
        <v>0.0</v>
      </c>
    </row>
    <row r="13">
      <c r="A13" s="3" t="s">
        <v>70</v>
      </c>
      <c r="B13" s="9">
        <v>2.0</v>
      </c>
      <c r="C13" s="9">
        <v>92.651</v>
      </c>
      <c r="D13" s="9">
        <v>5.0</v>
      </c>
      <c r="E13" s="9">
        <v>12.0</v>
      </c>
      <c r="F13" s="9">
        <v>3.0</v>
      </c>
      <c r="G13" s="9">
        <v>0.0</v>
      </c>
      <c r="H13" s="9">
        <v>34592.0</v>
      </c>
      <c r="I13" s="9">
        <v>1201944.0</v>
      </c>
      <c r="J13" s="9">
        <v>3773448.0</v>
      </c>
      <c r="K13" s="9">
        <v>0.0</v>
      </c>
      <c r="L13" s="15">
        <v>3.0</v>
      </c>
      <c r="M13" s="15">
        <v>65.757</v>
      </c>
      <c r="N13" s="9">
        <v>5.0</v>
      </c>
      <c r="O13" s="9">
        <v>9.0</v>
      </c>
      <c r="P13" s="9">
        <v>6.0</v>
      </c>
      <c r="Q13" s="9">
        <v>0.0</v>
      </c>
      <c r="R13" s="9">
        <v>34592.0</v>
      </c>
      <c r="S13" s="9">
        <v>2035220.0</v>
      </c>
      <c r="T13" s="9">
        <v>1.0891276E7</v>
      </c>
      <c r="U13" s="9">
        <v>0.0</v>
      </c>
      <c r="V13" s="9">
        <v>4.0</v>
      </c>
      <c r="W13" s="9">
        <v>95.149</v>
      </c>
      <c r="X13" s="9">
        <v>5.0</v>
      </c>
      <c r="Y13" s="9">
        <v>12.0</v>
      </c>
      <c r="Z13" s="9">
        <v>3.0</v>
      </c>
      <c r="AA13" s="9">
        <v>0.0</v>
      </c>
      <c r="AB13" s="9">
        <v>34592.0</v>
      </c>
      <c r="AC13" s="9">
        <v>3221016.0</v>
      </c>
      <c r="AD13" s="9">
        <v>3773448.0</v>
      </c>
      <c r="AE13" s="9">
        <v>0.0</v>
      </c>
      <c r="AF13" s="9">
        <v>5.0</v>
      </c>
      <c r="AG13" s="9">
        <v>91.176</v>
      </c>
      <c r="AH13" s="9">
        <v>5.0</v>
      </c>
      <c r="AI13" s="9">
        <v>12.0</v>
      </c>
      <c r="AJ13" s="9">
        <v>3.0</v>
      </c>
      <c r="AK13" s="9">
        <v>0.0</v>
      </c>
      <c r="AL13" s="9">
        <v>34592.0</v>
      </c>
      <c r="AM13" s="9">
        <v>3167512.0</v>
      </c>
      <c r="AN13" s="9">
        <v>3678216.0</v>
      </c>
      <c r="AO13" s="9">
        <v>0.0</v>
      </c>
    </row>
    <row r="14">
      <c r="A14" s="3" t="s">
        <v>88</v>
      </c>
      <c r="B14" s="9">
        <v>2.0</v>
      </c>
      <c r="C14" s="9">
        <v>91.857</v>
      </c>
      <c r="D14" s="9">
        <v>5.0</v>
      </c>
      <c r="E14" s="9">
        <v>6.0</v>
      </c>
      <c r="F14" s="9">
        <v>1.0</v>
      </c>
      <c r="G14" s="9">
        <v>0.0</v>
      </c>
      <c r="H14" s="9">
        <v>34592.0</v>
      </c>
      <c r="I14" s="9">
        <v>839192.0</v>
      </c>
      <c r="J14" s="9">
        <v>1936384.0</v>
      </c>
      <c r="K14" s="9">
        <v>0.0</v>
      </c>
      <c r="L14" s="15">
        <v>3.0</v>
      </c>
      <c r="M14" s="15">
        <v>72.848</v>
      </c>
      <c r="N14" s="9">
        <v>5.0</v>
      </c>
      <c r="O14" s="9">
        <v>4.0</v>
      </c>
      <c r="P14" s="9">
        <v>3.0</v>
      </c>
      <c r="Q14" s="9">
        <v>0.0</v>
      </c>
      <c r="R14" s="9">
        <v>34592.0</v>
      </c>
      <c r="S14" s="9">
        <v>193552.0</v>
      </c>
      <c r="T14" s="9">
        <v>4151816.0</v>
      </c>
      <c r="U14" s="9">
        <v>0.0</v>
      </c>
      <c r="V14" s="9">
        <v>4.0</v>
      </c>
      <c r="W14" s="9">
        <v>92.371</v>
      </c>
      <c r="X14" s="9">
        <v>5.0</v>
      </c>
      <c r="Y14" s="9">
        <v>6.0</v>
      </c>
      <c r="Z14" s="9">
        <v>1.0</v>
      </c>
      <c r="AA14" s="9">
        <v>0.0</v>
      </c>
      <c r="AB14" s="9">
        <v>34592.0</v>
      </c>
      <c r="AC14" s="9">
        <v>839192.0</v>
      </c>
      <c r="AD14" s="9">
        <v>1936384.0</v>
      </c>
      <c r="AE14" s="9">
        <v>0.0</v>
      </c>
      <c r="AF14" s="9">
        <v>5.0</v>
      </c>
      <c r="AG14" s="9">
        <v>69.684</v>
      </c>
      <c r="AH14" s="9">
        <v>5.0</v>
      </c>
      <c r="AI14" s="9">
        <v>4.0</v>
      </c>
      <c r="AJ14" s="9">
        <v>3.0</v>
      </c>
      <c r="AK14" s="9">
        <v>0.0</v>
      </c>
      <c r="AL14" s="9">
        <v>34592.0</v>
      </c>
      <c r="AM14" s="9">
        <v>672784.0</v>
      </c>
      <c r="AN14" s="9">
        <v>3909128.0</v>
      </c>
      <c r="AO14" s="9">
        <v>0.0</v>
      </c>
    </row>
    <row r="15">
      <c r="A15" s="3" t="s">
        <v>89</v>
      </c>
      <c r="B15" s="9">
        <v>2.0</v>
      </c>
      <c r="C15" s="9">
        <v>91.512</v>
      </c>
      <c r="D15" s="9">
        <v>5.0</v>
      </c>
      <c r="E15" s="9">
        <v>4.0</v>
      </c>
      <c r="F15" s="9">
        <v>3.0</v>
      </c>
      <c r="G15" s="9">
        <v>0.0</v>
      </c>
      <c r="H15" s="9">
        <v>34592.0</v>
      </c>
      <c r="I15" s="9">
        <v>272912.0</v>
      </c>
      <c r="J15" s="9">
        <v>3903496.0</v>
      </c>
      <c r="K15" s="9">
        <v>0.0</v>
      </c>
      <c r="L15" s="15">
        <v>3.0</v>
      </c>
      <c r="M15" s="15">
        <v>70.514</v>
      </c>
      <c r="N15" s="9">
        <v>5.0</v>
      </c>
      <c r="O15" s="9">
        <v>4.0</v>
      </c>
      <c r="P15" s="9">
        <v>3.0</v>
      </c>
      <c r="Q15" s="9">
        <v>0.0</v>
      </c>
      <c r="R15" s="9">
        <v>34592.0</v>
      </c>
      <c r="S15" s="9">
        <v>672784.0</v>
      </c>
      <c r="T15" s="9">
        <v>3955208.0</v>
      </c>
      <c r="U15" s="9">
        <v>0.0</v>
      </c>
      <c r="V15" s="9">
        <v>4.0</v>
      </c>
      <c r="W15" s="9">
        <v>92.021</v>
      </c>
      <c r="X15" s="9">
        <v>5.0</v>
      </c>
      <c r="Y15" s="9">
        <v>4.0</v>
      </c>
      <c r="Z15" s="9">
        <v>3.0</v>
      </c>
      <c r="AA15" s="9">
        <v>0.0</v>
      </c>
      <c r="AB15" s="9">
        <v>34592.0</v>
      </c>
      <c r="AC15" s="9">
        <v>272912.0</v>
      </c>
      <c r="AD15" s="9">
        <v>3903496.0</v>
      </c>
      <c r="AE15" s="9">
        <v>0.0</v>
      </c>
      <c r="AF15" s="9">
        <v>5.0</v>
      </c>
      <c r="AG15" s="9">
        <v>90.557</v>
      </c>
      <c r="AH15" s="9">
        <v>5.0</v>
      </c>
      <c r="AI15" s="9">
        <v>6.0</v>
      </c>
      <c r="AJ15" s="9">
        <v>1.0</v>
      </c>
      <c r="AK15" s="9">
        <v>0.0</v>
      </c>
      <c r="AL15" s="9">
        <v>34592.0</v>
      </c>
      <c r="AM15" s="9">
        <v>808472.0</v>
      </c>
      <c r="AN15" s="9">
        <v>1936384.0</v>
      </c>
      <c r="AO15" s="9">
        <v>0.0</v>
      </c>
    </row>
    <row r="16">
      <c r="A16" s="3" t="s">
        <v>90</v>
      </c>
      <c r="B16" s="9">
        <v>2.0</v>
      </c>
      <c r="C16" s="9">
        <v>80.482</v>
      </c>
      <c r="D16" s="9">
        <v>6.0</v>
      </c>
      <c r="E16" s="9">
        <v>5.0</v>
      </c>
      <c r="F16" s="9">
        <v>1.0</v>
      </c>
      <c r="G16" s="9">
        <v>0.0</v>
      </c>
      <c r="H16" s="9">
        <v>54048.0</v>
      </c>
      <c r="I16" s="9">
        <v>1021208.0</v>
      </c>
      <c r="J16" s="9">
        <v>8716032.0</v>
      </c>
      <c r="K16" s="9">
        <v>0.0</v>
      </c>
      <c r="L16" s="15">
        <v>3.0</v>
      </c>
      <c r="M16" s="15">
        <v>49.969</v>
      </c>
      <c r="N16" s="9">
        <v>6.0</v>
      </c>
      <c r="O16" s="9">
        <v>3.0</v>
      </c>
      <c r="P16" s="9">
        <v>3.0</v>
      </c>
      <c r="Q16" s="9">
        <v>0.0</v>
      </c>
      <c r="R16" s="9">
        <v>54048.0</v>
      </c>
      <c r="S16" s="9">
        <v>587024.0</v>
      </c>
      <c r="T16" s="9">
        <v>2.5590024E7</v>
      </c>
      <c r="U16" s="9">
        <v>0.0</v>
      </c>
      <c r="V16" s="9">
        <v>4.0</v>
      </c>
      <c r="W16" s="9">
        <v>81.336</v>
      </c>
      <c r="X16" s="9">
        <v>6.0</v>
      </c>
      <c r="Y16" s="9">
        <v>5.0</v>
      </c>
      <c r="Z16" s="9">
        <v>1.0</v>
      </c>
      <c r="AA16" s="9">
        <v>0.0</v>
      </c>
      <c r="AB16" s="9">
        <v>54048.0</v>
      </c>
      <c r="AC16" s="9">
        <v>1021208.0</v>
      </c>
      <c r="AD16" s="9">
        <v>8716032.0</v>
      </c>
      <c r="AE16" s="9">
        <v>0.0</v>
      </c>
      <c r="AF16" s="9">
        <v>5.0</v>
      </c>
      <c r="AG16" s="9">
        <v>48.065</v>
      </c>
      <c r="AH16" s="9">
        <v>6.0</v>
      </c>
      <c r="AI16" s="9">
        <v>3.0</v>
      </c>
      <c r="AJ16" s="9">
        <v>3.0</v>
      </c>
      <c r="AK16" s="9">
        <v>0.0</v>
      </c>
      <c r="AL16" s="9">
        <v>54048.0</v>
      </c>
      <c r="AM16" s="9">
        <v>1168656.0</v>
      </c>
      <c r="AN16" s="9">
        <v>1.027124E7</v>
      </c>
      <c r="AO16" s="9">
        <v>0.0</v>
      </c>
    </row>
    <row r="17">
      <c r="A17" s="3" t="s">
        <v>93</v>
      </c>
      <c r="B17" s="9">
        <v>2.0</v>
      </c>
      <c r="C17" s="9">
        <v>80.046</v>
      </c>
      <c r="D17" s="9">
        <v>6.0</v>
      </c>
      <c r="E17" s="9">
        <v>5.0</v>
      </c>
      <c r="F17" s="9">
        <v>1.0</v>
      </c>
      <c r="G17" s="9">
        <v>0.0</v>
      </c>
      <c r="H17" s="9">
        <v>54048.0</v>
      </c>
      <c r="I17" s="9">
        <v>1021208.0</v>
      </c>
      <c r="J17" s="9">
        <v>2123520.0</v>
      </c>
      <c r="K17" s="9">
        <v>0.0</v>
      </c>
      <c r="L17" s="15">
        <v>3.0</v>
      </c>
      <c r="M17" s="15">
        <v>44.957</v>
      </c>
      <c r="N17" s="9">
        <v>6.0</v>
      </c>
      <c r="O17" s="9">
        <v>3.0</v>
      </c>
      <c r="P17" s="9">
        <v>3.0</v>
      </c>
      <c r="Q17" s="9">
        <v>0.0</v>
      </c>
      <c r="R17" s="9">
        <v>54048.0</v>
      </c>
      <c r="S17" s="9">
        <v>587024.0</v>
      </c>
      <c r="T17" s="9">
        <v>6371592.0</v>
      </c>
      <c r="U17" s="9">
        <v>0.0</v>
      </c>
      <c r="V17" s="9">
        <v>4.0</v>
      </c>
      <c r="W17" s="9">
        <v>80.747</v>
      </c>
      <c r="X17" s="9">
        <v>6.0</v>
      </c>
      <c r="Y17" s="9">
        <v>5.0</v>
      </c>
      <c r="Z17" s="9">
        <v>1.0</v>
      </c>
      <c r="AA17" s="9">
        <v>0.0</v>
      </c>
      <c r="AB17" s="9">
        <v>54048.0</v>
      </c>
      <c r="AC17" s="9">
        <v>1021208.0</v>
      </c>
      <c r="AD17" s="9">
        <v>2123520.0</v>
      </c>
      <c r="AE17" s="9">
        <v>0.0</v>
      </c>
      <c r="AF17" s="9">
        <v>5.0</v>
      </c>
      <c r="AG17" s="9">
        <v>69.179</v>
      </c>
      <c r="AH17" s="9">
        <v>6.0</v>
      </c>
      <c r="AI17" s="9">
        <v>5.0</v>
      </c>
      <c r="AJ17" s="9">
        <v>1.0</v>
      </c>
      <c r="AK17" s="9">
        <v>0.0</v>
      </c>
      <c r="AL17" s="9">
        <v>54048.0</v>
      </c>
      <c r="AM17" s="9">
        <v>768024.0</v>
      </c>
      <c r="AN17" s="9">
        <v>2254592.0</v>
      </c>
      <c r="AO17" s="9">
        <v>0.0</v>
      </c>
    </row>
    <row r="18">
      <c r="A18" s="3" t="s">
        <v>94</v>
      </c>
      <c r="B18" s="9">
        <v>2.0</v>
      </c>
      <c r="C18" s="9">
        <v>75.663</v>
      </c>
      <c r="D18" s="9">
        <v>8.0</v>
      </c>
      <c r="E18" s="9">
        <v>9.0</v>
      </c>
      <c r="F18" s="9">
        <v>3.0</v>
      </c>
      <c r="G18" s="9">
        <v>0.0</v>
      </c>
      <c r="H18" s="9">
        <v>92960.0</v>
      </c>
      <c r="I18" s="9">
        <v>937496.0</v>
      </c>
      <c r="J18" s="9">
        <v>1.1059208E7</v>
      </c>
      <c r="K18" s="9">
        <v>0.0</v>
      </c>
      <c r="L18" s="15">
        <v>3.0</v>
      </c>
      <c r="M18" s="15">
        <v>49.491</v>
      </c>
      <c r="N18" s="9">
        <v>6.0</v>
      </c>
      <c r="O18" s="9">
        <v>3.0</v>
      </c>
      <c r="P18" s="9">
        <v>11.0</v>
      </c>
      <c r="Q18" s="9">
        <v>0.0</v>
      </c>
      <c r="R18" s="9">
        <v>54048.0</v>
      </c>
      <c r="S18" s="9">
        <v>296208.0</v>
      </c>
      <c r="T18" s="9">
        <v>4.8599312E7</v>
      </c>
      <c r="U18" s="9">
        <v>0.0</v>
      </c>
      <c r="V18" s="9">
        <v>4.0</v>
      </c>
      <c r="W18" s="9">
        <v>81.851</v>
      </c>
      <c r="X18" s="9">
        <v>6.0</v>
      </c>
      <c r="Y18" s="9">
        <v>11.0</v>
      </c>
      <c r="Z18" s="9">
        <v>3.0</v>
      </c>
      <c r="AA18" s="9">
        <v>0.0</v>
      </c>
      <c r="AB18" s="9">
        <v>54048.0</v>
      </c>
      <c r="AC18" s="9">
        <v>2967320.0</v>
      </c>
      <c r="AD18" s="9">
        <v>1.0815752E7</v>
      </c>
      <c r="AE18" s="9">
        <v>0.0</v>
      </c>
      <c r="AF18" s="9">
        <v>5.0</v>
      </c>
      <c r="AG18" s="9">
        <v>69.497</v>
      </c>
      <c r="AH18" s="9">
        <v>6.0</v>
      </c>
      <c r="AI18" s="9">
        <v>11.0</v>
      </c>
      <c r="AJ18" s="9">
        <v>3.0</v>
      </c>
      <c r="AK18" s="9">
        <v>0.0</v>
      </c>
      <c r="AL18" s="9">
        <v>54048.0</v>
      </c>
      <c r="AM18" s="9">
        <v>3211288.0</v>
      </c>
      <c r="AN18" s="9">
        <v>1.0709E7</v>
      </c>
      <c r="AO18" s="9">
        <v>0.0</v>
      </c>
    </row>
    <row r="19">
      <c r="A19" s="3" t="s">
        <v>96</v>
      </c>
      <c r="B19" s="9">
        <v>2.0</v>
      </c>
      <c r="C19" s="9">
        <v>79.754</v>
      </c>
      <c r="D19" s="9">
        <v>6.0</v>
      </c>
      <c r="E19" s="9">
        <v>5.0</v>
      </c>
      <c r="F19" s="9">
        <v>1.0</v>
      </c>
      <c r="G19" s="9">
        <v>0.0</v>
      </c>
      <c r="H19" s="9">
        <v>54048.0</v>
      </c>
      <c r="I19" s="9">
        <v>558360.0</v>
      </c>
      <c r="J19" s="9">
        <v>4552448.0</v>
      </c>
      <c r="K19" s="9">
        <v>0.0</v>
      </c>
      <c r="L19" s="15">
        <v>3.0</v>
      </c>
      <c r="M19" s="15">
        <v>47.931</v>
      </c>
      <c r="N19" s="9">
        <v>6.0</v>
      </c>
      <c r="O19" s="9">
        <v>3.0</v>
      </c>
      <c r="P19" s="9">
        <v>3.0</v>
      </c>
      <c r="Q19" s="9">
        <v>0.0</v>
      </c>
      <c r="R19" s="9">
        <v>54048.0</v>
      </c>
      <c r="S19" s="9">
        <v>296208.0</v>
      </c>
      <c r="T19" s="9">
        <v>1.3023496E7</v>
      </c>
      <c r="U19" s="9">
        <v>0.0</v>
      </c>
      <c r="V19" s="9">
        <v>4.0</v>
      </c>
      <c r="W19" s="9">
        <v>80.315</v>
      </c>
      <c r="X19" s="9">
        <v>6.0</v>
      </c>
      <c r="Y19" s="9">
        <v>5.0</v>
      </c>
      <c r="Z19" s="9">
        <v>1.0</v>
      </c>
      <c r="AA19" s="9">
        <v>0.0</v>
      </c>
      <c r="AB19" s="9">
        <v>54048.0</v>
      </c>
      <c r="AC19" s="9">
        <v>558360.0</v>
      </c>
      <c r="AD19" s="9">
        <v>4552448.0</v>
      </c>
      <c r="AE19" s="9">
        <v>0.0</v>
      </c>
      <c r="AF19" s="9">
        <v>5.0</v>
      </c>
      <c r="AG19" s="9">
        <v>46.433</v>
      </c>
      <c r="AH19" s="9">
        <v>6.0</v>
      </c>
      <c r="AI19" s="9">
        <v>3.0</v>
      </c>
      <c r="AJ19" s="9">
        <v>3.0</v>
      </c>
      <c r="AK19" s="9">
        <v>0.0</v>
      </c>
      <c r="AL19" s="9">
        <v>54048.0</v>
      </c>
      <c r="AM19" s="9">
        <v>1168656.0</v>
      </c>
      <c r="AN19" s="9">
        <v>5976584.0</v>
      </c>
      <c r="AO19" s="9">
        <v>0.0</v>
      </c>
    </row>
    <row r="20">
      <c r="A20" s="3" t="s">
        <v>98</v>
      </c>
      <c r="B20" s="9">
        <v>2.0</v>
      </c>
      <c r="C20" s="9">
        <v>79.641</v>
      </c>
      <c r="D20" s="9">
        <v>6.0</v>
      </c>
      <c r="E20" s="9">
        <v>3.0</v>
      </c>
      <c r="F20" s="9">
        <v>3.0</v>
      </c>
      <c r="G20" s="9">
        <v>0.0</v>
      </c>
      <c r="H20" s="9">
        <v>54048.0</v>
      </c>
      <c r="I20" s="9">
        <v>99344.0</v>
      </c>
      <c r="J20" s="9">
        <v>6006792.0</v>
      </c>
      <c r="K20" s="9">
        <v>0.0</v>
      </c>
      <c r="L20" s="15">
        <v>3.0</v>
      </c>
      <c r="M20" s="15">
        <v>48.064</v>
      </c>
      <c r="N20" s="9">
        <v>6.0</v>
      </c>
      <c r="O20" s="9">
        <v>3.0</v>
      </c>
      <c r="P20" s="9">
        <v>3.0</v>
      </c>
      <c r="Q20" s="9">
        <v>0.0</v>
      </c>
      <c r="R20" s="9">
        <v>54048.0</v>
      </c>
      <c r="S20" s="9">
        <v>1168656.0</v>
      </c>
      <c r="T20" s="9">
        <v>1.263028E7</v>
      </c>
      <c r="U20" s="9">
        <v>0.0</v>
      </c>
      <c r="V20" s="9">
        <v>4.0</v>
      </c>
      <c r="W20" s="9">
        <v>80.419</v>
      </c>
      <c r="X20" s="9">
        <v>6.0</v>
      </c>
      <c r="Y20" s="9">
        <v>3.0</v>
      </c>
      <c r="Z20" s="9">
        <v>3.0</v>
      </c>
      <c r="AA20" s="9">
        <v>0.0</v>
      </c>
      <c r="AB20" s="9">
        <v>54048.0</v>
      </c>
      <c r="AC20" s="9">
        <v>99344.0</v>
      </c>
      <c r="AD20" s="9">
        <v>6006792.0</v>
      </c>
      <c r="AE20" s="9">
        <v>0.0</v>
      </c>
      <c r="AF20" s="9">
        <v>5.0</v>
      </c>
      <c r="AG20" s="9">
        <v>69.453</v>
      </c>
      <c r="AH20" s="9">
        <v>6.0</v>
      </c>
      <c r="AI20" s="9">
        <v>5.0</v>
      </c>
      <c r="AJ20" s="9">
        <v>1.0</v>
      </c>
      <c r="AK20" s="9">
        <v>0.0</v>
      </c>
      <c r="AL20" s="9">
        <v>54048.0</v>
      </c>
      <c r="AM20" s="9">
        <v>768024.0</v>
      </c>
      <c r="AN20" s="9">
        <v>4552448.0</v>
      </c>
      <c r="AO20" s="9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</cols>
  <sheetData>
    <row r="1">
      <c r="A1" s="2" t="s">
        <v>18</v>
      </c>
      <c r="B1" s="2" t="s">
        <v>144</v>
      </c>
      <c r="C1" s="2" t="s">
        <v>17</v>
      </c>
      <c r="D1" s="17" t="s">
        <v>179</v>
      </c>
      <c r="E1" s="17" t="s">
        <v>180</v>
      </c>
      <c r="F1" s="17" t="s">
        <v>181</v>
      </c>
      <c r="G1" s="20" t="s">
        <v>182</v>
      </c>
      <c r="H1" s="2" t="s">
        <v>144</v>
      </c>
      <c r="I1" s="2" t="s">
        <v>17</v>
      </c>
      <c r="J1" s="17" t="s">
        <v>179</v>
      </c>
      <c r="K1" s="17" t="s">
        <v>180</v>
      </c>
      <c r="L1" s="17" t="s">
        <v>181</v>
      </c>
      <c r="M1" s="20" t="s">
        <v>182</v>
      </c>
      <c r="N1" s="2" t="s">
        <v>144</v>
      </c>
      <c r="O1" s="2" t="s">
        <v>17</v>
      </c>
      <c r="P1" s="17" t="s">
        <v>179</v>
      </c>
      <c r="Q1" s="17" t="s">
        <v>180</v>
      </c>
      <c r="R1" s="17" t="s">
        <v>181</v>
      </c>
      <c r="S1" s="17" t="s">
        <v>182</v>
      </c>
      <c r="T1" s="2" t="s">
        <v>144</v>
      </c>
      <c r="U1" s="2" t="s">
        <v>17</v>
      </c>
      <c r="V1" s="17" t="s">
        <v>179</v>
      </c>
      <c r="W1" s="17" t="s">
        <v>180</v>
      </c>
      <c r="X1" s="17" t="s">
        <v>181</v>
      </c>
      <c r="Y1" s="17" t="s">
        <v>182</v>
      </c>
    </row>
    <row r="2">
      <c r="A2" s="3" t="s">
        <v>32</v>
      </c>
      <c r="B2" s="9">
        <v>2.0</v>
      </c>
      <c r="C2" s="9">
        <v>85.409</v>
      </c>
      <c r="D2" s="9">
        <v>7.0</v>
      </c>
      <c r="E2" s="9">
        <v>2.0</v>
      </c>
      <c r="F2" s="9">
        <v>3.0</v>
      </c>
      <c r="G2" s="9">
        <v>0.0</v>
      </c>
      <c r="H2" s="15">
        <v>3.0</v>
      </c>
      <c r="I2" s="15">
        <v>87.333</v>
      </c>
      <c r="J2" s="9">
        <v>7.0</v>
      </c>
      <c r="K2" s="9">
        <v>4.0</v>
      </c>
      <c r="L2" s="9">
        <v>1.0</v>
      </c>
      <c r="M2" s="9">
        <v>0.0</v>
      </c>
      <c r="N2" s="9">
        <v>4.0</v>
      </c>
      <c r="O2" s="9">
        <v>85.412</v>
      </c>
      <c r="P2" s="9">
        <v>7.0</v>
      </c>
      <c r="Q2" s="9">
        <v>2.0</v>
      </c>
      <c r="R2" s="9">
        <v>3.0</v>
      </c>
      <c r="S2" s="9">
        <v>0.0</v>
      </c>
      <c r="T2" s="9">
        <v>5.0</v>
      </c>
      <c r="U2" s="9">
        <v>87.678</v>
      </c>
      <c r="V2" s="9">
        <v>7.0</v>
      </c>
      <c r="W2" s="9">
        <v>4.0</v>
      </c>
      <c r="X2" s="9">
        <v>1.0</v>
      </c>
      <c r="Y2" s="9">
        <v>0.0</v>
      </c>
    </row>
    <row r="3">
      <c r="A3" s="3" t="s">
        <v>53</v>
      </c>
      <c r="B3" s="9">
        <v>2.0</v>
      </c>
      <c r="C3" s="9">
        <v>83.204</v>
      </c>
      <c r="D3" s="9">
        <v>7.0</v>
      </c>
      <c r="E3" s="9">
        <v>2.0</v>
      </c>
      <c r="F3" s="9">
        <v>1.0</v>
      </c>
      <c r="G3" s="9">
        <v>0.0</v>
      </c>
      <c r="H3" s="15">
        <v>3.0</v>
      </c>
      <c r="I3" s="15">
        <v>83.903</v>
      </c>
      <c r="J3" s="9">
        <v>7.0</v>
      </c>
      <c r="K3" s="9">
        <v>2.0</v>
      </c>
      <c r="L3" s="9">
        <v>1.0</v>
      </c>
      <c r="M3" s="9">
        <v>0.0</v>
      </c>
      <c r="N3" s="9">
        <v>4.0</v>
      </c>
      <c r="O3" s="9">
        <v>84.13</v>
      </c>
      <c r="P3" s="9">
        <v>7.0</v>
      </c>
      <c r="Q3" s="9">
        <v>2.0</v>
      </c>
      <c r="R3" s="9">
        <v>1.0</v>
      </c>
      <c r="S3" s="9">
        <v>0.0</v>
      </c>
      <c r="T3" s="9">
        <v>5.0</v>
      </c>
      <c r="U3" s="9">
        <v>84.166</v>
      </c>
      <c r="V3" s="9">
        <v>7.0</v>
      </c>
      <c r="W3" s="9">
        <v>2.0</v>
      </c>
      <c r="X3" s="9">
        <v>1.0</v>
      </c>
      <c r="Y3" s="9">
        <v>0.0</v>
      </c>
    </row>
    <row r="4">
      <c r="A4" s="3" t="s">
        <v>58</v>
      </c>
      <c r="B4" s="9">
        <v>2.0</v>
      </c>
      <c r="C4" s="9">
        <v>97.375</v>
      </c>
      <c r="D4" s="9">
        <v>7.0</v>
      </c>
      <c r="E4" s="9">
        <v>14.0</v>
      </c>
      <c r="F4" s="9">
        <v>1.0</v>
      </c>
      <c r="G4" s="9">
        <v>0.0</v>
      </c>
      <c r="H4" s="15">
        <v>3.0</v>
      </c>
      <c r="I4" s="15">
        <v>97.096</v>
      </c>
      <c r="J4" s="9">
        <v>7.0</v>
      </c>
      <c r="K4" s="9">
        <v>14.0</v>
      </c>
      <c r="L4" s="9">
        <v>1.0</v>
      </c>
      <c r="M4" s="9">
        <v>0.0</v>
      </c>
      <c r="N4" s="9">
        <v>4.0</v>
      </c>
      <c r="O4" s="9">
        <v>85.035</v>
      </c>
      <c r="P4" s="9">
        <v>7.0</v>
      </c>
      <c r="Q4" s="9">
        <v>2.0</v>
      </c>
      <c r="R4" s="9">
        <v>13.0</v>
      </c>
      <c r="S4" s="9">
        <v>0.0</v>
      </c>
      <c r="T4" s="9">
        <v>5.0</v>
      </c>
      <c r="U4" s="9">
        <v>85.271</v>
      </c>
      <c r="V4" s="9">
        <v>7.0</v>
      </c>
      <c r="W4" s="9">
        <v>2.0</v>
      </c>
      <c r="X4" s="9">
        <v>13.0</v>
      </c>
      <c r="Y4" s="9">
        <v>0.0</v>
      </c>
    </row>
    <row r="5">
      <c r="A5" s="3" t="s">
        <v>60</v>
      </c>
      <c r="B5" s="9">
        <v>2.0</v>
      </c>
      <c r="C5" s="9">
        <v>85.095</v>
      </c>
      <c r="D5" s="9">
        <v>7.0</v>
      </c>
      <c r="E5" s="9">
        <v>2.0</v>
      </c>
      <c r="F5" s="9">
        <v>5.0</v>
      </c>
      <c r="G5" s="9">
        <v>0.0</v>
      </c>
      <c r="H5" s="15">
        <v>3.0</v>
      </c>
      <c r="I5" s="15">
        <v>91.575</v>
      </c>
      <c r="J5" s="9">
        <v>7.0</v>
      </c>
      <c r="K5" s="9">
        <v>6.0</v>
      </c>
      <c r="L5" s="9">
        <v>1.0</v>
      </c>
      <c r="M5" s="9">
        <v>0.0</v>
      </c>
      <c r="N5" s="9">
        <v>4.0</v>
      </c>
      <c r="O5" s="9">
        <v>84.842</v>
      </c>
      <c r="P5" s="9">
        <v>7.0</v>
      </c>
      <c r="Q5" s="9">
        <v>2.0</v>
      </c>
      <c r="R5" s="9">
        <v>5.0</v>
      </c>
      <c r="S5" s="9">
        <v>0.0</v>
      </c>
      <c r="T5" s="9">
        <v>5.0</v>
      </c>
      <c r="U5" s="9">
        <v>85.067</v>
      </c>
      <c r="V5" s="9">
        <v>7.0</v>
      </c>
      <c r="W5" s="9">
        <v>2.0</v>
      </c>
      <c r="X5" s="9">
        <v>5.0</v>
      </c>
      <c r="Y5" s="9">
        <v>0.0</v>
      </c>
    </row>
    <row r="6">
      <c r="A6" s="3" t="s">
        <v>62</v>
      </c>
      <c r="B6" s="9">
        <v>2.0</v>
      </c>
      <c r="C6" s="9">
        <v>92.828</v>
      </c>
      <c r="D6" s="9">
        <v>9.0</v>
      </c>
      <c r="E6" s="9">
        <v>5.0</v>
      </c>
      <c r="F6" s="9">
        <v>2.0</v>
      </c>
      <c r="G6" s="9">
        <v>0.0</v>
      </c>
      <c r="H6" s="15">
        <v>3.0</v>
      </c>
      <c r="I6" s="15">
        <v>95.626</v>
      </c>
      <c r="J6" s="9">
        <v>10.0</v>
      </c>
      <c r="K6" s="9">
        <v>5.0</v>
      </c>
      <c r="L6" s="9">
        <v>1.0</v>
      </c>
      <c r="M6" s="9">
        <v>0.0</v>
      </c>
      <c r="N6" s="9">
        <v>4.0</v>
      </c>
      <c r="O6" s="9">
        <v>93.092</v>
      </c>
      <c r="P6" s="9">
        <v>9.0</v>
      </c>
      <c r="Q6" s="9">
        <v>5.0</v>
      </c>
      <c r="R6" s="9">
        <v>2.0</v>
      </c>
      <c r="S6" s="9">
        <v>0.0</v>
      </c>
      <c r="T6" s="9">
        <v>5.0</v>
      </c>
      <c r="U6" s="9">
        <v>87.093</v>
      </c>
      <c r="V6" s="9">
        <v>9.0</v>
      </c>
      <c r="W6" s="9">
        <v>2.0</v>
      </c>
      <c r="X6" s="9">
        <v>5.0</v>
      </c>
      <c r="Y6" s="9">
        <v>0.0</v>
      </c>
    </row>
    <row r="7">
      <c r="A7" s="3" t="s">
        <v>63</v>
      </c>
      <c r="B7" s="9">
        <v>2.0</v>
      </c>
      <c r="C7" s="9">
        <v>90.845</v>
      </c>
      <c r="D7" s="9">
        <v>9.0</v>
      </c>
      <c r="E7" s="9">
        <v>5.0</v>
      </c>
      <c r="F7" s="9">
        <v>2.0</v>
      </c>
      <c r="G7" s="9">
        <v>0.0</v>
      </c>
      <c r="H7" s="15">
        <v>3.0</v>
      </c>
      <c r="I7" s="15">
        <v>93.93</v>
      </c>
      <c r="J7" s="9">
        <v>10.0</v>
      </c>
      <c r="K7" s="9">
        <v>5.0</v>
      </c>
      <c r="L7" s="9">
        <v>1.0</v>
      </c>
      <c r="M7" s="9">
        <v>0.0</v>
      </c>
      <c r="N7" s="9">
        <v>4.0</v>
      </c>
      <c r="O7" s="9">
        <v>91.197</v>
      </c>
      <c r="P7" s="9">
        <v>9.0</v>
      </c>
      <c r="Q7" s="9">
        <v>5.0</v>
      </c>
      <c r="R7" s="9">
        <v>2.0</v>
      </c>
      <c r="S7" s="9">
        <v>0.0</v>
      </c>
      <c r="T7" s="9">
        <v>5.0</v>
      </c>
      <c r="U7" s="9">
        <v>94.905</v>
      </c>
      <c r="V7" s="9">
        <v>10.0</v>
      </c>
      <c r="W7" s="9">
        <v>4.0</v>
      </c>
      <c r="X7" s="9">
        <v>2.0</v>
      </c>
      <c r="Y7" s="9">
        <v>0.0</v>
      </c>
    </row>
    <row r="8">
      <c r="A8" s="3" t="s">
        <v>64</v>
      </c>
      <c r="B8" s="9">
        <v>2.0</v>
      </c>
      <c r="C8" s="9">
        <v>98.702</v>
      </c>
      <c r="D8" s="9">
        <v>12.0</v>
      </c>
      <c r="E8" s="9">
        <v>16.0</v>
      </c>
      <c r="F8" s="9">
        <v>0.0</v>
      </c>
      <c r="G8" s="9">
        <v>0.0</v>
      </c>
      <c r="H8" s="15">
        <v>3.0</v>
      </c>
      <c r="I8" s="15">
        <v>98.304</v>
      </c>
      <c r="J8" s="9">
        <v>12.0</v>
      </c>
      <c r="K8" s="9">
        <v>15.0</v>
      </c>
      <c r="L8" s="9">
        <v>1.0</v>
      </c>
      <c r="M8" s="9">
        <v>0.0</v>
      </c>
      <c r="N8" s="9">
        <v>4.0</v>
      </c>
      <c r="O8" s="9">
        <v>98.4</v>
      </c>
      <c r="P8" s="9">
        <v>9.0</v>
      </c>
      <c r="Q8" s="9">
        <v>19.0</v>
      </c>
      <c r="R8" s="9">
        <v>0.0</v>
      </c>
      <c r="S8" s="9">
        <v>0.0</v>
      </c>
      <c r="T8" s="9">
        <v>5.0</v>
      </c>
      <c r="U8" s="9">
        <v>97.537</v>
      </c>
      <c r="V8" s="9">
        <v>10.0</v>
      </c>
      <c r="W8" s="9">
        <v>18.0</v>
      </c>
      <c r="X8" s="9">
        <v>0.0</v>
      </c>
      <c r="Y8" s="9">
        <v>0.0</v>
      </c>
    </row>
    <row r="9">
      <c r="A9" s="3" t="s">
        <v>66</v>
      </c>
      <c r="B9" s="9">
        <v>2.0</v>
      </c>
      <c r="C9" s="9">
        <v>91.351</v>
      </c>
      <c r="D9" s="9">
        <v>9.0</v>
      </c>
      <c r="E9" s="9">
        <v>6.0</v>
      </c>
      <c r="F9" s="9">
        <v>1.0</v>
      </c>
      <c r="G9" s="9">
        <v>0.0</v>
      </c>
      <c r="H9" s="15">
        <v>3.0</v>
      </c>
      <c r="I9" s="15">
        <v>92.943</v>
      </c>
      <c r="J9" s="9">
        <v>12.0</v>
      </c>
      <c r="K9" s="9">
        <v>3.0</v>
      </c>
      <c r="L9" s="9">
        <v>1.0</v>
      </c>
      <c r="M9" s="9">
        <v>0.0</v>
      </c>
      <c r="N9" s="9">
        <v>4.0</v>
      </c>
      <c r="O9" s="9">
        <v>92.292</v>
      </c>
      <c r="P9" s="9">
        <v>9.0</v>
      </c>
      <c r="Q9" s="9">
        <v>6.0</v>
      </c>
      <c r="R9" s="9">
        <v>1.0</v>
      </c>
      <c r="S9" s="9">
        <v>0.0</v>
      </c>
      <c r="T9" s="9">
        <v>5.0</v>
      </c>
      <c r="U9" s="9">
        <v>86.529</v>
      </c>
      <c r="V9" s="9">
        <v>9.0</v>
      </c>
      <c r="W9" s="9">
        <v>2.0</v>
      </c>
      <c r="X9" s="9">
        <v>5.0</v>
      </c>
      <c r="Y9" s="9">
        <v>0.0</v>
      </c>
    </row>
    <row r="10">
      <c r="A10" s="3" t="s">
        <v>67</v>
      </c>
      <c r="B10" s="9">
        <v>2.0</v>
      </c>
      <c r="C10" s="9">
        <v>92.831</v>
      </c>
      <c r="D10" s="9">
        <v>9.0</v>
      </c>
      <c r="E10" s="9">
        <v>3.0</v>
      </c>
      <c r="F10" s="9">
        <v>4.0</v>
      </c>
      <c r="G10" s="9">
        <v>0.0</v>
      </c>
      <c r="H10" s="15">
        <v>3.0</v>
      </c>
      <c r="I10" s="15">
        <v>94.635</v>
      </c>
      <c r="J10" s="9">
        <v>10.0</v>
      </c>
      <c r="K10" s="9">
        <v>5.0</v>
      </c>
      <c r="L10" s="9">
        <v>1.0</v>
      </c>
      <c r="M10" s="9">
        <v>0.0</v>
      </c>
      <c r="N10" s="9">
        <v>4.0</v>
      </c>
      <c r="O10" s="9">
        <v>92.938</v>
      </c>
      <c r="P10" s="9">
        <v>9.0</v>
      </c>
      <c r="Q10" s="9">
        <v>3.0</v>
      </c>
      <c r="R10" s="9">
        <v>4.0</v>
      </c>
      <c r="S10" s="9">
        <v>0.0</v>
      </c>
      <c r="T10" s="9">
        <v>5.0</v>
      </c>
      <c r="U10" s="9">
        <v>95.68</v>
      </c>
      <c r="V10" s="9">
        <v>10.0</v>
      </c>
      <c r="W10" s="9">
        <v>4.0</v>
      </c>
      <c r="X10" s="9">
        <v>2.0</v>
      </c>
      <c r="Y10" s="9">
        <v>0.0</v>
      </c>
    </row>
    <row r="11">
      <c r="A11" s="3" t="s">
        <v>68</v>
      </c>
      <c r="B11" s="9">
        <v>2.0</v>
      </c>
      <c r="C11" s="9">
        <v>93.264</v>
      </c>
      <c r="D11" s="9">
        <v>9.0</v>
      </c>
      <c r="E11" s="9">
        <v>6.0</v>
      </c>
      <c r="F11" s="9">
        <v>1.0</v>
      </c>
      <c r="G11" s="9">
        <v>0.0</v>
      </c>
      <c r="H11" s="15">
        <v>3.0</v>
      </c>
      <c r="I11" s="15">
        <v>65.764</v>
      </c>
      <c r="J11" s="9">
        <v>10.0</v>
      </c>
      <c r="K11" s="9">
        <v>3.0</v>
      </c>
      <c r="L11" s="9">
        <v>3.0</v>
      </c>
      <c r="M11" s="9">
        <v>0.0</v>
      </c>
      <c r="N11" s="9">
        <v>4.0</v>
      </c>
      <c r="O11" s="9">
        <v>93.762</v>
      </c>
      <c r="P11" s="9">
        <v>9.0</v>
      </c>
      <c r="Q11" s="9">
        <v>6.0</v>
      </c>
      <c r="R11" s="9">
        <v>1.0</v>
      </c>
      <c r="S11" s="9">
        <v>0.0</v>
      </c>
      <c r="T11" s="9">
        <v>5.0</v>
      </c>
      <c r="U11" s="9">
        <v>69.896</v>
      </c>
      <c r="V11" s="9">
        <v>9.0</v>
      </c>
      <c r="W11" s="9">
        <v>2.0</v>
      </c>
      <c r="X11" s="9">
        <v>5.0</v>
      </c>
      <c r="Y11" s="9">
        <v>0.0</v>
      </c>
    </row>
    <row r="12">
      <c r="A12" s="3" t="s">
        <v>69</v>
      </c>
      <c r="B12" s="9">
        <v>2.0</v>
      </c>
      <c r="C12" s="9">
        <v>95.661</v>
      </c>
      <c r="D12" s="9">
        <v>9.0</v>
      </c>
      <c r="E12" s="9">
        <v>7.0</v>
      </c>
      <c r="F12" s="9">
        <v>0.0</v>
      </c>
      <c r="G12" s="9">
        <v>0.0</v>
      </c>
      <c r="H12" s="15">
        <v>3.0</v>
      </c>
      <c r="I12" s="15">
        <v>96.435</v>
      </c>
      <c r="J12" s="9">
        <v>10.0</v>
      </c>
      <c r="K12" s="9">
        <v>5.0</v>
      </c>
      <c r="L12" s="9">
        <v>1.0</v>
      </c>
      <c r="M12" s="9">
        <v>0.0</v>
      </c>
      <c r="N12" s="9">
        <v>4.0</v>
      </c>
      <c r="O12" s="9">
        <v>96.016</v>
      </c>
      <c r="P12" s="9">
        <v>9.0</v>
      </c>
      <c r="Q12" s="9">
        <v>7.0</v>
      </c>
      <c r="R12" s="9">
        <v>0.0</v>
      </c>
      <c r="S12" s="9">
        <v>0.0</v>
      </c>
      <c r="T12" s="9">
        <v>5.0</v>
      </c>
      <c r="U12" s="9">
        <v>93.485</v>
      </c>
      <c r="V12" s="9">
        <v>9.0</v>
      </c>
      <c r="W12" s="9">
        <v>7.0</v>
      </c>
      <c r="X12" s="9">
        <v>0.0</v>
      </c>
      <c r="Y12" s="9">
        <v>0.0</v>
      </c>
    </row>
    <row r="13">
      <c r="A13" s="3" t="s">
        <v>70</v>
      </c>
      <c r="B13" s="9">
        <v>2.0</v>
      </c>
      <c r="C13" s="9">
        <v>92.651</v>
      </c>
      <c r="D13" s="9">
        <v>12.0</v>
      </c>
      <c r="E13" s="9">
        <v>15.0</v>
      </c>
      <c r="F13" s="9">
        <v>1.0</v>
      </c>
      <c r="G13" s="9">
        <v>0.0</v>
      </c>
      <c r="H13" s="15">
        <v>3.0</v>
      </c>
      <c r="I13" s="15">
        <v>65.757</v>
      </c>
      <c r="J13" s="9">
        <v>10.0</v>
      </c>
      <c r="K13" s="9">
        <v>12.0</v>
      </c>
      <c r="L13" s="9">
        <v>6.0</v>
      </c>
      <c r="M13" s="9">
        <v>0.0</v>
      </c>
      <c r="N13" s="9">
        <v>4.0</v>
      </c>
      <c r="O13" s="9">
        <v>95.149</v>
      </c>
      <c r="P13" s="9">
        <v>9.0</v>
      </c>
      <c r="Q13" s="9">
        <v>18.0</v>
      </c>
      <c r="R13" s="9">
        <v>1.0</v>
      </c>
      <c r="S13" s="9">
        <v>0.0</v>
      </c>
      <c r="T13" s="9">
        <v>5.0</v>
      </c>
      <c r="U13" s="9">
        <v>91.176</v>
      </c>
      <c r="V13" s="9">
        <v>9.0</v>
      </c>
      <c r="W13" s="9">
        <v>17.0</v>
      </c>
      <c r="X13" s="9">
        <v>2.0</v>
      </c>
      <c r="Y13" s="9">
        <v>0.0</v>
      </c>
    </row>
    <row r="14">
      <c r="A14" s="3" t="s">
        <v>88</v>
      </c>
      <c r="B14" s="9">
        <v>2.0</v>
      </c>
      <c r="C14" s="9">
        <v>91.857</v>
      </c>
      <c r="D14" s="9">
        <v>9.0</v>
      </c>
      <c r="E14" s="9">
        <v>6.0</v>
      </c>
      <c r="F14" s="9">
        <v>1.0</v>
      </c>
      <c r="G14" s="9">
        <v>0.0</v>
      </c>
      <c r="H14" s="15">
        <v>3.0</v>
      </c>
      <c r="I14" s="15">
        <v>72.848</v>
      </c>
      <c r="J14" s="9">
        <v>10.0</v>
      </c>
      <c r="K14" s="9">
        <v>3.0</v>
      </c>
      <c r="L14" s="9">
        <v>3.0</v>
      </c>
      <c r="M14" s="9">
        <v>0.0</v>
      </c>
      <c r="N14" s="9">
        <v>4.0</v>
      </c>
      <c r="O14" s="9">
        <v>92.371</v>
      </c>
      <c r="P14" s="9">
        <v>9.0</v>
      </c>
      <c r="Q14" s="9">
        <v>6.0</v>
      </c>
      <c r="R14" s="9">
        <v>1.0</v>
      </c>
      <c r="S14" s="9">
        <v>0.0</v>
      </c>
      <c r="T14" s="9">
        <v>5.0</v>
      </c>
      <c r="U14" s="9">
        <v>69.684</v>
      </c>
      <c r="V14" s="9">
        <v>9.0</v>
      </c>
      <c r="W14" s="9">
        <v>2.0</v>
      </c>
      <c r="X14" s="9">
        <v>5.0</v>
      </c>
      <c r="Y14" s="9">
        <v>0.0</v>
      </c>
    </row>
    <row r="15">
      <c r="A15" s="3" t="s">
        <v>89</v>
      </c>
      <c r="B15" s="9">
        <v>2.0</v>
      </c>
      <c r="C15" s="9">
        <v>91.512</v>
      </c>
      <c r="D15" s="9">
        <v>9.0</v>
      </c>
      <c r="E15" s="9">
        <v>5.0</v>
      </c>
      <c r="F15" s="9">
        <v>2.0</v>
      </c>
      <c r="G15" s="9">
        <v>0.0</v>
      </c>
      <c r="H15" s="15">
        <v>3.0</v>
      </c>
      <c r="I15" s="15">
        <v>70.514</v>
      </c>
      <c r="J15" s="9">
        <v>10.0</v>
      </c>
      <c r="K15" s="9">
        <v>4.0</v>
      </c>
      <c r="L15" s="9">
        <v>2.0</v>
      </c>
      <c r="M15" s="9">
        <v>0.0</v>
      </c>
      <c r="N15" s="9">
        <v>4.0</v>
      </c>
      <c r="O15" s="9">
        <v>92.021</v>
      </c>
      <c r="P15" s="9">
        <v>9.0</v>
      </c>
      <c r="Q15" s="9">
        <v>5.0</v>
      </c>
      <c r="R15" s="9">
        <v>2.0</v>
      </c>
      <c r="S15" s="9">
        <v>0.0</v>
      </c>
      <c r="T15" s="9">
        <v>5.0</v>
      </c>
      <c r="U15" s="9">
        <v>90.557</v>
      </c>
      <c r="V15" s="9">
        <v>9.0</v>
      </c>
      <c r="W15" s="9">
        <v>5.0</v>
      </c>
      <c r="X15" s="9">
        <v>2.0</v>
      </c>
      <c r="Y15" s="9">
        <v>0.0</v>
      </c>
    </row>
    <row r="16">
      <c r="A16" s="3" t="s">
        <v>90</v>
      </c>
      <c r="B16" s="9">
        <v>2.0</v>
      </c>
      <c r="C16" s="9">
        <v>80.482</v>
      </c>
      <c r="D16" s="9">
        <v>9.0</v>
      </c>
      <c r="E16" s="9">
        <v>6.0</v>
      </c>
      <c r="F16" s="9">
        <v>1.0</v>
      </c>
      <c r="G16" s="9">
        <v>0.0</v>
      </c>
      <c r="H16" s="15">
        <v>3.0</v>
      </c>
      <c r="I16" s="15">
        <v>49.969</v>
      </c>
      <c r="J16" s="9">
        <v>10.0</v>
      </c>
      <c r="K16" s="9">
        <v>3.0</v>
      </c>
      <c r="L16" s="9">
        <v>3.0</v>
      </c>
      <c r="M16" s="9">
        <v>0.0</v>
      </c>
      <c r="N16" s="9">
        <v>4.0</v>
      </c>
      <c r="O16" s="9">
        <v>81.336</v>
      </c>
      <c r="P16" s="9">
        <v>9.0</v>
      </c>
      <c r="Q16" s="9">
        <v>6.0</v>
      </c>
      <c r="R16" s="9">
        <v>1.0</v>
      </c>
      <c r="S16" s="9">
        <v>0.0</v>
      </c>
      <c r="T16" s="9">
        <v>5.0</v>
      </c>
      <c r="U16" s="9">
        <v>48.065</v>
      </c>
      <c r="V16" s="9">
        <v>9.0</v>
      </c>
      <c r="W16" s="9">
        <v>5.0</v>
      </c>
      <c r="X16" s="9">
        <v>2.0</v>
      </c>
      <c r="Y16" s="9">
        <v>0.0</v>
      </c>
    </row>
    <row r="17">
      <c r="A17" s="3" t="s">
        <v>93</v>
      </c>
      <c r="B17" s="9">
        <v>2.0</v>
      </c>
      <c r="C17" s="9">
        <v>80.046</v>
      </c>
      <c r="D17" s="9">
        <v>9.0</v>
      </c>
      <c r="E17" s="9">
        <v>6.0</v>
      </c>
      <c r="F17" s="9">
        <v>1.0</v>
      </c>
      <c r="G17" s="9">
        <v>0.0</v>
      </c>
      <c r="H17" s="15">
        <v>3.0</v>
      </c>
      <c r="I17" s="15">
        <v>44.957</v>
      </c>
      <c r="J17" s="9">
        <v>10.0</v>
      </c>
      <c r="K17" s="9">
        <v>3.0</v>
      </c>
      <c r="L17" s="9">
        <v>3.0</v>
      </c>
      <c r="M17" s="9">
        <v>0.0</v>
      </c>
      <c r="N17" s="9">
        <v>4.0</v>
      </c>
      <c r="O17" s="9">
        <v>80.747</v>
      </c>
      <c r="P17" s="9">
        <v>9.0</v>
      </c>
      <c r="Q17" s="9">
        <v>6.0</v>
      </c>
      <c r="R17" s="9">
        <v>1.0</v>
      </c>
      <c r="S17" s="9">
        <v>0.0</v>
      </c>
      <c r="T17" s="9">
        <v>5.0</v>
      </c>
      <c r="U17" s="9">
        <v>69.179</v>
      </c>
      <c r="V17" s="9">
        <v>9.0</v>
      </c>
      <c r="W17" s="9">
        <v>5.0</v>
      </c>
      <c r="X17" s="9">
        <v>2.0</v>
      </c>
      <c r="Y17" s="9">
        <v>0.0</v>
      </c>
    </row>
    <row r="18">
      <c r="A18" s="3" t="s">
        <v>94</v>
      </c>
      <c r="B18" s="9">
        <v>2.0</v>
      </c>
      <c r="C18" s="9">
        <v>75.663</v>
      </c>
      <c r="D18" s="9">
        <v>12.0</v>
      </c>
      <c r="E18" s="9">
        <v>12.0</v>
      </c>
      <c r="F18" s="9">
        <v>4.0</v>
      </c>
      <c r="G18" s="9">
        <v>0.0</v>
      </c>
      <c r="H18" s="15">
        <v>3.0</v>
      </c>
      <c r="I18" s="15">
        <v>49.491</v>
      </c>
      <c r="J18" s="9">
        <v>10.0</v>
      </c>
      <c r="K18" s="9">
        <v>4.0</v>
      </c>
      <c r="L18" s="9">
        <v>14.0</v>
      </c>
      <c r="M18" s="9">
        <v>0.0</v>
      </c>
      <c r="N18" s="9">
        <v>4.0</v>
      </c>
      <c r="O18" s="9">
        <v>81.851</v>
      </c>
      <c r="P18" s="9">
        <v>9.0</v>
      </c>
      <c r="Q18" s="9">
        <v>17.0</v>
      </c>
      <c r="R18" s="9">
        <v>2.0</v>
      </c>
      <c r="S18" s="9">
        <v>0.0</v>
      </c>
      <c r="T18" s="9">
        <v>5.0</v>
      </c>
      <c r="U18" s="9">
        <v>69.497</v>
      </c>
      <c r="V18" s="9">
        <v>9.0</v>
      </c>
      <c r="W18" s="9">
        <v>15.0</v>
      </c>
      <c r="X18" s="9">
        <v>4.0</v>
      </c>
      <c r="Y18" s="9">
        <v>0.0</v>
      </c>
    </row>
    <row r="19">
      <c r="A19" s="3" t="s">
        <v>96</v>
      </c>
      <c r="B19" s="9">
        <v>2.0</v>
      </c>
      <c r="C19" s="9">
        <v>79.754</v>
      </c>
      <c r="D19" s="9">
        <v>9.0</v>
      </c>
      <c r="E19" s="9">
        <v>6.0</v>
      </c>
      <c r="F19" s="9">
        <v>1.0</v>
      </c>
      <c r="G19" s="9">
        <v>0.0</v>
      </c>
      <c r="H19" s="15">
        <v>3.0</v>
      </c>
      <c r="I19" s="15">
        <v>47.931</v>
      </c>
      <c r="J19" s="9">
        <v>10.0</v>
      </c>
      <c r="K19" s="9">
        <v>3.0</v>
      </c>
      <c r="L19" s="9">
        <v>3.0</v>
      </c>
      <c r="M19" s="9">
        <v>0.0</v>
      </c>
      <c r="N19" s="9">
        <v>4.0</v>
      </c>
      <c r="O19" s="9">
        <v>80.315</v>
      </c>
      <c r="P19" s="9">
        <v>9.0</v>
      </c>
      <c r="Q19" s="9">
        <v>6.0</v>
      </c>
      <c r="R19" s="9">
        <v>1.0</v>
      </c>
      <c r="S19" s="9">
        <v>0.0</v>
      </c>
      <c r="T19" s="9">
        <v>5.0</v>
      </c>
      <c r="U19" s="9">
        <v>46.433</v>
      </c>
      <c r="V19" s="9">
        <v>9.0</v>
      </c>
      <c r="W19" s="9">
        <v>5.0</v>
      </c>
      <c r="X19" s="9">
        <v>2.0</v>
      </c>
      <c r="Y19" s="9">
        <v>0.0</v>
      </c>
    </row>
    <row r="20">
      <c r="A20" s="3" t="s">
        <v>98</v>
      </c>
      <c r="B20" s="9">
        <v>2.0</v>
      </c>
      <c r="C20" s="9">
        <v>79.641</v>
      </c>
      <c r="D20" s="9">
        <v>9.0</v>
      </c>
      <c r="E20" s="9">
        <v>6.0</v>
      </c>
      <c r="F20" s="9">
        <v>1.0</v>
      </c>
      <c r="G20" s="9">
        <v>0.0</v>
      </c>
      <c r="H20" s="15">
        <v>3.0</v>
      </c>
      <c r="I20" s="15">
        <v>48.064</v>
      </c>
      <c r="J20" s="9">
        <v>10.0</v>
      </c>
      <c r="K20" s="9">
        <v>3.0</v>
      </c>
      <c r="L20" s="9">
        <v>3.0</v>
      </c>
      <c r="M20" s="9">
        <v>0.0</v>
      </c>
      <c r="N20" s="9">
        <v>4.0</v>
      </c>
      <c r="O20" s="9">
        <v>80.419</v>
      </c>
      <c r="P20" s="9">
        <v>9.0</v>
      </c>
      <c r="Q20" s="9">
        <v>6.0</v>
      </c>
      <c r="R20" s="9">
        <v>1.0</v>
      </c>
      <c r="S20" s="9">
        <v>0.0</v>
      </c>
      <c r="T20" s="9">
        <v>5.0</v>
      </c>
      <c r="U20" s="9">
        <v>69.453</v>
      </c>
      <c r="V20" s="9">
        <v>9.0</v>
      </c>
      <c r="W20" s="9">
        <v>5.0</v>
      </c>
      <c r="X20" s="9">
        <v>2.0</v>
      </c>
      <c r="Y20" s="9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32</v>
      </c>
      <c r="D1" s="35"/>
    </row>
    <row r="2">
      <c r="A2" s="3" t="s">
        <v>166</v>
      </c>
      <c r="B2" s="3" t="s">
        <v>167</v>
      </c>
      <c r="C2" s="3" t="s">
        <v>17</v>
      </c>
      <c r="D2" s="3" t="s">
        <v>144</v>
      </c>
      <c r="F2" s="2" t="s">
        <v>185</v>
      </c>
    </row>
    <row r="3">
      <c r="A3" s="9">
        <v>1.0</v>
      </c>
      <c r="B3" s="9">
        <v>1.0</v>
      </c>
      <c r="C3" s="9">
        <v>87.678</v>
      </c>
      <c r="D3" s="9">
        <v>5.0</v>
      </c>
      <c r="F3">
        <f>CORREL(A3:A6,B3:B6)</f>
        <v>1</v>
      </c>
    </row>
    <row r="4">
      <c r="A4" s="9">
        <v>2.0</v>
      </c>
      <c r="B4" s="9">
        <v>2.0</v>
      </c>
      <c r="C4" s="9">
        <v>87.333</v>
      </c>
      <c r="D4" s="9">
        <v>3.0</v>
      </c>
    </row>
    <row r="5">
      <c r="A5" s="9">
        <v>3.0</v>
      </c>
      <c r="B5" s="9">
        <v>3.0</v>
      </c>
      <c r="C5" s="9">
        <v>85.412</v>
      </c>
      <c r="D5" s="9">
        <v>4.0</v>
      </c>
    </row>
    <row r="6">
      <c r="A6" s="9">
        <v>4.0</v>
      </c>
      <c r="B6" s="9">
        <v>4.0</v>
      </c>
      <c r="C6" s="9">
        <v>85.409</v>
      </c>
      <c r="D6" s="9">
        <v>2.0</v>
      </c>
    </row>
    <row r="7">
      <c r="A7" s="35"/>
      <c r="B7" s="35"/>
      <c r="C7" s="35"/>
      <c r="D7" s="35"/>
    </row>
    <row r="8">
      <c r="A8" s="3" t="s">
        <v>53</v>
      </c>
      <c r="D8" s="35"/>
    </row>
    <row r="9">
      <c r="A9" s="3" t="s">
        <v>166</v>
      </c>
      <c r="B9" s="3" t="s">
        <v>167</v>
      </c>
      <c r="C9" s="3" t="s">
        <v>17</v>
      </c>
      <c r="D9" s="3" t="s">
        <v>144</v>
      </c>
    </row>
    <row r="10">
      <c r="A10" s="9">
        <v>1.0</v>
      </c>
      <c r="B10" s="9">
        <v>1.0</v>
      </c>
      <c r="C10" s="9">
        <v>84.166</v>
      </c>
      <c r="D10" s="9">
        <v>5.0</v>
      </c>
      <c r="F10">
        <f>CORREL(A10:A13,B10:B13)</f>
        <v>1</v>
      </c>
    </row>
    <row r="11">
      <c r="A11" s="9">
        <v>2.0</v>
      </c>
      <c r="B11" s="9">
        <v>2.0</v>
      </c>
      <c r="C11" s="9">
        <v>84.13</v>
      </c>
      <c r="D11" s="9">
        <v>4.0</v>
      </c>
    </row>
    <row r="12">
      <c r="A12" s="9">
        <v>3.0</v>
      </c>
      <c r="B12" s="9">
        <v>3.0</v>
      </c>
      <c r="C12" s="9">
        <v>83.903</v>
      </c>
      <c r="D12" s="9">
        <v>3.0</v>
      </c>
    </row>
    <row r="13">
      <c r="A13" s="9">
        <v>4.0</v>
      </c>
      <c r="B13" s="9">
        <v>4.0</v>
      </c>
      <c r="C13" s="9">
        <v>83.204</v>
      </c>
      <c r="D13" s="9">
        <v>2.0</v>
      </c>
    </row>
    <row r="14">
      <c r="A14" s="35"/>
      <c r="B14" s="35"/>
      <c r="C14" s="35"/>
      <c r="D14" s="35"/>
    </row>
    <row r="15">
      <c r="A15" s="3" t="s">
        <v>58</v>
      </c>
      <c r="D15" s="35"/>
    </row>
    <row r="16">
      <c r="A16" s="3" t="s">
        <v>166</v>
      </c>
      <c r="B16" s="3" t="s">
        <v>167</v>
      </c>
      <c r="C16" s="3" t="s">
        <v>17</v>
      </c>
      <c r="D16" s="3" t="s">
        <v>144</v>
      </c>
    </row>
    <row r="17">
      <c r="A17" s="9">
        <v>1.0</v>
      </c>
      <c r="B17" s="9">
        <v>1.0</v>
      </c>
      <c r="C17" s="9">
        <v>97.375</v>
      </c>
      <c r="D17" s="9">
        <v>2.0</v>
      </c>
      <c r="F17">
        <f>CORREL(A17:A20,B17:B20)</f>
        <v>1</v>
      </c>
    </row>
    <row r="18">
      <c r="A18" s="9">
        <v>2.0</v>
      </c>
      <c r="B18" s="9">
        <v>2.0</v>
      </c>
      <c r="C18" s="9">
        <v>97.096</v>
      </c>
      <c r="D18" s="9">
        <v>3.0</v>
      </c>
    </row>
    <row r="19">
      <c r="A19" s="9">
        <v>3.0</v>
      </c>
      <c r="B19" s="9">
        <v>3.0</v>
      </c>
      <c r="C19" s="9">
        <v>85.271</v>
      </c>
      <c r="D19" s="9">
        <v>5.0</v>
      </c>
    </row>
    <row r="20">
      <c r="A20" s="9">
        <v>4.0</v>
      </c>
      <c r="B20" s="9">
        <v>4.0</v>
      </c>
      <c r="C20" s="9">
        <v>85.035</v>
      </c>
      <c r="D20" s="9">
        <v>4.0</v>
      </c>
    </row>
    <row r="21">
      <c r="A21" s="35"/>
      <c r="B21" s="35"/>
      <c r="C21" s="35"/>
      <c r="D21" s="35"/>
    </row>
    <row r="22">
      <c r="A22" s="3" t="s">
        <v>60</v>
      </c>
      <c r="D22" s="35"/>
    </row>
    <row r="23">
      <c r="A23" s="3" t="s">
        <v>166</v>
      </c>
      <c r="B23" s="3" t="s">
        <v>167</v>
      </c>
      <c r="C23" s="3" t="s">
        <v>17</v>
      </c>
      <c r="D23" s="3" t="s">
        <v>144</v>
      </c>
    </row>
    <row r="24">
      <c r="A24" s="9">
        <v>1.0</v>
      </c>
      <c r="B24" s="9">
        <v>1.0</v>
      </c>
      <c r="C24" s="9">
        <v>91.575</v>
      </c>
      <c r="D24" s="9">
        <v>3.0</v>
      </c>
      <c r="F24">
        <f>CORREL(A24:A27,B24:B27)</f>
        <v>1</v>
      </c>
    </row>
    <row r="25">
      <c r="A25" s="9">
        <v>2.0</v>
      </c>
      <c r="B25" s="9">
        <v>2.0</v>
      </c>
      <c r="C25" s="9">
        <v>85.095</v>
      </c>
      <c r="D25" s="9">
        <v>2.0</v>
      </c>
    </row>
    <row r="26">
      <c r="A26" s="9">
        <v>3.0</v>
      </c>
      <c r="B26" s="9">
        <v>3.0</v>
      </c>
      <c r="C26" s="9">
        <v>85.067</v>
      </c>
      <c r="D26" s="9">
        <v>5.0</v>
      </c>
    </row>
    <row r="27">
      <c r="A27" s="9">
        <v>4.0</v>
      </c>
      <c r="B27" s="9">
        <v>4.0</v>
      </c>
      <c r="C27" s="9">
        <v>84.842</v>
      </c>
      <c r="D27" s="9">
        <v>4.0</v>
      </c>
    </row>
    <row r="28">
      <c r="A28" s="35"/>
      <c r="B28" s="35"/>
      <c r="C28" s="35"/>
      <c r="D28" s="35"/>
    </row>
    <row r="29">
      <c r="A29" s="3" t="s">
        <v>62</v>
      </c>
      <c r="D29" s="35"/>
    </row>
    <row r="30">
      <c r="A30" s="3" t="s">
        <v>166</v>
      </c>
      <c r="B30" s="3" t="s">
        <v>167</v>
      </c>
      <c r="C30" s="3" t="s">
        <v>17</v>
      </c>
      <c r="D30" s="3" t="s">
        <v>144</v>
      </c>
    </row>
    <row r="31">
      <c r="A31" s="9">
        <v>1.0</v>
      </c>
      <c r="B31" s="9">
        <v>1.0</v>
      </c>
      <c r="C31" s="9">
        <v>95.626</v>
      </c>
      <c r="D31" s="9">
        <v>3.0</v>
      </c>
      <c r="F31">
        <f>CORREL(A31:A34,B31:B34)</f>
        <v>1</v>
      </c>
    </row>
    <row r="32">
      <c r="A32" s="9">
        <v>2.0</v>
      </c>
      <c r="B32" s="9">
        <v>2.0</v>
      </c>
      <c r="C32" s="9">
        <v>93.092</v>
      </c>
      <c r="D32" s="9">
        <v>4.0</v>
      </c>
    </row>
    <row r="33">
      <c r="A33" s="9">
        <v>3.0</v>
      </c>
      <c r="B33" s="9">
        <v>3.0</v>
      </c>
      <c r="C33" s="9">
        <v>92.828</v>
      </c>
      <c r="D33" s="9">
        <v>2.0</v>
      </c>
    </row>
    <row r="34">
      <c r="A34" s="9">
        <v>4.0</v>
      </c>
      <c r="B34" s="9">
        <v>4.0</v>
      </c>
      <c r="C34" s="9">
        <v>87.093</v>
      </c>
      <c r="D34" s="9">
        <v>5.0</v>
      </c>
    </row>
    <row r="35">
      <c r="A35" s="35"/>
      <c r="B35" s="35"/>
      <c r="C35" s="35"/>
      <c r="D35" s="35"/>
    </row>
    <row r="36">
      <c r="A36" s="3" t="s">
        <v>63</v>
      </c>
      <c r="D36" s="35"/>
    </row>
    <row r="37">
      <c r="A37" s="3" t="s">
        <v>166</v>
      </c>
      <c r="B37" s="3" t="s">
        <v>167</v>
      </c>
      <c r="C37" s="3" t="s">
        <v>17</v>
      </c>
      <c r="D37" s="3" t="s">
        <v>144</v>
      </c>
    </row>
    <row r="38">
      <c r="A38" s="9">
        <v>1.0</v>
      </c>
      <c r="B38" s="9">
        <v>1.0</v>
      </c>
      <c r="C38" s="9">
        <v>94.905</v>
      </c>
      <c r="D38" s="9">
        <v>5.0</v>
      </c>
      <c r="F38">
        <f>CORREL(A38:A41,B38:B41)</f>
        <v>1</v>
      </c>
    </row>
    <row r="39">
      <c r="A39" s="9">
        <v>2.0</v>
      </c>
      <c r="B39" s="9">
        <v>2.0</v>
      </c>
      <c r="C39" s="9">
        <v>93.93</v>
      </c>
      <c r="D39" s="9">
        <v>3.0</v>
      </c>
    </row>
    <row r="40">
      <c r="A40" s="9">
        <v>3.0</v>
      </c>
      <c r="B40" s="9">
        <v>3.0</v>
      </c>
      <c r="C40" s="9">
        <v>91.197</v>
      </c>
      <c r="D40" s="9">
        <v>4.0</v>
      </c>
    </row>
    <row r="41">
      <c r="A41" s="9">
        <v>4.0</v>
      </c>
      <c r="B41" s="9">
        <v>4.0</v>
      </c>
      <c r="C41" s="9">
        <v>90.845</v>
      </c>
      <c r="D41" s="9">
        <v>2.0</v>
      </c>
    </row>
    <row r="42">
      <c r="A42" s="35"/>
      <c r="B42" s="35"/>
      <c r="C42" s="35"/>
      <c r="D42" s="35"/>
    </row>
    <row r="43">
      <c r="A43" s="3" t="s">
        <v>64</v>
      </c>
      <c r="D43" s="35"/>
    </row>
    <row r="44">
      <c r="A44" s="3" t="s">
        <v>166</v>
      </c>
      <c r="B44" s="3" t="s">
        <v>167</v>
      </c>
      <c r="C44" s="3" t="s">
        <v>17</v>
      </c>
      <c r="D44" s="3" t="s">
        <v>144</v>
      </c>
    </row>
    <row r="45">
      <c r="A45" s="9">
        <v>1.0</v>
      </c>
      <c r="B45" s="9">
        <v>1.0</v>
      </c>
      <c r="C45" s="9">
        <v>98.702</v>
      </c>
      <c r="D45" s="9">
        <v>2.0</v>
      </c>
      <c r="F45">
        <f>CORREL(A45:A48,B45:B48)</f>
        <v>0.4</v>
      </c>
    </row>
    <row r="46">
      <c r="A46" s="9">
        <v>2.0</v>
      </c>
      <c r="B46" s="9">
        <v>3.0</v>
      </c>
      <c r="C46" s="9">
        <v>98.4</v>
      </c>
      <c r="D46" s="9">
        <v>4.0</v>
      </c>
    </row>
    <row r="47">
      <c r="A47" s="9">
        <v>3.0</v>
      </c>
      <c r="B47" s="9">
        <v>4.0</v>
      </c>
      <c r="C47" s="9">
        <v>98.304</v>
      </c>
      <c r="D47" s="9">
        <v>3.0</v>
      </c>
    </row>
    <row r="48">
      <c r="A48" s="9">
        <v>4.0</v>
      </c>
      <c r="B48" s="9">
        <v>2.0</v>
      </c>
      <c r="C48" s="9">
        <v>97.537</v>
      </c>
      <c r="D48" s="9">
        <v>5.0</v>
      </c>
    </row>
    <row r="49">
      <c r="A49" s="35"/>
      <c r="B49" s="35"/>
      <c r="C49" s="35"/>
      <c r="D49" s="35"/>
    </row>
    <row r="50">
      <c r="A50" s="3" t="s">
        <v>66</v>
      </c>
      <c r="D50" s="35"/>
    </row>
    <row r="51">
      <c r="A51" s="3" t="s">
        <v>166</v>
      </c>
      <c r="B51" s="3" t="s">
        <v>167</v>
      </c>
      <c r="C51" s="3" t="s">
        <v>17</v>
      </c>
      <c r="D51" s="3" t="s">
        <v>144</v>
      </c>
    </row>
    <row r="52">
      <c r="A52" s="9">
        <v>1.0</v>
      </c>
      <c r="B52" s="9">
        <v>1.0</v>
      </c>
      <c r="C52" s="9">
        <v>92.943</v>
      </c>
      <c r="D52" s="9">
        <v>3.0</v>
      </c>
      <c r="F52">
        <f>CORREL(A52:A55,B52:B55)</f>
        <v>1</v>
      </c>
    </row>
    <row r="53">
      <c r="A53" s="9">
        <v>2.0</v>
      </c>
      <c r="B53" s="9">
        <v>2.0</v>
      </c>
      <c r="C53" s="9">
        <v>92.292</v>
      </c>
      <c r="D53" s="9">
        <v>4.0</v>
      </c>
    </row>
    <row r="54">
      <c r="A54" s="9">
        <v>3.0</v>
      </c>
      <c r="B54" s="9">
        <v>3.0</v>
      </c>
      <c r="C54" s="9">
        <v>91.351</v>
      </c>
      <c r="D54" s="9">
        <v>2.0</v>
      </c>
    </row>
    <row r="55">
      <c r="A55" s="9">
        <v>4.0</v>
      </c>
      <c r="B55" s="9">
        <v>4.0</v>
      </c>
      <c r="C55" s="9">
        <v>86.529</v>
      </c>
      <c r="D55" s="9">
        <v>5.0</v>
      </c>
    </row>
    <row r="56">
      <c r="A56" s="35"/>
      <c r="B56" s="35"/>
      <c r="C56" s="35"/>
      <c r="D56" s="35"/>
    </row>
    <row r="57">
      <c r="A57" s="3" t="s">
        <v>67</v>
      </c>
      <c r="D57" s="35"/>
    </row>
    <row r="58">
      <c r="A58" s="3" t="s">
        <v>166</v>
      </c>
      <c r="B58" s="3" t="s">
        <v>167</v>
      </c>
      <c r="C58" s="3" t="s">
        <v>17</v>
      </c>
      <c r="D58" s="3" t="s">
        <v>144</v>
      </c>
    </row>
    <row r="59">
      <c r="A59" s="9">
        <v>1.0</v>
      </c>
      <c r="B59" s="9">
        <v>1.0</v>
      </c>
      <c r="C59" s="9">
        <v>95.68</v>
      </c>
      <c r="D59" s="9">
        <v>5.0</v>
      </c>
      <c r="F59">
        <f>CORREL(A59:A62,B59:B62)</f>
        <v>1</v>
      </c>
    </row>
    <row r="60">
      <c r="A60" s="9">
        <v>2.0</v>
      </c>
      <c r="B60" s="9">
        <v>2.0</v>
      </c>
      <c r="C60" s="9">
        <v>94.635</v>
      </c>
      <c r="D60" s="9">
        <v>3.0</v>
      </c>
    </row>
    <row r="61">
      <c r="A61" s="9">
        <v>3.0</v>
      </c>
      <c r="B61" s="9">
        <v>3.0</v>
      </c>
      <c r="C61" s="9">
        <v>92.938</v>
      </c>
      <c r="D61" s="9">
        <v>4.0</v>
      </c>
    </row>
    <row r="62">
      <c r="A62" s="9">
        <v>4.0</v>
      </c>
      <c r="B62" s="9">
        <v>4.0</v>
      </c>
      <c r="C62" s="9">
        <v>92.831</v>
      </c>
      <c r="D62" s="9">
        <v>2.0</v>
      </c>
    </row>
    <row r="63">
      <c r="A63" s="35"/>
      <c r="B63" s="35"/>
      <c r="C63" s="35"/>
      <c r="D63" s="35"/>
    </row>
    <row r="64">
      <c r="A64" s="3" t="s">
        <v>68</v>
      </c>
      <c r="D64" s="35"/>
    </row>
    <row r="65">
      <c r="A65" s="3" t="s">
        <v>166</v>
      </c>
      <c r="B65" s="3" t="s">
        <v>167</v>
      </c>
      <c r="C65" s="3" t="s">
        <v>17</v>
      </c>
      <c r="D65" s="3" t="s">
        <v>144</v>
      </c>
    </row>
    <row r="66">
      <c r="A66" s="9">
        <v>1.0</v>
      </c>
      <c r="B66" s="9">
        <v>1.0</v>
      </c>
      <c r="C66" s="9">
        <v>93.762</v>
      </c>
      <c r="D66" s="9">
        <v>4.0</v>
      </c>
      <c r="F66">
        <f>CORREL(A66:A69,B66:B69)</f>
        <v>1</v>
      </c>
    </row>
    <row r="67">
      <c r="A67" s="9">
        <v>2.0</v>
      </c>
      <c r="B67" s="9">
        <v>2.0</v>
      </c>
      <c r="C67" s="9">
        <v>93.264</v>
      </c>
      <c r="D67" s="9">
        <v>2.0</v>
      </c>
    </row>
    <row r="68">
      <c r="A68" s="9">
        <v>3.0</v>
      </c>
      <c r="B68" s="9">
        <v>3.0</v>
      </c>
      <c r="C68" s="9">
        <v>69.896</v>
      </c>
      <c r="D68" s="9">
        <v>5.0</v>
      </c>
    </row>
    <row r="69">
      <c r="A69" s="9">
        <v>4.0</v>
      </c>
      <c r="B69" s="9">
        <v>4.0</v>
      </c>
      <c r="C69" s="9">
        <v>65.764</v>
      </c>
      <c r="D69" s="9">
        <v>3.0</v>
      </c>
    </row>
    <row r="70">
      <c r="A70" s="35"/>
      <c r="B70" s="35"/>
      <c r="C70" s="35"/>
      <c r="D70" s="35"/>
    </row>
    <row r="71">
      <c r="A71" s="3" t="s">
        <v>69</v>
      </c>
      <c r="D71" s="35"/>
      <c r="E71" s="37"/>
      <c r="F71" s="37"/>
    </row>
    <row r="72">
      <c r="A72" s="3" t="s">
        <v>166</v>
      </c>
      <c r="B72" s="3" t="s">
        <v>167</v>
      </c>
      <c r="C72" s="3" t="s">
        <v>17</v>
      </c>
      <c r="D72" s="3" t="s">
        <v>144</v>
      </c>
      <c r="E72" s="37"/>
      <c r="F72" s="37"/>
    </row>
    <row r="73">
      <c r="A73" s="9">
        <v>1.0</v>
      </c>
      <c r="B73" s="9">
        <v>4.0</v>
      </c>
      <c r="C73" s="9">
        <v>96.435</v>
      </c>
      <c r="D73" s="9">
        <v>3.0</v>
      </c>
      <c r="E73" s="37"/>
      <c r="F73" s="37">
        <f>CORREL(A73:A76,B73:B76)</f>
        <v>-0.8</v>
      </c>
    </row>
    <row r="74">
      <c r="A74" s="9">
        <v>2.0</v>
      </c>
      <c r="B74" s="9">
        <v>2.0</v>
      </c>
      <c r="C74" s="9">
        <v>96.016</v>
      </c>
      <c r="D74" s="9">
        <v>4.0</v>
      </c>
      <c r="E74" s="37"/>
      <c r="F74" s="37"/>
    </row>
    <row r="75">
      <c r="A75" s="9">
        <v>3.0</v>
      </c>
      <c r="B75" s="9">
        <v>3.0</v>
      </c>
      <c r="C75" s="9">
        <v>95.661</v>
      </c>
      <c r="D75" s="9">
        <v>2.0</v>
      </c>
      <c r="E75" s="37"/>
      <c r="F75" s="37"/>
    </row>
    <row r="76">
      <c r="A76" s="9">
        <v>4.0</v>
      </c>
      <c r="B76" s="9">
        <v>1.0</v>
      </c>
      <c r="C76" s="9">
        <v>93.485</v>
      </c>
      <c r="D76" s="9">
        <v>5.0</v>
      </c>
      <c r="E76" s="37"/>
      <c r="F76" s="37"/>
    </row>
    <row r="77">
      <c r="A77" s="35"/>
      <c r="B77" s="35"/>
      <c r="C77" s="35"/>
      <c r="D77" s="35"/>
    </row>
    <row r="78">
      <c r="A78" s="3" t="s">
        <v>70</v>
      </c>
      <c r="D78" s="35"/>
    </row>
    <row r="79">
      <c r="A79" s="3" t="s">
        <v>166</v>
      </c>
      <c r="B79" s="3" t="s">
        <v>167</v>
      </c>
      <c r="C79" s="3" t="s">
        <v>17</v>
      </c>
      <c r="D79" s="3" t="s">
        <v>144</v>
      </c>
    </row>
    <row r="80">
      <c r="A80" s="9">
        <v>1.0</v>
      </c>
      <c r="B80" s="9">
        <v>3.0</v>
      </c>
      <c r="C80" s="9">
        <v>95.149</v>
      </c>
      <c r="D80" s="9">
        <v>4.0</v>
      </c>
      <c r="F80">
        <f>CORREL(A80:A83,B80:B83)</f>
        <v>0.4</v>
      </c>
    </row>
    <row r="81">
      <c r="A81" s="9">
        <v>2.0</v>
      </c>
      <c r="B81" s="9">
        <v>1.0</v>
      </c>
      <c r="C81" s="9">
        <v>92.651</v>
      </c>
      <c r="D81" s="9">
        <v>2.0</v>
      </c>
    </row>
    <row r="82">
      <c r="A82" s="9">
        <v>3.0</v>
      </c>
      <c r="B82" s="9">
        <v>2.0</v>
      </c>
      <c r="C82" s="9">
        <v>91.176</v>
      </c>
      <c r="D82" s="9">
        <v>5.0</v>
      </c>
    </row>
    <row r="83">
      <c r="A83" s="9">
        <v>4.0</v>
      </c>
      <c r="B83" s="9">
        <v>4.0</v>
      </c>
      <c r="C83" s="9">
        <v>65.757</v>
      </c>
      <c r="D83" s="9">
        <v>3.0</v>
      </c>
    </row>
    <row r="84">
      <c r="A84" s="35"/>
      <c r="B84" s="35"/>
      <c r="C84" s="35"/>
      <c r="D84" s="35"/>
    </row>
    <row r="85">
      <c r="A85" s="3" t="s">
        <v>88</v>
      </c>
      <c r="D85" s="35"/>
    </row>
    <row r="86">
      <c r="A86" s="3" t="s">
        <v>166</v>
      </c>
      <c r="B86" s="3" t="s">
        <v>167</v>
      </c>
      <c r="C86" s="3" t="s">
        <v>17</v>
      </c>
      <c r="D86" s="3" t="s">
        <v>144</v>
      </c>
    </row>
    <row r="87">
      <c r="A87" s="9">
        <v>1.0</v>
      </c>
      <c r="B87" s="9">
        <v>1.0</v>
      </c>
      <c r="C87" s="9">
        <v>92.371</v>
      </c>
      <c r="D87" s="9">
        <v>4.0</v>
      </c>
      <c r="F87">
        <f>CORREL(A87:A90,B87:B90)</f>
        <v>0.8</v>
      </c>
    </row>
    <row r="88">
      <c r="A88" s="9">
        <v>2.0</v>
      </c>
      <c r="B88" s="9">
        <v>2.0</v>
      </c>
      <c r="C88" s="9">
        <v>91.857</v>
      </c>
      <c r="D88" s="9">
        <v>2.0</v>
      </c>
    </row>
    <row r="89">
      <c r="A89" s="9">
        <v>3.0</v>
      </c>
      <c r="B89" s="9">
        <v>4.0</v>
      </c>
      <c r="C89" s="9">
        <v>72.848</v>
      </c>
      <c r="D89" s="9">
        <v>3.0</v>
      </c>
    </row>
    <row r="90">
      <c r="A90" s="9">
        <v>4.0</v>
      </c>
      <c r="B90" s="9">
        <v>3.0</v>
      </c>
      <c r="C90" s="9">
        <v>69.684</v>
      </c>
      <c r="D90" s="9">
        <v>5.0</v>
      </c>
    </row>
    <row r="91">
      <c r="A91" s="35"/>
      <c r="B91" s="35"/>
      <c r="C91" s="35"/>
      <c r="D91" s="35"/>
    </row>
    <row r="92">
      <c r="A92" s="3" t="s">
        <v>89</v>
      </c>
      <c r="D92" s="35"/>
    </row>
    <row r="93">
      <c r="A93" s="3" t="s">
        <v>166</v>
      </c>
      <c r="B93" s="3" t="s">
        <v>167</v>
      </c>
      <c r="C93" s="3" t="s">
        <v>17</v>
      </c>
      <c r="D93" s="3" t="s">
        <v>144</v>
      </c>
    </row>
    <row r="94">
      <c r="A94" s="9">
        <v>1.0</v>
      </c>
      <c r="B94" s="9">
        <v>2.0</v>
      </c>
      <c r="C94" s="9">
        <v>92.021</v>
      </c>
      <c r="D94" s="9">
        <v>4.0</v>
      </c>
      <c r="F94">
        <f>CORREL(A94:A97,B94:B97)</f>
        <v>0.4</v>
      </c>
    </row>
    <row r="95">
      <c r="A95" s="9">
        <v>2.0</v>
      </c>
      <c r="B95" s="9">
        <v>3.0</v>
      </c>
      <c r="C95" s="9">
        <v>91.512</v>
      </c>
      <c r="D95" s="9">
        <v>2.0</v>
      </c>
    </row>
    <row r="96">
      <c r="A96" s="9">
        <v>3.0</v>
      </c>
      <c r="B96" s="9">
        <v>1.0</v>
      </c>
      <c r="C96" s="9">
        <v>90.557</v>
      </c>
      <c r="D96" s="9">
        <v>5.0</v>
      </c>
    </row>
    <row r="97">
      <c r="A97" s="9">
        <v>4.0</v>
      </c>
      <c r="B97" s="9">
        <v>4.0</v>
      </c>
      <c r="C97" s="9">
        <v>70.514</v>
      </c>
      <c r="D97" s="9">
        <v>3.0</v>
      </c>
    </row>
    <row r="98">
      <c r="A98" s="35"/>
      <c r="B98" s="35"/>
      <c r="C98" s="35"/>
      <c r="D98" s="35"/>
    </row>
    <row r="99">
      <c r="A99" s="3" t="s">
        <v>90</v>
      </c>
      <c r="D99" s="35"/>
    </row>
    <row r="100">
      <c r="A100" s="3" t="s">
        <v>166</v>
      </c>
      <c r="B100" s="3" t="s">
        <v>167</v>
      </c>
      <c r="C100" s="3" t="s">
        <v>17</v>
      </c>
      <c r="D100" s="3" t="s">
        <v>144</v>
      </c>
    </row>
    <row r="101">
      <c r="A101" s="9">
        <v>1.0</v>
      </c>
      <c r="B101" s="9">
        <v>1.0</v>
      </c>
      <c r="C101" s="9">
        <v>81.336</v>
      </c>
      <c r="D101" s="9">
        <v>4.0</v>
      </c>
      <c r="F101">
        <f>CORREL(A101:A104,B101:B104)</f>
        <v>0.8</v>
      </c>
    </row>
    <row r="102">
      <c r="A102" s="9">
        <v>2.0</v>
      </c>
      <c r="B102" s="9">
        <v>2.0</v>
      </c>
      <c r="C102" s="9">
        <v>80.482</v>
      </c>
      <c r="D102" s="9">
        <v>2.0</v>
      </c>
    </row>
    <row r="103">
      <c r="A103" s="9">
        <v>3.0</v>
      </c>
      <c r="B103" s="9">
        <v>4.0</v>
      </c>
      <c r="C103" s="9">
        <v>49.969</v>
      </c>
      <c r="D103" s="9">
        <v>3.0</v>
      </c>
    </row>
    <row r="104">
      <c r="A104" s="9">
        <v>4.0</v>
      </c>
      <c r="B104" s="9">
        <v>3.0</v>
      </c>
      <c r="C104" s="9">
        <v>48.065</v>
      </c>
      <c r="D104" s="9">
        <v>5.0</v>
      </c>
    </row>
    <row r="105">
      <c r="A105" s="35"/>
      <c r="B105" s="35"/>
      <c r="C105" s="35"/>
      <c r="D105" s="35"/>
    </row>
    <row r="106">
      <c r="A106" s="3" t="s">
        <v>93</v>
      </c>
      <c r="D106" s="35"/>
    </row>
    <row r="107">
      <c r="A107" s="3" t="s">
        <v>166</v>
      </c>
      <c r="B107" s="3" t="s">
        <v>167</v>
      </c>
      <c r="C107" s="3" t="s">
        <v>17</v>
      </c>
      <c r="D107" s="3" t="s">
        <v>144</v>
      </c>
    </row>
    <row r="108">
      <c r="A108" s="9">
        <v>1.0</v>
      </c>
      <c r="B108" s="9">
        <v>1.0</v>
      </c>
      <c r="C108" s="9">
        <v>80.747</v>
      </c>
      <c r="D108" s="9">
        <v>4.0</v>
      </c>
      <c r="F108">
        <f>CORREL(A108:A111,B108:B111)</f>
        <v>1</v>
      </c>
    </row>
    <row r="109">
      <c r="A109" s="9">
        <v>2.0</v>
      </c>
      <c r="B109" s="9">
        <v>2.0</v>
      </c>
      <c r="C109" s="9">
        <v>80.046</v>
      </c>
      <c r="D109" s="9">
        <v>2.0</v>
      </c>
    </row>
    <row r="110">
      <c r="A110" s="9">
        <v>3.0</v>
      </c>
      <c r="B110" s="9">
        <v>3.0</v>
      </c>
      <c r="C110" s="9">
        <v>69.179</v>
      </c>
      <c r="D110" s="9">
        <v>5.0</v>
      </c>
    </row>
    <row r="111">
      <c r="A111" s="9">
        <v>4.0</v>
      </c>
      <c r="B111" s="9">
        <v>4.0</v>
      </c>
      <c r="C111" s="9">
        <v>44.957</v>
      </c>
      <c r="D111" s="9">
        <v>3.0</v>
      </c>
    </row>
    <row r="112">
      <c r="A112" s="35"/>
      <c r="B112" s="35"/>
      <c r="C112" s="35"/>
      <c r="D112" s="35"/>
    </row>
    <row r="113">
      <c r="A113" s="3" t="s">
        <v>94</v>
      </c>
      <c r="D113" s="35"/>
    </row>
    <row r="114">
      <c r="A114" s="3" t="s">
        <v>166</v>
      </c>
      <c r="B114" s="3" t="s">
        <v>167</v>
      </c>
      <c r="C114" s="3" t="s">
        <v>17</v>
      </c>
      <c r="D114" s="3" t="s">
        <v>144</v>
      </c>
    </row>
    <row r="115">
      <c r="A115" s="9">
        <v>1.0</v>
      </c>
      <c r="B115" s="9">
        <v>2.0</v>
      </c>
      <c r="C115" s="9">
        <v>81.851</v>
      </c>
      <c r="D115" s="9">
        <v>4.0</v>
      </c>
      <c r="F115">
        <f>CORREL(A115:A118,B115:B118)</f>
        <v>0.4</v>
      </c>
    </row>
    <row r="116">
      <c r="A116" s="9">
        <v>2.0</v>
      </c>
      <c r="B116" s="9">
        <v>3.0</v>
      </c>
      <c r="C116" s="9">
        <v>75.663</v>
      </c>
      <c r="D116" s="9">
        <v>2.0</v>
      </c>
    </row>
    <row r="117">
      <c r="A117" s="9">
        <v>3.0</v>
      </c>
      <c r="B117" s="9">
        <v>1.0</v>
      </c>
      <c r="C117" s="9">
        <v>69.497</v>
      </c>
      <c r="D117" s="9">
        <v>5.0</v>
      </c>
    </row>
    <row r="118">
      <c r="A118" s="9">
        <v>4.0</v>
      </c>
      <c r="B118" s="9">
        <v>4.0</v>
      </c>
      <c r="C118" s="9">
        <v>49.491</v>
      </c>
      <c r="D118" s="9">
        <v>3.0</v>
      </c>
    </row>
    <row r="119">
      <c r="A119" s="35"/>
      <c r="B119" s="35"/>
      <c r="C119" s="35"/>
      <c r="D119" s="35"/>
    </row>
    <row r="120">
      <c r="A120" s="3" t="s">
        <v>96</v>
      </c>
      <c r="D120" s="35"/>
    </row>
    <row r="121">
      <c r="A121" s="3" t="s">
        <v>166</v>
      </c>
      <c r="B121" s="3" t="s">
        <v>167</v>
      </c>
      <c r="C121" s="3" t="s">
        <v>17</v>
      </c>
      <c r="D121" s="3" t="s">
        <v>144</v>
      </c>
    </row>
    <row r="122">
      <c r="A122" s="9">
        <v>1.0</v>
      </c>
      <c r="B122" s="9">
        <v>1.0</v>
      </c>
      <c r="C122" s="9">
        <v>80.315</v>
      </c>
      <c r="D122" s="9">
        <v>4.0</v>
      </c>
      <c r="F122">
        <f>CORREL(A122:A125,B122:B125)</f>
        <v>0.8</v>
      </c>
    </row>
    <row r="123">
      <c r="A123" s="9">
        <v>2.0</v>
      </c>
      <c r="B123" s="9">
        <v>2.0</v>
      </c>
      <c r="C123" s="9">
        <v>79.754</v>
      </c>
      <c r="D123" s="9">
        <v>2.0</v>
      </c>
    </row>
    <row r="124">
      <c r="A124" s="9">
        <v>3.0</v>
      </c>
      <c r="B124" s="9">
        <v>4.0</v>
      </c>
      <c r="C124" s="9">
        <v>47.931</v>
      </c>
      <c r="D124" s="9">
        <v>3.0</v>
      </c>
    </row>
    <row r="125">
      <c r="A125" s="9">
        <v>4.0</v>
      </c>
      <c r="B125" s="9">
        <v>3.0</v>
      </c>
      <c r="C125" s="9">
        <v>46.433</v>
      </c>
      <c r="D125" s="9">
        <v>5.0</v>
      </c>
    </row>
    <row r="126">
      <c r="A126" s="35"/>
      <c r="B126" s="35"/>
      <c r="C126" s="35"/>
      <c r="D126" s="35"/>
    </row>
    <row r="127">
      <c r="A127" s="3" t="s">
        <v>98</v>
      </c>
      <c r="D127" s="35"/>
    </row>
    <row r="128">
      <c r="A128" s="3" t="s">
        <v>166</v>
      </c>
      <c r="B128" s="3" t="s">
        <v>167</v>
      </c>
      <c r="C128" s="3" t="s">
        <v>17</v>
      </c>
      <c r="D128" s="3" t="s">
        <v>144</v>
      </c>
    </row>
    <row r="129">
      <c r="A129" s="9">
        <v>1.0</v>
      </c>
      <c r="B129" s="9">
        <v>1.0</v>
      </c>
      <c r="C129" s="9">
        <v>80.419</v>
      </c>
      <c r="D129" s="9">
        <v>4.0</v>
      </c>
      <c r="F129">
        <f>CORREL(A129:A132,B129:B132)</f>
        <v>1</v>
      </c>
    </row>
    <row r="130">
      <c r="A130" s="9">
        <v>2.0</v>
      </c>
      <c r="B130" s="9">
        <v>2.0</v>
      </c>
      <c r="C130" s="9">
        <v>79.641</v>
      </c>
      <c r="D130" s="9">
        <v>2.0</v>
      </c>
    </row>
    <row r="131">
      <c r="A131" s="9">
        <v>3.0</v>
      </c>
      <c r="B131" s="9">
        <v>3.0</v>
      </c>
      <c r="C131" s="9">
        <v>69.453</v>
      </c>
      <c r="D131" s="9">
        <v>5.0</v>
      </c>
    </row>
    <row r="132">
      <c r="A132" s="9">
        <v>4.0</v>
      </c>
      <c r="B132" s="9">
        <v>4.0</v>
      </c>
      <c r="C132" s="9">
        <v>48.064</v>
      </c>
      <c r="D132" s="9">
        <v>3.0</v>
      </c>
    </row>
    <row r="135">
      <c r="E135" s="2" t="s">
        <v>186</v>
      </c>
      <c r="F135" s="16">
        <f>SUM(F1:F134)/19</f>
        <v>0.7473684211</v>
      </c>
    </row>
    <row r="137">
      <c r="A137" s="2" t="s">
        <v>187</v>
      </c>
      <c r="B137" s="1" t="s">
        <v>188</v>
      </c>
    </row>
    <row r="138">
      <c r="B138" s="1" t="s">
        <v>189</v>
      </c>
    </row>
  </sheetData>
  <mergeCells count="19">
    <mergeCell ref="A43:C43"/>
    <mergeCell ref="A36:C36"/>
    <mergeCell ref="A50:C50"/>
    <mergeCell ref="A57:C57"/>
    <mergeCell ref="A1:C1"/>
    <mergeCell ref="A8:C8"/>
    <mergeCell ref="A22:C22"/>
    <mergeCell ref="A15:C15"/>
    <mergeCell ref="A29:C29"/>
    <mergeCell ref="A64:C64"/>
    <mergeCell ref="A78:C78"/>
    <mergeCell ref="A85:C85"/>
    <mergeCell ref="A99:C99"/>
    <mergeCell ref="A92:C92"/>
    <mergeCell ref="A106:C106"/>
    <mergeCell ref="A120:C120"/>
    <mergeCell ref="A113:C113"/>
    <mergeCell ref="A127:C127"/>
    <mergeCell ref="A71:C7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18</v>
      </c>
      <c r="B1" s="2" t="s">
        <v>144</v>
      </c>
      <c r="C1" s="2" t="s">
        <v>17</v>
      </c>
      <c r="D1" s="17" t="s">
        <v>179</v>
      </c>
      <c r="E1" s="17" t="s">
        <v>180</v>
      </c>
      <c r="F1" s="17" t="s">
        <v>181</v>
      </c>
      <c r="G1" s="20" t="s">
        <v>182</v>
      </c>
      <c r="H1" s="20" t="s">
        <v>79</v>
      </c>
      <c r="I1" s="20" t="s">
        <v>80</v>
      </c>
      <c r="J1" s="20" t="s">
        <v>81</v>
      </c>
      <c r="K1" s="20" t="s">
        <v>82</v>
      </c>
      <c r="L1" s="2" t="s">
        <v>144</v>
      </c>
      <c r="M1" s="2" t="s">
        <v>17</v>
      </c>
      <c r="N1" s="17" t="s">
        <v>179</v>
      </c>
      <c r="O1" s="17" t="s">
        <v>180</v>
      </c>
      <c r="P1" s="17" t="s">
        <v>181</v>
      </c>
      <c r="Q1" s="20" t="s">
        <v>182</v>
      </c>
      <c r="R1" s="20" t="s">
        <v>79</v>
      </c>
      <c r="S1" s="20" t="s">
        <v>80</v>
      </c>
      <c r="T1" s="20" t="s">
        <v>81</v>
      </c>
      <c r="U1" s="20" t="s">
        <v>82</v>
      </c>
      <c r="V1" s="2" t="s">
        <v>144</v>
      </c>
      <c r="W1" s="2" t="s">
        <v>17</v>
      </c>
      <c r="X1" s="17" t="s">
        <v>179</v>
      </c>
      <c r="Y1" s="17" t="s">
        <v>180</v>
      </c>
      <c r="Z1" s="17" t="s">
        <v>181</v>
      </c>
      <c r="AA1" s="20" t="s">
        <v>182</v>
      </c>
      <c r="AB1" s="20" t="s">
        <v>79</v>
      </c>
      <c r="AC1" s="20" t="s">
        <v>80</v>
      </c>
      <c r="AD1" s="20" t="s">
        <v>81</v>
      </c>
      <c r="AE1" s="20" t="s">
        <v>82</v>
      </c>
      <c r="AF1" s="2" t="s">
        <v>144</v>
      </c>
      <c r="AG1" s="2" t="s">
        <v>17</v>
      </c>
      <c r="AH1" s="17" t="s">
        <v>179</v>
      </c>
      <c r="AI1" s="17" t="s">
        <v>180</v>
      </c>
      <c r="AJ1" s="17" t="s">
        <v>181</v>
      </c>
      <c r="AK1" s="20" t="s">
        <v>182</v>
      </c>
      <c r="AL1" s="20" t="s">
        <v>79</v>
      </c>
      <c r="AM1" s="20" t="s">
        <v>80</v>
      </c>
      <c r="AN1" s="20" t="s">
        <v>81</v>
      </c>
      <c r="AO1" s="20" t="s">
        <v>82</v>
      </c>
    </row>
    <row r="2">
      <c r="A2" s="3" t="s">
        <v>32</v>
      </c>
      <c r="B2" s="9">
        <v>2.0</v>
      </c>
      <c r="C2" s="9">
        <v>1486.6</v>
      </c>
      <c r="D2" s="9">
        <v>5.0</v>
      </c>
      <c r="E2" s="9">
        <v>2.0</v>
      </c>
      <c r="F2" s="9">
        <v>0.0</v>
      </c>
      <c r="G2" s="9">
        <v>3.0</v>
      </c>
      <c r="H2" s="9">
        <v>34592.0</v>
      </c>
      <c r="I2" s="9">
        <v>89608.0</v>
      </c>
      <c r="J2" s="9">
        <v>0.0</v>
      </c>
      <c r="K2" s="9">
        <v>6475784.0</v>
      </c>
      <c r="L2" s="9">
        <v>3.0</v>
      </c>
      <c r="M2" s="9">
        <v>1619.7</v>
      </c>
      <c r="N2" s="9">
        <v>5.0</v>
      </c>
      <c r="O2" s="9">
        <v>4.0</v>
      </c>
      <c r="P2" s="9">
        <v>0.0</v>
      </c>
      <c r="Q2" s="9">
        <v>1.0</v>
      </c>
      <c r="R2" s="9">
        <v>34592.0</v>
      </c>
      <c r="S2" s="9">
        <v>333328.0</v>
      </c>
      <c r="T2" s="9">
        <v>0.0</v>
      </c>
      <c r="U2" s="9">
        <v>4007936.0</v>
      </c>
      <c r="V2" s="9">
        <v>4.0</v>
      </c>
      <c r="W2" s="9">
        <v>1490.0</v>
      </c>
      <c r="X2" s="9">
        <v>5.0</v>
      </c>
      <c r="Y2" s="9">
        <v>2.0</v>
      </c>
      <c r="Z2" s="9">
        <v>0.0</v>
      </c>
      <c r="AA2" s="9">
        <v>3.0</v>
      </c>
      <c r="AB2" s="9">
        <v>34592.0</v>
      </c>
      <c r="AC2" s="9">
        <v>89608.0</v>
      </c>
      <c r="AD2" s="9">
        <v>0.0</v>
      </c>
      <c r="AE2" s="9">
        <v>6475784.0</v>
      </c>
      <c r="AF2" s="9">
        <v>5.0</v>
      </c>
      <c r="AG2" s="9">
        <v>1576.4</v>
      </c>
      <c r="AH2" s="9">
        <v>5.0</v>
      </c>
      <c r="AI2" s="9">
        <v>4.0</v>
      </c>
      <c r="AJ2" s="9">
        <v>0.0</v>
      </c>
      <c r="AK2" s="9">
        <v>1.0</v>
      </c>
      <c r="AL2" s="9">
        <v>34592.0</v>
      </c>
      <c r="AM2" s="9">
        <v>333328.0</v>
      </c>
      <c r="AN2" s="9">
        <v>0.0</v>
      </c>
      <c r="AO2" s="9">
        <v>4007936.0</v>
      </c>
    </row>
    <row r="3">
      <c r="A3" s="3" t="s">
        <v>53</v>
      </c>
      <c r="B3" s="9">
        <v>2.0</v>
      </c>
      <c r="C3" s="9">
        <v>1667.9</v>
      </c>
      <c r="D3" s="9">
        <v>5.0</v>
      </c>
      <c r="E3" s="9">
        <v>2.0</v>
      </c>
      <c r="F3" s="9">
        <v>0.0</v>
      </c>
      <c r="G3" s="9">
        <v>1.0</v>
      </c>
      <c r="H3" s="9">
        <v>34592.0</v>
      </c>
      <c r="I3" s="9">
        <v>89608.0</v>
      </c>
      <c r="J3" s="9">
        <v>0.0</v>
      </c>
      <c r="K3" s="9">
        <v>1593344.0</v>
      </c>
      <c r="L3" s="9">
        <v>3.0</v>
      </c>
      <c r="M3" s="9">
        <v>1720.1</v>
      </c>
      <c r="N3" s="9">
        <v>5.0</v>
      </c>
      <c r="O3" s="9">
        <v>2.0</v>
      </c>
      <c r="P3" s="9">
        <v>0.0</v>
      </c>
      <c r="Q3" s="9">
        <v>1.0</v>
      </c>
      <c r="R3" s="9">
        <v>34592.0</v>
      </c>
      <c r="S3" s="9">
        <v>89608.0</v>
      </c>
      <c r="T3" s="9">
        <v>0.0</v>
      </c>
      <c r="U3" s="9">
        <v>1593344.0</v>
      </c>
      <c r="V3" s="9">
        <v>4.0</v>
      </c>
      <c r="W3" s="9">
        <v>1713.0</v>
      </c>
      <c r="X3" s="9">
        <v>5.0</v>
      </c>
      <c r="Y3" s="9">
        <v>2.0</v>
      </c>
      <c r="Z3" s="9">
        <v>0.0</v>
      </c>
      <c r="AA3" s="9">
        <v>1.0</v>
      </c>
      <c r="AB3" s="9">
        <v>34592.0</v>
      </c>
      <c r="AC3" s="9">
        <v>89608.0</v>
      </c>
      <c r="AD3" s="9">
        <v>0.0</v>
      </c>
      <c r="AE3" s="9">
        <v>1593344.0</v>
      </c>
      <c r="AF3" s="9">
        <v>5.0</v>
      </c>
      <c r="AG3" s="9">
        <v>1730.1</v>
      </c>
      <c r="AH3" s="9">
        <v>5.0</v>
      </c>
      <c r="AI3" s="9">
        <v>2.0</v>
      </c>
      <c r="AJ3" s="9">
        <v>0.0</v>
      </c>
      <c r="AK3" s="9">
        <v>1.0</v>
      </c>
      <c r="AL3" s="9">
        <v>34592.0</v>
      </c>
      <c r="AM3" s="9">
        <v>89608.0</v>
      </c>
      <c r="AN3" s="9">
        <v>0.0</v>
      </c>
      <c r="AO3" s="9">
        <v>1593344.0</v>
      </c>
    </row>
    <row r="4">
      <c r="A4" s="3" t="s">
        <v>58</v>
      </c>
      <c r="B4" s="9">
        <v>2.0</v>
      </c>
      <c r="C4" s="9">
        <v>2571.8</v>
      </c>
      <c r="D4" s="9">
        <v>5.0</v>
      </c>
      <c r="E4" s="9">
        <v>10.0</v>
      </c>
      <c r="F4" s="9">
        <v>0.0</v>
      </c>
      <c r="G4" s="9">
        <v>1.0</v>
      </c>
      <c r="H4" s="9">
        <v>34592.0</v>
      </c>
      <c r="I4" s="9">
        <v>952080.0</v>
      </c>
      <c r="J4" s="9">
        <v>0.0</v>
      </c>
      <c r="K4" s="9">
        <v>1782272.0</v>
      </c>
      <c r="L4" s="9">
        <v>3.0</v>
      </c>
      <c r="M4" s="9">
        <v>2582.1</v>
      </c>
      <c r="N4" s="9">
        <v>5.0</v>
      </c>
      <c r="O4" s="9">
        <v>10.0</v>
      </c>
      <c r="P4" s="9">
        <v>0.0</v>
      </c>
      <c r="Q4" s="9">
        <v>1.0</v>
      </c>
      <c r="R4" s="9">
        <v>34592.0</v>
      </c>
      <c r="S4" s="9">
        <v>952080.0</v>
      </c>
      <c r="T4" s="9">
        <v>0.0</v>
      </c>
      <c r="U4" s="9">
        <v>1782272.0</v>
      </c>
      <c r="V4" s="9">
        <v>4.0</v>
      </c>
      <c r="W4" s="9">
        <v>2390.1</v>
      </c>
      <c r="X4" s="9">
        <v>5.0</v>
      </c>
      <c r="Y4" s="9">
        <v>2.0</v>
      </c>
      <c r="Z4" s="9">
        <v>0.0</v>
      </c>
      <c r="AA4" s="9">
        <v>9.0</v>
      </c>
      <c r="AB4" s="9">
        <v>34592.0</v>
      </c>
      <c r="AC4" s="9">
        <v>89608.0</v>
      </c>
      <c r="AD4" s="9">
        <v>0.0</v>
      </c>
      <c r="AE4" s="9">
        <v>1.4794248E7</v>
      </c>
      <c r="AF4" s="9">
        <v>5.0</v>
      </c>
      <c r="AG4" s="9">
        <v>2399.2</v>
      </c>
      <c r="AH4" s="9">
        <v>5.0</v>
      </c>
      <c r="AI4" s="9">
        <v>2.0</v>
      </c>
      <c r="AJ4" s="9">
        <v>0.0</v>
      </c>
      <c r="AK4" s="9">
        <v>9.0</v>
      </c>
      <c r="AL4" s="9">
        <v>34592.0</v>
      </c>
      <c r="AM4" s="9">
        <v>89608.0</v>
      </c>
      <c r="AN4" s="9">
        <v>0.0</v>
      </c>
      <c r="AO4" s="9">
        <v>1.4794248E7</v>
      </c>
    </row>
    <row r="5">
      <c r="A5" s="3" t="s">
        <v>60</v>
      </c>
      <c r="B5" s="9">
        <v>2.0</v>
      </c>
      <c r="C5" s="9">
        <v>1505.0</v>
      </c>
      <c r="D5" s="9">
        <v>5.0</v>
      </c>
      <c r="E5" s="9">
        <v>2.0</v>
      </c>
      <c r="F5" s="9">
        <v>0.0</v>
      </c>
      <c r="G5" s="9">
        <v>3.0</v>
      </c>
      <c r="H5" s="9">
        <v>34592.0</v>
      </c>
      <c r="I5" s="9">
        <v>89608.0</v>
      </c>
      <c r="J5" s="9">
        <v>0.0</v>
      </c>
      <c r="K5" s="9">
        <v>6475784.0</v>
      </c>
      <c r="L5" s="9">
        <v>3.0</v>
      </c>
      <c r="M5" s="9">
        <v>1492.1</v>
      </c>
      <c r="N5" s="9">
        <v>5.0</v>
      </c>
      <c r="O5" s="9">
        <v>4.0</v>
      </c>
      <c r="P5" s="9">
        <v>0.0</v>
      </c>
      <c r="Q5" s="9">
        <v>1.0</v>
      </c>
      <c r="R5" s="9">
        <v>34592.0</v>
      </c>
      <c r="S5" s="9">
        <v>333328.0</v>
      </c>
      <c r="T5" s="9">
        <v>0.0</v>
      </c>
      <c r="U5" s="9">
        <v>4007936.0</v>
      </c>
      <c r="V5" s="9">
        <v>4.0</v>
      </c>
      <c r="W5" s="9">
        <v>1466.3</v>
      </c>
      <c r="X5" s="9">
        <v>5.0</v>
      </c>
      <c r="Y5" s="9">
        <v>2.0</v>
      </c>
      <c r="Z5" s="9">
        <v>0.0</v>
      </c>
      <c r="AA5" s="9">
        <v>3.0</v>
      </c>
      <c r="AB5" s="9">
        <v>34592.0</v>
      </c>
      <c r="AC5" s="9">
        <v>89608.0</v>
      </c>
      <c r="AD5" s="9">
        <v>0.0</v>
      </c>
      <c r="AE5" s="9">
        <v>6475784.0</v>
      </c>
      <c r="AF5" s="9">
        <v>5.0</v>
      </c>
      <c r="AG5" s="9">
        <v>1506.8</v>
      </c>
      <c r="AH5" s="9">
        <v>5.0</v>
      </c>
      <c r="AI5" s="9">
        <v>2.0</v>
      </c>
      <c r="AJ5" s="9">
        <v>0.0</v>
      </c>
      <c r="AK5" s="9">
        <v>3.0</v>
      </c>
      <c r="AL5" s="9">
        <v>34592.0</v>
      </c>
      <c r="AM5" s="9">
        <v>89608.0</v>
      </c>
      <c r="AN5" s="9">
        <v>0.0</v>
      </c>
      <c r="AO5" s="9">
        <v>6475784.0</v>
      </c>
    </row>
    <row r="6">
      <c r="A6" s="3" t="s">
        <v>62</v>
      </c>
      <c r="B6" s="9">
        <v>2.0</v>
      </c>
      <c r="C6" s="9">
        <v>2306.8</v>
      </c>
      <c r="D6" s="9">
        <v>5.0</v>
      </c>
      <c r="E6" s="9">
        <v>4.0</v>
      </c>
      <c r="F6" s="9">
        <v>1.0</v>
      </c>
      <c r="G6" s="9">
        <v>2.0</v>
      </c>
      <c r="H6" s="9">
        <v>34592.0</v>
      </c>
      <c r="I6" s="9">
        <v>882192.0</v>
      </c>
      <c r="J6" s="9">
        <v>851968.0</v>
      </c>
      <c r="K6" s="9">
        <v>3735560.0</v>
      </c>
      <c r="L6" s="9">
        <v>3.0</v>
      </c>
      <c r="M6" s="9">
        <v>2053.7</v>
      </c>
      <c r="N6" s="9">
        <v>5.0</v>
      </c>
      <c r="O6" s="9">
        <v>6.0</v>
      </c>
      <c r="P6" s="9">
        <v>0.0</v>
      </c>
      <c r="Q6" s="9">
        <v>1.0</v>
      </c>
      <c r="R6" s="9">
        <v>34592.0</v>
      </c>
      <c r="S6" s="9">
        <v>1388056.0</v>
      </c>
      <c r="T6" s="9">
        <v>0.0</v>
      </c>
      <c r="U6" s="9">
        <v>2846720.0</v>
      </c>
      <c r="V6" s="9">
        <v>4.0</v>
      </c>
      <c r="W6" s="9">
        <v>2304.6</v>
      </c>
      <c r="X6" s="9">
        <v>5.0</v>
      </c>
      <c r="Y6" s="9">
        <v>4.0</v>
      </c>
      <c r="Z6" s="9">
        <v>1.0</v>
      </c>
      <c r="AA6" s="9">
        <v>2.0</v>
      </c>
      <c r="AB6" s="9">
        <v>34592.0</v>
      </c>
      <c r="AC6" s="9">
        <v>882192.0</v>
      </c>
      <c r="AD6" s="9">
        <v>851968.0</v>
      </c>
      <c r="AE6" s="9">
        <v>3735560.0</v>
      </c>
      <c r="AF6" s="9">
        <v>5.0</v>
      </c>
      <c r="AG6" s="9">
        <v>2115.0</v>
      </c>
      <c r="AH6" s="9">
        <v>5.0</v>
      </c>
      <c r="AI6" s="9">
        <v>4.0</v>
      </c>
      <c r="AJ6" s="9">
        <v>0.0</v>
      </c>
      <c r="AK6" s="9">
        <v>3.0</v>
      </c>
      <c r="AL6" s="9">
        <v>34592.0</v>
      </c>
      <c r="AM6" s="9">
        <v>428560.0</v>
      </c>
      <c r="AN6" s="9">
        <v>0.0</v>
      </c>
      <c r="AO6" s="9">
        <v>6411272.0</v>
      </c>
    </row>
    <row r="7">
      <c r="A7" s="3" t="s">
        <v>63</v>
      </c>
      <c r="B7" s="9">
        <v>2.0</v>
      </c>
      <c r="C7" s="9">
        <v>2166.5</v>
      </c>
      <c r="D7" s="9">
        <v>5.0</v>
      </c>
      <c r="E7" s="9">
        <v>4.0</v>
      </c>
      <c r="F7" s="9">
        <v>1.0</v>
      </c>
      <c r="G7" s="9">
        <v>2.0</v>
      </c>
      <c r="H7" s="9">
        <v>34592.0</v>
      </c>
      <c r="I7" s="9">
        <v>882192.0</v>
      </c>
      <c r="J7" s="9">
        <v>851968.0</v>
      </c>
      <c r="K7" s="9">
        <v>2138112.0</v>
      </c>
      <c r="L7" s="9">
        <v>3.0</v>
      </c>
      <c r="M7" s="9">
        <v>2242.9</v>
      </c>
      <c r="N7" s="9">
        <v>5.0</v>
      </c>
      <c r="O7" s="9">
        <v>6.0</v>
      </c>
      <c r="P7" s="9">
        <v>0.0</v>
      </c>
      <c r="Q7" s="9">
        <v>1.0</v>
      </c>
      <c r="R7" s="9">
        <v>34592.0</v>
      </c>
      <c r="S7" s="9">
        <v>515600.0</v>
      </c>
      <c r="T7" s="9">
        <v>0.0</v>
      </c>
      <c r="U7" s="9">
        <v>1292288.0</v>
      </c>
      <c r="V7" s="9">
        <v>4.0</v>
      </c>
      <c r="W7" s="9">
        <v>2200.5</v>
      </c>
      <c r="X7" s="9">
        <v>5.0</v>
      </c>
      <c r="Y7" s="9">
        <v>4.0</v>
      </c>
      <c r="Z7" s="9">
        <v>1.0</v>
      </c>
      <c r="AA7" s="9">
        <v>2.0</v>
      </c>
      <c r="AB7" s="9">
        <v>34592.0</v>
      </c>
      <c r="AC7" s="9">
        <v>882192.0</v>
      </c>
      <c r="AD7" s="9">
        <v>851968.0</v>
      </c>
      <c r="AE7" s="9">
        <v>2138112.0</v>
      </c>
      <c r="AF7" s="9">
        <v>5.0</v>
      </c>
      <c r="AG7" s="9">
        <v>2254.5</v>
      </c>
      <c r="AH7" s="9">
        <v>5.0</v>
      </c>
      <c r="AI7" s="9">
        <v>5.0</v>
      </c>
      <c r="AJ7" s="9">
        <v>1.0</v>
      </c>
      <c r="AK7" s="9">
        <v>1.0</v>
      </c>
      <c r="AL7" s="9">
        <v>34592.0</v>
      </c>
      <c r="AM7" s="9">
        <v>759304.0</v>
      </c>
      <c r="AN7" s="9">
        <v>634888.0</v>
      </c>
      <c r="AO7" s="9">
        <v>1101824.0</v>
      </c>
    </row>
    <row r="8">
      <c r="A8" s="3" t="s">
        <v>64</v>
      </c>
      <c r="B8" s="9">
        <v>2.0</v>
      </c>
      <c r="C8" s="9">
        <v>2687.9</v>
      </c>
      <c r="D8" s="9">
        <v>5.0</v>
      </c>
      <c r="E8" s="9">
        <v>13.0</v>
      </c>
      <c r="F8" s="9">
        <v>0.0</v>
      </c>
      <c r="G8" s="9">
        <v>2.0</v>
      </c>
      <c r="H8" s="9">
        <v>34592.0</v>
      </c>
      <c r="I8" s="9">
        <v>2493712.0</v>
      </c>
      <c r="J8" s="9">
        <v>0.0</v>
      </c>
      <c r="K8" s="9">
        <v>1912832.0</v>
      </c>
      <c r="L8" s="9">
        <v>3.0</v>
      </c>
      <c r="M8" s="9">
        <v>2685.8</v>
      </c>
      <c r="N8" s="9">
        <v>5.0</v>
      </c>
      <c r="O8" s="9">
        <v>13.0</v>
      </c>
      <c r="P8" s="9">
        <v>1.0</v>
      </c>
      <c r="Q8" s="9">
        <v>1.0</v>
      </c>
      <c r="R8" s="9">
        <v>34592.0</v>
      </c>
      <c r="S8" s="9">
        <v>2215436.0</v>
      </c>
      <c r="T8" s="9">
        <v>650244.0</v>
      </c>
      <c r="U8" s="9">
        <v>1422336.0</v>
      </c>
      <c r="V8" s="9">
        <v>4.0</v>
      </c>
      <c r="W8" s="9">
        <v>2679.3</v>
      </c>
      <c r="X8" s="9">
        <v>5.0</v>
      </c>
      <c r="Y8" s="9">
        <v>7.0</v>
      </c>
      <c r="Z8" s="9">
        <v>6.0</v>
      </c>
      <c r="AA8" s="9">
        <v>2.0</v>
      </c>
      <c r="AB8" s="9">
        <v>34592.0</v>
      </c>
      <c r="AC8" s="9">
        <v>2526728.0</v>
      </c>
      <c r="AD8" s="9">
        <v>4301832.0</v>
      </c>
      <c r="AE8" s="9">
        <v>1912832.0</v>
      </c>
      <c r="AF8" s="9">
        <v>5.0</v>
      </c>
      <c r="AG8" s="9">
        <v>2669.4</v>
      </c>
      <c r="AH8" s="9">
        <v>5.0</v>
      </c>
      <c r="AI8" s="9">
        <v>6.0</v>
      </c>
      <c r="AJ8" s="9">
        <v>7.0</v>
      </c>
      <c r="AK8" s="9">
        <v>2.0</v>
      </c>
      <c r="AL8" s="9">
        <v>34592.0</v>
      </c>
      <c r="AM8" s="9">
        <v>1372680.0</v>
      </c>
      <c r="AN8" s="9">
        <v>4860680.0</v>
      </c>
      <c r="AO8" s="9">
        <v>1853440.0</v>
      </c>
    </row>
    <row r="9">
      <c r="A9" s="3" t="s">
        <v>66</v>
      </c>
      <c r="B9" s="9">
        <v>2.0</v>
      </c>
      <c r="C9" s="9">
        <v>2349.6</v>
      </c>
      <c r="D9" s="9">
        <v>5.0</v>
      </c>
      <c r="E9" s="9">
        <v>5.0</v>
      </c>
      <c r="F9" s="9">
        <v>1.0</v>
      </c>
      <c r="G9" s="9">
        <v>1.0</v>
      </c>
      <c r="H9" s="9">
        <v>34592.0</v>
      </c>
      <c r="I9" s="9">
        <v>1299976.0</v>
      </c>
      <c r="J9" s="9">
        <v>634888.0</v>
      </c>
      <c r="K9" s="9">
        <v>2035712.0</v>
      </c>
      <c r="L9" s="9">
        <v>3.0</v>
      </c>
      <c r="M9" s="9">
        <v>1922.5</v>
      </c>
      <c r="N9" s="9">
        <v>5.0</v>
      </c>
      <c r="O9" s="9">
        <v>6.0</v>
      </c>
      <c r="P9" s="9">
        <v>0.0</v>
      </c>
      <c r="Q9" s="9">
        <v>1.0</v>
      </c>
      <c r="R9" s="9">
        <v>34592.0</v>
      </c>
      <c r="S9" s="9">
        <v>773648.0</v>
      </c>
      <c r="T9" s="9">
        <v>0.0</v>
      </c>
      <c r="U9" s="9">
        <v>2197504.0</v>
      </c>
      <c r="V9" s="9">
        <v>4.0</v>
      </c>
      <c r="W9" s="9">
        <v>2382.0</v>
      </c>
      <c r="X9" s="9">
        <v>5.0</v>
      </c>
      <c r="Y9" s="9">
        <v>5.0</v>
      </c>
      <c r="Z9" s="9">
        <v>1.0</v>
      </c>
      <c r="AA9" s="9">
        <v>1.0</v>
      </c>
      <c r="AB9" s="9">
        <v>34592.0</v>
      </c>
      <c r="AC9" s="9">
        <v>1299976.0</v>
      </c>
      <c r="AD9" s="9">
        <v>634888.0</v>
      </c>
      <c r="AE9" s="9">
        <v>2035712.0</v>
      </c>
      <c r="AF9" s="9">
        <v>5.0</v>
      </c>
      <c r="AG9" s="9">
        <v>2066.1</v>
      </c>
      <c r="AH9" s="9">
        <v>5.0</v>
      </c>
      <c r="AI9" s="9">
        <v>4.0</v>
      </c>
      <c r="AJ9" s="9">
        <v>0.0</v>
      </c>
      <c r="AK9" s="9">
        <v>3.0</v>
      </c>
      <c r="AL9" s="9">
        <v>34592.0</v>
      </c>
      <c r="AM9" s="9">
        <v>428560.0</v>
      </c>
      <c r="AN9" s="9">
        <v>0.0</v>
      </c>
      <c r="AO9" s="9">
        <v>5747712.0</v>
      </c>
    </row>
    <row r="10">
      <c r="A10" s="3" t="s">
        <v>67</v>
      </c>
      <c r="B10" s="9">
        <v>2.0</v>
      </c>
      <c r="C10" s="9">
        <v>2057.8</v>
      </c>
      <c r="D10" s="9">
        <v>5.0</v>
      </c>
      <c r="E10" s="9">
        <v>4.0</v>
      </c>
      <c r="F10" s="9">
        <v>0.0</v>
      </c>
      <c r="G10" s="9">
        <v>3.0</v>
      </c>
      <c r="H10" s="9">
        <v>34592.0</v>
      </c>
      <c r="I10" s="9">
        <v>882192.0</v>
      </c>
      <c r="J10" s="9">
        <v>0.0</v>
      </c>
      <c r="K10" s="9">
        <v>5595136.0</v>
      </c>
      <c r="L10" s="9">
        <v>3.0</v>
      </c>
      <c r="M10" s="9">
        <v>2070.4</v>
      </c>
      <c r="N10" s="9">
        <v>5.0</v>
      </c>
      <c r="O10" s="9">
        <v>6.0</v>
      </c>
      <c r="P10" s="9">
        <v>0.0</v>
      </c>
      <c r="Q10" s="9">
        <v>1.0</v>
      </c>
      <c r="R10" s="9">
        <v>34592.0</v>
      </c>
      <c r="S10" s="9">
        <v>957968.0</v>
      </c>
      <c r="T10" s="9">
        <v>0.0</v>
      </c>
      <c r="U10" s="9">
        <v>2197504.0</v>
      </c>
      <c r="V10" s="9">
        <v>4.0</v>
      </c>
      <c r="W10" s="9">
        <v>2069.7</v>
      </c>
      <c r="X10" s="9">
        <v>5.0</v>
      </c>
      <c r="Y10" s="9">
        <v>4.0</v>
      </c>
      <c r="Z10" s="9">
        <v>0.0</v>
      </c>
      <c r="AA10" s="9">
        <v>3.0</v>
      </c>
      <c r="AB10" s="9">
        <v>34592.0</v>
      </c>
      <c r="AC10" s="9">
        <v>882192.0</v>
      </c>
      <c r="AD10" s="9">
        <v>0.0</v>
      </c>
      <c r="AE10" s="9">
        <v>5595136.0</v>
      </c>
      <c r="AF10" s="9">
        <v>5.0</v>
      </c>
      <c r="AG10" s="9">
        <v>2160.1</v>
      </c>
      <c r="AH10" s="9">
        <v>5.0</v>
      </c>
      <c r="AI10" s="9">
        <v>5.0</v>
      </c>
      <c r="AJ10" s="9">
        <v>1.0</v>
      </c>
      <c r="AK10" s="9">
        <v>1.0</v>
      </c>
      <c r="AL10" s="9">
        <v>34592.0</v>
      </c>
      <c r="AM10" s="9">
        <v>759304.0</v>
      </c>
      <c r="AN10" s="9">
        <v>634888.0</v>
      </c>
      <c r="AO10" s="9">
        <v>2035712.0</v>
      </c>
    </row>
    <row r="11">
      <c r="A11" s="3" t="s">
        <v>68</v>
      </c>
      <c r="B11" s="9">
        <v>2.0</v>
      </c>
      <c r="C11" s="9">
        <v>2557.6</v>
      </c>
      <c r="D11" s="9">
        <v>5.0</v>
      </c>
      <c r="E11" s="9">
        <v>6.0</v>
      </c>
      <c r="F11" s="9">
        <v>0.0</v>
      </c>
      <c r="G11" s="9">
        <v>1.0</v>
      </c>
      <c r="H11" s="9">
        <v>34592.0</v>
      </c>
      <c r="I11" s="9">
        <v>1371672.0</v>
      </c>
      <c r="J11" s="9">
        <v>0.0</v>
      </c>
      <c r="K11" s="9">
        <v>3120128.0</v>
      </c>
      <c r="L11" s="9">
        <v>3.0</v>
      </c>
      <c r="M11" s="9">
        <v>2071.0</v>
      </c>
      <c r="N11" s="9">
        <v>5.0</v>
      </c>
      <c r="O11" s="9">
        <v>4.0</v>
      </c>
      <c r="P11" s="9">
        <v>0.0</v>
      </c>
      <c r="Q11" s="9">
        <v>3.0</v>
      </c>
      <c r="R11" s="9">
        <v>34592.0</v>
      </c>
      <c r="S11" s="9">
        <v>353296.0</v>
      </c>
      <c r="T11" s="9">
        <v>0.0</v>
      </c>
      <c r="U11" s="9">
        <v>7447048.0</v>
      </c>
      <c r="V11" s="9">
        <v>4.0</v>
      </c>
      <c r="W11" s="9">
        <v>2562.2</v>
      </c>
      <c r="X11" s="9">
        <v>5.0</v>
      </c>
      <c r="Y11" s="9">
        <v>6.0</v>
      </c>
      <c r="Z11" s="9">
        <v>0.0</v>
      </c>
      <c r="AA11" s="9">
        <v>1.0</v>
      </c>
      <c r="AB11" s="9">
        <v>34592.0</v>
      </c>
      <c r="AC11" s="9">
        <v>1371672.0</v>
      </c>
      <c r="AD11" s="9">
        <v>0.0</v>
      </c>
      <c r="AE11" s="9">
        <v>3120128.0</v>
      </c>
      <c r="AF11" s="9">
        <v>5.0</v>
      </c>
      <c r="AG11" s="9">
        <v>1970.5</v>
      </c>
      <c r="AH11" s="9">
        <v>5.0</v>
      </c>
      <c r="AI11" s="9">
        <v>4.0</v>
      </c>
      <c r="AJ11" s="9">
        <v>0.0</v>
      </c>
      <c r="AK11" s="9">
        <v>3.0</v>
      </c>
      <c r="AL11" s="9">
        <v>34592.0</v>
      </c>
      <c r="AM11" s="9">
        <v>672784.0</v>
      </c>
      <c r="AN11" s="9">
        <v>0.0</v>
      </c>
      <c r="AO11" s="9">
        <v>5158408.0</v>
      </c>
    </row>
    <row r="12">
      <c r="A12" s="3" t="s">
        <v>69</v>
      </c>
      <c r="B12" s="9">
        <v>2.0</v>
      </c>
      <c r="C12" s="9">
        <v>2406.2</v>
      </c>
      <c r="D12" s="9">
        <v>5.0</v>
      </c>
      <c r="E12" s="9">
        <v>6.0</v>
      </c>
      <c r="F12" s="9">
        <v>0.0</v>
      </c>
      <c r="G12" s="9">
        <v>1.0</v>
      </c>
      <c r="H12" s="9">
        <v>34592.0</v>
      </c>
      <c r="I12" s="9">
        <v>1371672.0</v>
      </c>
      <c r="J12" s="9">
        <v>0.0</v>
      </c>
      <c r="K12" s="9">
        <v>945152.0</v>
      </c>
      <c r="L12" s="9">
        <v>3.0</v>
      </c>
      <c r="M12" s="9">
        <v>2473.8</v>
      </c>
      <c r="N12" s="9">
        <v>5.0</v>
      </c>
      <c r="O12" s="9">
        <v>6.0</v>
      </c>
      <c r="P12" s="9">
        <v>0.0</v>
      </c>
      <c r="Q12" s="9">
        <v>1.0</v>
      </c>
      <c r="R12" s="9">
        <v>34592.0</v>
      </c>
      <c r="S12" s="9">
        <v>1353240.0</v>
      </c>
      <c r="T12" s="9">
        <v>0.0</v>
      </c>
      <c r="U12" s="9">
        <v>1083392.0</v>
      </c>
      <c r="V12" s="9">
        <v>4.0</v>
      </c>
      <c r="W12" s="9">
        <v>2444.1</v>
      </c>
      <c r="X12" s="9">
        <v>5.0</v>
      </c>
      <c r="Y12" s="9">
        <v>6.0</v>
      </c>
      <c r="Z12" s="9">
        <v>0.0</v>
      </c>
      <c r="AA12" s="9">
        <v>1.0</v>
      </c>
      <c r="AB12" s="9">
        <v>34592.0</v>
      </c>
      <c r="AC12" s="9">
        <v>1371672.0</v>
      </c>
      <c r="AD12" s="9">
        <v>0.0</v>
      </c>
      <c r="AE12" s="9">
        <v>945152.0</v>
      </c>
      <c r="AF12" s="9">
        <v>5.0</v>
      </c>
      <c r="AG12" s="9">
        <v>2406.1</v>
      </c>
      <c r="AH12" s="9">
        <v>5.0</v>
      </c>
      <c r="AI12" s="9">
        <v>6.0</v>
      </c>
      <c r="AJ12" s="9">
        <v>0.0</v>
      </c>
      <c r="AK12" s="9">
        <v>1.0</v>
      </c>
      <c r="AL12" s="9">
        <v>34592.0</v>
      </c>
      <c r="AM12" s="9">
        <v>808472.0</v>
      </c>
      <c r="AN12" s="9">
        <v>0.0</v>
      </c>
      <c r="AO12" s="9">
        <v>1010688.0</v>
      </c>
    </row>
    <row r="13">
      <c r="A13" s="3" t="s">
        <v>70</v>
      </c>
      <c r="B13" s="9">
        <v>2.0</v>
      </c>
      <c r="C13" s="9">
        <v>2561.2</v>
      </c>
      <c r="D13" s="9">
        <v>5.0</v>
      </c>
      <c r="E13" s="9">
        <v>12.0</v>
      </c>
      <c r="F13" s="9">
        <v>1.0</v>
      </c>
      <c r="G13" s="9">
        <v>2.0</v>
      </c>
      <c r="H13" s="9">
        <v>34592.0</v>
      </c>
      <c r="I13" s="9">
        <v>1201944.0</v>
      </c>
      <c r="J13" s="9">
        <v>689152.0</v>
      </c>
      <c r="K13" s="9">
        <v>3084296.0</v>
      </c>
      <c r="L13" s="9">
        <v>3.0</v>
      </c>
      <c r="M13" s="9">
        <v>2130.9</v>
      </c>
      <c r="N13" s="9">
        <v>5.0</v>
      </c>
      <c r="O13" s="9">
        <v>9.0</v>
      </c>
      <c r="P13" s="9">
        <v>1.0</v>
      </c>
      <c r="Q13" s="9">
        <v>5.0</v>
      </c>
      <c r="R13" s="9">
        <v>34592.0</v>
      </c>
      <c r="S13" s="9">
        <v>2035220.0</v>
      </c>
      <c r="T13" s="9">
        <v>817160.0</v>
      </c>
      <c r="U13" s="9">
        <v>1.0074116E7</v>
      </c>
      <c r="V13" s="9">
        <v>4.0</v>
      </c>
      <c r="W13" s="9">
        <v>2648.8</v>
      </c>
      <c r="X13" s="9">
        <v>5.0</v>
      </c>
      <c r="Y13" s="9">
        <v>12.0</v>
      </c>
      <c r="Z13" s="9">
        <v>1.0</v>
      </c>
      <c r="AA13" s="9">
        <v>2.0</v>
      </c>
      <c r="AB13" s="9">
        <v>34592.0</v>
      </c>
      <c r="AC13" s="9">
        <v>3221016.0</v>
      </c>
      <c r="AD13" s="9">
        <v>689152.0</v>
      </c>
      <c r="AE13" s="9">
        <v>3084296.0</v>
      </c>
      <c r="AF13" s="9">
        <v>5.0</v>
      </c>
      <c r="AG13" s="9">
        <v>2521.7</v>
      </c>
      <c r="AH13" s="9">
        <v>5.0</v>
      </c>
      <c r="AI13" s="9">
        <v>12.0</v>
      </c>
      <c r="AJ13" s="9">
        <v>2.0</v>
      </c>
      <c r="AK13" s="9">
        <v>1.0</v>
      </c>
      <c r="AL13" s="9">
        <v>34592.0</v>
      </c>
      <c r="AM13" s="9">
        <v>3167512.0</v>
      </c>
      <c r="AN13" s="9">
        <v>1511432.0</v>
      </c>
      <c r="AO13" s="9">
        <v>2166784.0</v>
      </c>
    </row>
    <row r="14">
      <c r="A14" s="3" t="s">
        <v>88</v>
      </c>
      <c r="B14" s="9">
        <v>2.0</v>
      </c>
      <c r="C14" s="9">
        <v>2525.3</v>
      </c>
      <c r="D14" s="9">
        <v>5.0</v>
      </c>
      <c r="E14" s="9">
        <v>6.0</v>
      </c>
      <c r="F14" s="9">
        <v>0.0</v>
      </c>
      <c r="G14" s="9">
        <v>1.0</v>
      </c>
      <c r="H14" s="9">
        <v>34592.0</v>
      </c>
      <c r="I14" s="9">
        <v>839192.0</v>
      </c>
      <c r="J14" s="9">
        <v>0.0</v>
      </c>
      <c r="K14" s="9">
        <v>1936384.0</v>
      </c>
      <c r="L14" s="9">
        <v>3.0</v>
      </c>
      <c r="M14" s="9">
        <v>2052.2</v>
      </c>
      <c r="N14" s="9">
        <v>5.0</v>
      </c>
      <c r="O14" s="9">
        <v>4.0</v>
      </c>
      <c r="P14" s="9">
        <v>0.0</v>
      </c>
      <c r="Q14" s="9">
        <v>3.0</v>
      </c>
      <c r="R14" s="9">
        <v>34592.0</v>
      </c>
      <c r="S14" s="9">
        <v>193552.0</v>
      </c>
      <c r="T14" s="9">
        <v>0.0</v>
      </c>
      <c r="U14" s="9">
        <v>4151816.0</v>
      </c>
      <c r="V14" s="9">
        <v>4.0</v>
      </c>
      <c r="W14" s="9">
        <v>2535.9</v>
      </c>
      <c r="X14" s="9">
        <v>5.0</v>
      </c>
      <c r="Y14" s="9">
        <v>6.0</v>
      </c>
      <c r="Z14" s="9">
        <v>0.0</v>
      </c>
      <c r="AA14" s="9">
        <v>1.0</v>
      </c>
      <c r="AB14" s="9">
        <v>34592.0</v>
      </c>
      <c r="AC14" s="9">
        <v>839192.0</v>
      </c>
      <c r="AD14" s="9">
        <v>0.0</v>
      </c>
      <c r="AE14" s="9">
        <v>1936384.0</v>
      </c>
      <c r="AF14" s="9">
        <v>5.0</v>
      </c>
      <c r="AG14" s="9">
        <v>2002.6</v>
      </c>
      <c r="AH14" s="9">
        <v>5.0</v>
      </c>
      <c r="AI14" s="9">
        <v>4.0</v>
      </c>
      <c r="AJ14" s="9">
        <v>0.0</v>
      </c>
      <c r="AK14" s="9">
        <v>3.0</v>
      </c>
      <c r="AL14" s="9">
        <v>34592.0</v>
      </c>
      <c r="AM14" s="9">
        <v>672784.0</v>
      </c>
      <c r="AN14" s="9">
        <v>0.0</v>
      </c>
      <c r="AO14" s="9">
        <v>3909128.0</v>
      </c>
    </row>
    <row r="15">
      <c r="A15" s="3" t="s">
        <v>89</v>
      </c>
      <c r="B15" s="9">
        <v>2.0</v>
      </c>
      <c r="C15" s="9">
        <v>2395.5</v>
      </c>
      <c r="D15" s="9">
        <v>5.0</v>
      </c>
      <c r="E15" s="9">
        <v>4.0</v>
      </c>
      <c r="F15" s="9">
        <v>0.0</v>
      </c>
      <c r="G15" s="9">
        <v>3.0</v>
      </c>
      <c r="H15" s="9">
        <v>34592.0</v>
      </c>
      <c r="I15" s="9">
        <v>272912.0</v>
      </c>
      <c r="J15" s="9">
        <v>0.0</v>
      </c>
      <c r="K15" s="9">
        <v>3903496.0</v>
      </c>
      <c r="L15" s="9">
        <v>3.0</v>
      </c>
      <c r="M15" s="9">
        <v>2055.4</v>
      </c>
      <c r="N15" s="9">
        <v>5.0</v>
      </c>
      <c r="O15" s="9">
        <v>4.0</v>
      </c>
      <c r="P15" s="9">
        <v>1.0</v>
      </c>
      <c r="Q15" s="9">
        <v>2.0</v>
      </c>
      <c r="R15" s="9">
        <v>34592.0</v>
      </c>
      <c r="S15" s="9">
        <v>672784.0</v>
      </c>
      <c r="T15" s="9">
        <v>854528.0</v>
      </c>
      <c r="U15" s="9">
        <v>3100680.0</v>
      </c>
      <c r="V15" s="9">
        <v>4.0</v>
      </c>
      <c r="W15" s="9">
        <v>2413.8</v>
      </c>
      <c r="X15" s="9">
        <v>5.0</v>
      </c>
      <c r="Y15" s="9">
        <v>4.0</v>
      </c>
      <c r="Z15" s="9">
        <v>0.0</v>
      </c>
      <c r="AA15" s="9">
        <v>3.0</v>
      </c>
      <c r="AB15" s="9">
        <v>34592.0</v>
      </c>
      <c r="AC15" s="9">
        <v>272912.0</v>
      </c>
      <c r="AD15" s="9">
        <v>0.0</v>
      </c>
      <c r="AE15" s="9">
        <v>3903496.0</v>
      </c>
      <c r="AF15" s="9">
        <v>5.0</v>
      </c>
      <c r="AG15" s="9">
        <v>2376.6</v>
      </c>
      <c r="AH15" s="9">
        <v>5.0</v>
      </c>
      <c r="AI15" s="9">
        <v>6.0</v>
      </c>
      <c r="AJ15" s="9">
        <v>0.0</v>
      </c>
      <c r="AK15" s="9">
        <v>1.0</v>
      </c>
      <c r="AL15" s="9">
        <v>34592.0</v>
      </c>
      <c r="AM15" s="9">
        <v>808472.0</v>
      </c>
      <c r="AN15" s="9">
        <v>0.0</v>
      </c>
      <c r="AO15" s="9">
        <v>1936384.0</v>
      </c>
    </row>
    <row r="16">
      <c r="A16" s="3" t="s">
        <v>90</v>
      </c>
      <c r="B16" s="9">
        <v>2.0</v>
      </c>
      <c r="C16" s="9">
        <v>2282.0</v>
      </c>
      <c r="D16" s="9">
        <v>6.0</v>
      </c>
      <c r="E16" s="9">
        <v>5.0</v>
      </c>
      <c r="F16" s="9">
        <v>0.0</v>
      </c>
      <c r="G16" s="9">
        <v>1.0</v>
      </c>
      <c r="H16" s="9">
        <v>54048.0</v>
      </c>
      <c r="I16" s="9">
        <v>1021208.0</v>
      </c>
      <c r="J16" s="9">
        <v>0.0</v>
      </c>
      <c r="K16" s="9">
        <v>8716032.0</v>
      </c>
      <c r="L16" s="9">
        <v>3.0</v>
      </c>
      <c r="M16" s="9">
        <v>1584.9</v>
      </c>
      <c r="N16" s="9">
        <v>6.0</v>
      </c>
      <c r="O16" s="9">
        <v>3.0</v>
      </c>
      <c r="P16" s="9">
        <v>0.0</v>
      </c>
      <c r="Q16" s="9">
        <v>3.0</v>
      </c>
      <c r="R16" s="9">
        <v>54048.0</v>
      </c>
      <c r="S16" s="9">
        <v>587024.0</v>
      </c>
      <c r="T16" s="9">
        <v>0.0</v>
      </c>
      <c r="U16" s="9">
        <v>2.5590024E7</v>
      </c>
      <c r="V16" s="9">
        <v>4.0</v>
      </c>
      <c r="W16" s="9">
        <v>2273.7</v>
      </c>
      <c r="X16" s="9">
        <v>6.0</v>
      </c>
      <c r="Y16" s="9">
        <v>5.0</v>
      </c>
      <c r="Z16" s="9">
        <v>0.0</v>
      </c>
      <c r="AA16" s="9">
        <v>1.0</v>
      </c>
      <c r="AB16" s="9">
        <v>54048.0</v>
      </c>
      <c r="AC16" s="9">
        <v>1021208.0</v>
      </c>
      <c r="AD16" s="9">
        <v>0.0</v>
      </c>
      <c r="AE16" s="9">
        <v>8716032.0</v>
      </c>
      <c r="AF16" s="9">
        <v>5.0</v>
      </c>
      <c r="AG16" s="9">
        <v>1470.8</v>
      </c>
      <c r="AH16" s="9">
        <v>6.0</v>
      </c>
      <c r="AI16" s="9">
        <v>3.0</v>
      </c>
      <c r="AJ16" s="9">
        <v>0.0</v>
      </c>
      <c r="AK16" s="9">
        <v>3.0</v>
      </c>
      <c r="AL16" s="9">
        <v>54048.0</v>
      </c>
      <c r="AM16" s="9">
        <v>1168656.0</v>
      </c>
      <c r="AN16" s="9">
        <v>0.0</v>
      </c>
      <c r="AO16" s="9">
        <v>1.027124E7</v>
      </c>
    </row>
    <row r="17">
      <c r="A17" s="3" t="s">
        <v>93</v>
      </c>
      <c r="B17" s="9">
        <v>2.0</v>
      </c>
      <c r="C17" s="9">
        <v>2275.3</v>
      </c>
      <c r="D17" s="9">
        <v>6.0</v>
      </c>
      <c r="E17" s="9">
        <v>5.0</v>
      </c>
      <c r="F17" s="9">
        <v>0.0</v>
      </c>
      <c r="G17" s="9">
        <v>1.0</v>
      </c>
      <c r="H17" s="9">
        <v>54048.0</v>
      </c>
      <c r="I17" s="9">
        <v>1021208.0</v>
      </c>
      <c r="J17" s="9">
        <v>0.0</v>
      </c>
      <c r="K17" s="9">
        <v>2123520.0</v>
      </c>
      <c r="L17" s="9">
        <v>3.0</v>
      </c>
      <c r="M17" s="9">
        <v>1182.3</v>
      </c>
      <c r="N17" s="9">
        <v>6.0</v>
      </c>
      <c r="O17" s="9">
        <v>3.0</v>
      </c>
      <c r="P17" s="9">
        <v>0.0</v>
      </c>
      <c r="Q17" s="9">
        <v>3.0</v>
      </c>
      <c r="R17" s="9">
        <v>54048.0</v>
      </c>
      <c r="S17" s="9">
        <v>587024.0</v>
      </c>
      <c r="T17" s="9">
        <v>0.0</v>
      </c>
      <c r="U17" s="9">
        <v>6371592.0</v>
      </c>
      <c r="V17" s="9">
        <v>4.0</v>
      </c>
      <c r="W17" s="9">
        <v>2147.1</v>
      </c>
      <c r="X17" s="9">
        <v>6.0</v>
      </c>
      <c r="Y17" s="9">
        <v>5.0</v>
      </c>
      <c r="Z17" s="9">
        <v>0.0</v>
      </c>
      <c r="AA17" s="9">
        <v>1.0</v>
      </c>
      <c r="AB17" s="9">
        <v>54048.0</v>
      </c>
      <c r="AC17" s="9">
        <v>1021208.0</v>
      </c>
      <c r="AD17" s="9">
        <v>0.0</v>
      </c>
      <c r="AE17" s="9">
        <v>2123520.0</v>
      </c>
      <c r="AF17" s="9">
        <v>5.0</v>
      </c>
      <c r="AG17" s="9">
        <v>1813.5</v>
      </c>
      <c r="AH17" s="9">
        <v>6.0</v>
      </c>
      <c r="AI17" s="9">
        <v>5.0</v>
      </c>
      <c r="AJ17" s="9">
        <v>0.0</v>
      </c>
      <c r="AK17" s="9">
        <v>1.0</v>
      </c>
      <c r="AL17" s="9">
        <v>54048.0</v>
      </c>
      <c r="AM17" s="9">
        <v>768024.0</v>
      </c>
      <c r="AN17" s="9">
        <v>0.0</v>
      </c>
      <c r="AO17" s="9">
        <v>2254592.0</v>
      </c>
    </row>
    <row r="18">
      <c r="A18" s="3" t="s">
        <v>94</v>
      </c>
      <c r="B18" s="9">
        <v>2.0</v>
      </c>
      <c r="C18" s="9">
        <v>2077.6</v>
      </c>
      <c r="D18" s="9">
        <v>8.0</v>
      </c>
      <c r="E18" s="9">
        <v>9.0</v>
      </c>
      <c r="F18" s="9">
        <v>0.0</v>
      </c>
      <c r="G18" s="9">
        <v>3.0</v>
      </c>
      <c r="H18" s="9">
        <v>92960.0</v>
      </c>
      <c r="I18" s="9">
        <v>937496.0</v>
      </c>
      <c r="J18" s="9">
        <v>0.0</v>
      </c>
      <c r="K18" s="9">
        <v>1.1059208E7</v>
      </c>
      <c r="L18" s="9">
        <v>3.0</v>
      </c>
      <c r="M18" s="9">
        <v>1466.4</v>
      </c>
      <c r="N18" s="9">
        <v>6.0</v>
      </c>
      <c r="O18" s="9">
        <v>3.0</v>
      </c>
      <c r="P18" s="9">
        <v>0.0</v>
      </c>
      <c r="Q18" s="9">
        <v>11.0</v>
      </c>
      <c r="R18" s="9">
        <v>54048.0</v>
      </c>
      <c r="S18" s="9">
        <v>296208.0</v>
      </c>
      <c r="T18" s="9">
        <v>0.0</v>
      </c>
      <c r="U18" s="9">
        <v>4.8599312E7</v>
      </c>
      <c r="V18" s="9">
        <v>4.0</v>
      </c>
      <c r="W18" s="9">
        <v>2273.5</v>
      </c>
      <c r="X18" s="9">
        <v>6.0</v>
      </c>
      <c r="Y18" s="9">
        <v>11.0</v>
      </c>
      <c r="Z18" s="9">
        <v>0.0</v>
      </c>
      <c r="AA18" s="9">
        <v>3.0</v>
      </c>
      <c r="AB18" s="9">
        <v>54048.0</v>
      </c>
      <c r="AC18" s="9">
        <v>2967320.0</v>
      </c>
      <c r="AD18" s="9">
        <v>0.0</v>
      </c>
      <c r="AE18" s="9">
        <v>1.0815752E7</v>
      </c>
      <c r="AF18" s="9">
        <v>5.0</v>
      </c>
      <c r="AG18" s="9">
        <v>1923.4</v>
      </c>
      <c r="AH18" s="9">
        <v>6.0</v>
      </c>
      <c r="AI18" s="9">
        <v>11.0</v>
      </c>
      <c r="AJ18" s="9">
        <v>0.0</v>
      </c>
      <c r="AK18" s="9">
        <v>3.0</v>
      </c>
      <c r="AL18" s="9">
        <v>54048.0</v>
      </c>
      <c r="AM18" s="9">
        <v>3211288.0</v>
      </c>
      <c r="AN18" s="9">
        <v>0.0</v>
      </c>
      <c r="AO18" s="9">
        <v>1.0709E7</v>
      </c>
    </row>
    <row r="19">
      <c r="A19" s="3" t="s">
        <v>96</v>
      </c>
      <c r="B19" s="9">
        <v>2.0</v>
      </c>
      <c r="C19" s="9">
        <v>2318.6</v>
      </c>
      <c r="D19" s="9">
        <v>6.0</v>
      </c>
      <c r="E19" s="9">
        <v>5.0</v>
      </c>
      <c r="F19" s="9">
        <v>0.0</v>
      </c>
      <c r="G19" s="9">
        <v>1.0</v>
      </c>
      <c r="H19" s="9">
        <v>54048.0</v>
      </c>
      <c r="I19" s="9">
        <v>558360.0</v>
      </c>
      <c r="J19" s="9">
        <v>0.0</v>
      </c>
      <c r="K19" s="9">
        <v>4552448.0</v>
      </c>
      <c r="L19" s="9">
        <v>3.0</v>
      </c>
      <c r="M19" s="9">
        <v>1508.8</v>
      </c>
      <c r="N19" s="9">
        <v>6.0</v>
      </c>
      <c r="O19" s="9">
        <v>3.0</v>
      </c>
      <c r="P19" s="9">
        <v>0.0</v>
      </c>
      <c r="Q19" s="9">
        <v>3.0</v>
      </c>
      <c r="R19" s="9">
        <v>54048.0</v>
      </c>
      <c r="S19" s="9">
        <v>296208.0</v>
      </c>
      <c r="T19" s="9">
        <v>0.0</v>
      </c>
      <c r="U19" s="9">
        <v>1.3023496E7</v>
      </c>
      <c r="V19" s="9">
        <v>4.0</v>
      </c>
      <c r="W19" s="9">
        <v>2253.4</v>
      </c>
      <c r="X19" s="9">
        <v>6.0</v>
      </c>
      <c r="Y19" s="9">
        <v>5.0</v>
      </c>
      <c r="Z19" s="9">
        <v>0.0</v>
      </c>
      <c r="AA19" s="9">
        <v>1.0</v>
      </c>
      <c r="AB19" s="9">
        <v>54048.0</v>
      </c>
      <c r="AC19" s="9">
        <v>558360.0</v>
      </c>
      <c r="AD19" s="9">
        <v>0.0</v>
      </c>
      <c r="AE19" s="9">
        <v>4552448.0</v>
      </c>
      <c r="AF19" s="9">
        <v>5.0</v>
      </c>
      <c r="AG19" s="9">
        <v>1304.4</v>
      </c>
      <c r="AH19" s="9">
        <v>6.0</v>
      </c>
      <c r="AI19" s="9">
        <v>3.0</v>
      </c>
      <c r="AJ19" s="9">
        <v>0.0</v>
      </c>
      <c r="AK19" s="9">
        <v>3.0</v>
      </c>
      <c r="AL19" s="9">
        <v>54048.0</v>
      </c>
      <c r="AM19" s="9">
        <v>1168656.0</v>
      </c>
      <c r="AN19" s="9">
        <v>0.0</v>
      </c>
      <c r="AO19" s="9">
        <v>5976584.0</v>
      </c>
    </row>
    <row r="20">
      <c r="A20" s="3" t="s">
        <v>98</v>
      </c>
      <c r="B20" s="9">
        <v>2.0</v>
      </c>
      <c r="C20" s="9">
        <v>2227.1</v>
      </c>
      <c r="D20" s="9">
        <v>6.0</v>
      </c>
      <c r="E20" s="9">
        <v>3.0</v>
      </c>
      <c r="F20" s="9">
        <v>0.0</v>
      </c>
      <c r="G20" s="9">
        <v>3.0</v>
      </c>
      <c r="H20" s="9">
        <v>54048.0</v>
      </c>
      <c r="I20" s="9">
        <v>99344.0</v>
      </c>
      <c r="J20" s="9">
        <v>0.0</v>
      </c>
      <c r="K20" s="9">
        <v>6006792.0</v>
      </c>
      <c r="L20" s="9">
        <v>3.0</v>
      </c>
      <c r="M20" s="9">
        <v>1332.8</v>
      </c>
      <c r="N20" s="9">
        <v>6.0</v>
      </c>
      <c r="O20" s="9">
        <v>3.0</v>
      </c>
      <c r="P20" s="9">
        <v>0.0</v>
      </c>
      <c r="Q20" s="9">
        <v>3.0</v>
      </c>
      <c r="R20" s="9">
        <v>54048.0</v>
      </c>
      <c r="S20" s="9">
        <v>1168656.0</v>
      </c>
      <c r="T20" s="9">
        <v>0.0</v>
      </c>
      <c r="U20" s="9">
        <v>1.263028E7</v>
      </c>
      <c r="V20" s="9">
        <v>4.0</v>
      </c>
      <c r="W20" s="9">
        <v>2263.2</v>
      </c>
      <c r="X20" s="9">
        <v>6.0</v>
      </c>
      <c r="Y20" s="9">
        <v>3.0</v>
      </c>
      <c r="Z20" s="9">
        <v>0.0</v>
      </c>
      <c r="AA20" s="9">
        <v>3.0</v>
      </c>
      <c r="AB20" s="9">
        <v>54048.0</v>
      </c>
      <c r="AC20" s="9">
        <v>99344.0</v>
      </c>
      <c r="AD20" s="9">
        <v>0.0</v>
      </c>
      <c r="AE20" s="9">
        <v>6006792.0</v>
      </c>
      <c r="AF20" s="9">
        <v>5.0</v>
      </c>
      <c r="AG20" s="9">
        <v>1848.2</v>
      </c>
      <c r="AH20" s="9">
        <v>6.0</v>
      </c>
      <c r="AI20" s="9">
        <v>5.0</v>
      </c>
      <c r="AJ20" s="9">
        <v>0.0</v>
      </c>
      <c r="AK20" s="9">
        <v>1.0</v>
      </c>
      <c r="AL20" s="9">
        <v>54048.0</v>
      </c>
      <c r="AM20" s="9">
        <v>768024.0</v>
      </c>
      <c r="AN20" s="9">
        <v>0.0</v>
      </c>
      <c r="AO20" s="9">
        <v>4552448.0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</cols>
  <sheetData>
    <row r="1">
      <c r="A1" s="2" t="s">
        <v>18</v>
      </c>
      <c r="B1" s="2" t="s">
        <v>144</v>
      </c>
      <c r="C1" s="2" t="s">
        <v>17</v>
      </c>
      <c r="D1" s="17" t="s">
        <v>179</v>
      </c>
      <c r="E1" s="17" t="s">
        <v>180</v>
      </c>
      <c r="F1" s="17" t="s">
        <v>181</v>
      </c>
      <c r="G1" s="2" t="s">
        <v>182</v>
      </c>
      <c r="H1" s="2" t="s">
        <v>144</v>
      </c>
      <c r="I1" s="2" t="s">
        <v>17</v>
      </c>
      <c r="J1" s="17" t="s">
        <v>179</v>
      </c>
      <c r="K1" s="17" t="s">
        <v>180</v>
      </c>
      <c r="L1" s="17" t="s">
        <v>181</v>
      </c>
      <c r="M1" s="2" t="s">
        <v>182</v>
      </c>
      <c r="N1" s="2" t="s">
        <v>144</v>
      </c>
      <c r="O1" s="2" t="s">
        <v>17</v>
      </c>
      <c r="P1" s="17" t="s">
        <v>179</v>
      </c>
      <c r="Q1" s="17" t="s">
        <v>180</v>
      </c>
      <c r="R1" s="17" t="s">
        <v>181</v>
      </c>
      <c r="S1" s="2" t="s">
        <v>182</v>
      </c>
      <c r="T1" s="2" t="s">
        <v>144</v>
      </c>
      <c r="U1" s="2" t="s">
        <v>17</v>
      </c>
      <c r="V1" s="17" t="s">
        <v>179</v>
      </c>
      <c r="W1" s="17" t="s">
        <v>180</v>
      </c>
      <c r="X1" s="17" t="s">
        <v>181</v>
      </c>
      <c r="Y1" s="2" t="s">
        <v>182</v>
      </c>
    </row>
    <row r="2">
      <c r="A2" s="3" t="s">
        <v>32</v>
      </c>
      <c r="B2" s="9">
        <v>2.0</v>
      </c>
      <c r="C2" s="9">
        <v>1486.6</v>
      </c>
      <c r="D2" s="9">
        <v>7.0</v>
      </c>
      <c r="E2" s="9">
        <v>2.0</v>
      </c>
      <c r="F2" s="9">
        <v>0.0</v>
      </c>
      <c r="G2" s="9">
        <v>3.0</v>
      </c>
      <c r="H2" s="9">
        <v>3.0</v>
      </c>
      <c r="I2" s="9">
        <v>1619.7</v>
      </c>
      <c r="J2" s="9">
        <v>7.0</v>
      </c>
      <c r="K2" s="9">
        <v>4.0</v>
      </c>
      <c r="L2" s="9">
        <v>0.0</v>
      </c>
      <c r="M2" s="9">
        <v>1.0</v>
      </c>
      <c r="N2" s="9">
        <v>4.0</v>
      </c>
      <c r="O2" s="9">
        <v>1490.0</v>
      </c>
      <c r="P2" s="9">
        <v>7.0</v>
      </c>
      <c r="Q2" s="9">
        <v>2.0</v>
      </c>
      <c r="R2" s="9">
        <v>0.0</v>
      </c>
      <c r="S2" s="9">
        <v>3.0</v>
      </c>
      <c r="T2" s="9">
        <v>5.0</v>
      </c>
      <c r="U2" s="9">
        <v>1576.4</v>
      </c>
      <c r="V2" s="9">
        <v>7.0</v>
      </c>
      <c r="W2" s="9">
        <v>4.0</v>
      </c>
      <c r="X2" s="9">
        <v>0.0</v>
      </c>
      <c r="Y2" s="9">
        <v>1.0</v>
      </c>
    </row>
    <row r="3">
      <c r="A3" s="3" t="s">
        <v>53</v>
      </c>
      <c r="B3" s="9">
        <v>2.0</v>
      </c>
      <c r="C3" s="9">
        <v>1667.9</v>
      </c>
      <c r="D3" s="9">
        <v>7.0</v>
      </c>
      <c r="E3" s="9">
        <v>2.0</v>
      </c>
      <c r="F3" s="9">
        <v>0.0</v>
      </c>
      <c r="G3" s="9">
        <v>1.0</v>
      </c>
      <c r="H3" s="9">
        <v>3.0</v>
      </c>
      <c r="I3" s="9">
        <v>1720.1</v>
      </c>
      <c r="J3" s="9">
        <v>7.0</v>
      </c>
      <c r="K3" s="9">
        <v>2.0</v>
      </c>
      <c r="L3" s="9">
        <v>0.0</v>
      </c>
      <c r="M3" s="9">
        <v>1.0</v>
      </c>
      <c r="N3" s="9">
        <v>4.0</v>
      </c>
      <c r="O3" s="9">
        <v>1713.0</v>
      </c>
      <c r="P3" s="9">
        <v>7.0</v>
      </c>
      <c r="Q3" s="9">
        <v>2.0</v>
      </c>
      <c r="R3" s="9">
        <v>0.0</v>
      </c>
      <c r="S3" s="9">
        <v>1.0</v>
      </c>
      <c r="T3" s="9">
        <v>5.0</v>
      </c>
      <c r="U3" s="9">
        <v>1730.1</v>
      </c>
      <c r="V3" s="9">
        <v>7.0</v>
      </c>
      <c r="W3" s="9">
        <v>2.0</v>
      </c>
      <c r="X3" s="9">
        <v>0.0</v>
      </c>
      <c r="Y3" s="9">
        <v>1.0</v>
      </c>
    </row>
    <row r="4">
      <c r="A4" s="3" t="s">
        <v>58</v>
      </c>
      <c r="B4" s="9">
        <v>2.0</v>
      </c>
      <c r="C4" s="9">
        <v>2571.8</v>
      </c>
      <c r="D4" s="9">
        <v>7.0</v>
      </c>
      <c r="E4" s="9">
        <v>14.0</v>
      </c>
      <c r="F4" s="9">
        <v>0.0</v>
      </c>
      <c r="G4" s="9">
        <v>1.0</v>
      </c>
      <c r="H4" s="9">
        <v>3.0</v>
      </c>
      <c r="I4" s="9">
        <v>2582.1</v>
      </c>
      <c r="J4" s="9">
        <v>7.0</v>
      </c>
      <c r="K4" s="9">
        <v>14.0</v>
      </c>
      <c r="L4" s="9">
        <v>0.0</v>
      </c>
      <c r="M4" s="9">
        <v>1.0</v>
      </c>
      <c r="N4" s="9">
        <v>4.0</v>
      </c>
      <c r="O4" s="9">
        <v>2390.1</v>
      </c>
      <c r="P4" s="9">
        <v>7.0</v>
      </c>
      <c r="Q4" s="9">
        <v>2.0</v>
      </c>
      <c r="R4" s="9">
        <v>0.0</v>
      </c>
      <c r="S4" s="9">
        <v>13.0</v>
      </c>
      <c r="T4" s="9">
        <v>5.0</v>
      </c>
      <c r="U4" s="9">
        <v>2399.2</v>
      </c>
      <c r="V4" s="9">
        <v>7.0</v>
      </c>
      <c r="W4" s="9">
        <v>2.0</v>
      </c>
      <c r="X4" s="9">
        <v>0.0</v>
      </c>
      <c r="Y4" s="9">
        <v>13.0</v>
      </c>
    </row>
    <row r="5">
      <c r="A5" s="3" t="s">
        <v>60</v>
      </c>
      <c r="B5" s="9">
        <v>2.0</v>
      </c>
      <c r="C5" s="9">
        <v>1505.0</v>
      </c>
      <c r="D5" s="9">
        <v>7.0</v>
      </c>
      <c r="E5" s="9">
        <v>2.0</v>
      </c>
      <c r="F5" s="9">
        <v>0.0</v>
      </c>
      <c r="G5" s="9">
        <v>5.0</v>
      </c>
      <c r="H5" s="9">
        <v>3.0</v>
      </c>
      <c r="I5" s="9">
        <v>1492.1</v>
      </c>
      <c r="J5" s="9">
        <v>7.0</v>
      </c>
      <c r="K5" s="9">
        <v>6.0</v>
      </c>
      <c r="L5" s="9">
        <v>0.0</v>
      </c>
      <c r="M5" s="9">
        <v>1.0</v>
      </c>
      <c r="N5" s="9">
        <v>4.0</v>
      </c>
      <c r="O5" s="9">
        <v>1466.3</v>
      </c>
      <c r="P5" s="9">
        <v>7.0</v>
      </c>
      <c r="Q5" s="9">
        <v>2.0</v>
      </c>
      <c r="R5" s="9">
        <v>0.0</v>
      </c>
      <c r="S5" s="9">
        <v>5.0</v>
      </c>
      <c r="T5" s="9">
        <v>5.0</v>
      </c>
      <c r="U5" s="9">
        <v>1506.8</v>
      </c>
      <c r="V5" s="9">
        <v>7.0</v>
      </c>
      <c r="W5" s="9">
        <v>2.0</v>
      </c>
      <c r="X5" s="9">
        <v>0.0</v>
      </c>
      <c r="Y5" s="9">
        <v>5.0</v>
      </c>
    </row>
    <row r="6">
      <c r="A6" s="3" t="s">
        <v>62</v>
      </c>
      <c r="B6" s="9">
        <v>2.0</v>
      </c>
      <c r="C6" s="9">
        <v>2306.8</v>
      </c>
      <c r="D6" s="9">
        <v>9.0</v>
      </c>
      <c r="E6" s="9">
        <v>5.0</v>
      </c>
      <c r="F6" s="9">
        <v>1.0</v>
      </c>
      <c r="G6" s="9">
        <v>1.0</v>
      </c>
      <c r="H6" s="9">
        <v>3.0</v>
      </c>
      <c r="I6" s="9">
        <v>2053.7</v>
      </c>
      <c r="J6" s="9">
        <v>10.0</v>
      </c>
      <c r="K6" s="9">
        <v>5.0</v>
      </c>
      <c r="L6" s="9">
        <v>0.0</v>
      </c>
      <c r="M6" s="9">
        <v>1.0</v>
      </c>
      <c r="N6" s="9">
        <v>4.0</v>
      </c>
      <c r="O6" s="9">
        <v>2304.6</v>
      </c>
      <c r="P6" s="9">
        <v>9.0</v>
      </c>
      <c r="Q6" s="9">
        <v>5.0</v>
      </c>
      <c r="R6" s="9">
        <v>1.0</v>
      </c>
      <c r="S6" s="9">
        <v>1.0</v>
      </c>
      <c r="T6" s="9">
        <v>5.0</v>
      </c>
      <c r="U6" s="9">
        <v>2115.0</v>
      </c>
      <c r="V6" s="9">
        <v>9.0</v>
      </c>
      <c r="W6" s="9">
        <v>2.0</v>
      </c>
      <c r="X6" s="9">
        <v>0.0</v>
      </c>
      <c r="Y6" s="9">
        <v>5.0</v>
      </c>
    </row>
    <row r="7">
      <c r="A7" s="3" t="s">
        <v>63</v>
      </c>
      <c r="B7" s="9">
        <v>2.0</v>
      </c>
      <c r="C7" s="9">
        <v>2166.5</v>
      </c>
      <c r="D7" s="9">
        <v>9.0</v>
      </c>
      <c r="E7" s="9">
        <v>5.0</v>
      </c>
      <c r="F7" s="9">
        <v>2.0</v>
      </c>
      <c r="G7" s="9">
        <v>0.0</v>
      </c>
      <c r="H7" s="9">
        <v>3.0</v>
      </c>
      <c r="I7" s="9">
        <v>2242.9</v>
      </c>
      <c r="J7" s="9">
        <v>10.0</v>
      </c>
      <c r="K7" s="9">
        <v>5.0</v>
      </c>
      <c r="L7" s="9">
        <v>1.0</v>
      </c>
      <c r="M7" s="9">
        <v>0.0</v>
      </c>
      <c r="N7" s="9">
        <v>4.0</v>
      </c>
      <c r="O7" s="9">
        <v>2200.5</v>
      </c>
      <c r="P7" s="9">
        <v>9.0</v>
      </c>
      <c r="Q7" s="9">
        <v>5.0</v>
      </c>
      <c r="R7" s="9">
        <v>2.0</v>
      </c>
      <c r="S7" s="9">
        <v>0.0</v>
      </c>
      <c r="T7" s="9">
        <v>5.0</v>
      </c>
      <c r="U7" s="9">
        <v>2254.5</v>
      </c>
      <c r="V7" s="9">
        <v>10.0</v>
      </c>
      <c r="W7" s="9">
        <v>4.0</v>
      </c>
      <c r="X7" s="9">
        <v>2.0</v>
      </c>
      <c r="Y7" s="9">
        <v>0.0</v>
      </c>
    </row>
    <row r="8">
      <c r="A8" s="3" t="s">
        <v>64</v>
      </c>
      <c r="B8" s="9">
        <v>2.0</v>
      </c>
      <c r="C8" s="9">
        <v>2687.9</v>
      </c>
      <c r="D8" s="9">
        <v>12.0</v>
      </c>
      <c r="E8" s="9">
        <v>16.0</v>
      </c>
      <c r="F8" s="9">
        <v>0.0</v>
      </c>
      <c r="G8" s="9">
        <v>0.0</v>
      </c>
      <c r="H8" s="9">
        <v>3.0</v>
      </c>
      <c r="I8" s="9">
        <v>2685.8</v>
      </c>
      <c r="J8" s="9">
        <v>12.0</v>
      </c>
      <c r="K8" s="9">
        <v>15.0</v>
      </c>
      <c r="L8" s="9">
        <v>1.0</v>
      </c>
      <c r="M8" s="9">
        <v>0.0</v>
      </c>
      <c r="N8" s="9">
        <v>4.0</v>
      </c>
      <c r="O8" s="9">
        <v>2679.3</v>
      </c>
      <c r="P8" s="9">
        <v>9.0</v>
      </c>
      <c r="Q8" s="9">
        <v>19.0</v>
      </c>
      <c r="R8" s="9">
        <v>0.0</v>
      </c>
      <c r="S8" s="9">
        <v>0.0</v>
      </c>
      <c r="T8" s="9">
        <v>5.0</v>
      </c>
      <c r="U8" s="9">
        <v>2669.4</v>
      </c>
      <c r="V8" s="9">
        <v>10.0</v>
      </c>
      <c r="W8" s="9">
        <v>18.0</v>
      </c>
      <c r="X8" s="9">
        <v>0.0</v>
      </c>
      <c r="Y8" s="9">
        <v>0.0</v>
      </c>
    </row>
    <row r="9">
      <c r="A9" s="3" t="s">
        <v>66</v>
      </c>
      <c r="B9" s="9">
        <v>2.0</v>
      </c>
      <c r="C9" s="9">
        <v>2349.6</v>
      </c>
      <c r="D9" s="9">
        <v>9.0</v>
      </c>
      <c r="E9" s="9">
        <v>6.0</v>
      </c>
      <c r="F9" s="9">
        <v>0.0</v>
      </c>
      <c r="G9" s="9">
        <v>1.0</v>
      </c>
      <c r="H9" s="9">
        <v>3.0</v>
      </c>
      <c r="I9" s="9">
        <v>1922.5</v>
      </c>
      <c r="J9" s="9">
        <v>12.0</v>
      </c>
      <c r="K9" s="9">
        <v>3.0</v>
      </c>
      <c r="L9" s="9">
        <v>0.0</v>
      </c>
      <c r="M9" s="9">
        <v>1.0</v>
      </c>
      <c r="N9" s="9">
        <v>4.0</v>
      </c>
      <c r="O9" s="9">
        <v>2382.0</v>
      </c>
      <c r="P9" s="9">
        <v>9.0</v>
      </c>
      <c r="Q9" s="9">
        <v>6.0</v>
      </c>
      <c r="R9" s="9">
        <v>0.0</v>
      </c>
      <c r="S9" s="9">
        <v>1.0</v>
      </c>
      <c r="T9" s="9">
        <v>5.0</v>
      </c>
      <c r="U9" s="9">
        <v>2066.1</v>
      </c>
      <c r="V9" s="9">
        <v>9.0</v>
      </c>
      <c r="W9" s="9">
        <v>2.0</v>
      </c>
      <c r="X9" s="9">
        <v>0.0</v>
      </c>
      <c r="Y9" s="9">
        <v>5.0</v>
      </c>
    </row>
    <row r="10">
      <c r="A10" s="3" t="s">
        <v>67</v>
      </c>
      <c r="B10" s="9">
        <v>2.0</v>
      </c>
      <c r="C10" s="9">
        <v>2057.8</v>
      </c>
      <c r="D10" s="9">
        <v>9.0</v>
      </c>
      <c r="E10" s="9">
        <v>3.0</v>
      </c>
      <c r="F10" s="9">
        <v>0.0</v>
      </c>
      <c r="G10" s="9">
        <v>4.0</v>
      </c>
      <c r="H10" s="9">
        <v>3.0</v>
      </c>
      <c r="I10" s="9">
        <v>2070.4</v>
      </c>
      <c r="J10" s="9">
        <v>10.0</v>
      </c>
      <c r="K10" s="9">
        <v>5.0</v>
      </c>
      <c r="L10" s="9">
        <v>0.0</v>
      </c>
      <c r="M10" s="9">
        <v>1.0</v>
      </c>
      <c r="N10" s="9">
        <v>4.0</v>
      </c>
      <c r="O10" s="9">
        <v>2069.7</v>
      </c>
      <c r="P10" s="9">
        <v>9.0</v>
      </c>
      <c r="Q10" s="9">
        <v>3.0</v>
      </c>
      <c r="R10" s="9">
        <v>0.0</v>
      </c>
      <c r="S10" s="9">
        <v>4.0</v>
      </c>
      <c r="T10" s="9">
        <v>5.0</v>
      </c>
      <c r="U10" s="9">
        <v>2160.1</v>
      </c>
      <c r="V10" s="9">
        <v>10.0</v>
      </c>
      <c r="W10" s="9">
        <v>4.0</v>
      </c>
      <c r="X10" s="9">
        <v>0.0</v>
      </c>
      <c r="Y10" s="9">
        <v>2.0</v>
      </c>
    </row>
    <row r="11">
      <c r="A11" s="3" t="s">
        <v>68</v>
      </c>
      <c r="B11" s="9">
        <v>2.0</v>
      </c>
      <c r="C11" s="9">
        <v>2557.6</v>
      </c>
      <c r="D11" s="9">
        <v>9.0</v>
      </c>
      <c r="E11" s="9">
        <v>6.0</v>
      </c>
      <c r="F11" s="9">
        <v>0.0</v>
      </c>
      <c r="G11" s="9">
        <v>1.0</v>
      </c>
      <c r="H11" s="9">
        <v>3.0</v>
      </c>
      <c r="I11" s="9">
        <v>2071.0</v>
      </c>
      <c r="J11" s="9">
        <v>10.0</v>
      </c>
      <c r="K11" s="9">
        <v>3.0</v>
      </c>
      <c r="L11" s="9">
        <v>0.0</v>
      </c>
      <c r="M11" s="9">
        <v>3.0</v>
      </c>
      <c r="N11" s="9">
        <v>4.0</v>
      </c>
      <c r="O11" s="9">
        <v>2562.2</v>
      </c>
      <c r="P11" s="9">
        <v>9.0</v>
      </c>
      <c r="Q11" s="9">
        <v>6.0</v>
      </c>
      <c r="R11" s="9">
        <v>0.0</v>
      </c>
      <c r="S11" s="9">
        <v>1.0</v>
      </c>
      <c r="T11" s="9">
        <v>5.0</v>
      </c>
      <c r="U11" s="9">
        <v>1970.5</v>
      </c>
      <c r="V11" s="9">
        <v>9.0</v>
      </c>
      <c r="W11" s="9">
        <v>2.0</v>
      </c>
      <c r="X11" s="9">
        <v>3.0</v>
      </c>
      <c r="Y11" s="9">
        <v>2.0</v>
      </c>
    </row>
    <row r="12">
      <c r="A12" s="3" t="s">
        <v>69</v>
      </c>
      <c r="B12" s="9">
        <v>2.0</v>
      </c>
      <c r="C12" s="9">
        <v>2406.2</v>
      </c>
      <c r="D12" s="9">
        <v>9.0</v>
      </c>
      <c r="E12" s="9">
        <v>7.0</v>
      </c>
      <c r="F12" s="9">
        <v>0.0</v>
      </c>
      <c r="G12" s="9">
        <v>0.0</v>
      </c>
      <c r="H12" s="9">
        <v>3.0</v>
      </c>
      <c r="I12" s="9">
        <v>2473.8</v>
      </c>
      <c r="J12" s="9">
        <v>10.0</v>
      </c>
      <c r="K12" s="9">
        <v>5.0</v>
      </c>
      <c r="L12" s="9">
        <v>1.0</v>
      </c>
      <c r="M12" s="9">
        <v>0.0</v>
      </c>
      <c r="N12" s="9">
        <v>4.0</v>
      </c>
      <c r="O12" s="9">
        <v>2444.1</v>
      </c>
      <c r="P12" s="9">
        <v>9.0</v>
      </c>
      <c r="Q12" s="9">
        <v>7.0</v>
      </c>
      <c r="R12" s="9">
        <v>0.0</v>
      </c>
      <c r="S12" s="9">
        <v>0.0</v>
      </c>
      <c r="T12" s="9">
        <v>5.0</v>
      </c>
      <c r="U12" s="9">
        <v>2406.1</v>
      </c>
      <c r="V12" s="9">
        <v>9.0</v>
      </c>
      <c r="W12" s="9">
        <v>7.0</v>
      </c>
      <c r="X12" s="9">
        <v>0.0</v>
      </c>
      <c r="Y12" s="9">
        <v>0.0</v>
      </c>
    </row>
    <row r="13">
      <c r="A13" s="3" t="s">
        <v>70</v>
      </c>
      <c r="B13" s="9">
        <v>2.0</v>
      </c>
      <c r="C13" s="9">
        <v>2561.2</v>
      </c>
      <c r="D13" s="9">
        <v>12.0</v>
      </c>
      <c r="E13" s="9">
        <v>15.0</v>
      </c>
      <c r="F13" s="9">
        <v>0.0</v>
      </c>
      <c r="G13" s="9">
        <v>1.0</v>
      </c>
      <c r="H13" s="9">
        <v>3.0</v>
      </c>
      <c r="I13" s="9">
        <v>2130.9</v>
      </c>
      <c r="J13" s="9">
        <v>10.0</v>
      </c>
      <c r="K13" s="9">
        <v>12.0</v>
      </c>
      <c r="L13" s="9">
        <v>0.0</v>
      </c>
      <c r="M13" s="9">
        <v>6.0</v>
      </c>
      <c r="N13" s="9">
        <v>4.0</v>
      </c>
      <c r="O13" s="9">
        <v>2648.8</v>
      </c>
      <c r="P13" s="9">
        <v>9.0</v>
      </c>
      <c r="Q13" s="9">
        <v>18.0</v>
      </c>
      <c r="R13" s="9">
        <v>0.0</v>
      </c>
      <c r="S13" s="9">
        <v>1.0</v>
      </c>
      <c r="T13" s="9">
        <v>5.0</v>
      </c>
      <c r="U13" s="9">
        <v>2521.7</v>
      </c>
      <c r="V13" s="9">
        <v>9.0</v>
      </c>
      <c r="W13" s="9">
        <v>17.0</v>
      </c>
      <c r="X13" s="9">
        <v>0.0</v>
      </c>
      <c r="Y13" s="9">
        <v>2.0</v>
      </c>
    </row>
    <row r="14">
      <c r="A14" s="3" t="s">
        <v>88</v>
      </c>
      <c r="B14" s="9">
        <v>2.0</v>
      </c>
      <c r="C14" s="9">
        <v>2525.3</v>
      </c>
      <c r="D14" s="9">
        <v>9.0</v>
      </c>
      <c r="E14" s="9">
        <v>6.0</v>
      </c>
      <c r="F14" s="9">
        <v>0.0</v>
      </c>
      <c r="G14" s="9">
        <v>1.0</v>
      </c>
      <c r="H14" s="9">
        <v>3.0</v>
      </c>
      <c r="I14" s="9">
        <v>2052.2</v>
      </c>
      <c r="J14" s="9">
        <v>10.0</v>
      </c>
      <c r="K14" s="9">
        <v>3.0</v>
      </c>
      <c r="L14" s="9">
        <v>2.0</v>
      </c>
      <c r="M14" s="9">
        <v>1.0</v>
      </c>
      <c r="N14" s="9">
        <v>4.0</v>
      </c>
      <c r="O14" s="9">
        <v>2535.9</v>
      </c>
      <c r="P14" s="9">
        <v>9.0</v>
      </c>
      <c r="Q14" s="9">
        <v>6.0</v>
      </c>
      <c r="R14" s="9">
        <v>0.0</v>
      </c>
      <c r="S14" s="9">
        <v>1.0</v>
      </c>
      <c r="T14" s="9">
        <v>5.0</v>
      </c>
      <c r="U14" s="9">
        <v>2002.6</v>
      </c>
      <c r="V14" s="9">
        <v>9.0</v>
      </c>
      <c r="W14" s="9">
        <v>2.0</v>
      </c>
      <c r="X14" s="9">
        <v>3.0</v>
      </c>
      <c r="Y14" s="9">
        <v>2.0</v>
      </c>
    </row>
    <row r="15">
      <c r="A15" s="3" t="s">
        <v>89</v>
      </c>
      <c r="B15" s="9">
        <v>2.0</v>
      </c>
      <c r="C15" s="9">
        <v>2395.5</v>
      </c>
      <c r="D15" s="9">
        <v>9.0</v>
      </c>
      <c r="E15" s="9">
        <v>5.0</v>
      </c>
      <c r="F15" s="9">
        <v>1.0</v>
      </c>
      <c r="G15" s="9">
        <v>1.0</v>
      </c>
      <c r="H15" s="9">
        <v>3.0</v>
      </c>
      <c r="I15" s="9">
        <v>2055.4</v>
      </c>
      <c r="J15" s="9">
        <v>10.0</v>
      </c>
      <c r="K15" s="9">
        <v>4.0</v>
      </c>
      <c r="L15" s="9">
        <v>1.0</v>
      </c>
      <c r="M15" s="9">
        <v>1.0</v>
      </c>
      <c r="N15" s="9">
        <v>4.0</v>
      </c>
      <c r="O15" s="9">
        <v>2413.8</v>
      </c>
      <c r="P15" s="9">
        <v>9.0</v>
      </c>
      <c r="Q15" s="9">
        <v>5.0</v>
      </c>
      <c r="R15" s="9">
        <v>1.0</v>
      </c>
      <c r="S15" s="9">
        <v>1.0</v>
      </c>
      <c r="T15" s="9">
        <v>5.0</v>
      </c>
      <c r="U15" s="9">
        <v>2376.6</v>
      </c>
      <c r="V15" s="9">
        <v>9.0</v>
      </c>
      <c r="W15" s="9">
        <v>5.0</v>
      </c>
      <c r="X15" s="9">
        <v>0.0</v>
      </c>
      <c r="Y15" s="9">
        <v>2.0</v>
      </c>
    </row>
    <row r="16">
      <c r="A16" s="3" t="s">
        <v>90</v>
      </c>
      <c r="B16" s="9">
        <v>2.0</v>
      </c>
      <c r="C16" s="9">
        <v>2282.0</v>
      </c>
      <c r="D16" s="9">
        <v>9.0</v>
      </c>
      <c r="E16" s="9">
        <v>6.0</v>
      </c>
      <c r="F16" s="9">
        <v>0.0</v>
      </c>
      <c r="G16" s="9">
        <v>1.0</v>
      </c>
      <c r="H16" s="9">
        <v>3.0</v>
      </c>
      <c r="I16" s="9">
        <v>1584.9</v>
      </c>
      <c r="J16" s="9">
        <v>10.0</v>
      </c>
      <c r="K16" s="9">
        <v>3.0</v>
      </c>
      <c r="L16" s="9">
        <v>0.0</v>
      </c>
      <c r="M16" s="9">
        <v>3.0</v>
      </c>
      <c r="N16" s="9">
        <v>4.0</v>
      </c>
      <c r="O16" s="9">
        <v>2273.7</v>
      </c>
      <c r="P16" s="9">
        <v>9.0</v>
      </c>
      <c r="Q16" s="9">
        <v>6.0</v>
      </c>
      <c r="R16" s="9">
        <v>0.0</v>
      </c>
      <c r="S16" s="9">
        <v>1.0</v>
      </c>
      <c r="T16" s="9">
        <v>5.0</v>
      </c>
      <c r="U16" s="9">
        <v>1470.8</v>
      </c>
      <c r="V16" s="9">
        <v>9.0</v>
      </c>
      <c r="W16" s="9">
        <v>5.0</v>
      </c>
      <c r="X16" s="9">
        <v>0.0</v>
      </c>
      <c r="Y16" s="9">
        <v>2.0</v>
      </c>
    </row>
    <row r="17">
      <c r="A17" s="3" t="s">
        <v>93</v>
      </c>
      <c r="B17" s="9">
        <v>2.0</v>
      </c>
      <c r="C17" s="9">
        <v>2275.3</v>
      </c>
      <c r="D17" s="9">
        <v>9.0</v>
      </c>
      <c r="E17" s="9">
        <v>6.0</v>
      </c>
      <c r="F17" s="9">
        <v>0.0</v>
      </c>
      <c r="G17" s="9">
        <v>1.0</v>
      </c>
      <c r="H17" s="9">
        <v>3.0</v>
      </c>
      <c r="I17" s="9">
        <v>1182.3</v>
      </c>
      <c r="J17" s="9">
        <v>10.0</v>
      </c>
      <c r="K17" s="9">
        <v>3.0</v>
      </c>
      <c r="L17" s="9">
        <v>0.0</v>
      </c>
      <c r="M17" s="9">
        <v>3.0</v>
      </c>
      <c r="N17" s="9">
        <v>4.0</v>
      </c>
      <c r="O17" s="9">
        <v>2147.1</v>
      </c>
      <c r="P17" s="9">
        <v>9.0</v>
      </c>
      <c r="Q17" s="9">
        <v>6.0</v>
      </c>
      <c r="R17" s="9">
        <v>0.0</v>
      </c>
      <c r="S17" s="9">
        <v>1.0</v>
      </c>
      <c r="T17" s="9">
        <v>5.0</v>
      </c>
      <c r="U17" s="9">
        <v>1813.5</v>
      </c>
      <c r="V17" s="9">
        <v>9.0</v>
      </c>
      <c r="W17" s="9">
        <v>5.0</v>
      </c>
      <c r="X17" s="9">
        <v>0.0</v>
      </c>
      <c r="Y17" s="9">
        <v>2.0</v>
      </c>
    </row>
    <row r="18">
      <c r="A18" s="3" t="s">
        <v>94</v>
      </c>
      <c r="B18" s="9">
        <v>2.0</v>
      </c>
      <c r="C18" s="9">
        <v>2077.6</v>
      </c>
      <c r="D18" s="9">
        <v>12.0</v>
      </c>
      <c r="E18" s="9">
        <v>12.0</v>
      </c>
      <c r="F18" s="9">
        <v>3.0</v>
      </c>
      <c r="G18" s="9">
        <v>1.0</v>
      </c>
      <c r="H18" s="9">
        <v>3.0</v>
      </c>
      <c r="I18" s="9">
        <v>1466.4</v>
      </c>
      <c r="J18" s="9">
        <v>10.0</v>
      </c>
      <c r="K18" s="9">
        <v>4.0</v>
      </c>
      <c r="L18" s="9">
        <v>3.0</v>
      </c>
      <c r="M18" s="9">
        <v>11.0</v>
      </c>
      <c r="N18" s="9">
        <v>4.0</v>
      </c>
      <c r="O18" s="9">
        <v>2273.5</v>
      </c>
      <c r="P18" s="9">
        <v>10.0</v>
      </c>
      <c r="Q18" s="9">
        <v>16.0</v>
      </c>
      <c r="R18" s="9">
        <v>1.0</v>
      </c>
      <c r="S18" s="9">
        <v>1.0</v>
      </c>
      <c r="T18" s="9">
        <v>5.0</v>
      </c>
      <c r="U18" s="9">
        <v>1923.4</v>
      </c>
      <c r="V18" s="9">
        <v>9.0</v>
      </c>
      <c r="W18" s="9">
        <v>15.0</v>
      </c>
      <c r="X18" s="9">
        <v>2.0</v>
      </c>
      <c r="Y18" s="9">
        <v>2.0</v>
      </c>
    </row>
    <row r="19">
      <c r="A19" s="3" t="s">
        <v>96</v>
      </c>
      <c r="B19" s="9">
        <v>2.0</v>
      </c>
      <c r="C19" s="9">
        <v>2318.6</v>
      </c>
      <c r="D19" s="9">
        <v>12.0</v>
      </c>
      <c r="E19" s="9">
        <v>3.0</v>
      </c>
      <c r="F19" s="9">
        <v>0.0</v>
      </c>
      <c r="G19" s="9">
        <v>1.0</v>
      </c>
      <c r="H19" s="9">
        <v>3.0</v>
      </c>
      <c r="I19" s="9">
        <v>1508.8</v>
      </c>
      <c r="J19" s="9">
        <v>10.0</v>
      </c>
      <c r="K19" s="9">
        <v>3.0</v>
      </c>
      <c r="L19" s="9">
        <v>0.0</v>
      </c>
      <c r="M19" s="9">
        <v>3.0</v>
      </c>
      <c r="N19" s="9">
        <v>4.0</v>
      </c>
      <c r="O19" s="9">
        <v>2253.4</v>
      </c>
      <c r="P19" s="9">
        <v>12.0</v>
      </c>
      <c r="Q19" s="9">
        <v>3.0</v>
      </c>
      <c r="R19" s="9">
        <v>0.0</v>
      </c>
      <c r="S19" s="9">
        <v>1.0</v>
      </c>
      <c r="T19" s="9">
        <v>5.0</v>
      </c>
      <c r="U19" s="9">
        <v>1304.4</v>
      </c>
      <c r="V19" s="9">
        <v>9.0</v>
      </c>
      <c r="W19" s="9">
        <v>5.0</v>
      </c>
      <c r="X19" s="9">
        <v>0.0</v>
      </c>
      <c r="Y19" s="9">
        <v>2.0</v>
      </c>
    </row>
    <row r="20">
      <c r="A20" s="3" t="s">
        <v>98</v>
      </c>
      <c r="B20" s="9">
        <v>2.0</v>
      </c>
      <c r="C20" s="9">
        <v>2227.1</v>
      </c>
      <c r="D20" s="9">
        <v>12.0</v>
      </c>
      <c r="E20" s="9">
        <v>3.0</v>
      </c>
      <c r="F20" s="9">
        <v>0.0</v>
      </c>
      <c r="G20" s="9">
        <v>1.0</v>
      </c>
      <c r="H20" s="9">
        <v>3.0</v>
      </c>
      <c r="I20" s="9">
        <v>1332.8</v>
      </c>
      <c r="J20" s="9">
        <v>10.0</v>
      </c>
      <c r="K20" s="9">
        <v>3.0</v>
      </c>
      <c r="L20" s="9">
        <v>0.0</v>
      </c>
      <c r="M20" s="9">
        <v>3.0</v>
      </c>
      <c r="N20" s="9">
        <v>4.0</v>
      </c>
      <c r="O20" s="9">
        <v>2263.2</v>
      </c>
      <c r="P20" s="9">
        <v>12.0</v>
      </c>
      <c r="Q20" s="9">
        <v>3.0</v>
      </c>
      <c r="R20" s="9">
        <v>0.0</v>
      </c>
      <c r="S20" s="9">
        <v>1.0</v>
      </c>
      <c r="T20" s="9">
        <v>5.0</v>
      </c>
      <c r="U20" s="9">
        <v>1848.2</v>
      </c>
      <c r="V20" s="9">
        <v>9.0</v>
      </c>
      <c r="W20" s="9">
        <v>5.0</v>
      </c>
      <c r="X20" s="9">
        <v>0.0</v>
      </c>
      <c r="Y20" s="9">
        <v>2.0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18</v>
      </c>
      <c r="B1" s="2" t="s">
        <v>144</v>
      </c>
      <c r="C1" s="2" t="s">
        <v>17</v>
      </c>
      <c r="D1" s="17" t="s">
        <v>179</v>
      </c>
      <c r="E1" s="17" t="s">
        <v>180</v>
      </c>
      <c r="F1" s="17" t="s">
        <v>181</v>
      </c>
      <c r="G1" s="20" t="s">
        <v>182</v>
      </c>
      <c r="H1" s="20" t="s">
        <v>79</v>
      </c>
      <c r="I1" s="20" t="s">
        <v>80</v>
      </c>
      <c r="J1" s="20" t="s">
        <v>81</v>
      </c>
      <c r="K1" s="20" t="s">
        <v>82</v>
      </c>
      <c r="L1" s="2" t="s">
        <v>144</v>
      </c>
      <c r="M1" s="2" t="s">
        <v>17</v>
      </c>
      <c r="N1" s="17" t="s">
        <v>179</v>
      </c>
      <c r="O1" s="17" t="s">
        <v>180</v>
      </c>
      <c r="P1" s="17" t="s">
        <v>181</v>
      </c>
      <c r="Q1" s="20" t="s">
        <v>182</v>
      </c>
      <c r="R1" s="20" t="s">
        <v>79</v>
      </c>
      <c r="S1" s="20" t="s">
        <v>80</v>
      </c>
      <c r="T1" s="20" t="s">
        <v>81</v>
      </c>
      <c r="U1" s="20" t="s">
        <v>82</v>
      </c>
      <c r="V1" s="2" t="s">
        <v>144</v>
      </c>
      <c r="W1" s="2" t="s">
        <v>17</v>
      </c>
      <c r="X1" s="17" t="s">
        <v>179</v>
      </c>
      <c r="Y1" s="17" t="s">
        <v>180</v>
      </c>
      <c r="Z1" s="17" t="s">
        <v>181</v>
      </c>
      <c r="AA1" s="20" t="s">
        <v>182</v>
      </c>
      <c r="AB1" s="20" t="s">
        <v>79</v>
      </c>
      <c r="AC1" s="20" t="s">
        <v>80</v>
      </c>
      <c r="AD1" s="20" t="s">
        <v>81</v>
      </c>
      <c r="AE1" s="20" t="s">
        <v>82</v>
      </c>
      <c r="AF1" s="2" t="s">
        <v>144</v>
      </c>
      <c r="AG1" s="2" t="s">
        <v>17</v>
      </c>
      <c r="AH1" s="17" t="s">
        <v>179</v>
      </c>
      <c r="AI1" s="17" t="s">
        <v>180</v>
      </c>
      <c r="AJ1" s="17" t="s">
        <v>181</v>
      </c>
      <c r="AK1" s="20" t="s">
        <v>182</v>
      </c>
      <c r="AL1" s="20" t="s">
        <v>79</v>
      </c>
      <c r="AM1" s="20" t="s">
        <v>80</v>
      </c>
      <c r="AN1" s="20" t="s">
        <v>81</v>
      </c>
      <c r="AO1" s="20" t="s">
        <v>82</v>
      </c>
    </row>
    <row r="2">
      <c r="A2" s="3" t="s">
        <v>32</v>
      </c>
      <c r="B2" s="9">
        <v>2.0</v>
      </c>
      <c r="C2" s="9">
        <v>1486.6</v>
      </c>
      <c r="D2" s="9">
        <v>5.0</v>
      </c>
      <c r="E2" s="9">
        <v>2.0</v>
      </c>
      <c r="F2" s="9">
        <v>0.0</v>
      </c>
      <c r="G2" s="9">
        <v>3.0</v>
      </c>
      <c r="H2" s="9">
        <v>34592.0</v>
      </c>
      <c r="I2" s="9">
        <v>89608.0</v>
      </c>
      <c r="J2" s="9">
        <v>0.0</v>
      </c>
      <c r="K2" s="9">
        <v>6475784.0</v>
      </c>
      <c r="L2" s="9">
        <v>3.0</v>
      </c>
      <c r="M2" s="9">
        <v>1619.7</v>
      </c>
      <c r="N2" s="9">
        <v>5.0</v>
      </c>
      <c r="O2" s="9">
        <v>4.0</v>
      </c>
      <c r="P2" s="9">
        <v>0.0</v>
      </c>
      <c r="Q2" s="9">
        <v>1.0</v>
      </c>
      <c r="R2" s="9">
        <v>34592.0</v>
      </c>
      <c r="S2" s="9">
        <v>333328.0</v>
      </c>
      <c r="T2" s="9">
        <v>0.0</v>
      </c>
      <c r="U2" s="9">
        <v>4007936.0</v>
      </c>
      <c r="V2" s="9">
        <v>4.0</v>
      </c>
      <c r="W2" s="9">
        <v>1490.0</v>
      </c>
      <c r="X2" s="9">
        <v>5.0</v>
      </c>
      <c r="Y2" s="9">
        <v>2.0</v>
      </c>
      <c r="Z2" s="9">
        <v>0.0</v>
      </c>
      <c r="AA2" s="9">
        <v>3.0</v>
      </c>
      <c r="AB2" s="9">
        <v>34592.0</v>
      </c>
      <c r="AC2" s="9">
        <v>89608.0</v>
      </c>
      <c r="AD2" s="9">
        <v>0.0</v>
      </c>
      <c r="AE2" s="9">
        <v>6475784.0</v>
      </c>
      <c r="AF2" s="9">
        <v>5.0</v>
      </c>
      <c r="AG2" s="9">
        <v>1576.4</v>
      </c>
      <c r="AH2" s="9">
        <v>5.0</v>
      </c>
      <c r="AI2" s="9">
        <v>4.0</v>
      </c>
      <c r="AJ2" s="9">
        <v>0.0</v>
      </c>
      <c r="AK2" s="9">
        <v>1.0</v>
      </c>
      <c r="AL2" s="9">
        <v>34592.0</v>
      </c>
      <c r="AM2" s="9">
        <v>333328.0</v>
      </c>
      <c r="AN2" s="9">
        <v>0.0</v>
      </c>
      <c r="AO2" s="9">
        <v>4007936.0</v>
      </c>
    </row>
    <row r="3">
      <c r="A3" s="3" t="s">
        <v>53</v>
      </c>
      <c r="B3" s="9">
        <v>2.0</v>
      </c>
      <c r="C3" s="9">
        <v>1667.9</v>
      </c>
      <c r="D3" s="9">
        <v>5.0</v>
      </c>
      <c r="E3" s="9">
        <v>2.0</v>
      </c>
      <c r="F3" s="9">
        <v>0.0</v>
      </c>
      <c r="G3" s="9">
        <v>1.0</v>
      </c>
      <c r="H3" s="9">
        <v>34592.0</v>
      </c>
      <c r="I3" s="9">
        <v>89608.0</v>
      </c>
      <c r="J3" s="9">
        <v>0.0</v>
      </c>
      <c r="K3" s="9">
        <v>1593344.0</v>
      </c>
      <c r="L3" s="9">
        <v>3.0</v>
      </c>
      <c r="M3" s="9">
        <v>1720.1</v>
      </c>
      <c r="N3" s="9">
        <v>5.0</v>
      </c>
      <c r="O3" s="9">
        <v>2.0</v>
      </c>
      <c r="P3" s="9">
        <v>0.0</v>
      </c>
      <c r="Q3" s="9">
        <v>1.0</v>
      </c>
      <c r="R3" s="9">
        <v>34592.0</v>
      </c>
      <c r="S3" s="9">
        <v>89608.0</v>
      </c>
      <c r="T3" s="9">
        <v>0.0</v>
      </c>
      <c r="U3" s="9">
        <v>1593344.0</v>
      </c>
      <c r="V3" s="9">
        <v>4.0</v>
      </c>
      <c r="W3" s="9">
        <v>1713.0</v>
      </c>
      <c r="X3" s="9">
        <v>5.0</v>
      </c>
      <c r="Y3" s="9">
        <v>2.0</v>
      </c>
      <c r="Z3" s="9">
        <v>0.0</v>
      </c>
      <c r="AA3" s="9">
        <v>1.0</v>
      </c>
      <c r="AB3" s="9">
        <v>34592.0</v>
      </c>
      <c r="AC3" s="9">
        <v>89608.0</v>
      </c>
      <c r="AD3" s="9">
        <v>0.0</v>
      </c>
      <c r="AE3" s="9">
        <v>1593344.0</v>
      </c>
      <c r="AF3" s="9">
        <v>5.0</v>
      </c>
      <c r="AG3" s="9">
        <v>1730.1</v>
      </c>
      <c r="AH3" s="9">
        <v>5.0</v>
      </c>
      <c r="AI3" s="9">
        <v>2.0</v>
      </c>
      <c r="AJ3" s="9">
        <v>0.0</v>
      </c>
      <c r="AK3" s="9">
        <v>1.0</v>
      </c>
      <c r="AL3" s="9">
        <v>34592.0</v>
      </c>
      <c r="AM3" s="9">
        <v>89608.0</v>
      </c>
      <c r="AN3" s="9">
        <v>0.0</v>
      </c>
      <c r="AO3" s="9">
        <v>1593344.0</v>
      </c>
    </row>
    <row r="4">
      <c r="A4" s="3" t="s">
        <v>58</v>
      </c>
      <c r="B4" s="9">
        <v>2.0</v>
      </c>
      <c r="C4" s="9">
        <v>2571.8</v>
      </c>
      <c r="D4" s="9">
        <v>5.0</v>
      </c>
      <c r="E4" s="9">
        <v>10.0</v>
      </c>
      <c r="F4" s="9">
        <v>0.0</v>
      </c>
      <c r="G4" s="9">
        <v>1.0</v>
      </c>
      <c r="H4" s="9">
        <v>34592.0</v>
      </c>
      <c r="I4" s="9">
        <v>952080.0</v>
      </c>
      <c r="J4" s="9">
        <v>0.0</v>
      </c>
      <c r="K4" s="9">
        <v>1782272.0</v>
      </c>
      <c r="L4" s="9">
        <v>3.0</v>
      </c>
      <c r="M4" s="9">
        <v>2582.1</v>
      </c>
      <c r="N4" s="9">
        <v>5.0</v>
      </c>
      <c r="O4" s="9">
        <v>10.0</v>
      </c>
      <c r="P4" s="9">
        <v>0.0</v>
      </c>
      <c r="Q4" s="9">
        <v>1.0</v>
      </c>
      <c r="R4" s="9">
        <v>34592.0</v>
      </c>
      <c r="S4" s="9">
        <v>952080.0</v>
      </c>
      <c r="T4" s="9">
        <v>0.0</v>
      </c>
      <c r="U4" s="9">
        <v>1782272.0</v>
      </c>
      <c r="V4" s="9">
        <v>4.0</v>
      </c>
      <c r="W4" s="9">
        <v>2390.1</v>
      </c>
      <c r="X4" s="9">
        <v>5.0</v>
      </c>
      <c r="Y4" s="9">
        <v>2.0</v>
      </c>
      <c r="Z4" s="9">
        <v>0.0</v>
      </c>
      <c r="AA4" s="9">
        <v>9.0</v>
      </c>
      <c r="AB4" s="9">
        <v>34592.0</v>
      </c>
      <c r="AC4" s="9">
        <v>89608.0</v>
      </c>
      <c r="AD4" s="9">
        <v>0.0</v>
      </c>
      <c r="AE4" s="9">
        <v>1.4794248E7</v>
      </c>
      <c r="AF4" s="9">
        <v>5.0</v>
      </c>
      <c r="AG4" s="9">
        <v>2399.2</v>
      </c>
      <c r="AH4" s="9">
        <v>5.0</v>
      </c>
      <c r="AI4" s="9">
        <v>2.0</v>
      </c>
      <c r="AJ4" s="9">
        <v>0.0</v>
      </c>
      <c r="AK4" s="9">
        <v>9.0</v>
      </c>
      <c r="AL4" s="9">
        <v>34592.0</v>
      </c>
      <c r="AM4" s="9">
        <v>89608.0</v>
      </c>
      <c r="AN4" s="9">
        <v>0.0</v>
      </c>
      <c r="AO4" s="9">
        <v>1.4794248E7</v>
      </c>
    </row>
    <row r="5">
      <c r="A5" s="3" t="s">
        <v>60</v>
      </c>
      <c r="B5" s="9">
        <v>2.0</v>
      </c>
      <c r="C5" s="9">
        <v>1505.0</v>
      </c>
      <c r="D5" s="9">
        <v>5.0</v>
      </c>
      <c r="E5" s="9">
        <v>2.0</v>
      </c>
      <c r="F5" s="9">
        <v>0.0</v>
      </c>
      <c r="G5" s="9">
        <v>3.0</v>
      </c>
      <c r="H5" s="9">
        <v>34592.0</v>
      </c>
      <c r="I5" s="9">
        <v>89608.0</v>
      </c>
      <c r="J5" s="9">
        <v>0.0</v>
      </c>
      <c r="K5" s="9">
        <v>6475784.0</v>
      </c>
      <c r="L5" s="9">
        <v>3.0</v>
      </c>
      <c r="M5" s="9">
        <v>1492.1</v>
      </c>
      <c r="N5" s="9">
        <v>5.0</v>
      </c>
      <c r="O5" s="9">
        <v>4.0</v>
      </c>
      <c r="P5" s="9">
        <v>0.0</v>
      </c>
      <c r="Q5" s="9">
        <v>1.0</v>
      </c>
      <c r="R5" s="9">
        <v>34592.0</v>
      </c>
      <c r="S5" s="9">
        <v>333328.0</v>
      </c>
      <c r="T5" s="9">
        <v>0.0</v>
      </c>
      <c r="U5" s="9">
        <v>4007936.0</v>
      </c>
      <c r="V5" s="9">
        <v>4.0</v>
      </c>
      <c r="W5" s="9">
        <v>1466.3</v>
      </c>
      <c r="X5" s="9">
        <v>5.0</v>
      </c>
      <c r="Y5" s="9">
        <v>2.0</v>
      </c>
      <c r="Z5" s="9">
        <v>0.0</v>
      </c>
      <c r="AA5" s="9">
        <v>3.0</v>
      </c>
      <c r="AB5" s="9">
        <v>34592.0</v>
      </c>
      <c r="AC5" s="9">
        <v>89608.0</v>
      </c>
      <c r="AD5" s="9">
        <v>0.0</v>
      </c>
      <c r="AE5" s="9">
        <v>6475784.0</v>
      </c>
      <c r="AF5" s="9">
        <v>5.0</v>
      </c>
      <c r="AG5" s="9">
        <v>1506.8</v>
      </c>
      <c r="AH5" s="9">
        <v>5.0</v>
      </c>
      <c r="AI5" s="9">
        <v>2.0</v>
      </c>
      <c r="AJ5" s="9">
        <v>0.0</v>
      </c>
      <c r="AK5" s="9">
        <v>3.0</v>
      </c>
      <c r="AL5" s="9">
        <v>34592.0</v>
      </c>
      <c r="AM5" s="9">
        <v>89608.0</v>
      </c>
      <c r="AN5" s="9">
        <v>0.0</v>
      </c>
      <c r="AO5" s="9">
        <v>6475784.0</v>
      </c>
    </row>
    <row r="6">
      <c r="A6" s="3" t="s">
        <v>62</v>
      </c>
      <c r="B6" s="9">
        <v>2.0</v>
      </c>
      <c r="C6" s="9">
        <v>2306.8</v>
      </c>
      <c r="D6" s="9">
        <v>7.0</v>
      </c>
      <c r="E6" s="9">
        <v>3.0</v>
      </c>
      <c r="F6" s="9">
        <v>1.0</v>
      </c>
      <c r="G6" s="9">
        <v>1.0</v>
      </c>
      <c r="H6" s="9">
        <v>95528.0</v>
      </c>
      <c r="I6" s="9">
        <v>1673224.0</v>
      </c>
      <c r="J6" s="9">
        <v>1069064.0</v>
      </c>
      <c r="K6" s="9">
        <v>2666496.0</v>
      </c>
      <c r="L6" s="9">
        <v>3.0</v>
      </c>
      <c r="M6" s="9">
        <v>2053.7</v>
      </c>
      <c r="N6" s="9">
        <v>7.0</v>
      </c>
      <c r="O6" s="9">
        <v>4.0</v>
      </c>
      <c r="P6" s="9">
        <v>0.0</v>
      </c>
      <c r="Q6" s="9">
        <v>1.0</v>
      </c>
      <c r="R6" s="9">
        <v>95528.0</v>
      </c>
      <c r="S6" s="9">
        <v>1327120.0</v>
      </c>
      <c r="T6" s="9">
        <v>0.0</v>
      </c>
      <c r="U6" s="9">
        <v>2846720.0</v>
      </c>
      <c r="V6" s="9">
        <v>4.0</v>
      </c>
      <c r="W6" s="9">
        <v>2304.6</v>
      </c>
      <c r="X6" s="9">
        <v>7.0</v>
      </c>
      <c r="Y6" s="9">
        <v>3.0</v>
      </c>
      <c r="Z6" s="9">
        <v>1.0</v>
      </c>
      <c r="AA6" s="9">
        <v>1.0</v>
      </c>
      <c r="AB6" s="9">
        <v>95528.0</v>
      </c>
      <c r="AC6" s="9">
        <v>1673224.0</v>
      </c>
      <c r="AD6" s="9">
        <v>1069064.0</v>
      </c>
      <c r="AE6" s="9">
        <v>2666496.0</v>
      </c>
      <c r="AF6" s="9">
        <v>5.0</v>
      </c>
      <c r="AG6" s="9">
        <v>2115.0</v>
      </c>
      <c r="AH6" s="9">
        <v>7.0</v>
      </c>
      <c r="AI6" s="9">
        <v>2.0</v>
      </c>
      <c r="AJ6" s="9">
        <v>0.0</v>
      </c>
      <c r="AK6" s="9">
        <v>3.0</v>
      </c>
      <c r="AL6" s="9">
        <v>95528.0</v>
      </c>
      <c r="AM6" s="9">
        <v>367624.0</v>
      </c>
      <c r="AN6" s="9">
        <v>0.0</v>
      </c>
      <c r="AO6" s="9">
        <v>6411272.0</v>
      </c>
    </row>
    <row r="7">
      <c r="A7" s="3" t="s">
        <v>63</v>
      </c>
      <c r="B7" s="9">
        <v>2.0</v>
      </c>
      <c r="C7" s="9">
        <v>2166.5</v>
      </c>
      <c r="D7" s="9">
        <v>7.0</v>
      </c>
      <c r="E7" s="9">
        <v>3.0</v>
      </c>
      <c r="F7" s="9">
        <v>2.0</v>
      </c>
      <c r="G7" s="9">
        <v>0.0</v>
      </c>
      <c r="H7" s="9">
        <v>95528.0</v>
      </c>
      <c r="I7" s="9">
        <v>1673224.0</v>
      </c>
      <c r="J7" s="9">
        <v>2138112.0</v>
      </c>
      <c r="K7" s="9">
        <v>0.0</v>
      </c>
      <c r="L7" s="9">
        <v>3.0</v>
      </c>
      <c r="M7" s="9">
        <v>2242.9</v>
      </c>
      <c r="N7" s="9">
        <v>7.0</v>
      </c>
      <c r="O7" s="9">
        <v>4.0</v>
      </c>
      <c r="P7" s="9">
        <v>1.0</v>
      </c>
      <c r="Q7" s="9">
        <v>0.0</v>
      </c>
      <c r="R7" s="9">
        <v>95528.0</v>
      </c>
      <c r="S7" s="9">
        <v>454664.0</v>
      </c>
      <c r="T7" s="9">
        <v>1292288.0</v>
      </c>
      <c r="U7" s="9">
        <v>0.0</v>
      </c>
      <c r="V7" s="9">
        <v>4.0</v>
      </c>
      <c r="W7" s="9">
        <v>2200.5</v>
      </c>
      <c r="X7" s="9">
        <v>7.0</v>
      </c>
      <c r="Y7" s="9">
        <v>3.0</v>
      </c>
      <c r="Z7" s="9">
        <v>2.0</v>
      </c>
      <c r="AA7" s="9">
        <v>0.0</v>
      </c>
      <c r="AB7" s="9">
        <v>95528.0</v>
      </c>
      <c r="AC7" s="9">
        <v>1673224.0</v>
      </c>
      <c r="AD7" s="9">
        <v>2138112.0</v>
      </c>
      <c r="AE7" s="9">
        <v>0.0</v>
      </c>
      <c r="AF7" s="9">
        <v>5.0</v>
      </c>
      <c r="AG7" s="9">
        <v>2254.5</v>
      </c>
      <c r="AH7" s="9">
        <v>8.0</v>
      </c>
      <c r="AI7" s="9">
        <v>3.0</v>
      </c>
      <c r="AJ7" s="9">
        <v>1.0</v>
      </c>
      <c r="AK7" s="9">
        <v>0.0</v>
      </c>
      <c r="AL7" s="9">
        <v>126240.0</v>
      </c>
      <c r="AM7" s="9">
        <v>1302544.0</v>
      </c>
      <c r="AN7" s="9">
        <v>1101824.0</v>
      </c>
      <c r="AO7" s="9">
        <v>0.0</v>
      </c>
    </row>
    <row r="8">
      <c r="A8" s="3" t="s">
        <v>64</v>
      </c>
      <c r="B8" s="9">
        <v>2.0</v>
      </c>
      <c r="C8" s="9">
        <v>2687.9</v>
      </c>
      <c r="D8" s="9">
        <v>9.0</v>
      </c>
      <c r="E8" s="9">
        <v>11.0</v>
      </c>
      <c r="F8" s="9">
        <v>0.0</v>
      </c>
      <c r="G8" s="9">
        <v>0.0</v>
      </c>
      <c r="H8" s="9">
        <v>155940.0</v>
      </c>
      <c r="I8" s="9">
        <v>4285196.0</v>
      </c>
      <c r="J8" s="9">
        <v>0.0</v>
      </c>
      <c r="K8" s="9">
        <v>0.0</v>
      </c>
      <c r="L8" s="9">
        <v>3.0</v>
      </c>
      <c r="M8" s="9">
        <v>2685.8</v>
      </c>
      <c r="N8" s="9">
        <v>8.0</v>
      </c>
      <c r="O8" s="9">
        <v>11.0</v>
      </c>
      <c r="P8" s="9">
        <v>1.0</v>
      </c>
      <c r="Q8" s="9">
        <v>0.0</v>
      </c>
      <c r="R8" s="9">
        <v>126240.0</v>
      </c>
      <c r="S8" s="9">
        <v>2774032.0</v>
      </c>
      <c r="T8" s="9">
        <v>1422336.0</v>
      </c>
      <c r="U8" s="9">
        <v>0.0</v>
      </c>
      <c r="V8" s="9">
        <v>4.0</v>
      </c>
      <c r="W8" s="9">
        <v>2679.3</v>
      </c>
      <c r="X8" s="9">
        <v>7.0</v>
      </c>
      <c r="Y8" s="9">
        <v>13.0</v>
      </c>
      <c r="Z8" s="9">
        <v>0.0</v>
      </c>
      <c r="AA8" s="9">
        <v>0.0</v>
      </c>
      <c r="AB8" s="9">
        <v>95528.0</v>
      </c>
      <c r="AC8" s="9">
        <v>8680456.0</v>
      </c>
      <c r="AD8" s="9">
        <v>0.0</v>
      </c>
      <c r="AE8" s="9">
        <v>0.0</v>
      </c>
      <c r="AF8" s="9">
        <v>5.0</v>
      </c>
      <c r="AG8" s="9">
        <v>2669.4</v>
      </c>
      <c r="AH8" s="9">
        <v>8.0</v>
      </c>
      <c r="AI8" s="9">
        <v>12.0</v>
      </c>
      <c r="AJ8" s="9">
        <v>0.0</v>
      </c>
      <c r="AK8" s="9">
        <v>0.0</v>
      </c>
      <c r="AL8" s="9">
        <v>126240.0</v>
      </c>
      <c r="AM8" s="9">
        <v>7995152.0</v>
      </c>
      <c r="AN8" s="9">
        <v>0.0</v>
      </c>
      <c r="AO8" s="9">
        <v>0.0</v>
      </c>
    </row>
    <row r="9">
      <c r="A9" s="3" t="s">
        <v>66</v>
      </c>
      <c r="B9" s="9">
        <v>2.0</v>
      </c>
      <c r="C9" s="9">
        <v>2349.6</v>
      </c>
      <c r="D9" s="9">
        <v>7.0</v>
      </c>
      <c r="E9" s="9">
        <v>4.0</v>
      </c>
      <c r="F9" s="9">
        <v>0.0</v>
      </c>
      <c r="G9" s="9">
        <v>1.0</v>
      </c>
      <c r="H9" s="9">
        <v>95528.0</v>
      </c>
      <c r="I9" s="9">
        <v>1873928.0</v>
      </c>
      <c r="J9" s="9">
        <v>0.0</v>
      </c>
      <c r="K9" s="9">
        <v>2035712.0</v>
      </c>
      <c r="L9" s="9">
        <v>3.0</v>
      </c>
      <c r="M9" s="9">
        <v>1922.5</v>
      </c>
      <c r="N9" s="9">
        <v>8.0</v>
      </c>
      <c r="O9" s="9">
        <v>3.0</v>
      </c>
      <c r="P9" s="9">
        <v>0.0</v>
      </c>
      <c r="Q9" s="9">
        <v>1.0</v>
      </c>
      <c r="R9" s="9">
        <v>126240.0</v>
      </c>
      <c r="S9" s="9">
        <v>682000.0</v>
      </c>
      <c r="T9" s="9">
        <v>0.0</v>
      </c>
      <c r="U9" s="9">
        <v>2197504.0</v>
      </c>
      <c r="V9" s="9">
        <v>4.0</v>
      </c>
      <c r="W9" s="9">
        <v>2382.0</v>
      </c>
      <c r="X9" s="9">
        <v>7.0</v>
      </c>
      <c r="Y9" s="9">
        <v>4.0</v>
      </c>
      <c r="Z9" s="9">
        <v>0.0</v>
      </c>
      <c r="AA9" s="9">
        <v>1.0</v>
      </c>
      <c r="AB9" s="9">
        <v>95528.0</v>
      </c>
      <c r="AC9" s="9">
        <v>1873928.0</v>
      </c>
      <c r="AD9" s="9">
        <v>0.0</v>
      </c>
      <c r="AE9" s="9">
        <v>2035712.0</v>
      </c>
      <c r="AF9" s="9">
        <v>5.0</v>
      </c>
      <c r="AG9" s="9">
        <v>2066.1</v>
      </c>
      <c r="AH9" s="9">
        <v>7.0</v>
      </c>
      <c r="AI9" s="9">
        <v>2.0</v>
      </c>
      <c r="AJ9" s="9">
        <v>0.0</v>
      </c>
      <c r="AK9" s="9">
        <v>3.0</v>
      </c>
      <c r="AL9" s="9">
        <v>95528.0</v>
      </c>
      <c r="AM9" s="9">
        <v>367624.0</v>
      </c>
      <c r="AN9" s="9">
        <v>0.0</v>
      </c>
      <c r="AO9" s="9">
        <v>5747712.0</v>
      </c>
    </row>
    <row r="10">
      <c r="A10" s="3" t="s">
        <v>67</v>
      </c>
      <c r="B10" s="9">
        <v>2.0</v>
      </c>
      <c r="C10" s="9">
        <v>2057.8</v>
      </c>
      <c r="D10" s="9">
        <v>7.0</v>
      </c>
      <c r="E10" s="9">
        <v>2.0</v>
      </c>
      <c r="F10" s="9">
        <v>0.0</v>
      </c>
      <c r="G10" s="9">
        <v>3.0</v>
      </c>
      <c r="H10" s="9">
        <v>95528.0</v>
      </c>
      <c r="I10" s="9">
        <v>821256.0</v>
      </c>
      <c r="J10" s="9">
        <v>0.0</v>
      </c>
      <c r="K10" s="9">
        <v>5595136.0</v>
      </c>
      <c r="L10" s="9">
        <v>3.0</v>
      </c>
      <c r="M10" s="9">
        <v>2070.4</v>
      </c>
      <c r="N10" s="9">
        <v>7.0</v>
      </c>
      <c r="O10" s="9">
        <v>4.0</v>
      </c>
      <c r="P10" s="9">
        <v>0.0</v>
      </c>
      <c r="Q10" s="9">
        <v>1.0</v>
      </c>
      <c r="R10" s="9">
        <v>95528.0</v>
      </c>
      <c r="S10" s="9">
        <v>897032.0</v>
      </c>
      <c r="T10" s="9">
        <v>0.0</v>
      </c>
      <c r="U10" s="9">
        <v>2197504.0</v>
      </c>
      <c r="V10" s="9">
        <v>4.0</v>
      </c>
      <c r="W10" s="9">
        <v>2069.7</v>
      </c>
      <c r="X10" s="9">
        <v>7.0</v>
      </c>
      <c r="Y10" s="9">
        <v>2.0</v>
      </c>
      <c r="Z10" s="9">
        <v>0.0</v>
      </c>
      <c r="AA10" s="9">
        <v>3.0</v>
      </c>
      <c r="AB10" s="9">
        <v>95528.0</v>
      </c>
      <c r="AC10" s="9">
        <v>821256.0</v>
      </c>
      <c r="AD10" s="9">
        <v>0.0</v>
      </c>
      <c r="AE10" s="9">
        <v>5595136.0</v>
      </c>
      <c r="AF10" s="9">
        <v>5.0</v>
      </c>
      <c r="AG10" s="9">
        <v>2160.1</v>
      </c>
      <c r="AH10" s="9">
        <v>8.0</v>
      </c>
      <c r="AI10" s="9">
        <v>3.0</v>
      </c>
      <c r="AJ10" s="9">
        <v>0.0</v>
      </c>
      <c r="AK10" s="9">
        <v>1.0</v>
      </c>
      <c r="AL10" s="9">
        <v>126240.0</v>
      </c>
      <c r="AM10" s="9">
        <v>1302544.0</v>
      </c>
      <c r="AN10" s="9">
        <v>0.0</v>
      </c>
      <c r="AO10" s="9">
        <v>2035712.0</v>
      </c>
    </row>
    <row r="11">
      <c r="A11" s="3" t="s">
        <v>68</v>
      </c>
      <c r="B11" s="9">
        <v>2.0</v>
      </c>
      <c r="C11" s="9">
        <v>2557.6</v>
      </c>
      <c r="D11" s="9">
        <v>7.0</v>
      </c>
      <c r="E11" s="9">
        <v>4.0</v>
      </c>
      <c r="F11" s="9">
        <v>0.0</v>
      </c>
      <c r="G11" s="9">
        <v>1.0</v>
      </c>
      <c r="H11" s="9">
        <v>81192.0</v>
      </c>
      <c r="I11" s="9">
        <v>1325072.0</v>
      </c>
      <c r="J11" s="9">
        <v>0.0</v>
      </c>
      <c r="K11" s="9">
        <v>3120128.0</v>
      </c>
      <c r="L11" s="9">
        <v>3.0</v>
      </c>
      <c r="M11" s="9">
        <v>2071.0</v>
      </c>
      <c r="N11" s="9">
        <v>7.0</v>
      </c>
      <c r="O11" s="9">
        <v>2.0</v>
      </c>
      <c r="P11" s="9">
        <v>0.0</v>
      </c>
      <c r="Q11" s="9">
        <v>3.0</v>
      </c>
      <c r="R11" s="9">
        <v>81192.0</v>
      </c>
      <c r="S11" s="9">
        <v>306696.0</v>
      </c>
      <c r="T11" s="9">
        <v>0.0</v>
      </c>
      <c r="U11" s="9">
        <v>7447048.0</v>
      </c>
      <c r="V11" s="9">
        <v>4.0</v>
      </c>
      <c r="W11" s="9">
        <v>2562.2</v>
      </c>
      <c r="X11" s="9">
        <v>7.0</v>
      </c>
      <c r="Y11" s="9">
        <v>4.0</v>
      </c>
      <c r="Z11" s="9">
        <v>0.0</v>
      </c>
      <c r="AA11" s="9">
        <v>1.0</v>
      </c>
      <c r="AB11" s="9">
        <v>81192.0</v>
      </c>
      <c r="AC11" s="9">
        <v>1325072.0</v>
      </c>
      <c r="AD11" s="9">
        <v>0.0</v>
      </c>
      <c r="AE11" s="9">
        <v>3120128.0</v>
      </c>
      <c r="AF11" s="9">
        <v>5.0</v>
      </c>
      <c r="AG11" s="9">
        <v>1970.5</v>
      </c>
      <c r="AH11" s="9">
        <v>7.0</v>
      </c>
      <c r="AI11" s="9">
        <v>2.0</v>
      </c>
      <c r="AJ11" s="9">
        <v>2.0</v>
      </c>
      <c r="AK11" s="9">
        <v>1.0</v>
      </c>
      <c r="AL11" s="9">
        <v>81192.0</v>
      </c>
      <c r="AM11" s="9">
        <v>626184.0</v>
      </c>
      <c r="AN11" s="9">
        <v>2169352.0</v>
      </c>
      <c r="AO11" s="9">
        <v>2989056.0</v>
      </c>
    </row>
    <row r="12">
      <c r="A12" s="3" t="s">
        <v>69</v>
      </c>
      <c r="B12" s="9">
        <v>2.0</v>
      </c>
      <c r="C12" s="9">
        <v>2406.2</v>
      </c>
      <c r="D12" s="9">
        <v>7.0</v>
      </c>
      <c r="E12" s="9">
        <v>5.0</v>
      </c>
      <c r="F12" s="9">
        <v>0.0</v>
      </c>
      <c r="G12" s="9">
        <v>0.0</v>
      </c>
      <c r="H12" s="9">
        <v>81192.0</v>
      </c>
      <c r="I12" s="9">
        <v>2270224.0</v>
      </c>
      <c r="J12" s="9">
        <v>0.0</v>
      </c>
      <c r="K12" s="9">
        <v>0.0</v>
      </c>
      <c r="L12" s="9">
        <v>3.0</v>
      </c>
      <c r="M12" s="9">
        <v>2473.8</v>
      </c>
      <c r="N12" s="9">
        <v>7.0</v>
      </c>
      <c r="O12" s="9">
        <v>4.0</v>
      </c>
      <c r="P12" s="9">
        <v>1.0</v>
      </c>
      <c r="Q12" s="9">
        <v>0.0</v>
      </c>
      <c r="R12" s="9">
        <v>81192.0</v>
      </c>
      <c r="S12" s="9">
        <v>1306640.0</v>
      </c>
      <c r="T12" s="9">
        <v>1083392.0</v>
      </c>
      <c r="U12" s="9">
        <v>0.0</v>
      </c>
      <c r="V12" s="9">
        <v>4.0</v>
      </c>
      <c r="W12" s="9">
        <v>2444.1</v>
      </c>
      <c r="X12" s="9">
        <v>7.0</v>
      </c>
      <c r="Y12" s="9">
        <v>5.0</v>
      </c>
      <c r="Z12" s="9">
        <v>0.0</v>
      </c>
      <c r="AA12" s="9">
        <v>0.0</v>
      </c>
      <c r="AB12" s="9">
        <v>81192.0</v>
      </c>
      <c r="AC12" s="9">
        <v>2270224.0</v>
      </c>
      <c r="AD12" s="9">
        <v>0.0</v>
      </c>
      <c r="AE12" s="9">
        <v>0.0</v>
      </c>
      <c r="AF12" s="9">
        <v>5.0</v>
      </c>
      <c r="AG12" s="9">
        <v>2406.1</v>
      </c>
      <c r="AH12" s="9">
        <v>7.0</v>
      </c>
      <c r="AI12" s="9">
        <v>5.0</v>
      </c>
      <c r="AJ12" s="9">
        <v>0.0</v>
      </c>
      <c r="AK12" s="9">
        <v>0.0</v>
      </c>
      <c r="AL12" s="9">
        <v>81192.0</v>
      </c>
      <c r="AM12" s="9">
        <v>1772560.0</v>
      </c>
      <c r="AN12" s="9">
        <v>0.0</v>
      </c>
      <c r="AO12" s="9">
        <v>0.0</v>
      </c>
    </row>
    <row r="13">
      <c r="A13" s="3" t="s">
        <v>70</v>
      </c>
      <c r="B13" s="9">
        <v>2.0</v>
      </c>
      <c r="C13" s="9">
        <v>2561.2</v>
      </c>
      <c r="D13" s="9">
        <v>9.0</v>
      </c>
      <c r="E13" s="9">
        <v>10.0</v>
      </c>
      <c r="F13" s="9">
        <v>0.0</v>
      </c>
      <c r="G13" s="9">
        <v>1.0</v>
      </c>
      <c r="H13" s="9">
        <v>127268.0</v>
      </c>
      <c r="I13" s="9">
        <v>2700572.0</v>
      </c>
      <c r="J13" s="9">
        <v>0.0</v>
      </c>
      <c r="K13" s="9">
        <v>2182144.0</v>
      </c>
      <c r="L13" s="9">
        <v>3.0</v>
      </c>
      <c r="M13" s="9">
        <v>2130.9</v>
      </c>
      <c r="N13" s="9">
        <v>7.0</v>
      </c>
      <c r="O13" s="9">
        <v>8.0</v>
      </c>
      <c r="P13" s="9">
        <v>0.0</v>
      </c>
      <c r="Q13" s="9">
        <v>5.0</v>
      </c>
      <c r="R13" s="9">
        <v>81192.0</v>
      </c>
      <c r="S13" s="9">
        <v>2805780.0</v>
      </c>
      <c r="T13" s="9">
        <v>0.0</v>
      </c>
      <c r="U13" s="9">
        <v>1.0074116E7</v>
      </c>
      <c r="V13" s="9">
        <v>4.0</v>
      </c>
      <c r="W13" s="9">
        <v>2648.8</v>
      </c>
      <c r="X13" s="9">
        <v>7.0</v>
      </c>
      <c r="Y13" s="9">
        <v>12.0</v>
      </c>
      <c r="Z13" s="9">
        <v>0.0</v>
      </c>
      <c r="AA13" s="9">
        <v>1.0</v>
      </c>
      <c r="AB13" s="9">
        <v>81192.0</v>
      </c>
      <c r="AC13" s="9">
        <v>4765720.0</v>
      </c>
      <c r="AD13" s="9">
        <v>0.0</v>
      </c>
      <c r="AE13" s="9">
        <v>2182144.0</v>
      </c>
      <c r="AF13" s="9">
        <v>5.0</v>
      </c>
      <c r="AG13" s="9">
        <v>2521.7</v>
      </c>
      <c r="AH13" s="9">
        <v>7.0</v>
      </c>
      <c r="AI13" s="9">
        <v>12.0</v>
      </c>
      <c r="AJ13" s="9">
        <v>0.0</v>
      </c>
      <c r="AK13" s="9">
        <v>1.0</v>
      </c>
      <c r="AL13" s="9">
        <v>81192.0</v>
      </c>
      <c r="AM13" s="9">
        <v>4632344.0</v>
      </c>
      <c r="AN13" s="9">
        <v>0.0</v>
      </c>
      <c r="AO13" s="9">
        <v>2166784.0</v>
      </c>
    </row>
    <row r="14">
      <c r="A14" s="3" t="s">
        <v>88</v>
      </c>
      <c r="B14" s="9">
        <v>2.0</v>
      </c>
      <c r="C14" s="9">
        <v>2525.3</v>
      </c>
      <c r="D14" s="9">
        <v>7.0</v>
      </c>
      <c r="E14" s="9">
        <v>4.0</v>
      </c>
      <c r="F14" s="9">
        <v>0.0</v>
      </c>
      <c r="G14" s="9">
        <v>1.0</v>
      </c>
      <c r="H14" s="9">
        <v>81192.0</v>
      </c>
      <c r="I14" s="9">
        <v>792592.0</v>
      </c>
      <c r="J14" s="9">
        <v>0.0</v>
      </c>
      <c r="K14" s="9">
        <v>1936384.0</v>
      </c>
      <c r="L14" s="9">
        <v>3.0</v>
      </c>
      <c r="M14" s="9">
        <v>2052.2</v>
      </c>
      <c r="N14" s="9">
        <v>7.0</v>
      </c>
      <c r="O14" s="9">
        <v>2.0</v>
      </c>
      <c r="P14" s="9">
        <v>2.0</v>
      </c>
      <c r="Q14" s="9">
        <v>1.0</v>
      </c>
      <c r="R14" s="9">
        <v>81192.0</v>
      </c>
      <c r="S14" s="9">
        <v>146952.0</v>
      </c>
      <c r="T14" s="9">
        <v>2171400.0</v>
      </c>
      <c r="U14" s="9">
        <v>1980416.0</v>
      </c>
      <c r="V14" s="9">
        <v>4.0</v>
      </c>
      <c r="W14" s="9">
        <v>2535.9</v>
      </c>
      <c r="X14" s="9">
        <v>7.0</v>
      </c>
      <c r="Y14" s="9">
        <v>4.0</v>
      </c>
      <c r="Z14" s="9">
        <v>0.0</v>
      </c>
      <c r="AA14" s="9">
        <v>1.0</v>
      </c>
      <c r="AB14" s="9">
        <v>81192.0</v>
      </c>
      <c r="AC14" s="9">
        <v>792592.0</v>
      </c>
      <c r="AD14" s="9">
        <v>0.0</v>
      </c>
      <c r="AE14" s="9">
        <v>1936384.0</v>
      </c>
      <c r="AF14" s="9">
        <v>5.0</v>
      </c>
      <c r="AG14" s="9">
        <v>2002.6</v>
      </c>
      <c r="AH14" s="9">
        <v>7.0</v>
      </c>
      <c r="AI14" s="9">
        <v>2.0</v>
      </c>
      <c r="AJ14" s="9">
        <v>2.0</v>
      </c>
      <c r="AK14" s="9">
        <v>1.0</v>
      </c>
      <c r="AL14" s="9">
        <v>81192.0</v>
      </c>
      <c r="AM14" s="9">
        <v>626184.0</v>
      </c>
      <c r="AN14" s="9">
        <v>2169352.0</v>
      </c>
      <c r="AO14" s="9">
        <v>1739776.0</v>
      </c>
    </row>
    <row r="15">
      <c r="A15" s="3" t="s">
        <v>89</v>
      </c>
      <c r="B15" s="9">
        <v>2.0</v>
      </c>
      <c r="C15" s="9">
        <v>2395.5</v>
      </c>
      <c r="D15" s="9">
        <v>7.0</v>
      </c>
      <c r="E15" s="9">
        <v>3.0</v>
      </c>
      <c r="F15" s="9">
        <v>1.0</v>
      </c>
      <c r="G15" s="9">
        <v>1.0</v>
      </c>
      <c r="H15" s="9">
        <v>81192.0</v>
      </c>
      <c r="I15" s="9">
        <v>1274888.0</v>
      </c>
      <c r="J15" s="9">
        <v>1115144.0</v>
      </c>
      <c r="K15" s="9">
        <v>1739776.0</v>
      </c>
      <c r="L15" s="9">
        <v>3.0</v>
      </c>
      <c r="M15" s="9">
        <v>2055.4</v>
      </c>
      <c r="N15" s="9">
        <v>7.0</v>
      </c>
      <c r="O15" s="9">
        <v>3.0</v>
      </c>
      <c r="P15" s="9">
        <v>1.0</v>
      </c>
      <c r="Q15" s="9">
        <v>1.0</v>
      </c>
      <c r="R15" s="9">
        <v>81192.0</v>
      </c>
      <c r="S15" s="9">
        <v>1480712.0</v>
      </c>
      <c r="T15" s="9">
        <v>1120264.0</v>
      </c>
      <c r="U15" s="9">
        <v>1980416.0</v>
      </c>
      <c r="V15" s="9">
        <v>4.0</v>
      </c>
      <c r="W15" s="9">
        <v>2413.8</v>
      </c>
      <c r="X15" s="9">
        <v>7.0</v>
      </c>
      <c r="Y15" s="9">
        <v>3.0</v>
      </c>
      <c r="Z15" s="9">
        <v>1.0</v>
      </c>
      <c r="AA15" s="9">
        <v>1.0</v>
      </c>
      <c r="AB15" s="9">
        <v>81192.0</v>
      </c>
      <c r="AC15" s="9">
        <v>1274888.0</v>
      </c>
      <c r="AD15" s="9">
        <v>1115144.0</v>
      </c>
      <c r="AE15" s="9">
        <v>1739776.0</v>
      </c>
      <c r="AF15" s="9">
        <v>5.0</v>
      </c>
      <c r="AG15" s="9">
        <v>2376.6</v>
      </c>
      <c r="AH15" s="9">
        <v>7.0</v>
      </c>
      <c r="AI15" s="9">
        <v>4.0</v>
      </c>
      <c r="AJ15" s="9">
        <v>0.0</v>
      </c>
      <c r="AK15" s="9">
        <v>1.0</v>
      </c>
      <c r="AL15" s="9">
        <v>81192.0</v>
      </c>
      <c r="AM15" s="9">
        <v>761872.0</v>
      </c>
      <c r="AN15" s="9">
        <v>0.0</v>
      </c>
      <c r="AO15" s="9">
        <v>1936384.0</v>
      </c>
    </row>
    <row r="16">
      <c r="A16" s="3" t="s">
        <v>90</v>
      </c>
      <c r="B16" s="9">
        <v>2.0</v>
      </c>
      <c r="C16" s="9">
        <v>2282.0</v>
      </c>
      <c r="D16" s="9">
        <v>7.0</v>
      </c>
      <c r="E16" s="9">
        <v>4.0</v>
      </c>
      <c r="F16" s="9">
        <v>0.0</v>
      </c>
      <c r="G16" s="9">
        <v>1.0</v>
      </c>
      <c r="H16" s="9">
        <v>74024.0</v>
      </c>
      <c r="I16" s="9">
        <v>1001232.0</v>
      </c>
      <c r="J16" s="9">
        <v>0.0</v>
      </c>
      <c r="K16" s="9">
        <v>8716032.0</v>
      </c>
      <c r="L16" s="9">
        <v>3.0</v>
      </c>
      <c r="M16" s="9">
        <v>1584.9</v>
      </c>
      <c r="N16" s="9">
        <v>7.0</v>
      </c>
      <c r="O16" s="9">
        <v>2.0</v>
      </c>
      <c r="P16" s="9">
        <v>0.0</v>
      </c>
      <c r="Q16" s="9">
        <v>3.0</v>
      </c>
      <c r="R16" s="9">
        <v>74024.0</v>
      </c>
      <c r="S16" s="9">
        <v>567048.0</v>
      </c>
      <c r="T16" s="9">
        <v>0.0</v>
      </c>
      <c r="U16" s="9">
        <v>2.5590024E7</v>
      </c>
      <c r="V16" s="9">
        <v>4.0</v>
      </c>
      <c r="W16" s="9">
        <v>2273.7</v>
      </c>
      <c r="X16" s="9">
        <v>7.0</v>
      </c>
      <c r="Y16" s="9">
        <v>4.0</v>
      </c>
      <c r="Z16" s="9">
        <v>0.0</v>
      </c>
      <c r="AA16" s="9">
        <v>1.0</v>
      </c>
      <c r="AB16" s="9">
        <v>74024.0</v>
      </c>
      <c r="AC16" s="9">
        <v>1001232.0</v>
      </c>
      <c r="AD16" s="9">
        <v>0.0</v>
      </c>
      <c r="AE16" s="9">
        <v>8716032.0</v>
      </c>
      <c r="AF16" s="9">
        <v>5.0</v>
      </c>
      <c r="AG16" s="9">
        <v>1470.8</v>
      </c>
      <c r="AH16" s="9">
        <v>7.0</v>
      </c>
      <c r="AI16" s="9">
        <v>4.0</v>
      </c>
      <c r="AJ16" s="9">
        <v>0.0</v>
      </c>
      <c r="AK16" s="9">
        <v>1.0</v>
      </c>
      <c r="AL16" s="9">
        <v>74024.0</v>
      </c>
      <c r="AM16" s="9">
        <v>2966032.0</v>
      </c>
      <c r="AN16" s="9">
        <v>0.0</v>
      </c>
      <c r="AO16" s="9">
        <v>8453888.0</v>
      </c>
    </row>
    <row r="17">
      <c r="A17" s="3" t="s">
        <v>93</v>
      </c>
      <c r="B17" s="9">
        <v>2.0</v>
      </c>
      <c r="C17" s="9">
        <v>2275.3</v>
      </c>
      <c r="D17" s="9">
        <v>7.0</v>
      </c>
      <c r="E17" s="9">
        <v>4.0</v>
      </c>
      <c r="F17" s="9">
        <v>0.0</v>
      </c>
      <c r="G17" s="9">
        <v>1.0</v>
      </c>
      <c r="H17" s="9">
        <v>74024.0</v>
      </c>
      <c r="I17" s="9">
        <v>1001232.0</v>
      </c>
      <c r="J17" s="9">
        <v>0.0</v>
      </c>
      <c r="K17" s="9">
        <v>2123520.0</v>
      </c>
      <c r="L17" s="9">
        <v>3.0</v>
      </c>
      <c r="M17" s="9">
        <v>1182.3</v>
      </c>
      <c r="N17" s="9">
        <v>7.0</v>
      </c>
      <c r="O17" s="9">
        <v>2.0</v>
      </c>
      <c r="P17" s="9">
        <v>0.0</v>
      </c>
      <c r="Q17" s="9">
        <v>3.0</v>
      </c>
      <c r="R17" s="9">
        <v>74024.0</v>
      </c>
      <c r="S17" s="9">
        <v>567048.0</v>
      </c>
      <c r="T17" s="9">
        <v>0.0</v>
      </c>
      <c r="U17" s="9">
        <v>6371592.0</v>
      </c>
      <c r="V17" s="9">
        <v>4.0</v>
      </c>
      <c r="W17" s="9">
        <v>2147.1</v>
      </c>
      <c r="X17" s="9">
        <v>7.0</v>
      </c>
      <c r="Y17" s="9">
        <v>4.0</v>
      </c>
      <c r="Z17" s="9">
        <v>0.0</v>
      </c>
      <c r="AA17" s="9">
        <v>1.0</v>
      </c>
      <c r="AB17" s="9">
        <v>74024.0</v>
      </c>
      <c r="AC17" s="9">
        <v>1001232.0</v>
      </c>
      <c r="AD17" s="9">
        <v>0.0</v>
      </c>
      <c r="AE17" s="9">
        <v>2123520.0</v>
      </c>
      <c r="AF17" s="9">
        <v>5.0</v>
      </c>
      <c r="AG17" s="9">
        <v>1813.5</v>
      </c>
      <c r="AH17" s="9">
        <v>7.0</v>
      </c>
      <c r="AI17" s="9">
        <v>4.0</v>
      </c>
      <c r="AJ17" s="9">
        <v>0.0</v>
      </c>
      <c r="AK17" s="9">
        <v>1.0</v>
      </c>
      <c r="AL17" s="9">
        <v>74024.0</v>
      </c>
      <c r="AM17" s="9">
        <v>748048.0</v>
      </c>
      <c r="AN17" s="9">
        <v>0.0</v>
      </c>
      <c r="AO17" s="9">
        <v>2254592.0</v>
      </c>
    </row>
    <row r="18">
      <c r="A18" s="3" t="s">
        <v>94</v>
      </c>
      <c r="B18" s="9">
        <v>2.0</v>
      </c>
      <c r="C18" s="9">
        <v>2077.6</v>
      </c>
      <c r="D18" s="9">
        <v>9.0</v>
      </c>
      <c r="E18" s="9">
        <v>8.0</v>
      </c>
      <c r="F18" s="9">
        <v>2.0</v>
      </c>
      <c r="G18" s="9">
        <v>1.0</v>
      </c>
      <c r="H18" s="9">
        <v>112932.0</v>
      </c>
      <c r="I18" s="9">
        <v>917524.0</v>
      </c>
      <c r="J18" s="9">
        <v>2547976.0</v>
      </c>
      <c r="K18" s="9">
        <v>8511232.0</v>
      </c>
      <c r="L18" s="9">
        <v>3.0</v>
      </c>
      <c r="M18" s="9">
        <v>1466.4</v>
      </c>
      <c r="N18" s="9">
        <v>7.0</v>
      </c>
      <c r="O18" s="9">
        <v>3.0</v>
      </c>
      <c r="P18" s="9">
        <v>2.0</v>
      </c>
      <c r="Q18" s="9">
        <v>8.0</v>
      </c>
      <c r="R18" s="9">
        <v>74024.0</v>
      </c>
      <c r="S18" s="9">
        <v>1220616.0</v>
      </c>
      <c r="T18" s="9">
        <v>2150404.0</v>
      </c>
      <c r="U18" s="9">
        <v>4.5504524E7</v>
      </c>
      <c r="V18" s="9">
        <v>4.0</v>
      </c>
      <c r="W18" s="9">
        <v>2273.5</v>
      </c>
      <c r="X18" s="9">
        <v>7.0</v>
      </c>
      <c r="Y18" s="9">
        <v>11.0</v>
      </c>
      <c r="Z18" s="9">
        <v>1.0</v>
      </c>
      <c r="AA18" s="9">
        <v>1.0</v>
      </c>
      <c r="AB18" s="9">
        <v>74024.0</v>
      </c>
      <c r="AC18" s="9">
        <v>3893776.0</v>
      </c>
      <c r="AD18" s="9">
        <v>1358088.0</v>
      </c>
      <c r="AE18" s="9">
        <v>8511232.0</v>
      </c>
      <c r="AF18" s="9">
        <v>5.0</v>
      </c>
      <c r="AG18" s="9">
        <v>1923.4</v>
      </c>
      <c r="AH18" s="9">
        <v>7.0</v>
      </c>
      <c r="AI18" s="9">
        <v>11.0</v>
      </c>
      <c r="AJ18" s="9">
        <v>1.0</v>
      </c>
      <c r="AK18" s="9">
        <v>1.0</v>
      </c>
      <c r="AL18" s="9">
        <v>74024.0</v>
      </c>
      <c r="AM18" s="9">
        <v>4096528.0</v>
      </c>
      <c r="AN18" s="9">
        <v>1300744.0</v>
      </c>
      <c r="AO18" s="9">
        <v>8503040.0</v>
      </c>
    </row>
    <row r="19">
      <c r="A19" s="3" t="s">
        <v>96</v>
      </c>
      <c r="B19" s="9">
        <v>2.0</v>
      </c>
      <c r="C19" s="9">
        <v>2318.6</v>
      </c>
      <c r="D19" s="9">
        <v>7.0</v>
      </c>
      <c r="E19" s="9">
        <v>4.0</v>
      </c>
      <c r="F19" s="9">
        <v>0.0</v>
      </c>
      <c r="G19" s="9">
        <v>1.0</v>
      </c>
      <c r="H19" s="9">
        <v>74024.0</v>
      </c>
      <c r="I19" s="9">
        <v>538384.0</v>
      </c>
      <c r="J19" s="9">
        <v>0.0</v>
      </c>
      <c r="K19" s="9">
        <v>4552448.0</v>
      </c>
      <c r="L19" s="9">
        <v>3.0</v>
      </c>
      <c r="M19" s="9">
        <v>1508.8</v>
      </c>
      <c r="N19" s="9">
        <v>7.0</v>
      </c>
      <c r="O19" s="9">
        <v>2.0</v>
      </c>
      <c r="P19" s="9">
        <v>0.0</v>
      </c>
      <c r="Q19" s="9">
        <v>3.0</v>
      </c>
      <c r="R19" s="9">
        <v>74024.0</v>
      </c>
      <c r="S19" s="9">
        <v>276232.0</v>
      </c>
      <c r="T19" s="9">
        <v>0.0</v>
      </c>
      <c r="U19" s="9">
        <v>1.3023496E7</v>
      </c>
      <c r="V19" s="9">
        <v>4.0</v>
      </c>
      <c r="W19" s="9">
        <v>2253.4</v>
      </c>
      <c r="X19" s="9">
        <v>7.0</v>
      </c>
      <c r="Y19" s="9">
        <v>4.0</v>
      </c>
      <c r="Z19" s="9">
        <v>0.0</v>
      </c>
      <c r="AA19" s="9">
        <v>1.0</v>
      </c>
      <c r="AB19" s="9">
        <v>74024.0</v>
      </c>
      <c r="AC19" s="9">
        <v>538384.0</v>
      </c>
      <c r="AD19" s="9">
        <v>0.0</v>
      </c>
      <c r="AE19" s="9">
        <v>4552448.0</v>
      </c>
      <c r="AF19" s="9">
        <v>5.0</v>
      </c>
      <c r="AG19" s="9">
        <v>1304.4</v>
      </c>
      <c r="AH19" s="9">
        <v>7.0</v>
      </c>
      <c r="AI19" s="9">
        <v>4.0</v>
      </c>
      <c r="AJ19" s="9">
        <v>0.0</v>
      </c>
      <c r="AK19" s="9">
        <v>1.0</v>
      </c>
      <c r="AL19" s="9">
        <v>74024.0</v>
      </c>
      <c r="AM19" s="9">
        <v>2966032.0</v>
      </c>
      <c r="AN19" s="9">
        <v>0.0</v>
      </c>
      <c r="AO19" s="9">
        <v>4159232.0</v>
      </c>
    </row>
    <row r="20">
      <c r="A20" s="3" t="s">
        <v>98</v>
      </c>
      <c r="B20" s="9">
        <v>2.0</v>
      </c>
      <c r="C20" s="9">
        <v>2227.1</v>
      </c>
      <c r="D20" s="9">
        <v>7.0</v>
      </c>
      <c r="E20" s="9">
        <v>4.0</v>
      </c>
      <c r="F20" s="9">
        <v>0.0</v>
      </c>
      <c r="G20" s="9">
        <v>1.0</v>
      </c>
      <c r="H20" s="9">
        <v>74024.0</v>
      </c>
      <c r="I20" s="9">
        <v>1926928.0</v>
      </c>
      <c r="J20" s="9">
        <v>0.0</v>
      </c>
      <c r="K20" s="9">
        <v>4159232.0</v>
      </c>
      <c r="L20" s="9">
        <v>3.0</v>
      </c>
      <c r="M20" s="9">
        <v>1332.8</v>
      </c>
      <c r="N20" s="9">
        <v>7.0</v>
      </c>
      <c r="O20" s="9">
        <v>2.0</v>
      </c>
      <c r="P20" s="9">
        <v>0.0</v>
      </c>
      <c r="Q20" s="9">
        <v>3.0</v>
      </c>
      <c r="R20" s="9">
        <v>74024.0</v>
      </c>
      <c r="S20" s="9">
        <v>1148680.0</v>
      </c>
      <c r="T20" s="9">
        <v>0.0</v>
      </c>
      <c r="U20" s="9">
        <v>1.263028E7</v>
      </c>
      <c r="V20" s="9">
        <v>4.0</v>
      </c>
      <c r="W20" s="9">
        <v>2263.2</v>
      </c>
      <c r="X20" s="9">
        <v>7.0</v>
      </c>
      <c r="Y20" s="9">
        <v>4.0</v>
      </c>
      <c r="Z20" s="9">
        <v>0.0</v>
      </c>
      <c r="AA20" s="9">
        <v>1.0</v>
      </c>
      <c r="AB20" s="9">
        <v>74024.0</v>
      </c>
      <c r="AC20" s="9">
        <v>1926928.0</v>
      </c>
      <c r="AD20" s="9">
        <v>0.0</v>
      </c>
      <c r="AE20" s="9">
        <v>4159232.0</v>
      </c>
      <c r="AF20" s="9">
        <v>5.0</v>
      </c>
      <c r="AG20" s="9">
        <v>1848.2</v>
      </c>
      <c r="AH20" s="9">
        <v>7.0</v>
      </c>
      <c r="AI20" s="9">
        <v>4.0</v>
      </c>
      <c r="AJ20" s="9">
        <v>0.0</v>
      </c>
      <c r="AK20" s="9">
        <v>1.0</v>
      </c>
      <c r="AL20" s="9">
        <v>74024.0</v>
      </c>
      <c r="AM20" s="9">
        <v>748048.0</v>
      </c>
      <c r="AN20" s="9">
        <v>0.0</v>
      </c>
      <c r="AO20" s="9">
        <v>4552448.0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32</v>
      </c>
      <c r="D1" s="35"/>
    </row>
    <row r="2">
      <c r="A2" s="3" t="s">
        <v>166</v>
      </c>
      <c r="B2" s="3" t="s">
        <v>167</v>
      </c>
      <c r="C2" s="3" t="s">
        <v>17</v>
      </c>
      <c r="D2" s="3" t="s">
        <v>144</v>
      </c>
      <c r="F2" s="2" t="s">
        <v>185</v>
      </c>
    </row>
    <row r="3">
      <c r="A3" s="9">
        <v>1.0</v>
      </c>
      <c r="B3" s="9">
        <v>1.0</v>
      </c>
      <c r="C3" s="9">
        <v>1619.7</v>
      </c>
      <c r="D3" s="9">
        <v>3.0</v>
      </c>
      <c r="F3">
        <f>CORREL(A3:A6,B3:B6)</f>
        <v>1</v>
      </c>
    </row>
    <row r="4">
      <c r="A4" s="9">
        <v>2.0</v>
      </c>
      <c r="B4" s="9">
        <v>2.0</v>
      </c>
      <c r="C4" s="9">
        <v>1576.4</v>
      </c>
      <c r="D4" s="9">
        <v>5.0</v>
      </c>
    </row>
    <row r="5">
      <c r="A5" s="9">
        <v>3.0</v>
      </c>
      <c r="B5" s="9">
        <v>3.0</v>
      </c>
      <c r="C5" s="9">
        <v>1490.0</v>
      </c>
      <c r="D5" s="9">
        <v>4.0</v>
      </c>
    </row>
    <row r="6">
      <c r="A6" s="9">
        <v>4.0</v>
      </c>
      <c r="B6" s="9">
        <v>4.0</v>
      </c>
      <c r="C6" s="9">
        <v>1486.6</v>
      </c>
      <c r="D6" s="9">
        <v>2.0</v>
      </c>
    </row>
    <row r="7">
      <c r="A7" s="35"/>
      <c r="B7" s="35"/>
      <c r="C7" s="35"/>
      <c r="D7" s="35"/>
    </row>
    <row r="8">
      <c r="A8" s="3" t="s">
        <v>53</v>
      </c>
      <c r="D8" s="35"/>
    </row>
    <row r="9">
      <c r="A9" s="3" t="s">
        <v>166</v>
      </c>
      <c r="B9" s="3" t="s">
        <v>167</v>
      </c>
      <c r="C9" s="3" t="s">
        <v>17</v>
      </c>
      <c r="D9" s="3" t="s">
        <v>144</v>
      </c>
    </row>
    <row r="10">
      <c r="A10" s="9">
        <v>1.0</v>
      </c>
      <c r="B10" s="9">
        <v>1.0</v>
      </c>
      <c r="C10" s="9">
        <v>1730.1</v>
      </c>
      <c r="D10" s="9">
        <v>5.0</v>
      </c>
      <c r="F10">
        <f>CORREL(A10:A13,B10:B13)</f>
        <v>1</v>
      </c>
    </row>
    <row r="11">
      <c r="A11" s="9">
        <v>2.0</v>
      </c>
      <c r="B11" s="9">
        <v>2.0</v>
      </c>
      <c r="C11" s="9">
        <v>1720.1</v>
      </c>
      <c r="D11" s="9">
        <v>3.0</v>
      </c>
    </row>
    <row r="12">
      <c r="A12" s="9">
        <v>3.0</v>
      </c>
      <c r="B12" s="9">
        <v>3.0</v>
      </c>
      <c r="C12" s="9">
        <v>1713.0</v>
      </c>
      <c r="D12" s="9">
        <v>4.0</v>
      </c>
    </row>
    <row r="13">
      <c r="A13" s="9">
        <v>4.0</v>
      </c>
      <c r="B13" s="9">
        <v>4.0</v>
      </c>
      <c r="C13" s="9">
        <v>1667.9</v>
      </c>
      <c r="D13" s="9">
        <v>2.0</v>
      </c>
    </row>
    <row r="14">
      <c r="A14" s="35"/>
      <c r="B14" s="35"/>
      <c r="C14" s="35"/>
      <c r="D14" s="35"/>
    </row>
    <row r="15">
      <c r="A15" s="3" t="s">
        <v>58</v>
      </c>
      <c r="D15" s="35"/>
    </row>
    <row r="16">
      <c r="A16" s="3" t="s">
        <v>166</v>
      </c>
      <c r="B16" s="3" t="s">
        <v>167</v>
      </c>
      <c r="C16" s="3" t="s">
        <v>17</v>
      </c>
      <c r="D16" s="3" t="s">
        <v>144</v>
      </c>
    </row>
    <row r="17">
      <c r="A17" s="9">
        <v>1.0</v>
      </c>
      <c r="B17" s="9">
        <v>1.0</v>
      </c>
      <c r="C17" s="9">
        <v>2582.1</v>
      </c>
      <c r="D17" s="9">
        <v>3.0</v>
      </c>
      <c r="F17">
        <f>CORREL(A17:A20,B17:B20)</f>
        <v>1</v>
      </c>
    </row>
    <row r="18">
      <c r="A18" s="9">
        <v>2.0</v>
      </c>
      <c r="B18" s="9">
        <v>2.0</v>
      </c>
      <c r="C18" s="9">
        <v>2571.8</v>
      </c>
      <c r="D18" s="9">
        <v>2.0</v>
      </c>
    </row>
    <row r="19">
      <c r="A19" s="9">
        <v>3.0</v>
      </c>
      <c r="B19" s="9">
        <v>3.0</v>
      </c>
      <c r="C19" s="9">
        <v>2399.2</v>
      </c>
      <c r="D19" s="9">
        <v>5.0</v>
      </c>
    </row>
    <row r="20">
      <c r="A20" s="9">
        <v>4.0</v>
      </c>
      <c r="B20" s="9">
        <v>4.0</v>
      </c>
      <c r="C20" s="9">
        <v>2390.1</v>
      </c>
      <c r="D20" s="9">
        <v>4.0</v>
      </c>
    </row>
    <row r="21">
      <c r="A21" s="35"/>
      <c r="B21" s="35"/>
      <c r="C21" s="35"/>
      <c r="D21" s="35"/>
    </row>
    <row r="22">
      <c r="A22" s="3" t="s">
        <v>60</v>
      </c>
      <c r="D22" s="35"/>
    </row>
    <row r="23">
      <c r="A23" s="3" t="s">
        <v>166</v>
      </c>
      <c r="B23" s="3" t="s">
        <v>167</v>
      </c>
      <c r="C23" s="3" t="s">
        <v>17</v>
      </c>
      <c r="D23" s="3" t="s">
        <v>144</v>
      </c>
    </row>
    <row r="24">
      <c r="A24" s="9">
        <v>1.0</v>
      </c>
      <c r="B24" s="9">
        <v>2.0</v>
      </c>
      <c r="C24" s="9">
        <v>1506.8</v>
      </c>
      <c r="D24" s="9">
        <v>5.0</v>
      </c>
      <c r="F24">
        <f>CORREL(A24:A27,B24:B27)</f>
        <v>0.4</v>
      </c>
    </row>
    <row r="25">
      <c r="A25" s="9">
        <v>2.0</v>
      </c>
      <c r="B25" s="9">
        <v>3.0</v>
      </c>
      <c r="C25" s="9">
        <v>1505.0</v>
      </c>
      <c r="D25" s="9">
        <v>2.0</v>
      </c>
    </row>
    <row r="26">
      <c r="A26" s="9">
        <v>3.0</v>
      </c>
      <c r="B26" s="9">
        <v>1.0</v>
      </c>
      <c r="C26" s="9">
        <v>1492.1</v>
      </c>
      <c r="D26" s="9">
        <v>3.0</v>
      </c>
    </row>
    <row r="27">
      <c r="A27" s="9">
        <v>4.0</v>
      </c>
      <c r="B27" s="9">
        <v>4.0</v>
      </c>
      <c r="C27" s="9">
        <v>1466.3</v>
      </c>
      <c r="D27" s="9">
        <v>4.0</v>
      </c>
    </row>
    <row r="28">
      <c r="A28" s="35"/>
      <c r="B28" s="35"/>
      <c r="C28" s="35"/>
      <c r="D28" s="35"/>
    </row>
    <row r="29">
      <c r="A29" s="3" t="s">
        <v>62</v>
      </c>
      <c r="D29" s="35"/>
      <c r="E29" s="37"/>
      <c r="F29" s="37"/>
    </row>
    <row r="30">
      <c r="A30" s="3" t="s">
        <v>166</v>
      </c>
      <c r="B30" s="3" t="s">
        <v>167</v>
      </c>
      <c r="C30" s="3" t="s">
        <v>17</v>
      </c>
      <c r="D30" s="3" t="s">
        <v>144</v>
      </c>
      <c r="E30" s="37"/>
      <c r="F30" s="37"/>
    </row>
    <row r="31">
      <c r="A31" s="9">
        <v>1.0</v>
      </c>
      <c r="B31" s="9">
        <v>2.0</v>
      </c>
      <c r="C31" s="9">
        <v>2306.8</v>
      </c>
      <c r="D31" s="9">
        <v>2.0</v>
      </c>
      <c r="E31" s="37"/>
      <c r="F31" s="40">
        <f>CORREL(A31:A34,B31:B34)</f>
        <v>-0.2</v>
      </c>
    </row>
    <row r="32">
      <c r="A32" s="9">
        <v>2.0</v>
      </c>
      <c r="B32" s="9">
        <v>3.0</v>
      </c>
      <c r="C32" s="9">
        <v>2304.6</v>
      </c>
      <c r="D32" s="9">
        <v>4.0</v>
      </c>
      <c r="E32" s="37"/>
      <c r="F32" s="37"/>
    </row>
    <row r="33">
      <c r="A33" s="9">
        <v>3.0</v>
      </c>
      <c r="B33" s="9">
        <v>4.0</v>
      </c>
      <c r="C33" s="9">
        <v>2115.0</v>
      </c>
      <c r="D33" s="9">
        <v>5.0</v>
      </c>
      <c r="E33" s="37"/>
      <c r="F33" s="37"/>
    </row>
    <row r="34">
      <c r="A34" s="9">
        <v>4.0</v>
      </c>
      <c r="B34" s="9">
        <v>1.0</v>
      </c>
      <c r="C34" s="9">
        <v>2053.7</v>
      </c>
      <c r="D34" s="9">
        <v>3.0</v>
      </c>
      <c r="E34" s="37"/>
      <c r="F34" s="37"/>
    </row>
    <row r="35">
      <c r="A35" s="35"/>
      <c r="B35" s="35"/>
      <c r="C35" s="35"/>
      <c r="D35" s="35"/>
    </row>
    <row r="36">
      <c r="A36" s="3" t="s">
        <v>63</v>
      </c>
      <c r="D36" s="35"/>
    </row>
    <row r="37">
      <c r="A37" s="3" t="s">
        <v>166</v>
      </c>
      <c r="B37" s="3" t="s">
        <v>167</v>
      </c>
      <c r="C37" s="3" t="s">
        <v>17</v>
      </c>
      <c r="D37" s="3" t="s">
        <v>144</v>
      </c>
    </row>
    <row r="38">
      <c r="A38" s="9">
        <v>1.0</v>
      </c>
      <c r="B38" s="9">
        <v>1.0</v>
      </c>
      <c r="C38" s="9">
        <v>2254.5</v>
      </c>
      <c r="D38" s="9">
        <v>5.0</v>
      </c>
      <c r="F38">
        <f>CORREL(A38:A41,B38:B41)</f>
        <v>1</v>
      </c>
    </row>
    <row r="39">
      <c r="A39" s="9">
        <v>2.0</v>
      </c>
      <c r="B39" s="9">
        <v>2.0</v>
      </c>
      <c r="C39" s="9">
        <v>2242.9</v>
      </c>
      <c r="D39" s="9">
        <v>3.0</v>
      </c>
    </row>
    <row r="40">
      <c r="A40" s="9">
        <v>3.0</v>
      </c>
      <c r="B40" s="9">
        <v>3.0</v>
      </c>
      <c r="C40" s="9">
        <v>2200.5</v>
      </c>
      <c r="D40" s="9">
        <v>4.0</v>
      </c>
    </row>
    <row r="41">
      <c r="A41" s="9">
        <v>4.0</v>
      </c>
      <c r="B41" s="9">
        <v>4.0</v>
      </c>
      <c r="C41" s="9">
        <v>2166.5</v>
      </c>
      <c r="D41" s="9">
        <v>2.0</v>
      </c>
    </row>
    <row r="42">
      <c r="A42" s="35"/>
      <c r="B42" s="35"/>
      <c r="C42" s="35"/>
      <c r="D42" s="35"/>
    </row>
    <row r="43">
      <c r="A43" s="3" t="s">
        <v>64</v>
      </c>
      <c r="D43" s="35"/>
    </row>
    <row r="44">
      <c r="A44" s="3" t="s">
        <v>166</v>
      </c>
      <c r="B44" s="3" t="s">
        <v>167</v>
      </c>
      <c r="C44" s="3" t="s">
        <v>17</v>
      </c>
      <c r="D44" s="3" t="s">
        <v>144</v>
      </c>
    </row>
    <row r="45">
      <c r="A45" s="9">
        <v>1.0</v>
      </c>
      <c r="B45" s="9">
        <v>1.0</v>
      </c>
      <c r="C45" s="9">
        <v>2687.9</v>
      </c>
      <c r="D45" s="9">
        <v>2.0</v>
      </c>
      <c r="F45">
        <f>CORREL(A45:A48,B45:B48)</f>
        <v>0.2</v>
      </c>
    </row>
    <row r="46">
      <c r="A46" s="9">
        <v>2.0</v>
      </c>
      <c r="B46" s="9">
        <v>4.0</v>
      </c>
      <c r="C46" s="9">
        <v>2685.8</v>
      </c>
      <c r="D46" s="9">
        <v>3.0</v>
      </c>
    </row>
    <row r="47">
      <c r="A47" s="9">
        <v>3.0</v>
      </c>
      <c r="B47" s="9">
        <v>3.0</v>
      </c>
      <c r="C47" s="9">
        <v>2679.3</v>
      </c>
      <c r="D47" s="9">
        <v>4.0</v>
      </c>
    </row>
    <row r="48">
      <c r="A48" s="9">
        <v>4.0</v>
      </c>
      <c r="B48" s="9">
        <v>2.0</v>
      </c>
      <c r="C48" s="9">
        <v>2669.4</v>
      </c>
      <c r="D48" s="9">
        <v>5.0</v>
      </c>
    </row>
    <row r="49">
      <c r="A49" s="35"/>
      <c r="B49" s="35"/>
      <c r="C49" s="35"/>
      <c r="D49" s="35"/>
    </row>
    <row r="50">
      <c r="A50" s="3" t="s">
        <v>66</v>
      </c>
      <c r="D50" s="35"/>
      <c r="E50" s="37"/>
      <c r="F50" s="37"/>
    </row>
    <row r="51">
      <c r="A51" s="3" t="s">
        <v>166</v>
      </c>
      <c r="B51" s="3" t="s">
        <v>167</v>
      </c>
      <c r="C51" s="3" t="s">
        <v>17</v>
      </c>
      <c r="D51" s="3" t="s">
        <v>144</v>
      </c>
      <c r="E51" s="37"/>
      <c r="F51" s="37"/>
    </row>
    <row r="52">
      <c r="A52" s="9">
        <v>1.0</v>
      </c>
      <c r="B52" s="9">
        <v>2.0</v>
      </c>
      <c r="C52" s="9">
        <v>2382.0</v>
      </c>
      <c r="D52" s="9">
        <v>4.0</v>
      </c>
      <c r="E52" s="37"/>
      <c r="F52" s="37">
        <f>CORREL(A52:A55,B52:B55)</f>
        <v>-0.2</v>
      </c>
    </row>
    <row r="53">
      <c r="A53" s="9">
        <v>2.0</v>
      </c>
      <c r="B53" s="9">
        <v>3.0</v>
      </c>
      <c r="C53" s="9">
        <v>2349.6</v>
      </c>
      <c r="D53" s="9">
        <v>2.0</v>
      </c>
      <c r="E53" s="37"/>
      <c r="F53" s="37"/>
    </row>
    <row r="54">
      <c r="A54" s="9">
        <v>3.0</v>
      </c>
      <c r="B54" s="9">
        <v>4.0</v>
      </c>
      <c r="C54" s="9">
        <v>2066.1</v>
      </c>
      <c r="D54" s="9">
        <v>5.0</v>
      </c>
      <c r="E54" s="37"/>
      <c r="F54" s="37"/>
    </row>
    <row r="55">
      <c r="A55" s="9">
        <v>4.0</v>
      </c>
      <c r="B55" s="9">
        <v>1.0</v>
      </c>
      <c r="C55" s="9">
        <v>1922.5</v>
      </c>
      <c r="D55" s="9">
        <v>3.0</v>
      </c>
      <c r="E55" s="37"/>
      <c r="F55" s="37"/>
    </row>
    <row r="56">
      <c r="A56" s="35"/>
      <c r="B56" s="35"/>
      <c r="C56" s="35"/>
      <c r="D56" s="35"/>
    </row>
    <row r="57">
      <c r="A57" s="3" t="s">
        <v>67</v>
      </c>
      <c r="D57" s="35"/>
    </row>
    <row r="58">
      <c r="A58" s="3" t="s">
        <v>166</v>
      </c>
      <c r="B58" s="3" t="s">
        <v>167</v>
      </c>
      <c r="C58" s="3" t="s">
        <v>17</v>
      </c>
      <c r="D58" s="3" t="s">
        <v>144</v>
      </c>
    </row>
    <row r="59">
      <c r="A59" s="9">
        <v>1.0</v>
      </c>
      <c r="B59" s="9">
        <v>1.0</v>
      </c>
      <c r="C59" s="9">
        <v>2160.1</v>
      </c>
      <c r="D59" s="9">
        <v>5.0</v>
      </c>
      <c r="F59">
        <f>CORREL(A59:A62,B59:B62)</f>
        <v>1</v>
      </c>
    </row>
    <row r="60">
      <c r="A60" s="9">
        <v>2.0</v>
      </c>
      <c r="B60" s="9">
        <v>2.0</v>
      </c>
      <c r="C60" s="9">
        <v>2070.4</v>
      </c>
      <c r="D60" s="9">
        <v>3.0</v>
      </c>
    </row>
    <row r="61">
      <c r="A61" s="9">
        <v>3.0</v>
      </c>
      <c r="B61" s="9">
        <v>3.0</v>
      </c>
      <c r="C61" s="9">
        <v>2069.7</v>
      </c>
      <c r="D61" s="9">
        <v>4.0</v>
      </c>
    </row>
    <row r="62">
      <c r="A62" s="9">
        <v>4.0</v>
      </c>
      <c r="B62" s="9">
        <v>4.0</v>
      </c>
      <c r="C62" s="9">
        <v>2057.8</v>
      </c>
      <c r="D62" s="9">
        <v>2.0</v>
      </c>
    </row>
    <row r="63">
      <c r="A63" s="35"/>
      <c r="B63" s="35"/>
      <c r="C63" s="35"/>
      <c r="D63" s="35"/>
    </row>
    <row r="64">
      <c r="A64" s="3" t="s">
        <v>68</v>
      </c>
      <c r="D64" s="35"/>
    </row>
    <row r="65">
      <c r="A65" s="3" t="s">
        <v>166</v>
      </c>
      <c r="B65" s="3" t="s">
        <v>167</v>
      </c>
      <c r="C65" s="3" t="s">
        <v>17</v>
      </c>
      <c r="D65" s="3" t="s">
        <v>144</v>
      </c>
    </row>
    <row r="66">
      <c r="A66" s="9">
        <v>1.0</v>
      </c>
      <c r="B66" s="9">
        <v>1.0</v>
      </c>
      <c r="C66" s="9">
        <v>2562.2</v>
      </c>
      <c r="D66" s="9">
        <v>4.0</v>
      </c>
      <c r="F66">
        <f>CORREL(A66:A69,B66:B69)</f>
        <v>0.8</v>
      </c>
    </row>
    <row r="67">
      <c r="A67" s="9">
        <v>2.0</v>
      </c>
      <c r="B67" s="9">
        <v>2.0</v>
      </c>
      <c r="C67" s="9">
        <v>2557.6</v>
      </c>
      <c r="D67" s="9">
        <v>2.0</v>
      </c>
    </row>
    <row r="68">
      <c r="A68" s="9">
        <v>3.0</v>
      </c>
      <c r="B68" s="9">
        <v>4.0</v>
      </c>
      <c r="C68" s="9">
        <v>2071.0</v>
      </c>
      <c r="D68" s="9">
        <v>3.0</v>
      </c>
    </row>
    <row r="69">
      <c r="A69" s="9">
        <v>4.0</v>
      </c>
      <c r="B69" s="9">
        <v>3.0</v>
      </c>
      <c r="C69" s="9">
        <v>1970.5</v>
      </c>
      <c r="D69" s="9">
        <v>5.0</v>
      </c>
    </row>
    <row r="70">
      <c r="A70" s="35"/>
      <c r="B70" s="35"/>
      <c r="C70" s="35"/>
      <c r="D70" s="35"/>
    </row>
    <row r="71">
      <c r="A71" s="3" t="s">
        <v>69</v>
      </c>
      <c r="D71" s="35"/>
      <c r="E71" s="37"/>
      <c r="F71" s="37"/>
    </row>
    <row r="72">
      <c r="A72" s="3" t="s">
        <v>166</v>
      </c>
      <c r="B72" s="3" t="s">
        <v>167</v>
      </c>
      <c r="C72" s="3" t="s">
        <v>17</v>
      </c>
      <c r="D72" s="3" t="s">
        <v>144</v>
      </c>
      <c r="E72" s="37"/>
      <c r="F72" s="37"/>
    </row>
    <row r="73">
      <c r="A73" s="9">
        <v>1.0</v>
      </c>
      <c r="B73" s="9">
        <v>4.0</v>
      </c>
      <c r="C73" s="9">
        <v>2473.8</v>
      </c>
      <c r="D73" s="9">
        <v>3.0</v>
      </c>
      <c r="E73" s="37"/>
      <c r="F73" s="37">
        <f>CORREL(A73:A76,B73:B76)</f>
        <v>-0.8</v>
      </c>
    </row>
    <row r="74">
      <c r="A74" s="9">
        <v>2.0</v>
      </c>
      <c r="B74" s="9">
        <v>2.0</v>
      </c>
      <c r="C74" s="9">
        <v>2444.1</v>
      </c>
      <c r="D74" s="9">
        <v>4.0</v>
      </c>
      <c r="E74" s="37"/>
      <c r="F74" s="37"/>
    </row>
    <row r="75">
      <c r="A75" s="9">
        <v>3.0</v>
      </c>
      <c r="B75" s="9">
        <v>3.0</v>
      </c>
      <c r="C75" s="9">
        <v>2406.2</v>
      </c>
      <c r="D75" s="9">
        <v>2.0</v>
      </c>
      <c r="E75" s="37"/>
      <c r="F75" s="37"/>
    </row>
    <row r="76">
      <c r="A76" s="9">
        <v>4.0</v>
      </c>
      <c r="B76" s="9">
        <v>1.0</v>
      </c>
      <c r="C76" s="9">
        <v>2406.1</v>
      </c>
      <c r="D76" s="9">
        <v>5.0</v>
      </c>
      <c r="E76" s="37"/>
      <c r="F76" s="37"/>
    </row>
    <row r="77">
      <c r="A77" s="35"/>
      <c r="B77" s="35"/>
      <c r="C77" s="35"/>
      <c r="D77" s="35"/>
    </row>
    <row r="78">
      <c r="A78" s="3" t="s">
        <v>70</v>
      </c>
      <c r="D78" s="35"/>
    </row>
    <row r="79">
      <c r="A79" s="3" t="s">
        <v>166</v>
      </c>
      <c r="B79" s="3" t="s">
        <v>167</v>
      </c>
      <c r="C79" s="3" t="s">
        <v>17</v>
      </c>
      <c r="D79" s="3" t="s">
        <v>144</v>
      </c>
    </row>
    <row r="80">
      <c r="A80" s="9">
        <v>1.0</v>
      </c>
      <c r="B80" s="9">
        <v>3.0</v>
      </c>
      <c r="C80" s="9">
        <v>2648.8</v>
      </c>
      <c r="D80" s="9">
        <v>4.0</v>
      </c>
      <c r="F80">
        <f>CORREL(A80:A83,B80:B83)</f>
        <v>0.4</v>
      </c>
    </row>
    <row r="81">
      <c r="A81" s="9">
        <v>2.0</v>
      </c>
      <c r="B81" s="9">
        <v>1.0</v>
      </c>
      <c r="C81" s="9">
        <v>2561.2</v>
      </c>
      <c r="D81" s="9">
        <v>2.0</v>
      </c>
    </row>
    <row r="82">
      <c r="A82" s="9">
        <v>3.0</v>
      </c>
      <c r="B82" s="9">
        <v>2.0</v>
      </c>
      <c r="C82" s="9">
        <v>2521.7</v>
      </c>
      <c r="D82" s="9">
        <v>5.0</v>
      </c>
    </row>
    <row r="83">
      <c r="A83" s="9">
        <v>4.0</v>
      </c>
      <c r="B83" s="9">
        <v>4.0</v>
      </c>
      <c r="C83" s="9">
        <v>2130.9</v>
      </c>
      <c r="D83" s="9">
        <v>3.0</v>
      </c>
    </row>
    <row r="84">
      <c r="A84" s="35"/>
      <c r="B84" s="35"/>
      <c r="C84" s="35"/>
      <c r="D84" s="35"/>
    </row>
    <row r="85">
      <c r="A85" s="3" t="s">
        <v>88</v>
      </c>
      <c r="D85" s="35"/>
    </row>
    <row r="86">
      <c r="A86" s="3" t="s">
        <v>166</v>
      </c>
      <c r="B86" s="3" t="s">
        <v>167</v>
      </c>
      <c r="C86" s="3" t="s">
        <v>17</v>
      </c>
      <c r="D86" s="3" t="s">
        <v>144</v>
      </c>
    </row>
    <row r="87">
      <c r="A87" s="9">
        <v>1.0</v>
      </c>
      <c r="B87" s="9">
        <v>1.0</v>
      </c>
      <c r="C87" s="9">
        <v>2535.9</v>
      </c>
      <c r="D87" s="9">
        <v>4.0</v>
      </c>
      <c r="F87">
        <f>CORREL(A87:A90,B87:B90)</f>
        <v>1</v>
      </c>
    </row>
    <row r="88">
      <c r="A88" s="9">
        <v>2.0</v>
      </c>
      <c r="B88" s="9">
        <v>2.0</v>
      </c>
      <c r="C88" s="9">
        <v>2525.3</v>
      </c>
      <c r="D88" s="9">
        <v>2.0</v>
      </c>
    </row>
    <row r="89">
      <c r="A89" s="9">
        <v>3.0</v>
      </c>
      <c r="B89" s="9">
        <v>3.0</v>
      </c>
      <c r="C89" s="9">
        <v>2052.2</v>
      </c>
      <c r="D89" s="9">
        <v>3.0</v>
      </c>
    </row>
    <row r="90">
      <c r="A90" s="9">
        <v>4.0</v>
      </c>
      <c r="B90" s="9">
        <v>4.0</v>
      </c>
      <c r="C90" s="9">
        <v>2002.6</v>
      </c>
      <c r="D90" s="9">
        <v>5.0</v>
      </c>
    </row>
    <row r="91">
      <c r="A91" s="35"/>
      <c r="B91" s="35"/>
      <c r="C91" s="35"/>
      <c r="D91" s="35"/>
    </row>
    <row r="92">
      <c r="A92" s="3" t="s">
        <v>89</v>
      </c>
      <c r="D92" s="35"/>
    </row>
    <row r="93">
      <c r="A93" s="3" t="s">
        <v>166</v>
      </c>
      <c r="B93" s="3" t="s">
        <v>167</v>
      </c>
      <c r="C93" s="3" t="s">
        <v>17</v>
      </c>
      <c r="D93" s="3" t="s">
        <v>144</v>
      </c>
    </row>
    <row r="94">
      <c r="A94" s="9">
        <v>1.0</v>
      </c>
      <c r="B94" s="9">
        <v>2.0</v>
      </c>
      <c r="C94" s="9">
        <v>2413.8</v>
      </c>
      <c r="D94" s="9">
        <v>4.0</v>
      </c>
      <c r="F94">
        <f>CORREL(A94:A97,B94:B97)</f>
        <v>0.4</v>
      </c>
    </row>
    <row r="95">
      <c r="A95" s="9">
        <v>2.0</v>
      </c>
      <c r="B95" s="9">
        <v>3.0</v>
      </c>
      <c r="C95" s="9">
        <v>2395.5</v>
      </c>
      <c r="D95" s="9">
        <v>2.0</v>
      </c>
    </row>
    <row r="96">
      <c r="A96" s="9">
        <v>3.0</v>
      </c>
      <c r="B96" s="9">
        <v>1.0</v>
      </c>
      <c r="C96" s="9">
        <v>2376.6</v>
      </c>
      <c r="D96" s="9">
        <v>5.0</v>
      </c>
    </row>
    <row r="97">
      <c r="A97" s="9">
        <v>4.0</v>
      </c>
      <c r="B97" s="9">
        <v>4.0</v>
      </c>
      <c r="C97" s="9">
        <v>2055.4</v>
      </c>
      <c r="D97" s="9">
        <v>3.0</v>
      </c>
    </row>
    <row r="98">
      <c r="A98" s="35"/>
      <c r="B98" s="35"/>
      <c r="C98" s="35"/>
      <c r="D98" s="35"/>
    </row>
    <row r="99">
      <c r="A99" s="3" t="s">
        <v>90</v>
      </c>
      <c r="D99" s="35"/>
    </row>
    <row r="100">
      <c r="A100" s="3" t="s">
        <v>166</v>
      </c>
      <c r="B100" s="3" t="s">
        <v>167</v>
      </c>
      <c r="C100" s="3" t="s">
        <v>17</v>
      </c>
      <c r="D100" s="3" t="s">
        <v>144</v>
      </c>
    </row>
    <row r="101">
      <c r="A101" s="9">
        <v>1.0</v>
      </c>
      <c r="B101" s="9">
        <v>1.0</v>
      </c>
      <c r="C101" s="9">
        <v>2282.0</v>
      </c>
      <c r="D101" s="9">
        <v>2.0</v>
      </c>
      <c r="F101">
        <f>CORREL(A101:A104,B101:B104)</f>
        <v>0.8</v>
      </c>
    </row>
    <row r="102">
      <c r="A102" s="9">
        <v>2.0</v>
      </c>
      <c r="B102" s="9">
        <v>2.0</v>
      </c>
      <c r="C102" s="9">
        <v>2273.7</v>
      </c>
      <c r="D102" s="9">
        <v>4.0</v>
      </c>
    </row>
    <row r="103">
      <c r="A103" s="9">
        <v>3.0</v>
      </c>
      <c r="B103" s="9">
        <v>4.0</v>
      </c>
      <c r="C103" s="9">
        <v>1584.9</v>
      </c>
      <c r="D103" s="9">
        <v>3.0</v>
      </c>
    </row>
    <row r="104">
      <c r="A104" s="9">
        <v>4.0</v>
      </c>
      <c r="B104" s="9">
        <v>3.0</v>
      </c>
      <c r="C104" s="9">
        <v>1470.8</v>
      </c>
      <c r="D104" s="9">
        <v>5.0</v>
      </c>
    </row>
    <row r="105">
      <c r="A105" s="35"/>
      <c r="B105" s="35"/>
      <c r="C105" s="35"/>
      <c r="D105" s="35"/>
    </row>
    <row r="106">
      <c r="A106" s="3" t="s">
        <v>93</v>
      </c>
      <c r="D106" s="35"/>
    </row>
    <row r="107">
      <c r="A107" s="3" t="s">
        <v>166</v>
      </c>
      <c r="B107" s="3" t="s">
        <v>167</v>
      </c>
      <c r="C107" s="3" t="s">
        <v>17</v>
      </c>
      <c r="D107" s="3" t="s">
        <v>144</v>
      </c>
    </row>
    <row r="108">
      <c r="A108" s="9">
        <v>1.0</v>
      </c>
      <c r="B108" s="9">
        <v>2.0</v>
      </c>
      <c r="C108" s="9">
        <v>2275.3</v>
      </c>
      <c r="D108" s="9">
        <v>2.0</v>
      </c>
      <c r="F108">
        <f>CORREL(A108:A111,B108:B111)</f>
        <v>0.4</v>
      </c>
    </row>
    <row r="109">
      <c r="A109" s="9">
        <v>2.0</v>
      </c>
      <c r="B109" s="9">
        <v>3.0</v>
      </c>
      <c r="C109" s="9">
        <v>2147.1</v>
      </c>
      <c r="D109" s="9">
        <v>4.0</v>
      </c>
    </row>
    <row r="110">
      <c r="A110" s="9">
        <v>3.0</v>
      </c>
      <c r="B110" s="9">
        <v>1.0</v>
      </c>
      <c r="C110" s="9">
        <v>1813.5</v>
      </c>
      <c r="D110" s="9">
        <v>5.0</v>
      </c>
    </row>
    <row r="111">
      <c r="A111" s="9">
        <v>4.0</v>
      </c>
      <c r="B111" s="9">
        <v>4.0</v>
      </c>
      <c r="C111" s="9">
        <v>1182.3</v>
      </c>
      <c r="D111" s="9">
        <v>3.0</v>
      </c>
    </row>
    <row r="112">
      <c r="A112" s="35"/>
      <c r="B112" s="35"/>
      <c r="C112" s="35"/>
      <c r="D112" s="35"/>
    </row>
    <row r="113">
      <c r="A113" s="3" t="s">
        <v>94</v>
      </c>
      <c r="D113" s="35"/>
    </row>
    <row r="114">
      <c r="A114" s="3" t="s">
        <v>166</v>
      </c>
      <c r="B114" s="3" t="s">
        <v>167</v>
      </c>
      <c r="C114" s="3" t="s">
        <v>17</v>
      </c>
      <c r="D114" s="3" t="s">
        <v>144</v>
      </c>
    </row>
    <row r="115">
      <c r="A115" s="9">
        <v>1.0</v>
      </c>
      <c r="B115" s="9">
        <v>2.0</v>
      </c>
      <c r="C115" s="9">
        <v>2273.5</v>
      </c>
      <c r="D115" s="9">
        <v>4.0</v>
      </c>
      <c r="F115">
        <f>CORREL(A115:A118,B115:B118)</f>
        <v>0.4</v>
      </c>
    </row>
    <row r="116">
      <c r="A116" s="9">
        <v>2.0</v>
      </c>
      <c r="B116" s="9">
        <v>3.0</v>
      </c>
      <c r="C116" s="9">
        <v>2077.6</v>
      </c>
      <c r="D116" s="9">
        <v>2.0</v>
      </c>
    </row>
    <row r="117">
      <c r="A117" s="9">
        <v>3.0</v>
      </c>
      <c r="B117" s="9">
        <v>1.0</v>
      </c>
      <c r="C117" s="9">
        <v>1923.4</v>
      </c>
      <c r="D117" s="9">
        <v>5.0</v>
      </c>
    </row>
    <row r="118">
      <c r="A118" s="9">
        <v>4.0</v>
      </c>
      <c r="B118" s="9">
        <v>4.0</v>
      </c>
      <c r="C118" s="9">
        <v>1466.4</v>
      </c>
      <c r="D118" s="9">
        <v>3.0</v>
      </c>
    </row>
    <row r="119">
      <c r="A119" s="35"/>
      <c r="B119" s="35"/>
      <c r="C119" s="35"/>
      <c r="D119" s="35"/>
    </row>
    <row r="120">
      <c r="A120" s="3" t="s">
        <v>96</v>
      </c>
      <c r="D120" s="35"/>
    </row>
    <row r="121">
      <c r="A121" s="3" t="s">
        <v>166</v>
      </c>
      <c r="B121" s="3" t="s">
        <v>167</v>
      </c>
      <c r="C121" s="3" t="s">
        <v>17</v>
      </c>
      <c r="D121" s="3" t="s">
        <v>144</v>
      </c>
    </row>
    <row r="122">
      <c r="A122" s="9">
        <v>1.0</v>
      </c>
      <c r="B122" s="9">
        <v>1.0</v>
      </c>
      <c r="C122" s="9">
        <v>2318.6</v>
      </c>
      <c r="D122" s="9">
        <v>2.0</v>
      </c>
      <c r="F122">
        <f>CORREL(A122:A125,B122:B125)</f>
        <v>0.8</v>
      </c>
    </row>
    <row r="123">
      <c r="A123" s="9">
        <v>2.0</v>
      </c>
      <c r="B123" s="9">
        <v>2.0</v>
      </c>
      <c r="C123" s="9">
        <v>2253.4</v>
      </c>
      <c r="D123" s="9">
        <v>4.0</v>
      </c>
    </row>
    <row r="124">
      <c r="A124" s="9">
        <v>3.0</v>
      </c>
      <c r="B124" s="9">
        <v>4.0</v>
      </c>
      <c r="C124" s="9">
        <v>1508.8</v>
      </c>
      <c r="D124" s="9">
        <v>3.0</v>
      </c>
    </row>
    <row r="125">
      <c r="A125" s="9">
        <v>4.0</v>
      </c>
      <c r="B125" s="9">
        <v>3.0</v>
      </c>
      <c r="C125" s="9">
        <v>1304.4</v>
      </c>
      <c r="D125" s="9">
        <v>5.0</v>
      </c>
    </row>
    <row r="126">
      <c r="A126" s="35"/>
      <c r="B126" s="35"/>
      <c r="C126" s="35"/>
      <c r="D126" s="35"/>
    </row>
    <row r="127">
      <c r="A127" s="3" t="s">
        <v>98</v>
      </c>
      <c r="D127" s="35"/>
    </row>
    <row r="128">
      <c r="A128" s="3" t="s">
        <v>166</v>
      </c>
      <c r="B128" s="3" t="s">
        <v>167</v>
      </c>
      <c r="C128" s="3" t="s">
        <v>17</v>
      </c>
      <c r="D128" s="3" t="s">
        <v>144</v>
      </c>
    </row>
    <row r="129">
      <c r="A129" s="9">
        <v>1.0</v>
      </c>
      <c r="B129" s="9">
        <v>2.0</v>
      </c>
      <c r="C129" s="9">
        <v>2263.2</v>
      </c>
      <c r="D129" s="9">
        <v>4.0</v>
      </c>
      <c r="F129">
        <f>CORREL(A129:A132,B129:B132)</f>
        <v>0.4</v>
      </c>
    </row>
    <row r="130">
      <c r="A130" s="9">
        <v>2.0</v>
      </c>
      <c r="B130" s="9">
        <v>3.0</v>
      </c>
      <c r="C130" s="9">
        <v>2227.1</v>
      </c>
      <c r="D130" s="9">
        <v>2.0</v>
      </c>
    </row>
    <row r="131">
      <c r="A131" s="9">
        <v>3.0</v>
      </c>
      <c r="B131" s="9">
        <v>1.0</v>
      </c>
      <c r="C131" s="9">
        <v>1848.2</v>
      </c>
      <c r="D131" s="9">
        <v>5.0</v>
      </c>
    </row>
    <row r="132">
      <c r="A132" s="9">
        <v>4.0</v>
      </c>
      <c r="B132" s="9">
        <v>4.0</v>
      </c>
      <c r="C132" s="9">
        <v>1332.8</v>
      </c>
      <c r="D132" s="9">
        <v>3.0</v>
      </c>
    </row>
    <row r="133">
      <c r="A133" s="35"/>
      <c r="B133" s="35"/>
      <c r="C133" s="35"/>
      <c r="D133" s="35"/>
    </row>
    <row r="135">
      <c r="E135" s="2" t="s">
        <v>186</v>
      </c>
      <c r="F135" s="16">
        <f>SUM(F1:F134)/19</f>
        <v>0.5157894737</v>
      </c>
    </row>
    <row r="137">
      <c r="A137" s="2" t="s">
        <v>187</v>
      </c>
      <c r="B137" s="1" t="s">
        <v>282</v>
      </c>
    </row>
    <row r="138">
      <c r="B138" s="1" t="s">
        <v>284</v>
      </c>
    </row>
  </sheetData>
  <mergeCells count="19">
    <mergeCell ref="A43:C43"/>
    <mergeCell ref="A36:C36"/>
    <mergeCell ref="A50:C50"/>
    <mergeCell ref="A57:C57"/>
    <mergeCell ref="A1:C1"/>
    <mergeCell ref="A8:C8"/>
    <mergeCell ref="A22:C22"/>
    <mergeCell ref="A15:C15"/>
    <mergeCell ref="A29:C29"/>
    <mergeCell ref="A64:C64"/>
    <mergeCell ref="A78:C78"/>
    <mergeCell ref="A85:C85"/>
    <mergeCell ref="A99:C99"/>
    <mergeCell ref="A92:C92"/>
    <mergeCell ref="A106:C106"/>
    <mergeCell ref="A120:C120"/>
    <mergeCell ref="A113:C113"/>
    <mergeCell ref="A127:C127"/>
    <mergeCell ref="A71:C7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0"/>
  </cols>
  <sheetData>
    <row r="2">
      <c r="A2" s="2" t="s">
        <v>15</v>
      </c>
    </row>
    <row r="3">
      <c r="A3" s="1" t="s">
        <v>33</v>
      </c>
    </row>
    <row r="5">
      <c r="A5" s="2" t="s">
        <v>16</v>
      </c>
      <c r="B5" s="2" t="s">
        <v>17</v>
      </c>
      <c r="C5" s="2" t="s">
        <v>190</v>
      </c>
      <c r="D5" s="2" t="s">
        <v>191</v>
      </c>
      <c r="E5" s="2" t="s">
        <v>192</v>
      </c>
      <c r="F5" s="2" t="s">
        <v>193</v>
      </c>
      <c r="H5" s="2" t="s">
        <v>194</v>
      </c>
      <c r="I5" s="2" t="s">
        <v>195</v>
      </c>
      <c r="J5" s="2" t="s">
        <v>196</v>
      </c>
    </row>
    <row r="6">
      <c r="A6" s="1" t="s">
        <v>34</v>
      </c>
      <c r="B6" s="1">
        <v>46.709</v>
      </c>
      <c r="C6" s="1">
        <v>10.0</v>
      </c>
      <c r="D6" s="1">
        <v>6.0</v>
      </c>
      <c r="E6" s="1">
        <v>0.0</v>
      </c>
      <c r="F6" s="1">
        <v>2.0</v>
      </c>
      <c r="H6" s="4">
        <f t="shared" ref="H6:H9" si="1">C6/(C6+D6+E6)</f>
        <v>0.625</v>
      </c>
      <c r="I6" s="4">
        <f t="shared" ref="I6:I9" si="2">D6/(C6+D6+E6)</f>
        <v>0.375</v>
      </c>
      <c r="J6" s="4">
        <f t="shared" ref="J6:J9" si="3">E6/(C6+D6+E6)</f>
        <v>0</v>
      </c>
    </row>
    <row r="7">
      <c r="A7" s="38" t="s">
        <v>40</v>
      </c>
      <c r="B7" s="38">
        <v>54.084</v>
      </c>
      <c r="C7" s="38">
        <v>14.0</v>
      </c>
      <c r="D7" s="38">
        <v>2.0</v>
      </c>
      <c r="E7" s="38">
        <v>0.0</v>
      </c>
      <c r="F7" s="38">
        <v>1.0</v>
      </c>
      <c r="H7" s="18">
        <f t="shared" si="1"/>
        <v>0.875</v>
      </c>
      <c r="I7" s="18">
        <f t="shared" si="2"/>
        <v>0.125</v>
      </c>
      <c r="J7" s="18">
        <f t="shared" si="3"/>
        <v>0</v>
      </c>
    </row>
    <row r="8">
      <c r="A8" s="1" t="s">
        <v>41</v>
      </c>
      <c r="B8" s="1">
        <v>51.38</v>
      </c>
      <c r="C8" s="1">
        <v>10.0</v>
      </c>
      <c r="D8" s="1">
        <v>6.0</v>
      </c>
      <c r="E8" s="1">
        <v>0.0</v>
      </c>
      <c r="F8" s="1">
        <v>2.0</v>
      </c>
      <c r="H8" s="4">
        <f t="shared" si="1"/>
        <v>0.625</v>
      </c>
      <c r="I8" s="4">
        <f t="shared" si="2"/>
        <v>0.375</v>
      </c>
      <c r="J8" s="4">
        <f t="shared" si="3"/>
        <v>0</v>
      </c>
    </row>
    <row r="9">
      <c r="A9" s="39" t="s">
        <v>59</v>
      </c>
      <c r="B9" s="39">
        <v>44.678</v>
      </c>
      <c r="C9" s="39">
        <v>10.0</v>
      </c>
      <c r="D9" s="39">
        <v>2.0</v>
      </c>
      <c r="E9" s="39">
        <v>4.0</v>
      </c>
      <c r="F9" s="39">
        <v>3.0</v>
      </c>
      <c r="H9" s="4">
        <f t="shared" si="1"/>
        <v>0.625</v>
      </c>
      <c r="I9" s="4">
        <f t="shared" si="2"/>
        <v>0.125</v>
      </c>
      <c r="J9" s="4">
        <f t="shared" si="3"/>
        <v>0.25</v>
      </c>
    </row>
    <row r="10">
      <c r="H10" s="4"/>
      <c r="I10" s="4"/>
      <c r="J10" s="4"/>
    </row>
    <row r="11">
      <c r="A11" s="1" t="s">
        <v>197</v>
      </c>
      <c r="B11" s="1">
        <v>51.768</v>
      </c>
      <c r="C11" s="1">
        <v>16.0</v>
      </c>
      <c r="D11" s="1">
        <v>4.0</v>
      </c>
      <c r="E11" s="1">
        <v>2.0</v>
      </c>
      <c r="H11" s="18">
        <f>C11/(C11+D11+E11)</f>
        <v>0.7272727273</v>
      </c>
      <c r="I11" s="18">
        <f>D11/(C11+D11+E11)</f>
        <v>0.1818181818</v>
      </c>
      <c r="J11" s="18">
        <f>E11/(C11+D11+E11)</f>
        <v>0.09090909091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198</v>
      </c>
      <c r="B1" s="1" t="s">
        <v>5</v>
      </c>
    </row>
    <row r="2">
      <c r="A2" s="30" t="s">
        <v>144</v>
      </c>
      <c r="B2" s="2" t="s">
        <v>203</v>
      </c>
      <c r="C2" s="17" t="s">
        <v>179</v>
      </c>
      <c r="D2" s="17" t="s">
        <v>180</v>
      </c>
      <c r="E2" s="17" t="s">
        <v>181</v>
      </c>
      <c r="F2" s="20" t="s">
        <v>182</v>
      </c>
      <c r="G2" s="20" t="s">
        <v>79</v>
      </c>
      <c r="H2" s="20" t="s">
        <v>80</v>
      </c>
      <c r="I2" s="20" t="s">
        <v>81</v>
      </c>
      <c r="J2" s="20" t="s">
        <v>82</v>
      </c>
      <c r="L2" s="2" t="s">
        <v>17</v>
      </c>
      <c r="M2" s="2" t="s">
        <v>51</v>
      </c>
      <c r="O2" s="3" t="s">
        <v>22</v>
      </c>
      <c r="P2" s="3" t="s">
        <v>23</v>
      </c>
      <c r="Q2" s="3"/>
      <c r="R2" s="3" t="s">
        <v>166</v>
      </c>
      <c r="S2" s="3" t="s">
        <v>167</v>
      </c>
      <c r="T2" s="3" t="s">
        <v>17</v>
      </c>
      <c r="U2" s="3" t="s">
        <v>144</v>
      </c>
      <c r="V2" s="3"/>
      <c r="W2" s="3"/>
      <c r="X2" s="3" t="s">
        <v>166</v>
      </c>
      <c r="Y2" s="3" t="s">
        <v>167</v>
      </c>
      <c r="Z2" s="3" t="s">
        <v>17</v>
      </c>
      <c r="AA2" s="3" t="s">
        <v>144</v>
      </c>
      <c r="AC2" s="3" t="s">
        <v>18</v>
      </c>
      <c r="AD2" s="3" t="s">
        <v>22</v>
      </c>
      <c r="AE2" s="3" t="s">
        <v>23</v>
      </c>
    </row>
    <row r="3">
      <c r="A3" s="9">
        <v>2.0</v>
      </c>
      <c r="B3" s="9">
        <v>85.665</v>
      </c>
      <c r="C3" s="9">
        <v>5.0</v>
      </c>
      <c r="D3" s="9">
        <v>2.0</v>
      </c>
      <c r="E3" s="9">
        <v>3.0</v>
      </c>
      <c r="F3" s="9">
        <v>0.0</v>
      </c>
      <c r="G3" s="9">
        <v>34592.0</v>
      </c>
      <c r="H3" s="9">
        <v>89608.0</v>
      </c>
      <c r="I3" s="9">
        <v>6475784.0</v>
      </c>
      <c r="J3" s="9">
        <v>0.0</v>
      </c>
      <c r="L3" s="9">
        <v>85.616</v>
      </c>
      <c r="M3" s="4">
        <f t="shared" ref="M3:M166" si="1">(B3-L3)/L3</f>
        <v>0.0005723229303</v>
      </c>
      <c r="O3" s="9">
        <v>88.555</v>
      </c>
      <c r="P3" s="9">
        <v>83.076</v>
      </c>
      <c r="Q3" s="9"/>
      <c r="R3" s="9">
        <v>1.0</v>
      </c>
      <c r="S3" s="9">
        <v>15.0</v>
      </c>
      <c r="T3" s="9">
        <v>88.555</v>
      </c>
      <c r="U3" s="3" t="s">
        <v>205</v>
      </c>
      <c r="V3" s="9"/>
      <c r="W3" s="9"/>
      <c r="X3" s="9">
        <v>1.0</v>
      </c>
      <c r="Y3" s="9">
        <v>45.0</v>
      </c>
      <c r="Z3" s="9">
        <v>88.555</v>
      </c>
      <c r="AA3" s="3" t="s">
        <v>205</v>
      </c>
      <c r="AC3" s="9">
        <v>88.555</v>
      </c>
      <c r="AD3" s="9">
        <v>83.776</v>
      </c>
      <c r="AE3" s="35"/>
      <c r="AF3" s="35"/>
    </row>
    <row r="4">
      <c r="A4" s="9">
        <v>3.0</v>
      </c>
      <c r="B4" s="9">
        <v>88.024</v>
      </c>
      <c r="C4" s="9">
        <v>5.0</v>
      </c>
      <c r="D4" s="9">
        <v>4.0</v>
      </c>
      <c r="E4" s="9">
        <v>1.0</v>
      </c>
      <c r="F4" s="9">
        <v>0.0</v>
      </c>
      <c r="G4" s="9">
        <v>34592.0</v>
      </c>
      <c r="H4" s="9">
        <v>333328.0</v>
      </c>
      <c r="I4" s="9">
        <v>4007936.0</v>
      </c>
      <c r="J4" s="9">
        <v>0.0</v>
      </c>
      <c r="L4" s="9">
        <v>88.008</v>
      </c>
      <c r="M4" s="4">
        <f t="shared" si="1"/>
        <v>0.0001818016544</v>
      </c>
      <c r="O4" s="9"/>
      <c r="P4" s="9"/>
      <c r="Q4" s="9"/>
      <c r="R4" s="9">
        <v>2.0</v>
      </c>
      <c r="S4" s="9">
        <v>13.0</v>
      </c>
      <c r="T4" s="9">
        <v>88.455</v>
      </c>
      <c r="U4" s="3" t="s">
        <v>207</v>
      </c>
      <c r="V4" s="9"/>
      <c r="W4" s="9"/>
      <c r="X4" s="9">
        <v>2.0</v>
      </c>
      <c r="Y4" s="9">
        <v>42.0</v>
      </c>
      <c r="Z4" s="9">
        <v>88.455</v>
      </c>
      <c r="AA4" s="3" t="s">
        <v>207</v>
      </c>
    </row>
    <row r="5">
      <c r="A5" s="9">
        <v>4.0</v>
      </c>
      <c r="B5" s="9">
        <v>85.864</v>
      </c>
      <c r="C5" s="9">
        <v>5.0</v>
      </c>
      <c r="D5" s="9">
        <v>2.0</v>
      </c>
      <c r="E5" s="9">
        <v>3.0</v>
      </c>
      <c r="F5" s="9">
        <v>0.0</v>
      </c>
      <c r="G5" s="9">
        <v>34592.0</v>
      </c>
      <c r="H5" s="9">
        <v>89608.0</v>
      </c>
      <c r="I5" s="9">
        <v>6475784.0</v>
      </c>
      <c r="J5" s="9">
        <v>0.0</v>
      </c>
      <c r="L5" s="9">
        <v>85.708</v>
      </c>
      <c r="M5" s="4">
        <f t="shared" si="1"/>
        <v>0.001820133476</v>
      </c>
      <c r="O5" s="9"/>
      <c r="P5" s="9"/>
      <c r="Q5" s="9"/>
      <c r="R5" s="9">
        <v>3.0</v>
      </c>
      <c r="S5" s="9">
        <v>18.0</v>
      </c>
      <c r="T5" s="9">
        <v>88.405</v>
      </c>
      <c r="U5" s="3" t="s">
        <v>209</v>
      </c>
      <c r="V5" s="9"/>
      <c r="W5" s="9"/>
      <c r="X5" s="9">
        <v>3.0</v>
      </c>
      <c r="Y5" s="9">
        <v>43.0</v>
      </c>
      <c r="Z5" s="9">
        <v>88.405</v>
      </c>
      <c r="AA5" s="3" t="s">
        <v>209</v>
      </c>
    </row>
    <row r="6">
      <c r="A6" s="9">
        <v>5.0</v>
      </c>
      <c r="B6" s="9">
        <v>88.221</v>
      </c>
      <c r="C6" s="9">
        <v>5.0</v>
      </c>
      <c r="D6" s="9">
        <v>4.0</v>
      </c>
      <c r="E6" s="9">
        <v>1.0</v>
      </c>
      <c r="F6" s="9">
        <v>0.0</v>
      </c>
      <c r="G6" s="9">
        <v>34592.0</v>
      </c>
      <c r="H6" s="9">
        <v>333328.0</v>
      </c>
      <c r="I6" s="9">
        <v>4007936.0</v>
      </c>
      <c r="J6" s="9">
        <v>0.0</v>
      </c>
      <c r="L6" s="9">
        <v>87.922</v>
      </c>
      <c r="M6" s="4">
        <f t="shared" si="1"/>
        <v>0.003400741566</v>
      </c>
      <c r="O6" s="9"/>
      <c r="P6" s="9"/>
      <c r="Q6" s="9"/>
      <c r="R6" s="9">
        <v>4.0</v>
      </c>
      <c r="S6" s="9">
        <v>24.0</v>
      </c>
      <c r="T6" s="9">
        <v>88.403</v>
      </c>
      <c r="U6" s="3" t="s">
        <v>212</v>
      </c>
      <c r="V6" s="9"/>
      <c r="W6" s="9"/>
      <c r="X6" s="9">
        <v>4.0</v>
      </c>
      <c r="Y6" s="9">
        <v>56.0</v>
      </c>
      <c r="Z6" s="9">
        <v>88.403</v>
      </c>
      <c r="AA6" s="3" t="s">
        <v>212</v>
      </c>
    </row>
    <row r="7">
      <c r="A7" s="3" t="s">
        <v>211</v>
      </c>
      <c r="B7" s="9">
        <v>83.776</v>
      </c>
      <c r="C7" s="9">
        <v>11.0</v>
      </c>
      <c r="D7" s="9">
        <v>4.0</v>
      </c>
      <c r="E7" s="9">
        <v>1.0</v>
      </c>
      <c r="F7" s="9">
        <v>0.0</v>
      </c>
      <c r="G7" s="9">
        <v>59256.0</v>
      </c>
      <c r="H7" s="9">
        <v>2130960.0</v>
      </c>
      <c r="I7" s="9">
        <v>3874816.0</v>
      </c>
      <c r="J7" s="9">
        <v>0.0</v>
      </c>
      <c r="L7" s="9">
        <v>83.789</v>
      </c>
      <c r="M7" s="4">
        <f t="shared" si="1"/>
        <v>-0.0001551516309</v>
      </c>
      <c r="O7" s="9"/>
      <c r="P7" s="9"/>
      <c r="Q7" s="9"/>
      <c r="R7" s="9">
        <v>5.0</v>
      </c>
      <c r="S7" s="9">
        <v>27.0</v>
      </c>
      <c r="T7" s="9">
        <v>88.359</v>
      </c>
      <c r="U7" s="3" t="s">
        <v>215</v>
      </c>
      <c r="V7" s="9"/>
      <c r="W7" s="9"/>
      <c r="X7" s="9">
        <v>5.0</v>
      </c>
      <c r="Y7" s="9">
        <v>55.0</v>
      </c>
      <c r="Z7" s="9">
        <v>88.359</v>
      </c>
      <c r="AA7" s="3" t="s">
        <v>215</v>
      </c>
    </row>
    <row r="8">
      <c r="A8" s="3" t="s">
        <v>214</v>
      </c>
      <c r="B8" s="9">
        <v>83.382</v>
      </c>
      <c r="C8" s="9">
        <v>11.0</v>
      </c>
      <c r="D8" s="9">
        <v>4.0</v>
      </c>
      <c r="E8" s="9">
        <v>3.0</v>
      </c>
      <c r="F8" s="9">
        <v>0.0</v>
      </c>
      <c r="G8" s="9">
        <v>52856.0</v>
      </c>
      <c r="H8" s="9">
        <v>492048.0</v>
      </c>
      <c r="I8" s="9">
        <v>6303752.0</v>
      </c>
      <c r="J8" s="9">
        <v>0.0</v>
      </c>
      <c r="L8" s="9">
        <v>83.536</v>
      </c>
      <c r="M8" s="4">
        <f t="shared" si="1"/>
        <v>-0.001843516568</v>
      </c>
      <c r="O8" s="9"/>
      <c r="P8" s="9"/>
      <c r="Q8" s="9"/>
      <c r="R8" s="9">
        <v>6.0</v>
      </c>
      <c r="S8" s="9">
        <v>20.0</v>
      </c>
      <c r="T8" s="9">
        <v>88.348</v>
      </c>
      <c r="U8" s="3" t="s">
        <v>218</v>
      </c>
      <c r="V8" s="9"/>
      <c r="W8" s="9"/>
      <c r="X8" s="9">
        <v>6.0</v>
      </c>
      <c r="Y8" s="9">
        <v>54.0</v>
      </c>
      <c r="Z8" s="9">
        <v>88.348</v>
      </c>
      <c r="AA8" s="3" t="s">
        <v>218</v>
      </c>
    </row>
    <row r="9">
      <c r="A9" s="3" t="s">
        <v>217</v>
      </c>
      <c r="B9" s="9">
        <v>83.293</v>
      </c>
      <c r="C9" s="9">
        <v>9.0</v>
      </c>
      <c r="D9" s="9">
        <v>6.0</v>
      </c>
      <c r="E9" s="9">
        <v>1.0</v>
      </c>
      <c r="F9" s="9">
        <v>0.0</v>
      </c>
      <c r="G9" s="9">
        <v>17456.0</v>
      </c>
      <c r="H9" s="9">
        <v>1472856.0</v>
      </c>
      <c r="I9" s="9">
        <v>3577856.0</v>
      </c>
      <c r="J9" s="9">
        <v>0.0</v>
      </c>
      <c r="L9" s="9">
        <v>83.543</v>
      </c>
      <c r="M9" s="4">
        <f t="shared" si="1"/>
        <v>-0.002992470943</v>
      </c>
      <c r="O9" s="9"/>
      <c r="P9" s="9"/>
      <c r="Q9" s="9"/>
      <c r="R9" s="9">
        <v>7.0</v>
      </c>
      <c r="S9" s="9">
        <v>19.0</v>
      </c>
      <c r="T9" s="9">
        <v>88.262</v>
      </c>
      <c r="U9" s="3" t="s">
        <v>221</v>
      </c>
      <c r="V9" s="9"/>
      <c r="W9" s="9"/>
      <c r="X9" s="9">
        <v>7.0</v>
      </c>
      <c r="Y9" s="9">
        <v>53.0</v>
      </c>
      <c r="Z9" s="9">
        <v>88.262</v>
      </c>
      <c r="AA9" s="3" t="s">
        <v>221</v>
      </c>
    </row>
    <row r="10">
      <c r="A10" s="3" t="s">
        <v>220</v>
      </c>
      <c r="B10" s="9">
        <v>82.734</v>
      </c>
      <c r="C10" s="9">
        <v>9.0</v>
      </c>
      <c r="D10" s="9">
        <v>6.0</v>
      </c>
      <c r="E10" s="9">
        <v>1.0</v>
      </c>
      <c r="F10" s="9">
        <v>0.0</v>
      </c>
      <c r="G10" s="9">
        <v>17456.0</v>
      </c>
      <c r="H10" s="9">
        <v>1472856.0</v>
      </c>
      <c r="I10" s="9">
        <v>3577856.0</v>
      </c>
      <c r="J10" s="9">
        <v>0.0</v>
      </c>
      <c r="L10" s="9">
        <v>83.33</v>
      </c>
      <c r="M10" s="4">
        <f t="shared" si="1"/>
        <v>-0.007152286091</v>
      </c>
      <c r="O10" s="9"/>
      <c r="P10" s="9"/>
      <c r="Q10" s="9"/>
      <c r="R10" s="9">
        <v>8.0</v>
      </c>
      <c r="S10" s="9">
        <v>17.0</v>
      </c>
      <c r="T10" s="9">
        <v>88.254</v>
      </c>
      <c r="U10" s="3" t="s">
        <v>225</v>
      </c>
      <c r="V10" s="9"/>
      <c r="W10" s="9"/>
      <c r="X10" s="9">
        <v>8.0</v>
      </c>
      <c r="Y10" s="9">
        <v>52.0</v>
      </c>
      <c r="Z10" s="9">
        <v>88.254</v>
      </c>
      <c r="AA10" s="3" t="s">
        <v>225</v>
      </c>
    </row>
    <row r="11">
      <c r="A11" s="3" t="s">
        <v>223</v>
      </c>
      <c r="B11" s="9">
        <v>82.517</v>
      </c>
      <c r="C11" s="9">
        <v>9.0</v>
      </c>
      <c r="D11" s="9">
        <v>6.0</v>
      </c>
      <c r="E11" s="9">
        <v>1.0</v>
      </c>
      <c r="F11" s="9">
        <v>0.0</v>
      </c>
      <c r="G11" s="9">
        <v>17456.0</v>
      </c>
      <c r="H11" s="9">
        <v>1472856.0</v>
      </c>
      <c r="I11" s="9">
        <v>3577856.0</v>
      </c>
      <c r="J11" s="9">
        <v>0.0</v>
      </c>
      <c r="L11" s="9">
        <v>83.174</v>
      </c>
      <c r="M11" s="4">
        <f t="shared" si="1"/>
        <v>-0.007899103085</v>
      </c>
      <c r="O11" s="9"/>
      <c r="P11" s="9"/>
      <c r="Q11" s="9"/>
      <c r="R11" s="9">
        <v>9.0</v>
      </c>
      <c r="S11" s="9">
        <v>58.0</v>
      </c>
      <c r="T11" s="9">
        <v>88.221</v>
      </c>
      <c r="U11" s="9">
        <v>5.0</v>
      </c>
      <c r="V11" s="9"/>
      <c r="W11" s="9"/>
      <c r="X11" s="9">
        <v>9.0</v>
      </c>
      <c r="Y11" s="9">
        <v>81.0</v>
      </c>
      <c r="Z11" s="9">
        <v>88.221</v>
      </c>
      <c r="AA11" s="9">
        <v>5.0</v>
      </c>
    </row>
    <row r="12">
      <c r="A12" s="3" t="s">
        <v>226</v>
      </c>
      <c r="B12" s="9">
        <v>84.287</v>
      </c>
      <c r="C12" s="9">
        <v>11.0</v>
      </c>
      <c r="D12" s="9">
        <v>4.0</v>
      </c>
      <c r="E12" s="9">
        <v>1.0</v>
      </c>
      <c r="F12" s="9">
        <v>0.0</v>
      </c>
      <c r="G12" s="9">
        <v>59256.0</v>
      </c>
      <c r="H12" s="9">
        <v>2130960.0</v>
      </c>
      <c r="I12" s="9">
        <v>3874816.0</v>
      </c>
      <c r="J12" s="9">
        <v>0.0</v>
      </c>
      <c r="L12" s="9">
        <v>83.576</v>
      </c>
      <c r="M12" s="4">
        <f t="shared" si="1"/>
        <v>0.008507226955</v>
      </c>
      <c r="O12" s="9"/>
      <c r="P12" s="9"/>
      <c r="Q12" s="9"/>
      <c r="R12" s="9">
        <v>10.0</v>
      </c>
      <c r="S12" s="9">
        <v>21.0</v>
      </c>
      <c r="T12" s="9">
        <v>88.197</v>
      </c>
      <c r="U12" s="3" t="s">
        <v>229</v>
      </c>
      <c r="V12" s="9"/>
      <c r="W12" s="9"/>
      <c r="X12" s="9">
        <v>10.0</v>
      </c>
      <c r="Y12" s="9">
        <v>51.0</v>
      </c>
      <c r="Z12" s="9">
        <v>88.197</v>
      </c>
      <c r="AA12" s="3" t="s">
        <v>229</v>
      </c>
    </row>
    <row r="13">
      <c r="A13" s="3" t="s">
        <v>228</v>
      </c>
      <c r="B13" s="9">
        <v>82.952</v>
      </c>
      <c r="C13" s="9">
        <v>11.0</v>
      </c>
      <c r="D13" s="9">
        <v>4.0</v>
      </c>
      <c r="E13" s="9">
        <v>3.0</v>
      </c>
      <c r="F13" s="9">
        <v>0.0</v>
      </c>
      <c r="G13" s="9">
        <v>52856.0</v>
      </c>
      <c r="H13" s="9">
        <v>492048.0</v>
      </c>
      <c r="I13" s="9">
        <v>6303752.0</v>
      </c>
      <c r="J13" s="9">
        <v>0.0</v>
      </c>
      <c r="L13" s="9">
        <v>83.586</v>
      </c>
      <c r="M13" s="4">
        <f t="shared" si="1"/>
        <v>-0.007585002273</v>
      </c>
      <c r="O13" s="9"/>
      <c r="P13" s="9"/>
      <c r="Q13" s="9"/>
      <c r="R13" s="9">
        <v>11.0</v>
      </c>
      <c r="S13" s="9">
        <v>22.0</v>
      </c>
      <c r="T13" s="9">
        <v>88.149</v>
      </c>
      <c r="U13" s="3" t="s">
        <v>233</v>
      </c>
      <c r="V13" s="9"/>
      <c r="W13" s="9"/>
      <c r="X13" s="9">
        <v>11.0</v>
      </c>
      <c r="Y13" s="9">
        <v>50.0</v>
      </c>
      <c r="Z13" s="9">
        <v>88.149</v>
      </c>
      <c r="AA13" s="3" t="s">
        <v>233</v>
      </c>
    </row>
    <row r="14">
      <c r="A14" s="3" t="s">
        <v>231</v>
      </c>
      <c r="B14" s="9">
        <v>83.624</v>
      </c>
      <c r="C14" s="9">
        <v>9.0</v>
      </c>
      <c r="D14" s="9">
        <v>6.0</v>
      </c>
      <c r="E14" s="9">
        <v>1.0</v>
      </c>
      <c r="F14" s="9">
        <v>0.0</v>
      </c>
      <c r="G14" s="9">
        <v>17456.0</v>
      </c>
      <c r="H14" s="9">
        <v>1472856.0</v>
      </c>
      <c r="I14" s="9">
        <v>3577856.0</v>
      </c>
      <c r="J14" s="9">
        <v>0.0</v>
      </c>
      <c r="L14" s="9">
        <v>83.428</v>
      </c>
      <c r="M14" s="4">
        <f t="shared" si="1"/>
        <v>0.00234933116</v>
      </c>
      <c r="O14" s="9"/>
      <c r="P14" s="9"/>
      <c r="Q14" s="9"/>
      <c r="R14" s="9">
        <v>12.0</v>
      </c>
      <c r="S14" s="9">
        <v>23.0</v>
      </c>
      <c r="T14" s="9">
        <v>88.141</v>
      </c>
      <c r="U14" s="3" t="s">
        <v>235</v>
      </c>
      <c r="V14" s="9"/>
      <c r="W14" s="9"/>
      <c r="X14" s="9">
        <v>12.0</v>
      </c>
      <c r="Y14" s="9">
        <v>49.0</v>
      </c>
      <c r="Z14" s="9">
        <v>88.141</v>
      </c>
      <c r="AA14" s="3" t="s">
        <v>235</v>
      </c>
    </row>
    <row r="15">
      <c r="A15" s="3" t="s">
        <v>224</v>
      </c>
      <c r="B15" s="9">
        <v>83.218</v>
      </c>
      <c r="C15" s="9">
        <v>9.0</v>
      </c>
      <c r="D15" s="9">
        <v>6.0</v>
      </c>
      <c r="E15" s="9">
        <v>1.0</v>
      </c>
      <c r="F15" s="9">
        <v>0.0</v>
      </c>
      <c r="G15" s="9">
        <v>17456.0</v>
      </c>
      <c r="H15" s="9">
        <v>1472856.0</v>
      </c>
      <c r="I15" s="9">
        <v>3577856.0</v>
      </c>
      <c r="J15" s="9">
        <v>0.0</v>
      </c>
      <c r="L15" s="9">
        <v>83.142</v>
      </c>
      <c r="M15" s="4">
        <f t="shared" si="1"/>
        <v>0.0009140987708</v>
      </c>
      <c r="O15" s="9"/>
      <c r="P15" s="9"/>
      <c r="Q15" s="9"/>
      <c r="R15" s="9">
        <v>13.0</v>
      </c>
      <c r="S15" s="9">
        <v>25.0</v>
      </c>
      <c r="T15" s="9">
        <v>88.088</v>
      </c>
      <c r="U15" s="3" t="s">
        <v>237</v>
      </c>
      <c r="V15" s="9"/>
      <c r="W15" s="9"/>
      <c r="X15" s="9">
        <v>13.0</v>
      </c>
      <c r="Y15" s="9">
        <v>48.0</v>
      </c>
      <c r="Z15" s="9">
        <v>88.088</v>
      </c>
      <c r="AA15" s="3" t="s">
        <v>237</v>
      </c>
    </row>
    <row r="16">
      <c r="A16" s="3" t="s">
        <v>177</v>
      </c>
      <c r="B16" s="9">
        <v>83.242</v>
      </c>
      <c r="C16" s="9">
        <v>9.0</v>
      </c>
      <c r="D16" s="9">
        <v>6.0</v>
      </c>
      <c r="E16" s="9">
        <v>1.0</v>
      </c>
      <c r="F16" s="9">
        <v>0.0</v>
      </c>
      <c r="G16" s="9">
        <v>17456.0</v>
      </c>
      <c r="H16" s="9">
        <v>1472856.0</v>
      </c>
      <c r="I16" s="9">
        <v>3577856.0</v>
      </c>
      <c r="J16" s="9">
        <v>0.0</v>
      </c>
      <c r="L16" s="9">
        <v>83.327</v>
      </c>
      <c r="M16" s="4">
        <f t="shared" si="1"/>
        <v>-0.001020077526</v>
      </c>
      <c r="O16" s="9"/>
      <c r="P16" s="9"/>
      <c r="Q16" s="9"/>
      <c r="R16" s="9">
        <v>14.0</v>
      </c>
      <c r="S16" s="9">
        <v>26.0</v>
      </c>
      <c r="T16" s="9">
        <v>88.053</v>
      </c>
      <c r="U16" s="3" t="s">
        <v>240</v>
      </c>
      <c r="V16" s="9"/>
      <c r="W16" s="9"/>
      <c r="X16" s="9">
        <v>14.0</v>
      </c>
      <c r="Y16" s="9">
        <v>47.0</v>
      </c>
      <c r="Z16" s="9">
        <v>88.053</v>
      </c>
      <c r="AA16" s="3" t="s">
        <v>240</v>
      </c>
    </row>
    <row r="17">
      <c r="A17" s="3" t="s">
        <v>236</v>
      </c>
      <c r="B17" s="9">
        <v>84.102</v>
      </c>
      <c r="C17" s="9">
        <v>11.0</v>
      </c>
      <c r="D17" s="9">
        <v>4.0</v>
      </c>
      <c r="E17" s="9">
        <v>1.0</v>
      </c>
      <c r="F17" s="9">
        <v>0.0</v>
      </c>
      <c r="G17" s="9">
        <v>59256.0</v>
      </c>
      <c r="H17" s="9">
        <v>2130960.0</v>
      </c>
      <c r="I17" s="9">
        <v>3874816.0</v>
      </c>
      <c r="J17" s="9">
        <v>0.0</v>
      </c>
      <c r="L17" s="9">
        <v>84.023</v>
      </c>
      <c r="M17" s="4">
        <f t="shared" si="1"/>
        <v>0.0009402187496</v>
      </c>
      <c r="O17" s="9"/>
      <c r="P17" s="9"/>
      <c r="Q17" s="9"/>
      <c r="R17" s="9">
        <v>15.0</v>
      </c>
      <c r="S17" s="9">
        <v>28.0</v>
      </c>
      <c r="T17" s="9">
        <v>88.049</v>
      </c>
      <c r="U17" s="3" t="s">
        <v>243</v>
      </c>
      <c r="V17" s="9"/>
      <c r="W17" s="9"/>
      <c r="X17" s="9">
        <v>15.0</v>
      </c>
      <c r="Y17" s="9">
        <v>46.0</v>
      </c>
      <c r="Z17" s="9">
        <v>88.049</v>
      </c>
      <c r="AA17" s="3" t="s">
        <v>243</v>
      </c>
    </row>
    <row r="18">
      <c r="A18" s="3" t="s">
        <v>239</v>
      </c>
      <c r="B18" s="9">
        <v>82.822</v>
      </c>
      <c r="C18" s="9">
        <v>11.0</v>
      </c>
      <c r="D18" s="9">
        <v>4.0</v>
      </c>
      <c r="E18" s="9">
        <v>3.0</v>
      </c>
      <c r="F18" s="9">
        <v>0.0</v>
      </c>
      <c r="G18" s="9">
        <v>52856.0</v>
      </c>
      <c r="H18" s="9">
        <v>492048.0</v>
      </c>
      <c r="I18" s="9">
        <v>6303752.0</v>
      </c>
      <c r="J18" s="9">
        <v>0.0</v>
      </c>
      <c r="L18" s="9">
        <v>83.463</v>
      </c>
      <c r="M18" s="4">
        <f t="shared" si="1"/>
        <v>-0.007680049842</v>
      </c>
      <c r="O18" s="9"/>
      <c r="P18" s="9"/>
      <c r="Q18" s="9"/>
      <c r="R18" s="9">
        <v>16.0</v>
      </c>
      <c r="S18" s="9">
        <v>92.0</v>
      </c>
      <c r="T18" s="9">
        <v>88.036</v>
      </c>
      <c r="U18" s="3" t="s">
        <v>245</v>
      </c>
      <c r="V18" s="9"/>
      <c r="W18" s="9"/>
      <c r="X18" s="9">
        <v>16.0</v>
      </c>
      <c r="Y18" s="9">
        <v>138.0</v>
      </c>
      <c r="Z18" s="9">
        <v>88.036</v>
      </c>
      <c r="AA18" s="3" t="s">
        <v>245</v>
      </c>
    </row>
    <row r="19">
      <c r="A19" s="3" t="s">
        <v>242</v>
      </c>
      <c r="B19" s="9">
        <v>83.076</v>
      </c>
      <c r="C19" s="9">
        <v>9.0</v>
      </c>
      <c r="D19" s="9">
        <v>6.0</v>
      </c>
      <c r="E19" s="9">
        <v>1.0</v>
      </c>
      <c r="F19" s="9">
        <v>0.0</v>
      </c>
      <c r="G19" s="9">
        <v>17456.0</v>
      </c>
      <c r="H19" s="9">
        <v>1472856.0</v>
      </c>
      <c r="I19" s="9">
        <v>3577856.0</v>
      </c>
      <c r="J19" s="9">
        <v>0.0</v>
      </c>
      <c r="L19" s="9">
        <v>83.18</v>
      </c>
      <c r="M19" s="4">
        <f t="shared" si="1"/>
        <v>-0.001250300553</v>
      </c>
      <c r="O19" s="9"/>
      <c r="P19" s="9"/>
      <c r="Q19" s="9"/>
      <c r="R19" s="9">
        <v>17.0</v>
      </c>
      <c r="S19" s="9">
        <v>57.0</v>
      </c>
      <c r="T19" s="9">
        <v>88.024</v>
      </c>
      <c r="U19" s="9">
        <v>3.0</v>
      </c>
      <c r="V19" s="9"/>
      <c r="W19" s="9"/>
      <c r="X19" s="9">
        <v>17.0</v>
      </c>
      <c r="Y19" s="9">
        <v>82.0</v>
      </c>
      <c r="Z19" s="9">
        <v>88.024</v>
      </c>
      <c r="AA19" s="9">
        <v>3.0</v>
      </c>
    </row>
    <row r="20">
      <c r="A20" s="3" t="s">
        <v>210</v>
      </c>
      <c r="B20" s="9">
        <v>82.801</v>
      </c>
      <c r="C20" s="9">
        <v>9.0</v>
      </c>
      <c r="D20" s="9">
        <v>6.0</v>
      </c>
      <c r="E20" s="9">
        <v>1.0</v>
      </c>
      <c r="F20" s="9">
        <v>0.0</v>
      </c>
      <c r="G20" s="9">
        <v>17456.0</v>
      </c>
      <c r="H20" s="9">
        <v>1472856.0</v>
      </c>
      <c r="I20" s="9">
        <v>3577856.0</v>
      </c>
      <c r="J20" s="9">
        <v>0.0</v>
      </c>
      <c r="L20" s="9">
        <v>83.688</v>
      </c>
      <c r="M20" s="4">
        <f t="shared" si="1"/>
        <v>-0.01059889112</v>
      </c>
      <c r="O20" s="9"/>
      <c r="P20" s="9"/>
      <c r="Q20" s="9"/>
      <c r="R20" s="9">
        <v>18.0</v>
      </c>
      <c r="S20" s="9">
        <v>16.0</v>
      </c>
      <c r="T20" s="9">
        <v>88.001</v>
      </c>
      <c r="U20" s="3" t="s">
        <v>249</v>
      </c>
      <c r="V20" s="9"/>
      <c r="W20" s="9"/>
      <c r="X20" s="9">
        <v>18.0</v>
      </c>
      <c r="Y20" s="9">
        <v>44.0</v>
      </c>
      <c r="Z20" s="9">
        <v>88.001</v>
      </c>
      <c r="AA20" s="3" t="s">
        <v>249</v>
      </c>
    </row>
    <row r="21">
      <c r="A21" s="3" t="s">
        <v>230</v>
      </c>
      <c r="B21" s="9">
        <v>82.709</v>
      </c>
      <c r="C21" s="9">
        <v>9.0</v>
      </c>
      <c r="D21" s="9">
        <v>6.0</v>
      </c>
      <c r="E21" s="9">
        <v>1.0</v>
      </c>
      <c r="F21" s="9">
        <v>0.0</v>
      </c>
      <c r="G21" s="9">
        <v>17456.0</v>
      </c>
      <c r="H21" s="9">
        <v>1472856.0</v>
      </c>
      <c r="I21" s="9">
        <v>3577856.0</v>
      </c>
      <c r="J21" s="9">
        <v>0.0</v>
      </c>
      <c r="L21" s="9">
        <v>82.837</v>
      </c>
      <c r="M21" s="4">
        <f t="shared" si="1"/>
        <v>-0.00154520323</v>
      </c>
      <c r="O21" s="9"/>
      <c r="P21" s="9"/>
      <c r="Q21" s="9"/>
      <c r="R21" s="9">
        <v>19.0</v>
      </c>
      <c r="S21" s="9">
        <v>53.0</v>
      </c>
      <c r="T21" s="9">
        <v>87.719</v>
      </c>
      <c r="U21" s="3" t="s">
        <v>251</v>
      </c>
      <c r="V21" s="9"/>
      <c r="W21" s="9"/>
      <c r="X21" s="9">
        <v>19.0</v>
      </c>
      <c r="Y21" s="9">
        <v>58.0</v>
      </c>
      <c r="Z21" s="9">
        <v>87.719</v>
      </c>
      <c r="AA21" s="3" t="s">
        <v>251</v>
      </c>
    </row>
    <row r="22">
      <c r="A22" s="3" t="s">
        <v>248</v>
      </c>
      <c r="B22" s="9">
        <v>84.168</v>
      </c>
      <c r="C22" s="9">
        <v>11.0</v>
      </c>
      <c r="D22" s="9">
        <v>4.0</v>
      </c>
      <c r="E22" s="9">
        <v>1.0</v>
      </c>
      <c r="F22" s="9">
        <v>0.0</v>
      </c>
      <c r="G22" s="9">
        <v>59256.0</v>
      </c>
      <c r="H22" s="9">
        <v>2130960.0</v>
      </c>
      <c r="I22" s="9">
        <v>3874816.0</v>
      </c>
      <c r="J22" s="9">
        <v>0.0</v>
      </c>
      <c r="L22" s="9">
        <v>84.208</v>
      </c>
      <c r="M22" s="4">
        <f t="shared" si="1"/>
        <v>-0.0004750142504</v>
      </c>
      <c r="O22" s="9"/>
      <c r="P22" s="9"/>
      <c r="Q22" s="9"/>
      <c r="R22" s="9">
        <v>20.0</v>
      </c>
      <c r="S22" s="9">
        <v>54.0</v>
      </c>
      <c r="T22" s="9">
        <v>87.685</v>
      </c>
      <c r="U22" s="3" t="s">
        <v>253</v>
      </c>
      <c r="V22" s="9"/>
      <c r="W22" s="9"/>
      <c r="X22" s="9">
        <v>20.0</v>
      </c>
      <c r="Y22" s="9">
        <v>59.0</v>
      </c>
      <c r="Z22" s="9">
        <v>87.685</v>
      </c>
      <c r="AA22" s="3" t="s">
        <v>253</v>
      </c>
    </row>
    <row r="23">
      <c r="A23" s="3" t="s">
        <v>219</v>
      </c>
      <c r="B23" s="9">
        <v>83.101</v>
      </c>
      <c r="C23" s="9">
        <v>11.0</v>
      </c>
      <c r="D23" s="9">
        <v>4.0</v>
      </c>
      <c r="E23" s="9">
        <v>3.0</v>
      </c>
      <c r="F23" s="9">
        <v>0.0</v>
      </c>
      <c r="G23" s="9">
        <v>52856.0</v>
      </c>
      <c r="H23" s="9">
        <v>492048.0</v>
      </c>
      <c r="I23" s="9">
        <v>6303752.0</v>
      </c>
      <c r="J23" s="9">
        <v>0.0</v>
      </c>
      <c r="L23" s="9">
        <v>83.182</v>
      </c>
      <c r="M23" s="4">
        <f t="shared" si="1"/>
        <v>-0.0009737683633</v>
      </c>
      <c r="O23" s="9"/>
      <c r="P23" s="9"/>
      <c r="Q23" s="9"/>
      <c r="R23" s="9">
        <v>21.0</v>
      </c>
      <c r="S23" s="9">
        <v>93.0</v>
      </c>
      <c r="T23" s="9">
        <v>87.651</v>
      </c>
      <c r="U23" s="3" t="s">
        <v>255</v>
      </c>
      <c r="V23" s="9"/>
      <c r="W23" s="9"/>
      <c r="X23" s="9">
        <v>21.0</v>
      </c>
      <c r="Y23" s="9">
        <v>137.0</v>
      </c>
      <c r="Z23" s="9">
        <v>87.651</v>
      </c>
      <c r="AA23" s="3" t="s">
        <v>255</v>
      </c>
    </row>
    <row r="24">
      <c r="A24" s="3" t="s">
        <v>206</v>
      </c>
      <c r="B24" s="9">
        <v>82.971</v>
      </c>
      <c r="C24" s="9">
        <v>9.0</v>
      </c>
      <c r="D24" s="9">
        <v>6.0</v>
      </c>
      <c r="E24" s="9">
        <v>1.0</v>
      </c>
      <c r="F24" s="9">
        <v>0.0</v>
      </c>
      <c r="G24" s="9">
        <v>17456.0</v>
      </c>
      <c r="H24" s="9">
        <v>1472856.0</v>
      </c>
      <c r="I24" s="9">
        <v>3577856.0</v>
      </c>
      <c r="J24" s="9">
        <v>0.0</v>
      </c>
      <c r="L24" s="9">
        <v>83.059</v>
      </c>
      <c r="M24" s="4">
        <f t="shared" si="1"/>
        <v>-0.001059487834</v>
      </c>
      <c r="O24" s="9"/>
      <c r="P24" s="9"/>
      <c r="Q24" s="9"/>
      <c r="R24" s="9">
        <v>22.0</v>
      </c>
      <c r="S24" s="9">
        <v>55.0</v>
      </c>
      <c r="T24" s="9">
        <v>87.556</v>
      </c>
      <c r="U24" s="3" t="s">
        <v>258</v>
      </c>
      <c r="V24" s="9"/>
      <c r="W24" s="9"/>
      <c r="X24" s="9">
        <v>22.0</v>
      </c>
      <c r="Y24" s="9">
        <v>60.0</v>
      </c>
      <c r="Z24" s="9">
        <v>87.556</v>
      </c>
      <c r="AA24" s="3" t="s">
        <v>258</v>
      </c>
    </row>
    <row r="25">
      <c r="A25" s="3" t="s">
        <v>246</v>
      </c>
      <c r="B25" s="9">
        <v>82.711</v>
      </c>
      <c r="C25" s="9">
        <v>9.0</v>
      </c>
      <c r="D25" s="9">
        <v>6.0</v>
      </c>
      <c r="E25" s="9">
        <v>1.0</v>
      </c>
      <c r="F25" s="9">
        <v>0.0</v>
      </c>
      <c r="G25" s="9">
        <v>17456.0</v>
      </c>
      <c r="H25" s="9">
        <v>1472856.0</v>
      </c>
      <c r="I25" s="9">
        <v>3577856.0</v>
      </c>
      <c r="J25" s="9">
        <v>0.0</v>
      </c>
      <c r="L25" s="9">
        <v>83.092</v>
      </c>
      <c r="M25" s="4">
        <f t="shared" si="1"/>
        <v>-0.004585278968</v>
      </c>
      <c r="O25" s="9"/>
      <c r="P25" s="9"/>
      <c r="Q25" s="9"/>
      <c r="R25" s="9">
        <v>23.0</v>
      </c>
      <c r="S25" s="9">
        <v>38.0</v>
      </c>
      <c r="T25" s="9">
        <v>87.509</v>
      </c>
      <c r="U25" s="3" t="s">
        <v>259</v>
      </c>
      <c r="V25" s="9"/>
      <c r="W25" s="9"/>
      <c r="X25" s="9">
        <v>23.0</v>
      </c>
      <c r="Y25" s="9">
        <v>38.0</v>
      </c>
      <c r="Z25" s="9">
        <v>87.509</v>
      </c>
      <c r="AA25" s="3" t="s">
        <v>259</v>
      </c>
    </row>
    <row r="26">
      <c r="A26" s="3" t="s">
        <v>227</v>
      </c>
      <c r="B26" s="9">
        <v>83.336</v>
      </c>
      <c r="C26" s="9">
        <v>9.0</v>
      </c>
      <c r="D26" s="9">
        <v>6.0</v>
      </c>
      <c r="E26" s="9">
        <v>1.0</v>
      </c>
      <c r="F26" s="9">
        <v>0.0</v>
      </c>
      <c r="G26" s="9">
        <v>17456.0</v>
      </c>
      <c r="H26" s="9">
        <v>1472856.0</v>
      </c>
      <c r="I26" s="9">
        <v>3577856.0</v>
      </c>
      <c r="J26" s="9">
        <v>0.0</v>
      </c>
      <c r="L26" s="9">
        <v>83.269</v>
      </c>
      <c r="M26" s="4">
        <f t="shared" si="1"/>
        <v>0.0008046211675</v>
      </c>
      <c r="O26" s="9"/>
      <c r="P26" s="9"/>
      <c r="Q26" s="9"/>
      <c r="R26" s="9">
        <v>24.0</v>
      </c>
      <c r="S26" s="9">
        <v>56.0</v>
      </c>
      <c r="T26" s="9">
        <v>87.465</v>
      </c>
      <c r="U26" s="3" t="s">
        <v>261</v>
      </c>
      <c r="V26" s="9"/>
      <c r="W26" s="9"/>
      <c r="X26" s="9">
        <v>24.0</v>
      </c>
      <c r="Y26" s="9">
        <v>61.0</v>
      </c>
      <c r="Z26" s="9">
        <v>87.465</v>
      </c>
      <c r="AA26" s="3" t="s">
        <v>261</v>
      </c>
    </row>
    <row r="27">
      <c r="A27" s="3" t="s">
        <v>257</v>
      </c>
      <c r="B27" s="9">
        <v>83.717</v>
      </c>
      <c r="C27" s="9">
        <v>11.0</v>
      </c>
      <c r="D27" s="9">
        <v>4.0</v>
      </c>
      <c r="E27" s="9">
        <v>1.0</v>
      </c>
      <c r="F27" s="9">
        <v>0.0</v>
      </c>
      <c r="G27" s="9">
        <v>59256.0</v>
      </c>
      <c r="H27" s="9">
        <v>2507272.0</v>
      </c>
      <c r="I27" s="9">
        <v>3874816.0</v>
      </c>
      <c r="J27" s="9">
        <v>0.0</v>
      </c>
      <c r="L27" s="9">
        <v>83.832</v>
      </c>
      <c r="M27" s="4">
        <f t="shared" si="1"/>
        <v>-0.001371791201</v>
      </c>
      <c r="O27" s="9"/>
      <c r="P27" s="9"/>
      <c r="Q27" s="9"/>
      <c r="R27" s="9">
        <v>25.0</v>
      </c>
      <c r="S27" s="9">
        <v>94.0</v>
      </c>
      <c r="T27" s="9">
        <v>87.449</v>
      </c>
      <c r="U27" s="3" t="s">
        <v>260</v>
      </c>
      <c r="V27" s="9"/>
      <c r="W27" s="9"/>
      <c r="X27" s="9">
        <v>25.0</v>
      </c>
      <c r="Y27" s="9">
        <v>136.0</v>
      </c>
      <c r="Z27" s="9">
        <v>87.449</v>
      </c>
      <c r="AA27" s="3" t="s">
        <v>260</v>
      </c>
    </row>
    <row r="28">
      <c r="A28" s="3" t="s">
        <v>238</v>
      </c>
      <c r="B28" s="9">
        <v>83.294</v>
      </c>
      <c r="C28" s="9">
        <v>11.0</v>
      </c>
      <c r="D28" s="9">
        <v>5.0</v>
      </c>
      <c r="E28" s="9">
        <v>2.0</v>
      </c>
      <c r="F28" s="9">
        <v>0.0</v>
      </c>
      <c r="G28" s="9">
        <v>52856.0</v>
      </c>
      <c r="H28" s="9">
        <v>2515464.0</v>
      </c>
      <c r="I28" s="9">
        <v>4882440.0</v>
      </c>
      <c r="J28" s="9">
        <v>0.0</v>
      </c>
      <c r="L28" s="9">
        <v>83.637</v>
      </c>
      <c r="M28" s="4">
        <f t="shared" si="1"/>
        <v>-0.004101055753</v>
      </c>
      <c r="O28" s="9"/>
      <c r="P28" s="9"/>
      <c r="Q28" s="9"/>
      <c r="R28" s="9">
        <v>26.0</v>
      </c>
      <c r="S28" s="9">
        <v>95.0</v>
      </c>
      <c r="T28" s="9">
        <v>87.431</v>
      </c>
      <c r="U28" s="3" t="s">
        <v>264</v>
      </c>
      <c r="V28" s="9"/>
      <c r="W28" s="9"/>
      <c r="X28" s="9">
        <v>26.0</v>
      </c>
      <c r="Y28" s="9">
        <v>135.0</v>
      </c>
      <c r="Z28" s="9">
        <v>87.431</v>
      </c>
      <c r="AA28" s="3" t="s">
        <v>264</v>
      </c>
    </row>
    <row r="29">
      <c r="A29" s="3" t="s">
        <v>216</v>
      </c>
      <c r="B29" s="9">
        <v>83.437</v>
      </c>
      <c r="C29" s="9">
        <v>9.0</v>
      </c>
      <c r="D29" s="9">
        <v>4.0</v>
      </c>
      <c r="E29" s="9">
        <v>3.0</v>
      </c>
      <c r="F29" s="9">
        <v>0.0</v>
      </c>
      <c r="G29" s="9">
        <v>17456.0</v>
      </c>
      <c r="H29" s="9">
        <v>409936.0</v>
      </c>
      <c r="I29" s="9">
        <v>6146048.0</v>
      </c>
      <c r="J29" s="9">
        <v>0.0</v>
      </c>
      <c r="L29" s="9">
        <v>83.57</v>
      </c>
      <c r="M29" s="4">
        <f t="shared" si="1"/>
        <v>-0.001591480196</v>
      </c>
      <c r="O29" s="9"/>
      <c r="P29" s="9"/>
      <c r="Q29" s="9"/>
      <c r="R29" s="9">
        <v>27.0</v>
      </c>
      <c r="S29" s="9">
        <v>96.0</v>
      </c>
      <c r="T29" s="9">
        <v>87.426</v>
      </c>
      <c r="U29" s="3" t="s">
        <v>267</v>
      </c>
      <c r="V29" s="9"/>
      <c r="W29" s="9"/>
      <c r="X29" s="9">
        <v>27.0</v>
      </c>
      <c r="Y29" s="9">
        <v>134.0</v>
      </c>
      <c r="Z29" s="9">
        <v>87.426</v>
      </c>
      <c r="AA29" s="3" t="s">
        <v>267</v>
      </c>
    </row>
    <row r="30">
      <c r="A30" s="3" t="s">
        <v>254</v>
      </c>
      <c r="B30" s="9">
        <v>82.756</v>
      </c>
      <c r="C30" s="9">
        <v>9.0</v>
      </c>
      <c r="D30" s="9">
        <v>4.0</v>
      </c>
      <c r="E30" s="9">
        <v>3.0</v>
      </c>
      <c r="F30" s="9">
        <v>0.0</v>
      </c>
      <c r="G30" s="9">
        <v>17456.0</v>
      </c>
      <c r="H30" s="9">
        <v>409936.0</v>
      </c>
      <c r="I30" s="9">
        <v>6146048.0</v>
      </c>
      <c r="J30" s="9">
        <v>0.0</v>
      </c>
      <c r="L30" s="9">
        <v>83.454</v>
      </c>
      <c r="M30" s="4">
        <f t="shared" si="1"/>
        <v>-0.008363889089</v>
      </c>
      <c r="O30" s="9"/>
      <c r="P30" s="9"/>
      <c r="Q30" s="9"/>
      <c r="R30" s="9">
        <v>28.0</v>
      </c>
      <c r="S30" s="9">
        <v>34.0</v>
      </c>
      <c r="T30" s="9">
        <v>87.367</v>
      </c>
      <c r="U30" s="3" t="s">
        <v>268</v>
      </c>
      <c r="V30" s="9"/>
      <c r="W30" s="9"/>
      <c r="X30" s="9">
        <v>28.0</v>
      </c>
      <c r="Y30" s="9">
        <v>36.0</v>
      </c>
      <c r="Z30" s="9">
        <v>87.367</v>
      </c>
      <c r="AA30" s="3" t="s">
        <v>268</v>
      </c>
    </row>
    <row r="31">
      <c r="A31" s="3" t="s">
        <v>262</v>
      </c>
      <c r="B31" s="9">
        <v>82.721</v>
      </c>
      <c r="C31" s="9">
        <v>9.0</v>
      </c>
      <c r="D31" s="9">
        <v>4.0</v>
      </c>
      <c r="E31" s="9">
        <v>3.0</v>
      </c>
      <c r="F31" s="9">
        <v>0.0</v>
      </c>
      <c r="G31" s="9">
        <v>17456.0</v>
      </c>
      <c r="H31" s="9">
        <v>409936.0</v>
      </c>
      <c r="I31" s="9">
        <v>6146048.0</v>
      </c>
      <c r="J31" s="9">
        <v>0.0</v>
      </c>
      <c r="L31" s="9">
        <v>83.292</v>
      </c>
      <c r="M31" s="4">
        <f t="shared" si="1"/>
        <v>-0.006855400279</v>
      </c>
      <c r="O31" s="9"/>
      <c r="P31" s="9"/>
      <c r="Q31" s="9"/>
      <c r="R31" s="9">
        <v>29.0</v>
      </c>
      <c r="S31" s="9">
        <v>97.0</v>
      </c>
      <c r="T31" s="9">
        <v>87.355</v>
      </c>
      <c r="U31" s="3" t="s">
        <v>250</v>
      </c>
      <c r="V31" s="9"/>
      <c r="W31" s="9"/>
      <c r="X31" s="9">
        <v>29.0</v>
      </c>
      <c r="Y31" s="9">
        <v>133.0</v>
      </c>
      <c r="Z31" s="9">
        <v>87.355</v>
      </c>
      <c r="AA31" s="3" t="s">
        <v>250</v>
      </c>
    </row>
    <row r="32">
      <c r="A32" s="3" t="s">
        <v>265</v>
      </c>
      <c r="B32" s="9">
        <v>84.652</v>
      </c>
      <c r="C32" s="9">
        <v>11.0</v>
      </c>
      <c r="D32" s="9">
        <v>4.0</v>
      </c>
      <c r="E32" s="9">
        <v>1.0</v>
      </c>
      <c r="F32" s="9">
        <v>0.0</v>
      </c>
      <c r="G32" s="9">
        <v>59256.0</v>
      </c>
      <c r="H32" s="9">
        <v>2507272.0</v>
      </c>
      <c r="I32" s="9">
        <v>3874816.0</v>
      </c>
      <c r="J32" s="9">
        <v>0.0</v>
      </c>
      <c r="L32" s="9">
        <v>84.888</v>
      </c>
      <c r="M32" s="4">
        <f t="shared" si="1"/>
        <v>-0.002780133823</v>
      </c>
      <c r="O32" s="9"/>
      <c r="P32" s="9"/>
      <c r="Q32" s="9"/>
      <c r="R32" s="9">
        <v>30.0</v>
      </c>
      <c r="S32" s="9">
        <v>98.0</v>
      </c>
      <c r="T32" s="9">
        <v>87.335</v>
      </c>
      <c r="U32" s="3" t="s">
        <v>272</v>
      </c>
      <c r="V32" s="9"/>
      <c r="W32" s="9"/>
      <c r="X32" s="9">
        <v>30.0</v>
      </c>
      <c r="Y32" s="9">
        <v>132.0</v>
      </c>
      <c r="Z32" s="9">
        <v>87.335</v>
      </c>
      <c r="AA32" s="3" t="s">
        <v>272</v>
      </c>
    </row>
    <row r="33">
      <c r="A33" s="3" t="s">
        <v>247</v>
      </c>
      <c r="B33" s="9">
        <v>82.887</v>
      </c>
      <c r="C33" s="9">
        <v>11.0</v>
      </c>
      <c r="D33" s="9">
        <v>5.0</v>
      </c>
      <c r="E33" s="9">
        <v>2.0</v>
      </c>
      <c r="F33" s="9">
        <v>0.0</v>
      </c>
      <c r="G33" s="9">
        <v>52856.0</v>
      </c>
      <c r="H33" s="9">
        <v>2515464.0</v>
      </c>
      <c r="I33" s="9">
        <v>4882440.0</v>
      </c>
      <c r="J33" s="9">
        <v>0.0</v>
      </c>
      <c r="L33" s="9">
        <v>83.379</v>
      </c>
      <c r="M33" s="4">
        <f t="shared" si="1"/>
        <v>-0.00590076638</v>
      </c>
      <c r="O33" s="9"/>
      <c r="P33" s="9"/>
      <c r="Q33" s="9"/>
      <c r="R33" s="9">
        <v>31.0</v>
      </c>
      <c r="S33" s="9">
        <v>52.0</v>
      </c>
      <c r="T33" s="9">
        <v>87.317</v>
      </c>
      <c r="U33" s="3" t="s">
        <v>276</v>
      </c>
      <c r="V33" s="9"/>
      <c r="W33" s="9"/>
      <c r="X33" s="9">
        <v>31.0</v>
      </c>
      <c r="Y33" s="9">
        <v>62.0</v>
      </c>
      <c r="Z33" s="9">
        <v>87.317</v>
      </c>
      <c r="AA33" s="3" t="s">
        <v>276</v>
      </c>
    </row>
    <row r="34">
      <c r="A34" s="3" t="s">
        <v>244</v>
      </c>
      <c r="B34" s="9">
        <v>83.335</v>
      </c>
      <c r="C34" s="9">
        <v>9.0</v>
      </c>
      <c r="D34" s="9">
        <v>4.0</v>
      </c>
      <c r="E34" s="9">
        <v>3.0</v>
      </c>
      <c r="F34" s="9">
        <v>0.0</v>
      </c>
      <c r="G34" s="9">
        <v>17456.0</v>
      </c>
      <c r="H34" s="9">
        <v>409936.0</v>
      </c>
      <c r="I34" s="9">
        <v>6146048.0</v>
      </c>
      <c r="J34" s="9">
        <v>0.0</v>
      </c>
      <c r="L34" s="9">
        <v>83.393</v>
      </c>
      <c r="M34" s="4">
        <f t="shared" si="1"/>
        <v>-0.0006955020206</v>
      </c>
      <c r="O34" s="9"/>
      <c r="P34" s="9"/>
      <c r="Q34" s="9"/>
      <c r="R34" s="9">
        <v>32.0</v>
      </c>
      <c r="S34" s="9">
        <v>99.0</v>
      </c>
      <c r="T34" s="9">
        <v>87.295</v>
      </c>
      <c r="U34" s="3" t="s">
        <v>277</v>
      </c>
      <c r="V34" s="9"/>
      <c r="W34" s="9"/>
      <c r="X34" s="9">
        <v>32.0</v>
      </c>
      <c r="Y34" s="9">
        <v>131.0</v>
      </c>
      <c r="Z34" s="9">
        <v>87.295</v>
      </c>
      <c r="AA34" s="3" t="s">
        <v>277</v>
      </c>
    </row>
    <row r="35">
      <c r="A35" s="3" t="s">
        <v>241</v>
      </c>
      <c r="B35" s="9">
        <v>83.446</v>
      </c>
      <c r="C35" s="9">
        <v>9.0</v>
      </c>
      <c r="D35" s="9">
        <v>4.0</v>
      </c>
      <c r="E35" s="9">
        <v>3.0</v>
      </c>
      <c r="F35" s="9">
        <v>0.0</v>
      </c>
      <c r="G35" s="9">
        <v>17456.0</v>
      </c>
      <c r="H35" s="9">
        <v>409936.0</v>
      </c>
      <c r="I35" s="9">
        <v>6146048.0</v>
      </c>
      <c r="J35" s="9">
        <v>0.0</v>
      </c>
      <c r="L35" s="9">
        <v>83.68</v>
      </c>
      <c r="M35" s="4">
        <f t="shared" si="1"/>
        <v>-0.002796367113</v>
      </c>
      <c r="O35" s="9"/>
      <c r="P35" s="9"/>
      <c r="Q35" s="9"/>
      <c r="R35" s="9">
        <v>33.0</v>
      </c>
      <c r="S35" s="9">
        <v>51.0</v>
      </c>
      <c r="T35" s="9">
        <v>87.294</v>
      </c>
      <c r="U35" s="3" t="s">
        <v>280</v>
      </c>
      <c r="V35" s="9"/>
      <c r="W35" s="9"/>
      <c r="X35" s="9">
        <v>33.0</v>
      </c>
      <c r="Y35" s="9">
        <v>63.0</v>
      </c>
      <c r="Z35" s="9">
        <v>87.294</v>
      </c>
      <c r="AA35" s="3" t="s">
        <v>280</v>
      </c>
    </row>
    <row r="36">
      <c r="A36" s="3" t="s">
        <v>271</v>
      </c>
      <c r="B36" s="9">
        <v>82.934</v>
      </c>
      <c r="C36" s="9">
        <v>9.0</v>
      </c>
      <c r="D36" s="9">
        <v>4.0</v>
      </c>
      <c r="E36" s="9">
        <v>3.0</v>
      </c>
      <c r="F36" s="9">
        <v>0.0</v>
      </c>
      <c r="G36" s="9">
        <v>17456.0</v>
      </c>
      <c r="H36" s="9">
        <v>409936.0</v>
      </c>
      <c r="I36" s="9">
        <v>6146048.0</v>
      </c>
      <c r="J36" s="9">
        <v>0.0</v>
      </c>
      <c r="L36" s="9">
        <v>83.347</v>
      </c>
      <c r="M36" s="4">
        <f t="shared" si="1"/>
        <v>-0.004955187349</v>
      </c>
      <c r="O36" s="9"/>
      <c r="P36" s="9"/>
      <c r="Q36" s="9"/>
      <c r="R36" s="9">
        <v>34.0</v>
      </c>
      <c r="S36" s="9">
        <v>100.0</v>
      </c>
      <c r="T36" s="9">
        <v>87.288</v>
      </c>
      <c r="U36" s="3" t="s">
        <v>278</v>
      </c>
      <c r="V36" s="9"/>
      <c r="W36" s="9"/>
      <c r="X36" s="9">
        <v>34.0</v>
      </c>
      <c r="Y36" s="9">
        <v>130.0</v>
      </c>
      <c r="Z36" s="9">
        <v>87.288</v>
      </c>
      <c r="AA36" s="3" t="s">
        <v>278</v>
      </c>
    </row>
    <row r="37">
      <c r="A37" s="3" t="s">
        <v>274</v>
      </c>
      <c r="B37" s="9">
        <v>84.868</v>
      </c>
      <c r="C37" s="9">
        <v>11.0</v>
      </c>
      <c r="D37" s="9">
        <v>4.0</v>
      </c>
      <c r="E37" s="9">
        <v>1.0</v>
      </c>
      <c r="F37" s="9">
        <v>0.0</v>
      </c>
      <c r="G37" s="9">
        <v>59256.0</v>
      </c>
      <c r="H37" s="9">
        <v>2507272.0</v>
      </c>
      <c r="I37" s="9">
        <v>3874816.0</v>
      </c>
      <c r="J37" s="9">
        <v>0.0</v>
      </c>
      <c r="L37" s="9">
        <v>85.203</v>
      </c>
      <c r="M37" s="4">
        <f t="shared" si="1"/>
        <v>-0.003931786439</v>
      </c>
      <c r="O37" s="9"/>
      <c r="P37" s="9"/>
      <c r="Q37" s="9"/>
      <c r="R37" s="9">
        <v>35.0</v>
      </c>
      <c r="S37" s="9">
        <v>50.0</v>
      </c>
      <c r="T37" s="9">
        <v>87.271</v>
      </c>
      <c r="U37" s="3" t="s">
        <v>281</v>
      </c>
      <c r="V37" s="9"/>
      <c r="W37" s="9"/>
      <c r="X37" s="9">
        <v>35.0</v>
      </c>
      <c r="Y37" s="9">
        <v>64.0</v>
      </c>
      <c r="Z37" s="9">
        <v>87.271</v>
      </c>
      <c r="AA37" s="3" t="s">
        <v>281</v>
      </c>
    </row>
    <row r="38">
      <c r="A38" s="3" t="s">
        <v>222</v>
      </c>
      <c r="B38" s="9">
        <v>82.887</v>
      </c>
      <c r="C38" s="9">
        <v>11.0</v>
      </c>
      <c r="D38" s="9">
        <v>5.0</v>
      </c>
      <c r="E38" s="9">
        <v>2.0</v>
      </c>
      <c r="F38" s="9">
        <v>0.0</v>
      </c>
      <c r="G38" s="9">
        <v>52856.0</v>
      </c>
      <c r="H38" s="9">
        <v>2515464.0</v>
      </c>
      <c r="I38" s="9">
        <v>4882440.0</v>
      </c>
      <c r="J38" s="9">
        <v>0.0</v>
      </c>
      <c r="L38" s="9">
        <v>83.444</v>
      </c>
      <c r="M38" s="4">
        <f t="shared" si="1"/>
        <v>-0.00667513542</v>
      </c>
      <c r="O38" s="9"/>
      <c r="P38" s="9"/>
      <c r="Q38" s="9"/>
      <c r="R38" s="9">
        <v>36.0</v>
      </c>
      <c r="S38" s="9">
        <v>143.0</v>
      </c>
      <c r="T38" s="9">
        <v>87.254</v>
      </c>
      <c r="U38" s="3" t="s">
        <v>283</v>
      </c>
      <c r="V38" s="9"/>
      <c r="W38" s="9"/>
      <c r="X38" s="9">
        <v>36.0</v>
      </c>
      <c r="Y38" s="9">
        <v>115.0</v>
      </c>
      <c r="Z38" s="9">
        <v>87.254</v>
      </c>
      <c r="AA38" s="3" t="s">
        <v>283</v>
      </c>
    </row>
    <row r="39">
      <c r="A39" s="3" t="s">
        <v>279</v>
      </c>
      <c r="B39" s="9">
        <v>83.036</v>
      </c>
      <c r="C39" s="9">
        <v>9.0</v>
      </c>
      <c r="D39" s="9">
        <v>4.0</v>
      </c>
      <c r="E39" s="9">
        <v>3.0</v>
      </c>
      <c r="F39" s="9">
        <v>0.0</v>
      </c>
      <c r="G39" s="9">
        <v>17456.0</v>
      </c>
      <c r="H39" s="9">
        <v>409936.0</v>
      </c>
      <c r="I39" s="9">
        <v>6146048.0</v>
      </c>
      <c r="J39" s="9">
        <v>0.0</v>
      </c>
      <c r="L39" s="9">
        <v>83.565</v>
      </c>
      <c r="M39" s="4">
        <f t="shared" si="1"/>
        <v>-0.006330401484</v>
      </c>
      <c r="O39" s="9"/>
      <c r="P39" s="9"/>
      <c r="Q39" s="9"/>
      <c r="R39" s="9">
        <v>37.0</v>
      </c>
      <c r="S39" s="9">
        <v>77.0</v>
      </c>
      <c r="T39" s="9">
        <v>87.225</v>
      </c>
      <c r="U39" s="3" t="s">
        <v>286</v>
      </c>
      <c r="V39" s="9"/>
      <c r="W39" s="9"/>
      <c r="X39" s="9">
        <v>37.0</v>
      </c>
      <c r="Y39" s="9">
        <v>73.0</v>
      </c>
      <c r="Z39" s="9">
        <v>87.225</v>
      </c>
      <c r="AA39" s="3" t="s">
        <v>286</v>
      </c>
    </row>
    <row r="40">
      <c r="A40" s="3" t="s">
        <v>204</v>
      </c>
      <c r="B40" s="9">
        <v>82.837</v>
      </c>
      <c r="C40" s="9">
        <v>9.0</v>
      </c>
      <c r="D40" s="9">
        <v>4.0</v>
      </c>
      <c r="E40" s="9">
        <v>3.0</v>
      </c>
      <c r="F40" s="9">
        <v>0.0</v>
      </c>
      <c r="G40" s="9">
        <v>17456.0</v>
      </c>
      <c r="H40" s="9">
        <v>409936.0</v>
      </c>
      <c r="I40" s="9">
        <v>6146048.0</v>
      </c>
      <c r="J40" s="9">
        <v>0.0</v>
      </c>
      <c r="L40" s="9">
        <v>83.464</v>
      </c>
      <c r="M40" s="4">
        <f t="shared" si="1"/>
        <v>-0.007512220838</v>
      </c>
      <c r="O40" s="9"/>
      <c r="P40" s="9"/>
      <c r="Q40" s="9"/>
      <c r="R40" s="9">
        <v>38.0</v>
      </c>
      <c r="S40" s="9">
        <v>141.0</v>
      </c>
      <c r="T40" s="9">
        <v>87.214</v>
      </c>
      <c r="U40" s="3" t="s">
        <v>252</v>
      </c>
      <c r="V40" s="9"/>
      <c r="W40" s="9"/>
      <c r="X40" s="9">
        <v>38.0</v>
      </c>
      <c r="Y40" s="9">
        <v>114.0</v>
      </c>
      <c r="Z40" s="9">
        <v>87.214</v>
      </c>
      <c r="AA40" s="3" t="s">
        <v>252</v>
      </c>
    </row>
    <row r="41">
      <c r="A41" s="3" t="s">
        <v>269</v>
      </c>
      <c r="B41" s="9">
        <v>82.84</v>
      </c>
      <c r="C41" s="9">
        <v>9.0</v>
      </c>
      <c r="D41" s="9">
        <v>4.0</v>
      </c>
      <c r="E41" s="9">
        <v>3.0</v>
      </c>
      <c r="F41" s="9">
        <v>0.0</v>
      </c>
      <c r="G41" s="9">
        <v>17456.0</v>
      </c>
      <c r="H41" s="9">
        <v>409936.0</v>
      </c>
      <c r="I41" s="9">
        <v>6146048.0</v>
      </c>
      <c r="J41" s="9">
        <v>0.0</v>
      </c>
      <c r="L41" s="9">
        <v>83.347</v>
      </c>
      <c r="M41" s="4">
        <f t="shared" si="1"/>
        <v>-0.006083002388</v>
      </c>
      <c r="O41" s="9"/>
      <c r="P41" s="9"/>
      <c r="Q41" s="9"/>
      <c r="R41" s="9">
        <v>39.0</v>
      </c>
      <c r="S41" s="9">
        <v>149.0</v>
      </c>
      <c r="T41" s="9">
        <v>87.212</v>
      </c>
      <c r="U41" s="3" t="s">
        <v>290</v>
      </c>
      <c r="V41" s="9"/>
      <c r="W41" s="9"/>
      <c r="X41" s="9">
        <v>39.0</v>
      </c>
      <c r="Y41" s="9">
        <v>89.0</v>
      </c>
      <c r="Z41" s="9">
        <v>87.212</v>
      </c>
      <c r="AA41" s="3" t="s">
        <v>290</v>
      </c>
    </row>
    <row r="42">
      <c r="A42" s="3" t="s">
        <v>287</v>
      </c>
      <c r="B42" s="9">
        <v>83.592</v>
      </c>
      <c r="C42" s="9">
        <v>11.0</v>
      </c>
      <c r="D42" s="9">
        <v>4.0</v>
      </c>
      <c r="E42" s="9">
        <v>1.0</v>
      </c>
      <c r="F42" s="9">
        <v>0.0</v>
      </c>
      <c r="G42" s="9">
        <v>59256.0</v>
      </c>
      <c r="H42" s="9">
        <v>2507272.0</v>
      </c>
      <c r="I42" s="9">
        <v>3874816.0</v>
      </c>
      <c r="J42" s="9">
        <v>0.0</v>
      </c>
      <c r="L42" s="9">
        <v>84.925</v>
      </c>
      <c r="M42" s="4">
        <f t="shared" si="1"/>
        <v>-0.01569620253</v>
      </c>
      <c r="O42" s="9"/>
      <c r="P42" s="9"/>
      <c r="Q42" s="9"/>
      <c r="R42" s="9">
        <v>40.0</v>
      </c>
      <c r="S42" s="9">
        <v>101.0</v>
      </c>
      <c r="T42" s="9">
        <v>87.208</v>
      </c>
      <c r="U42" s="3" t="s">
        <v>292</v>
      </c>
      <c r="V42" s="9"/>
      <c r="W42" s="9"/>
      <c r="X42" s="9">
        <v>40.0</v>
      </c>
      <c r="Y42" s="9">
        <v>128.0</v>
      </c>
      <c r="Z42" s="9">
        <v>87.208</v>
      </c>
      <c r="AA42" s="3" t="s">
        <v>292</v>
      </c>
    </row>
    <row r="43">
      <c r="A43" s="3" t="s">
        <v>289</v>
      </c>
      <c r="B43" s="9">
        <v>83.049</v>
      </c>
      <c r="C43" s="9">
        <v>11.0</v>
      </c>
      <c r="D43" s="9">
        <v>5.0</v>
      </c>
      <c r="E43" s="9">
        <v>2.0</v>
      </c>
      <c r="F43" s="9">
        <v>0.0</v>
      </c>
      <c r="G43" s="9">
        <v>52856.0</v>
      </c>
      <c r="H43" s="9">
        <v>2515464.0</v>
      </c>
      <c r="I43" s="9">
        <v>4882440.0</v>
      </c>
      <c r="J43" s="9">
        <v>0.0</v>
      </c>
      <c r="L43" s="9">
        <v>83.607</v>
      </c>
      <c r="M43" s="4">
        <f t="shared" si="1"/>
        <v>-0.006674082314</v>
      </c>
      <c r="O43" s="9"/>
      <c r="P43" s="9"/>
      <c r="Q43" s="9"/>
      <c r="R43" s="9">
        <v>41.0</v>
      </c>
      <c r="S43" s="9">
        <v>49.0</v>
      </c>
      <c r="T43" s="9">
        <v>87.188</v>
      </c>
      <c r="U43" s="3" t="s">
        <v>294</v>
      </c>
      <c r="V43" s="9"/>
      <c r="W43" s="9"/>
      <c r="X43" s="9">
        <v>41.0</v>
      </c>
      <c r="Y43" s="9">
        <v>68.0</v>
      </c>
      <c r="Z43" s="9">
        <v>87.188</v>
      </c>
      <c r="AA43" s="3" t="s">
        <v>294</v>
      </c>
    </row>
    <row r="44">
      <c r="A44" s="3" t="s">
        <v>213</v>
      </c>
      <c r="B44" s="9">
        <v>82.682</v>
      </c>
      <c r="C44" s="9">
        <v>9.0</v>
      </c>
      <c r="D44" s="9">
        <v>4.0</v>
      </c>
      <c r="E44" s="9">
        <v>3.0</v>
      </c>
      <c r="F44" s="9">
        <v>0.0</v>
      </c>
      <c r="G44" s="9">
        <v>17456.0</v>
      </c>
      <c r="H44" s="9">
        <v>409936.0</v>
      </c>
      <c r="I44" s="9">
        <v>6146048.0</v>
      </c>
      <c r="J44" s="9">
        <v>0.0</v>
      </c>
      <c r="L44" s="9">
        <v>83.396</v>
      </c>
      <c r="M44" s="4">
        <f t="shared" si="1"/>
        <v>-0.008561561706</v>
      </c>
      <c r="O44" s="9"/>
      <c r="P44" s="9"/>
      <c r="Q44" s="9"/>
      <c r="R44" s="9">
        <v>42.0</v>
      </c>
      <c r="S44" s="9">
        <v>41.0</v>
      </c>
      <c r="T44" s="9">
        <v>87.166</v>
      </c>
      <c r="U44" s="3" t="s">
        <v>296</v>
      </c>
      <c r="V44" s="9"/>
      <c r="W44" s="9"/>
      <c r="X44" s="9">
        <v>42.0</v>
      </c>
      <c r="Y44" s="9">
        <v>57.0</v>
      </c>
      <c r="Z44" s="9">
        <v>87.166</v>
      </c>
      <c r="AA44" s="3" t="s">
        <v>296</v>
      </c>
    </row>
    <row r="45">
      <c r="A45" s="3" t="s">
        <v>270</v>
      </c>
      <c r="B45" s="9">
        <v>82.505</v>
      </c>
      <c r="C45" s="9">
        <v>9.0</v>
      </c>
      <c r="D45" s="9">
        <v>4.0</v>
      </c>
      <c r="E45" s="9">
        <v>3.0</v>
      </c>
      <c r="F45" s="9">
        <v>0.0</v>
      </c>
      <c r="G45" s="9">
        <v>17456.0</v>
      </c>
      <c r="H45" s="9">
        <v>409936.0</v>
      </c>
      <c r="I45" s="9">
        <v>6146048.0</v>
      </c>
      <c r="J45" s="9">
        <v>0.0</v>
      </c>
      <c r="L45" s="9">
        <v>83.572</v>
      </c>
      <c r="M45" s="4">
        <f t="shared" si="1"/>
        <v>-0.01276743407</v>
      </c>
      <c r="O45" s="9"/>
      <c r="P45" s="9"/>
      <c r="Q45" s="9"/>
      <c r="R45" s="9">
        <v>43.0</v>
      </c>
      <c r="S45" s="9">
        <v>48.0</v>
      </c>
      <c r="T45" s="9">
        <v>87.149</v>
      </c>
      <c r="U45" s="3" t="s">
        <v>297</v>
      </c>
      <c r="V45" s="9"/>
      <c r="W45" s="9"/>
      <c r="X45" s="9">
        <v>43.0</v>
      </c>
      <c r="Y45" s="9">
        <v>65.0</v>
      </c>
      <c r="Z45" s="9">
        <v>87.149</v>
      </c>
      <c r="AA45" s="3" t="s">
        <v>297</v>
      </c>
    </row>
    <row r="46">
      <c r="A46" s="3" t="s">
        <v>208</v>
      </c>
      <c r="B46" s="9">
        <v>82.765</v>
      </c>
      <c r="C46" s="9">
        <v>9.0</v>
      </c>
      <c r="D46" s="9">
        <v>4.0</v>
      </c>
      <c r="E46" s="9">
        <v>3.0</v>
      </c>
      <c r="F46" s="9">
        <v>0.0</v>
      </c>
      <c r="G46" s="9">
        <v>17456.0</v>
      </c>
      <c r="H46" s="9">
        <v>409936.0</v>
      </c>
      <c r="I46" s="9">
        <v>6146048.0</v>
      </c>
      <c r="J46" s="9">
        <v>0.0</v>
      </c>
      <c r="L46" s="9">
        <v>83.274</v>
      </c>
      <c r="M46" s="4">
        <f t="shared" si="1"/>
        <v>-0.006112351995</v>
      </c>
      <c r="O46" s="9"/>
      <c r="P46" s="9"/>
      <c r="Q46" s="9"/>
      <c r="R46" s="9">
        <v>44.0</v>
      </c>
      <c r="S46" s="9">
        <v>31.0</v>
      </c>
      <c r="T46" s="9">
        <v>87.139</v>
      </c>
      <c r="U46" s="3" t="s">
        <v>256</v>
      </c>
      <c r="V46" s="9"/>
      <c r="W46" s="9"/>
      <c r="X46" s="9">
        <v>44.0</v>
      </c>
      <c r="Y46" s="9">
        <v>33.0</v>
      </c>
      <c r="Z46" s="9">
        <v>87.139</v>
      </c>
      <c r="AA46" s="3" t="s">
        <v>256</v>
      </c>
    </row>
    <row r="47">
      <c r="A47" s="3" t="s">
        <v>295</v>
      </c>
      <c r="B47" s="9">
        <v>84.958</v>
      </c>
      <c r="C47" s="9">
        <v>11.0</v>
      </c>
      <c r="D47" s="9">
        <v>4.0</v>
      </c>
      <c r="E47" s="9">
        <v>1.0</v>
      </c>
      <c r="F47" s="9">
        <v>0.0</v>
      </c>
      <c r="G47" s="9">
        <v>70000.0</v>
      </c>
      <c r="H47" s="9">
        <v>2130960.0</v>
      </c>
      <c r="I47" s="9">
        <v>3874816.0</v>
      </c>
      <c r="J47" s="9">
        <v>0.0</v>
      </c>
      <c r="L47" s="9">
        <v>85.2</v>
      </c>
      <c r="M47" s="4">
        <f t="shared" si="1"/>
        <v>-0.002840375587</v>
      </c>
      <c r="O47" s="9"/>
      <c r="P47" s="9"/>
      <c r="Q47" s="9"/>
      <c r="R47" s="9">
        <v>45.0</v>
      </c>
      <c r="S47" s="9">
        <v>47.0</v>
      </c>
      <c r="T47" s="9">
        <v>87.135</v>
      </c>
      <c r="U47" s="3" t="s">
        <v>298</v>
      </c>
      <c r="V47" s="9"/>
      <c r="W47" s="9"/>
      <c r="X47" s="9">
        <v>45.0</v>
      </c>
      <c r="Y47" s="9">
        <v>66.0</v>
      </c>
      <c r="Z47" s="9">
        <v>87.135</v>
      </c>
      <c r="AA47" s="3" t="s">
        <v>298</v>
      </c>
    </row>
    <row r="48">
      <c r="A48" s="3" t="s">
        <v>275</v>
      </c>
      <c r="B48" s="9">
        <v>87.016</v>
      </c>
      <c r="C48" s="9">
        <v>12.0</v>
      </c>
      <c r="D48" s="9">
        <v>3.0</v>
      </c>
      <c r="E48" s="9">
        <v>3.0</v>
      </c>
      <c r="F48" s="9">
        <v>0.0</v>
      </c>
      <c r="G48" s="9">
        <v>121200.0</v>
      </c>
      <c r="H48" s="9">
        <v>450576.0</v>
      </c>
      <c r="I48" s="9">
        <v>6303752.0</v>
      </c>
      <c r="J48" s="9">
        <v>0.0</v>
      </c>
      <c r="L48" s="9">
        <v>87.526</v>
      </c>
      <c r="M48" s="4">
        <f t="shared" si="1"/>
        <v>-0.005826840025</v>
      </c>
      <c r="O48" s="9"/>
      <c r="P48" s="9"/>
      <c r="Q48" s="9"/>
      <c r="R48" s="9">
        <v>46.0</v>
      </c>
      <c r="S48" s="9">
        <v>102.0</v>
      </c>
      <c r="T48" s="9">
        <v>87.131</v>
      </c>
      <c r="U48" s="3" t="s">
        <v>299</v>
      </c>
      <c r="V48" s="9"/>
      <c r="W48" s="9"/>
      <c r="X48" s="9">
        <v>46.0</v>
      </c>
      <c r="Y48" s="9">
        <v>129.0</v>
      </c>
      <c r="Z48" s="9">
        <v>87.131</v>
      </c>
      <c r="AA48" s="3" t="s">
        <v>299</v>
      </c>
    </row>
    <row r="49">
      <c r="A49" s="3" t="s">
        <v>291</v>
      </c>
      <c r="B49" s="9">
        <v>86.99</v>
      </c>
      <c r="C49" s="9">
        <v>9.0</v>
      </c>
      <c r="D49" s="9">
        <v>6.0</v>
      </c>
      <c r="E49" s="9">
        <v>1.0</v>
      </c>
      <c r="F49" s="9">
        <v>0.0</v>
      </c>
      <c r="G49" s="9">
        <v>34928.0</v>
      </c>
      <c r="H49" s="9">
        <v>1498384.0</v>
      </c>
      <c r="I49" s="9">
        <v>3577856.0</v>
      </c>
      <c r="J49" s="9">
        <v>0.0</v>
      </c>
      <c r="L49" s="9">
        <v>87.156</v>
      </c>
      <c r="M49" s="4">
        <f t="shared" si="1"/>
        <v>-0.001904630777</v>
      </c>
      <c r="O49" s="9"/>
      <c r="P49" s="9"/>
      <c r="Q49" s="9"/>
      <c r="R49" s="9">
        <v>47.0</v>
      </c>
      <c r="S49" s="9">
        <v>139.0</v>
      </c>
      <c r="T49" s="9">
        <v>87.123</v>
      </c>
      <c r="U49" s="3" t="s">
        <v>302</v>
      </c>
      <c r="V49" s="9"/>
      <c r="W49" s="9"/>
      <c r="X49" s="9">
        <v>47.0</v>
      </c>
      <c r="Y49" s="9">
        <v>112.0</v>
      </c>
      <c r="Z49" s="9">
        <v>87.123</v>
      </c>
      <c r="AA49" s="3" t="s">
        <v>302</v>
      </c>
    </row>
    <row r="50">
      <c r="A50" s="3" t="s">
        <v>259</v>
      </c>
      <c r="B50" s="9">
        <v>87.509</v>
      </c>
      <c r="C50" s="9">
        <v>9.0</v>
      </c>
      <c r="D50" s="9">
        <v>6.0</v>
      </c>
      <c r="E50" s="9">
        <v>1.0</v>
      </c>
      <c r="F50" s="9">
        <v>0.0</v>
      </c>
      <c r="G50" s="9">
        <v>34928.0</v>
      </c>
      <c r="H50" s="9">
        <v>1498384.0</v>
      </c>
      <c r="I50" s="9">
        <v>3577856.0</v>
      </c>
      <c r="J50" s="9">
        <v>0.0</v>
      </c>
      <c r="L50" s="9">
        <v>87.295</v>
      </c>
      <c r="M50" s="4">
        <f t="shared" si="1"/>
        <v>0.002451457701</v>
      </c>
      <c r="O50" s="9"/>
      <c r="P50" s="9"/>
      <c r="Q50" s="9"/>
      <c r="R50" s="9">
        <v>48.0</v>
      </c>
      <c r="S50" s="9">
        <v>78.0</v>
      </c>
      <c r="T50" s="9">
        <v>87.121</v>
      </c>
      <c r="U50" s="3" t="s">
        <v>303</v>
      </c>
      <c r="V50" s="9"/>
      <c r="W50" s="9"/>
      <c r="X50" s="9">
        <v>48.0</v>
      </c>
      <c r="Y50" s="9">
        <v>74.0</v>
      </c>
      <c r="Z50" s="9">
        <v>87.121</v>
      </c>
      <c r="AA50" s="3" t="s">
        <v>303</v>
      </c>
    </row>
    <row r="51">
      <c r="A51" s="3" t="s">
        <v>268</v>
      </c>
      <c r="B51" s="9">
        <v>87.367</v>
      </c>
      <c r="C51" s="9">
        <v>9.0</v>
      </c>
      <c r="D51" s="9">
        <v>6.0</v>
      </c>
      <c r="E51" s="9">
        <v>1.0</v>
      </c>
      <c r="F51" s="9">
        <v>0.0</v>
      </c>
      <c r="G51" s="9">
        <v>34928.0</v>
      </c>
      <c r="H51" s="9">
        <v>1498384.0</v>
      </c>
      <c r="I51" s="9">
        <v>3577856.0</v>
      </c>
      <c r="J51" s="9">
        <v>0.0</v>
      </c>
      <c r="L51" s="9">
        <v>86.987</v>
      </c>
      <c r="M51" s="4">
        <f t="shared" si="1"/>
        <v>0.004368468852</v>
      </c>
      <c r="O51" s="9"/>
      <c r="P51" s="9"/>
      <c r="Q51" s="9"/>
      <c r="R51" s="9">
        <v>49.0</v>
      </c>
      <c r="S51" s="9">
        <v>45.0</v>
      </c>
      <c r="T51" s="9">
        <v>87.12</v>
      </c>
      <c r="U51" s="3" t="s">
        <v>305</v>
      </c>
      <c r="V51" s="9"/>
      <c r="W51" s="9"/>
      <c r="X51" s="9">
        <v>49.0</v>
      </c>
      <c r="Y51" s="9">
        <v>67.0</v>
      </c>
      <c r="Z51" s="9">
        <v>87.12</v>
      </c>
      <c r="AA51" s="3" t="s">
        <v>305</v>
      </c>
    </row>
    <row r="52">
      <c r="A52" s="3" t="s">
        <v>301</v>
      </c>
      <c r="B52" s="9">
        <v>83.994</v>
      </c>
      <c r="C52" s="9">
        <v>11.0</v>
      </c>
      <c r="D52" s="9">
        <v>4.0</v>
      </c>
      <c r="E52" s="9">
        <v>1.0</v>
      </c>
      <c r="F52" s="9">
        <v>0.0</v>
      </c>
      <c r="G52" s="9">
        <v>70000.0</v>
      </c>
      <c r="H52" s="9">
        <v>2130960.0</v>
      </c>
      <c r="I52" s="9">
        <v>3874816.0</v>
      </c>
      <c r="J52" s="9">
        <v>0.0</v>
      </c>
      <c r="L52" s="9">
        <v>85.068</v>
      </c>
      <c r="M52" s="4">
        <f t="shared" si="1"/>
        <v>-0.01262519396</v>
      </c>
      <c r="O52" s="9"/>
      <c r="P52" s="9"/>
      <c r="Q52" s="9"/>
      <c r="R52" s="9">
        <v>50.0</v>
      </c>
      <c r="S52" s="9">
        <v>136.0</v>
      </c>
      <c r="T52" s="9">
        <v>87.118</v>
      </c>
      <c r="U52" s="3" t="s">
        <v>307</v>
      </c>
      <c r="V52" s="9"/>
      <c r="W52" s="9"/>
      <c r="X52" s="9">
        <v>50.0</v>
      </c>
      <c r="Y52" s="9">
        <v>113.0</v>
      </c>
      <c r="Z52" s="9">
        <v>87.118</v>
      </c>
      <c r="AA52" s="3" t="s">
        <v>307</v>
      </c>
    </row>
    <row r="53">
      <c r="A53" s="3" t="s">
        <v>300</v>
      </c>
      <c r="B53" s="9">
        <v>86.775</v>
      </c>
      <c r="C53" s="9">
        <v>12.0</v>
      </c>
      <c r="D53" s="9">
        <v>3.0</v>
      </c>
      <c r="E53" s="9">
        <v>3.0</v>
      </c>
      <c r="F53" s="9">
        <v>0.0</v>
      </c>
      <c r="G53" s="9">
        <v>121200.0</v>
      </c>
      <c r="H53" s="9">
        <v>450576.0</v>
      </c>
      <c r="I53" s="9">
        <v>6303752.0</v>
      </c>
      <c r="J53" s="9">
        <v>0.0</v>
      </c>
      <c r="L53" s="9">
        <v>87.336</v>
      </c>
      <c r="M53" s="4">
        <f t="shared" si="1"/>
        <v>-0.006423467986</v>
      </c>
      <c r="O53" s="9"/>
      <c r="P53" s="9"/>
      <c r="Q53" s="9"/>
      <c r="R53" s="9">
        <v>51.0</v>
      </c>
      <c r="S53" s="9">
        <v>103.0</v>
      </c>
      <c r="T53" s="9">
        <v>87.115</v>
      </c>
      <c r="U53" s="3" t="s">
        <v>311</v>
      </c>
      <c r="V53" s="9"/>
      <c r="W53" s="9"/>
      <c r="X53" s="9">
        <v>51.0</v>
      </c>
      <c r="Y53" s="9">
        <v>125.0</v>
      </c>
      <c r="Z53" s="9">
        <v>87.115</v>
      </c>
      <c r="AA53" s="3" t="s">
        <v>311</v>
      </c>
    </row>
    <row r="54">
      <c r="A54" s="3" t="s">
        <v>304</v>
      </c>
      <c r="B54" s="9">
        <v>86.956</v>
      </c>
      <c r="C54" s="9">
        <v>9.0</v>
      </c>
      <c r="D54" s="9">
        <v>6.0</v>
      </c>
      <c r="E54" s="9">
        <v>1.0</v>
      </c>
      <c r="F54" s="9">
        <v>0.0</v>
      </c>
      <c r="G54" s="9">
        <v>34928.0</v>
      </c>
      <c r="H54" s="9">
        <v>1498384.0</v>
      </c>
      <c r="I54" s="9">
        <v>3577856.0</v>
      </c>
      <c r="J54" s="9">
        <v>0.0</v>
      </c>
      <c r="L54" s="9">
        <v>87.271</v>
      </c>
      <c r="M54" s="4">
        <f t="shared" si="1"/>
        <v>-0.003609446437</v>
      </c>
      <c r="O54" s="9"/>
      <c r="P54" s="9"/>
      <c r="Q54" s="9"/>
      <c r="R54" s="9">
        <v>53.0</v>
      </c>
      <c r="S54" s="9">
        <v>75.0</v>
      </c>
      <c r="T54" s="9">
        <v>87.109</v>
      </c>
      <c r="U54" s="3" t="s">
        <v>313</v>
      </c>
      <c r="V54" s="9"/>
      <c r="W54" s="9"/>
      <c r="X54" s="9">
        <v>52.0</v>
      </c>
      <c r="Y54" s="9">
        <v>41.0</v>
      </c>
      <c r="Z54" s="9">
        <v>87.109</v>
      </c>
      <c r="AA54" s="3" t="s">
        <v>314</v>
      </c>
    </row>
    <row r="55">
      <c r="A55" s="3" t="s">
        <v>285</v>
      </c>
      <c r="B55" s="9">
        <v>86.623</v>
      </c>
      <c r="C55" s="9">
        <v>9.0</v>
      </c>
      <c r="D55" s="9">
        <v>6.0</v>
      </c>
      <c r="E55" s="9">
        <v>1.0</v>
      </c>
      <c r="F55" s="9">
        <v>0.0</v>
      </c>
      <c r="G55" s="9">
        <v>34928.0</v>
      </c>
      <c r="H55" s="9">
        <v>1498384.0</v>
      </c>
      <c r="I55" s="9">
        <v>3577856.0</v>
      </c>
      <c r="J55" s="9">
        <v>0.0</v>
      </c>
      <c r="L55" s="9">
        <v>87.216</v>
      </c>
      <c r="M55" s="4">
        <f t="shared" si="1"/>
        <v>-0.006799211154</v>
      </c>
      <c r="O55" s="9"/>
      <c r="P55" s="9"/>
      <c r="Q55" s="9"/>
      <c r="R55" s="9">
        <v>52.0</v>
      </c>
      <c r="S55" s="9">
        <v>14.0</v>
      </c>
      <c r="T55" s="9">
        <v>87.109</v>
      </c>
      <c r="U55" s="3" t="s">
        <v>314</v>
      </c>
      <c r="V55" s="9"/>
      <c r="W55" s="9"/>
      <c r="X55" s="9">
        <v>53.0</v>
      </c>
      <c r="Y55" s="9">
        <v>75.0</v>
      </c>
      <c r="Z55" s="9">
        <v>87.109</v>
      </c>
      <c r="AA55" s="3" t="s">
        <v>313</v>
      </c>
    </row>
    <row r="56">
      <c r="A56" s="3" t="s">
        <v>309</v>
      </c>
      <c r="B56" s="9">
        <v>87.056</v>
      </c>
      <c r="C56" s="9">
        <v>9.0</v>
      </c>
      <c r="D56" s="9">
        <v>6.0</v>
      </c>
      <c r="E56" s="9">
        <v>1.0</v>
      </c>
      <c r="F56" s="9">
        <v>0.0</v>
      </c>
      <c r="G56" s="9">
        <v>34928.0</v>
      </c>
      <c r="H56" s="9">
        <v>1498384.0</v>
      </c>
      <c r="I56" s="9">
        <v>3577856.0</v>
      </c>
      <c r="J56" s="9">
        <v>0.0</v>
      </c>
      <c r="L56" s="9">
        <v>87.276</v>
      </c>
      <c r="M56" s="4">
        <f t="shared" si="1"/>
        <v>-0.002520738806</v>
      </c>
      <c r="O56" s="9"/>
      <c r="P56" s="9"/>
      <c r="Q56" s="9"/>
      <c r="R56" s="9">
        <v>54.0</v>
      </c>
      <c r="S56" s="9">
        <v>42.0</v>
      </c>
      <c r="T56" s="9">
        <v>87.097</v>
      </c>
      <c r="U56" s="3" t="s">
        <v>317</v>
      </c>
      <c r="V56" s="9"/>
      <c r="W56" s="9"/>
      <c r="X56" s="9">
        <v>54.0</v>
      </c>
      <c r="Y56" s="9">
        <v>70.0</v>
      </c>
      <c r="Z56" s="9">
        <v>87.097</v>
      </c>
      <c r="AA56" s="3" t="s">
        <v>317</v>
      </c>
    </row>
    <row r="57">
      <c r="A57" s="3" t="s">
        <v>310</v>
      </c>
      <c r="B57" s="9">
        <v>84.464</v>
      </c>
      <c r="C57" s="9">
        <v>11.0</v>
      </c>
      <c r="D57" s="9">
        <v>4.0</v>
      </c>
      <c r="E57" s="9">
        <v>1.0</v>
      </c>
      <c r="F57" s="9">
        <v>0.0</v>
      </c>
      <c r="G57" s="9">
        <v>70000.0</v>
      </c>
      <c r="H57" s="9">
        <v>2130960.0</v>
      </c>
      <c r="I57" s="9">
        <v>3874816.0</v>
      </c>
      <c r="J57" s="9">
        <v>0.0</v>
      </c>
      <c r="L57" s="9">
        <v>85.048</v>
      </c>
      <c r="M57" s="4">
        <f t="shared" si="1"/>
        <v>-0.006866710563</v>
      </c>
      <c r="O57" s="9"/>
      <c r="P57" s="9"/>
      <c r="Q57" s="9"/>
      <c r="R57" s="9">
        <v>55.0</v>
      </c>
      <c r="S57" s="9">
        <v>137.0</v>
      </c>
      <c r="T57" s="9">
        <v>87.092</v>
      </c>
      <c r="U57" s="3" t="s">
        <v>293</v>
      </c>
      <c r="V57" s="9"/>
      <c r="W57" s="9"/>
      <c r="X57" s="9">
        <v>55.0</v>
      </c>
      <c r="Y57" s="9">
        <v>116.0</v>
      </c>
      <c r="Z57" s="9">
        <v>87.092</v>
      </c>
      <c r="AA57" s="3" t="s">
        <v>293</v>
      </c>
    </row>
    <row r="58">
      <c r="A58" s="3" t="s">
        <v>312</v>
      </c>
      <c r="B58" s="9">
        <v>86.905</v>
      </c>
      <c r="C58" s="9">
        <v>12.0</v>
      </c>
      <c r="D58" s="9">
        <v>3.0</v>
      </c>
      <c r="E58" s="9">
        <v>3.0</v>
      </c>
      <c r="F58" s="9">
        <v>0.0</v>
      </c>
      <c r="G58" s="9">
        <v>121200.0</v>
      </c>
      <c r="H58" s="9">
        <v>450576.0</v>
      </c>
      <c r="I58" s="9">
        <v>6303752.0</v>
      </c>
      <c r="J58" s="9">
        <v>0.0</v>
      </c>
      <c r="L58" s="9">
        <v>87.516</v>
      </c>
      <c r="M58" s="4">
        <f t="shared" si="1"/>
        <v>-0.006981580511</v>
      </c>
      <c r="O58" s="9"/>
      <c r="P58" s="9"/>
      <c r="Q58" s="9"/>
      <c r="R58" s="9">
        <v>56.0</v>
      </c>
      <c r="S58" s="9">
        <v>43.0</v>
      </c>
      <c r="T58" s="9">
        <v>87.082</v>
      </c>
      <c r="U58" s="3" t="s">
        <v>320</v>
      </c>
      <c r="V58" s="9"/>
      <c r="W58" s="9"/>
      <c r="X58" s="9">
        <v>56.0</v>
      </c>
      <c r="Y58" s="9">
        <v>71.0</v>
      </c>
      <c r="Z58" s="9">
        <v>87.082</v>
      </c>
      <c r="AA58" s="3" t="s">
        <v>320</v>
      </c>
    </row>
    <row r="59">
      <c r="A59" s="3" t="s">
        <v>273</v>
      </c>
      <c r="B59" s="9">
        <v>86.919</v>
      </c>
      <c r="C59" s="9">
        <v>9.0</v>
      </c>
      <c r="D59" s="9">
        <v>6.0</v>
      </c>
      <c r="E59" s="9">
        <v>1.0</v>
      </c>
      <c r="F59" s="9">
        <v>0.0</v>
      </c>
      <c r="G59" s="9">
        <v>34928.0</v>
      </c>
      <c r="H59" s="9">
        <v>1498384.0</v>
      </c>
      <c r="I59" s="9">
        <v>3577856.0</v>
      </c>
      <c r="J59" s="9">
        <v>0.0</v>
      </c>
      <c r="L59" s="9">
        <v>87.056</v>
      </c>
      <c r="M59" s="4">
        <f t="shared" si="1"/>
        <v>-0.001573699688</v>
      </c>
      <c r="O59" s="9"/>
      <c r="P59" s="9"/>
      <c r="Q59" s="9"/>
      <c r="R59" s="9">
        <v>57.0</v>
      </c>
      <c r="S59" s="9">
        <v>138.0</v>
      </c>
      <c r="T59" s="9">
        <v>87.069</v>
      </c>
      <c r="U59" s="3" t="s">
        <v>234</v>
      </c>
      <c r="V59" s="9"/>
      <c r="W59" s="9"/>
      <c r="X59" s="9">
        <v>57.0</v>
      </c>
      <c r="Y59" s="9">
        <v>118.0</v>
      </c>
      <c r="Z59" s="9">
        <v>87.069</v>
      </c>
      <c r="AA59" s="3" t="s">
        <v>234</v>
      </c>
    </row>
    <row r="60">
      <c r="A60" s="3" t="s">
        <v>306</v>
      </c>
      <c r="B60" s="9">
        <v>86.898</v>
      </c>
      <c r="C60" s="9">
        <v>9.0</v>
      </c>
      <c r="D60" s="9">
        <v>6.0</v>
      </c>
      <c r="E60" s="9">
        <v>1.0</v>
      </c>
      <c r="F60" s="9">
        <v>0.0</v>
      </c>
      <c r="G60" s="9">
        <v>34928.0</v>
      </c>
      <c r="H60" s="9">
        <v>1498384.0</v>
      </c>
      <c r="I60" s="9">
        <v>3577856.0</v>
      </c>
      <c r="J60" s="9">
        <v>0.0</v>
      </c>
      <c r="L60" s="9">
        <v>87.1</v>
      </c>
      <c r="M60" s="4">
        <f t="shared" si="1"/>
        <v>-0.002319173364</v>
      </c>
      <c r="O60" s="9"/>
      <c r="P60" s="9"/>
      <c r="Q60" s="9"/>
      <c r="R60" s="9">
        <v>58.0</v>
      </c>
      <c r="S60" s="9">
        <v>35.0</v>
      </c>
      <c r="T60" s="9">
        <v>87.056</v>
      </c>
      <c r="U60" s="3" t="s">
        <v>309</v>
      </c>
      <c r="V60" s="9"/>
      <c r="W60" s="9"/>
      <c r="X60" s="9">
        <v>58.0</v>
      </c>
      <c r="Y60" s="9">
        <v>30.0</v>
      </c>
      <c r="Z60" s="9">
        <v>87.056</v>
      </c>
      <c r="AA60" s="3" t="s">
        <v>309</v>
      </c>
    </row>
    <row r="61">
      <c r="A61" s="3" t="s">
        <v>315</v>
      </c>
      <c r="B61" s="9">
        <v>86.816</v>
      </c>
      <c r="C61" s="9">
        <v>9.0</v>
      </c>
      <c r="D61" s="9">
        <v>6.0</v>
      </c>
      <c r="E61" s="9">
        <v>1.0</v>
      </c>
      <c r="F61" s="9">
        <v>0.0</v>
      </c>
      <c r="G61" s="9">
        <v>34928.0</v>
      </c>
      <c r="H61" s="9">
        <v>1498384.0</v>
      </c>
      <c r="I61" s="9">
        <v>3577856.0</v>
      </c>
      <c r="J61" s="9">
        <v>0.0</v>
      </c>
      <c r="L61" s="9">
        <v>86.76</v>
      </c>
      <c r="M61" s="4">
        <f t="shared" si="1"/>
        <v>0.0006454587367</v>
      </c>
      <c r="O61" s="9"/>
      <c r="P61" s="9"/>
      <c r="Q61" s="9"/>
      <c r="R61" s="9">
        <v>59.0</v>
      </c>
      <c r="S61" s="9">
        <v>105.0</v>
      </c>
      <c r="T61" s="9">
        <v>87.05</v>
      </c>
      <c r="U61" s="3" t="s">
        <v>321</v>
      </c>
      <c r="V61" s="9"/>
      <c r="W61" s="9"/>
      <c r="X61" s="9">
        <v>59.0</v>
      </c>
      <c r="Y61" s="9">
        <v>123.0</v>
      </c>
      <c r="Z61" s="9">
        <v>87.05</v>
      </c>
      <c r="AA61" s="3" t="s">
        <v>321</v>
      </c>
    </row>
    <row r="62">
      <c r="A62" s="3" t="s">
        <v>318</v>
      </c>
      <c r="B62" s="9">
        <v>84.213</v>
      </c>
      <c r="C62" s="9">
        <v>11.0</v>
      </c>
      <c r="D62" s="9">
        <v>4.0</v>
      </c>
      <c r="E62" s="9">
        <v>1.0</v>
      </c>
      <c r="F62" s="9">
        <v>0.0</v>
      </c>
      <c r="G62" s="9">
        <v>70000.0</v>
      </c>
      <c r="H62" s="9">
        <v>2130960.0</v>
      </c>
      <c r="I62" s="9">
        <v>3874816.0</v>
      </c>
      <c r="J62" s="9">
        <v>0.0</v>
      </c>
      <c r="L62" s="9">
        <v>84.891</v>
      </c>
      <c r="M62" s="4">
        <f t="shared" si="1"/>
        <v>-0.007986712372</v>
      </c>
      <c r="O62" s="9"/>
      <c r="P62" s="9"/>
      <c r="Q62" s="9"/>
      <c r="R62" s="9">
        <v>60.0</v>
      </c>
      <c r="S62" s="9">
        <v>91.0</v>
      </c>
      <c r="T62" s="9">
        <v>87.049</v>
      </c>
      <c r="U62" s="3" t="s">
        <v>326</v>
      </c>
      <c r="V62" s="9"/>
      <c r="W62" s="9"/>
      <c r="X62" s="9">
        <v>60.0</v>
      </c>
      <c r="Y62" s="9">
        <v>124.0</v>
      </c>
      <c r="Z62" s="9">
        <v>87.049</v>
      </c>
      <c r="AA62" s="3" t="s">
        <v>326</v>
      </c>
    </row>
    <row r="63">
      <c r="A63" s="3" t="s">
        <v>290</v>
      </c>
      <c r="B63" s="9">
        <v>87.212</v>
      </c>
      <c r="C63" s="9">
        <v>12.0</v>
      </c>
      <c r="D63" s="9">
        <v>3.0</v>
      </c>
      <c r="E63" s="9">
        <v>3.0</v>
      </c>
      <c r="F63" s="9">
        <v>0.0</v>
      </c>
      <c r="G63" s="9">
        <v>121200.0</v>
      </c>
      <c r="H63" s="9">
        <v>450576.0</v>
      </c>
      <c r="I63" s="9">
        <v>6303752.0</v>
      </c>
      <c r="J63" s="9">
        <v>0.0</v>
      </c>
      <c r="L63" s="9">
        <v>87.172</v>
      </c>
      <c r="M63" s="4">
        <f t="shared" si="1"/>
        <v>0.0004588629376</v>
      </c>
      <c r="O63" s="9"/>
      <c r="P63" s="9"/>
      <c r="Q63" s="9"/>
      <c r="R63" s="9">
        <v>61.0</v>
      </c>
      <c r="S63" s="9">
        <v>44.0</v>
      </c>
      <c r="T63" s="9">
        <v>87.039</v>
      </c>
      <c r="U63" s="3" t="s">
        <v>329</v>
      </c>
      <c r="V63" s="9"/>
      <c r="W63" s="9"/>
      <c r="X63" s="9">
        <v>61.0</v>
      </c>
      <c r="Y63" s="9">
        <v>72.0</v>
      </c>
      <c r="Z63" s="9">
        <v>87.039</v>
      </c>
      <c r="AA63" s="3" t="s">
        <v>329</v>
      </c>
    </row>
    <row r="64">
      <c r="A64" s="3" t="s">
        <v>308</v>
      </c>
      <c r="B64" s="9">
        <v>86.954</v>
      </c>
      <c r="C64" s="9">
        <v>9.0</v>
      </c>
      <c r="D64" s="9">
        <v>6.0</v>
      </c>
      <c r="E64" s="9">
        <v>1.0</v>
      </c>
      <c r="F64" s="9">
        <v>0.0</v>
      </c>
      <c r="G64" s="9">
        <v>34928.0</v>
      </c>
      <c r="H64" s="9">
        <v>1498384.0</v>
      </c>
      <c r="I64" s="9">
        <v>3577856.0</v>
      </c>
      <c r="J64" s="9">
        <v>0.0</v>
      </c>
      <c r="L64" s="9">
        <v>87.334</v>
      </c>
      <c r="M64" s="4">
        <f t="shared" si="1"/>
        <v>-0.004351111824</v>
      </c>
      <c r="O64" s="9"/>
      <c r="P64" s="9"/>
      <c r="Q64" s="9"/>
      <c r="R64" s="9">
        <v>62.0</v>
      </c>
      <c r="S64" s="9">
        <v>46.0</v>
      </c>
      <c r="T64" s="9">
        <v>87.038</v>
      </c>
      <c r="U64" s="3" t="s">
        <v>330</v>
      </c>
      <c r="V64" s="9"/>
      <c r="W64" s="9"/>
      <c r="X64" s="9">
        <v>62.0</v>
      </c>
      <c r="Y64" s="9">
        <v>69.0</v>
      </c>
      <c r="Z64" s="9">
        <v>87.038</v>
      </c>
      <c r="AA64" s="3" t="s">
        <v>330</v>
      </c>
    </row>
    <row r="65">
      <c r="A65" s="3" t="s">
        <v>316</v>
      </c>
      <c r="B65" s="9">
        <v>86.843</v>
      </c>
      <c r="C65" s="9">
        <v>9.0</v>
      </c>
      <c r="D65" s="9">
        <v>6.0</v>
      </c>
      <c r="E65" s="9">
        <v>1.0</v>
      </c>
      <c r="F65" s="9">
        <v>0.0</v>
      </c>
      <c r="G65" s="9">
        <v>34928.0</v>
      </c>
      <c r="H65" s="9">
        <v>1498384.0</v>
      </c>
      <c r="I65" s="9">
        <v>3577856.0</v>
      </c>
      <c r="J65" s="9">
        <v>0.0</v>
      </c>
      <c r="L65" s="9">
        <v>87.3</v>
      </c>
      <c r="M65" s="4">
        <f t="shared" si="1"/>
        <v>-0.005234822451</v>
      </c>
      <c r="O65" s="9"/>
      <c r="P65" s="9"/>
      <c r="Q65" s="9"/>
      <c r="R65" s="9">
        <v>63.0</v>
      </c>
      <c r="S65" s="9">
        <v>140.0</v>
      </c>
      <c r="T65" s="9">
        <v>87.03</v>
      </c>
      <c r="U65" s="3" t="s">
        <v>328</v>
      </c>
      <c r="V65" s="9"/>
      <c r="W65" s="9"/>
      <c r="X65" s="9">
        <v>63.0</v>
      </c>
      <c r="Y65" s="9">
        <v>121.0</v>
      </c>
      <c r="Z65" s="9">
        <v>87.03</v>
      </c>
      <c r="AA65" s="3" t="s">
        <v>328</v>
      </c>
    </row>
    <row r="66">
      <c r="A66" s="3" t="s">
        <v>256</v>
      </c>
      <c r="B66" s="9">
        <v>87.139</v>
      </c>
      <c r="C66" s="9">
        <v>9.0</v>
      </c>
      <c r="D66" s="9">
        <v>6.0</v>
      </c>
      <c r="E66" s="9">
        <v>1.0</v>
      </c>
      <c r="F66" s="9">
        <v>0.0</v>
      </c>
      <c r="G66" s="9">
        <v>34928.0</v>
      </c>
      <c r="H66" s="9">
        <v>1498384.0</v>
      </c>
      <c r="I66" s="9">
        <v>3577856.0</v>
      </c>
      <c r="J66" s="9">
        <v>0.0</v>
      </c>
      <c r="L66" s="9">
        <v>87.295</v>
      </c>
      <c r="M66" s="4">
        <f t="shared" si="1"/>
        <v>-0.001787043931</v>
      </c>
      <c r="O66" s="9"/>
      <c r="P66" s="9"/>
      <c r="Q66" s="9"/>
      <c r="R66" s="9">
        <v>64.0</v>
      </c>
      <c r="S66" s="9">
        <v>148.0</v>
      </c>
      <c r="T66" s="9">
        <v>87.016</v>
      </c>
      <c r="U66" s="3" t="s">
        <v>275</v>
      </c>
      <c r="V66" s="9"/>
      <c r="W66" s="9"/>
      <c r="X66" s="9">
        <v>64.0</v>
      </c>
      <c r="Y66" s="9">
        <v>87.0</v>
      </c>
      <c r="Z66" s="9">
        <v>87.016</v>
      </c>
      <c r="AA66" s="3" t="s">
        <v>275</v>
      </c>
    </row>
    <row r="67">
      <c r="A67" s="3" t="s">
        <v>323</v>
      </c>
      <c r="B67" s="9">
        <v>84.338</v>
      </c>
      <c r="C67" s="9">
        <v>11.0</v>
      </c>
      <c r="D67" s="9">
        <v>4.0</v>
      </c>
      <c r="E67" s="9">
        <v>1.0</v>
      </c>
      <c r="F67" s="9">
        <v>0.0</v>
      </c>
      <c r="G67" s="9">
        <v>70000.0</v>
      </c>
      <c r="H67" s="9">
        <v>2507272.0</v>
      </c>
      <c r="I67" s="9">
        <v>3874816.0</v>
      </c>
      <c r="J67" s="9">
        <v>0.0</v>
      </c>
      <c r="L67" s="9">
        <v>85.274</v>
      </c>
      <c r="M67" s="4">
        <f t="shared" si="1"/>
        <v>-0.01097638202</v>
      </c>
      <c r="O67" s="9"/>
      <c r="P67" s="9"/>
      <c r="Q67" s="9"/>
      <c r="R67" s="9">
        <v>65.0</v>
      </c>
      <c r="S67" s="9">
        <v>135.0</v>
      </c>
      <c r="T67" s="9">
        <v>87.01</v>
      </c>
      <c r="U67" s="3" t="s">
        <v>325</v>
      </c>
      <c r="V67" s="9"/>
      <c r="W67" s="9"/>
      <c r="X67" s="9">
        <v>65.0</v>
      </c>
      <c r="Y67" s="9">
        <v>111.0</v>
      </c>
      <c r="Z67" s="9">
        <v>87.01</v>
      </c>
      <c r="AA67" s="3" t="s">
        <v>325</v>
      </c>
    </row>
    <row r="68">
      <c r="A68" s="3" t="s">
        <v>286</v>
      </c>
      <c r="B68" s="9">
        <v>87.225</v>
      </c>
      <c r="C68" s="9">
        <v>12.0</v>
      </c>
      <c r="D68" s="9">
        <v>4.0</v>
      </c>
      <c r="E68" s="9">
        <v>2.0</v>
      </c>
      <c r="F68" s="9">
        <v>0.0</v>
      </c>
      <c r="G68" s="9">
        <v>121200.0</v>
      </c>
      <c r="H68" s="9">
        <v>2473992.0</v>
      </c>
      <c r="I68" s="9">
        <v>4882440.0</v>
      </c>
      <c r="J68" s="9">
        <v>0.0</v>
      </c>
      <c r="L68" s="9">
        <v>87.332</v>
      </c>
      <c r="M68" s="4">
        <f t="shared" si="1"/>
        <v>-0.001225209545</v>
      </c>
      <c r="O68" s="9"/>
      <c r="P68" s="9"/>
      <c r="Q68" s="9"/>
      <c r="R68" s="9">
        <v>66.0</v>
      </c>
      <c r="S68" s="9">
        <v>40.0</v>
      </c>
      <c r="T68" s="9">
        <v>86.99</v>
      </c>
      <c r="U68" s="3" t="s">
        <v>291</v>
      </c>
      <c r="V68" s="9"/>
      <c r="W68" s="9"/>
      <c r="X68" s="9">
        <v>66.0</v>
      </c>
      <c r="Y68" s="9">
        <v>29.0</v>
      </c>
      <c r="Z68" s="9">
        <v>86.99</v>
      </c>
      <c r="AA68" s="3" t="s">
        <v>291</v>
      </c>
    </row>
    <row r="69">
      <c r="A69" s="3" t="s">
        <v>266</v>
      </c>
      <c r="B69" s="9">
        <v>86.686</v>
      </c>
      <c r="C69" s="9">
        <v>9.0</v>
      </c>
      <c r="D69" s="9">
        <v>4.0</v>
      </c>
      <c r="E69" s="9">
        <v>3.0</v>
      </c>
      <c r="F69" s="9">
        <v>0.0</v>
      </c>
      <c r="G69" s="9">
        <v>34928.0</v>
      </c>
      <c r="H69" s="9">
        <v>435464.0</v>
      </c>
      <c r="I69" s="9">
        <v>6146048.0</v>
      </c>
      <c r="J69" s="9">
        <v>0.0</v>
      </c>
      <c r="L69" s="9">
        <v>87.11</v>
      </c>
      <c r="M69" s="4">
        <f t="shared" si="1"/>
        <v>-0.004867409023</v>
      </c>
      <c r="O69" s="9"/>
      <c r="P69" s="9"/>
      <c r="Q69" s="9"/>
      <c r="R69" s="9">
        <v>67.0</v>
      </c>
      <c r="S69" s="9">
        <v>39.0</v>
      </c>
      <c r="T69" s="9">
        <v>86.956</v>
      </c>
      <c r="U69" s="3" t="s">
        <v>304</v>
      </c>
      <c r="V69" s="9"/>
      <c r="W69" s="9"/>
      <c r="X69" s="9">
        <v>67.0</v>
      </c>
      <c r="Y69" s="9">
        <v>31.0</v>
      </c>
      <c r="Z69" s="9">
        <v>86.956</v>
      </c>
      <c r="AA69" s="3" t="s">
        <v>304</v>
      </c>
    </row>
    <row r="70">
      <c r="A70" s="3" t="s">
        <v>328</v>
      </c>
      <c r="B70" s="9">
        <v>87.03</v>
      </c>
      <c r="C70" s="9">
        <v>9.0</v>
      </c>
      <c r="D70" s="9">
        <v>4.0</v>
      </c>
      <c r="E70" s="9">
        <v>3.0</v>
      </c>
      <c r="F70" s="9">
        <v>0.0</v>
      </c>
      <c r="G70" s="9">
        <v>34928.0</v>
      </c>
      <c r="H70" s="9">
        <v>435464.0</v>
      </c>
      <c r="I70" s="9">
        <v>6146048.0</v>
      </c>
      <c r="J70" s="9">
        <v>0.0</v>
      </c>
      <c r="L70" s="9">
        <v>87.494</v>
      </c>
      <c r="M70" s="4">
        <f t="shared" si="1"/>
        <v>-0.005303220792</v>
      </c>
      <c r="O70" s="9"/>
      <c r="P70" s="9"/>
      <c r="Q70" s="9"/>
      <c r="R70" s="9">
        <v>68.0</v>
      </c>
      <c r="S70" s="9">
        <v>37.0</v>
      </c>
      <c r="T70" s="9">
        <v>86.954</v>
      </c>
      <c r="U70" s="3" t="s">
        <v>308</v>
      </c>
      <c r="V70" s="9"/>
      <c r="W70" s="9"/>
      <c r="X70" s="9">
        <v>68.0</v>
      </c>
      <c r="Y70" s="9">
        <v>32.0</v>
      </c>
      <c r="Z70" s="9">
        <v>86.954</v>
      </c>
      <c r="AA70" s="3" t="s">
        <v>308</v>
      </c>
    </row>
    <row r="71">
      <c r="A71" s="3" t="s">
        <v>252</v>
      </c>
      <c r="B71" s="9">
        <v>87.214</v>
      </c>
      <c r="C71" s="9">
        <v>9.0</v>
      </c>
      <c r="D71" s="9">
        <v>4.0</v>
      </c>
      <c r="E71" s="9">
        <v>3.0</v>
      </c>
      <c r="F71" s="9">
        <v>0.0</v>
      </c>
      <c r="G71" s="9">
        <v>34928.0</v>
      </c>
      <c r="H71" s="9">
        <v>435464.0</v>
      </c>
      <c r="I71" s="9">
        <v>6146048.0</v>
      </c>
      <c r="J71" s="9">
        <v>0.0</v>
      </c>
      <c r="L71" s="9">
        <v>87.125</v>
      </c>
      <c r="M71" s="4">
        <f t="shared" si="1"/>
        <v>0.001021520803</v>
      </c>
      <c r="O71" s="9"/>
      <c r="P71" s="9"/>
      <c r="Q71" s="9"/>
      <c r="R71" s="9">
        <v>69.0</v>
      </c>
      <c r="S71" s="9">
        <v>106.0</v>
      </c>
      <c r="T71" s="9">
        <v>86.946</v>
      </c>
      <c r="U71" s="3" t="s">
        <v>335</v>
      </c>
      <c r="V71" s="9"/>
      <c r="W71" s="9"/>
      <c r="X71" s="9">
        <v>69.0</v>
      </c>
      <c r="Y71" s="9">
        <v>127.0</v>
      </c>
      <c r="Z71" s="9">
        <v>86.946</v>
      </c>
      <c r="AA71" s="3" t="s">
        <v>335</v>
      </c>
    </row>
    <row r="72">
      <c r="A72" s="3" t="s">
        <v>331</v>
      </c>
      <c r="B72" s="9">
        <v>85.197</v>
      </c>
      <c r="C72" s="9">
        <v>11.0</v>
      </c>
      <c r="D72" s="9">
        <v>4.0</v>
      </c>
      <c r="E72" s="9">
        <v>1.0</v>
      </c>
      <c r="F72" s="9">
        <v>0.0</v>
      </c>
      <c r="G72" s="9">
        <v>70000.0</v>
      </c>
      <c r="H72" s="9">
        <v>2507272.0</v>
      </c>
      <c r="I72" s="9">
        <v>3874816.0</v>
      </c>
      <c r="J72" s="9">
        <v>0.0</v>
      </c>
      <c r="L72" s="9">
        <v>84.877</v>
      </c>
      <c r="M72" s="4">
        <f t="shared" si="1"/>
        <v>0.003770161528</v>
      </c>
      <c r="O72" s="9"/>
      <c r="P72" s="9"/>
      <c r="Q72" s="9"/>
      <c r="R72" s="9">
        <v>70.0</v>
      </c>
      <c r="S72" s="9">
        <v>36.0</v>
      </c>
      <c r="T72" s="9">
        <v>86.919</v>
      </c>
      <c r="U72" s="3" t="s">
        <v>273</v>
      </c>
      <c r="V72" s="9"/>
      <c r="W72" s="9"/>
      <c r="X72" s="9">
        <v>70.0</v>
      </c>
      <c r="Y72" s="9">
        <v>34.0</v>
      </c>
      <c r="Z72" s="9">
        <v>86.919</v>
      </c>
      <c r="AA72" s="3" t="s">
        <v>273</v>
      </c>
    </row>
    <row r="73">
      <c r="A73" s="3" t="s">
        <v>288</v>
      </c>
      <c r="B73" s="9">
        <v>86.834</v>
      </c>
      <c r="C73" s="9">
        <v>12.0</v>
      </c>
      <c r="D73" s="9">
        <v>4.0</v>
      </c>
      <c r="E73" s="9">
        <v>2.0</v>
      </c>
      <c r="F73" s="9">
        <v>0.0</v>
      </c>
      <c r="G73" s="9">
        <v>121200.0</v>
      </c>
      <c r="H73" s="9">
        <v>2473992.0</v>
      </c>
      <c r="I73" s="9">
        <v>4882440.0</v>
      </c>
      <c r="J73" s="9">
        <v>0.0</v>
      </c>
      <c r="L73" s="9">
        <v>87.145</v>
      </c>
      <c r="M73" s="4">
        <f t="shared" si="1"/>
        <v>-0.003568764703</v>
      </c>
      <c r="O73" s="9"/>
      <c r="P73" s="9"/>
      <c r="Q73" s="9"/>
      <c r="R73" s="9">
        <v>71.0</v>
      </c>
      <c r="S73" s="9">
        <v>147.0</v>
      </c>
      <c r="T73" s="9">
        <v>86.905</v>
      </c>
      <c r="U73" s="3" t="s">
        <v>312</v>
      </c>
      <c r="V73" s="9"/>
      <c r="W73" s="9"/>
      <c r="X73" s="9">
        <v>71.0</v>
      </c>
      <c r="Y73" s="9">
        <v>88.0</v>
      </c>
      <c r="Z73" s="9">
        <v>86.905</v>
      </c>
      <c r="AA73" s="3" t="s">
        <v>312</v>
      </c>
    </row>
    <row r="74">
      <c r="A74" s="3" t="s">
        <v>325</v>
      </c>
      <c r="B74" s="9">
        <v>87.01</v>
      </c>
      <c r="C74" s="9">
        <v>9.0</v>
      </c>
      <c r="D74" s="9">
        <v>4.0</v>
      </c>
      <c r="E74" s="9">
        <v>3.0</v>
      </c>
      <c r="F74" s="9">
        <v>0.0</v>
      </c>
      <c r="G74" s="9">
        <v>34928.0</v>
      </c>
      <c r="H74" s="9">
        <v>435464.0</v>
      </c>
      <c r="I74" s="9">
        <v>6146048.0</v>
      </c>
      <c r="J74" s="9">
        <v>0.0</v>
      </c>
      <c r="L74" s="9">
        <v>86.868</v>
      </c>
      <c r="M74" s="4">
        <f t="shared" si="1"/>
        <v>0.001634664088</v>
      </c>
      <c r="O74" s="9"/>
      <c r="P74" s="9"/>
      <c r="Q74" s="9"/>
      <c r="R74" s="9">
        <v>72.0</v>
      </c>
      <c r="S74" s="9">
        <v>33.0</v>
      </c>
      <c r="T74" s="9">
        <v>86.898</v>
      </c>
      <c r="U74" s="3" t="s">
        <v>306</v>
      </c>
      <c r="V74" s="9"/>
      <c r="W74" s="9"/>
      <c r="X74" s="9">
        <v>72.0</v>
      </c>
      <c r="Y74" s="9">
        <v>35.0</v>
      </c>
      <c r="Z74" s="9">
        <v>86.898</v>
      </c>
      <c r="AA74" s="3" t="s">
        <v>306</v>
      </c>
    </row>
    <row r="75">
      <c r="A75" s="3" t="s">
        <v>319</v>
      </c>
      <c r="B75" s="9">
        <v>86.833</v>
      </c>
      <c r="C75" s="9">
        <v>9.0</v>
      </c>
      <c r="D75" s="9">
        <v>4.0</v>
      </c>
      <c r="E75" s="9">
        <v>3.0</v>
      </c>
      <c r="F75" s="9">
        <v>0.0</v>
      </c>
      <c r="G75" s="9">
        <v>34928.0</v>
      </c>
      <c r="H75" s="9">
        <v>435464.0</v>
      </c>
      <c r="I75" s="9">
        <v>6146048.0</v>
      </c>
      <c r="J75" s="9">
        <v>0.0</v>
      </c>
      <c r="L75" s="9">
        <v>87.241</v>
      </c>
      <c r="M75" s="4">
        <f t="shared" si="1"/>
        <v>-0.004676700175</v>
      </c>
      <c r="O75" s="9"/>
      <c r="P75" s="9"/>
      <c r="Q75" s="9"/>
      <c r="R75" s="9">
        <v>73.0</v>
      </c>
      <c r="S75" s="9">
        <v>104.0</v>
      </c>
      <c r="T75" s="9">
        <v>86.868</v>
      </c>
      <c r="U75" s="3" t="s">
        <v>232</v>
      </c>
      <c r="V75" s="9"/>
      <c r="W75" s="9"/>
      <c r="X75" s="9">
        <v>73.0</v>
      </c>
      <c r="Y75" s="9">
        <v>126.0</v>
      </c>
      <c r="Z75" s="9">
        <v>86.868</v>
      </c>
      <c r="AA75" s="3" t="s">
        <v>232</v>
      </c>
    </row>
    <row r="76">
      <c r="A76" s="3" t="s">
        <v>307</v>
      </c>
      <c r="B76" s="9">
        <v>87.118</v>
      </c>
      <c r="C76" s="9">
        <v>9.0</v>
      </c>
      <c r="D76" s="9">
        <v>4.0</v>
      </c>
      <c r="E76" s="9">
        <v>3.0</v>
      </c>
      <c r="F76" s="9">
        <v>0.0</v>
      </c>
      <c r="G76" s="9">
        <v>34928.0</v>
      </c>
      <c r="H76" s="9">
        <v>435464.0</v>
      </c>
      <c r="I76" s="9">
        <v>6146048.0</v>
      </c>
      <c r="J76" s="9">
        <v>0.0</v>
      </c>
      <c r="L76" s="9">
        <v>87.246</v>
      </c>
      <c r="M76" s="4">
        <f t="shared" si="1"/>
        <v>-0.001467115971</v>
      </c>
      <c r="O76" s="9"/>
      <c r="P76" s="9"/>
      <c r="Q76" s="9"/>
      <c r="R76" s="9">
        <v>74.0</v>
      </c>
      <c r="S76" s="9">
        <v>32.0</v>
      </c>
      <c r="T76" s="9">
        <v>86.843</v>
      </c>
      <c r="U76" s="3" t="s">
        <v>316</v>
      </c>
      <c r="V76" s="9"/>
      <c r="W76" s="9"/>
      <c r="X76" s="9">
        <v>74.0</v>
      </c>
      <c r="Y76" s="9">
        <v>37.0</v>
      </c>
      <c r="Z76" s="9">
        <v>86.843</v>
      </c>
      <c r="AA76" s="3" t="s">
        <v>316</v>
      </c>
    </row>
    <row r="77">
      <c r="A77" s="3" t="s">
        <v>334</v>
      </c>
      <c r="B77" s="9">
        <v>84.127</v>
      </c>
      <c r="C77" s="9">
        <v>11.0</v>
      </c>
      <c r="D77" s="9">
        <v>4.0</v>
      </c>
      <c r="E77" s="9">
        <v>1.0</v>
      </c>
      <c r="F77" s="9">
        <v>0.0</v>
      </c>
      <c r="G77" s="9">
        <v>70000.0</v>
      </c>
      <c r="H77" s="9">
        <v>2507272.0</v>
      </c>
      <c r="I77" s="9">
        <v>3874816.0</v>
      </c>
      <c r="J77" s="9">
        <v>0.0</v>
      </c>
      <c r="L77" s="9">
        <v>84.926</v>
      </c>
      <c r="M77" s="4">
        <f t="shared" si="1"/>
        <v>-0.00940819066</v>
      </c>
      <c r="O77" s="9"/>
      <c r="P77" s="9"/>
      <c r="Q77" s="9"/>
      <c r="R77" s="9">
        <v>75.0</v>
      </c>
      <c r="S77" s="9">
        <v>76.0</v>
      </c>
      <c r="T77" s="9">
        <v>86.834</v>
      </c>
      <c r="U77" s="3" t="s">
        <v>288</v>
      </c>
      <c r="V77" s="9"/>
      <c r="W77" s="9"/>
      <c r="X77" s="9">
        <v>75.0</v>
      </c>
      <c r="Y77" s="9">
        <v>76.0</v>
      </c>
      <c r="Z77" s="9">
        <v>86.834</v>
      </c>
      <c r="AA77" s="3" t="s">
        <v>288</v>
      </c>
    </row>
    <row r="78">
      <c r="A78" s="3" t="s">
        <v>313</v>
      </c>
      <c r="B78" s="9">
        <v>87.109</v>
      </c>
      <c r="C78" s="9">
        <v>12.0</v>
      </c>
      <c r="D78" s="9">
        <v>4.0</v>
      </c>
      <c r="E78" s="9">
        <v>2.0</v>
      </c>
      <c r="F78" s="9">
        <v>0.0</v>
      </c>
      <c r="G78" s="9">
        <v>121200.0</v>
      </c>
      <c r="H78" s="9">
        <v>2473992.0</v>
      </c>
      <c r="I78" s="9">
        <v>4882440.0</v>
      </c>
      <c r="J78" s="9">
        <v>0.0</v>
      </c>
      <c r="L78" s="9">
        <v>87.252</v>
      </c>
      <c r="M78" s="4">
        <f t="shared" si="1"/>
        <v>-0.001638930913</v>
      </c>
      <c r="O78" s="9"/>
      <c r="P78" s="9"/>
      <c r="Q78" s="9"/>
      <c r="R78" s="9">
        <v>76.0</v>
      </c>
      <c r="S78" s="9">
        <v>142.0</v>
      </c>
      <c r="T78" s="9">
        <v>86.833</v>
      </c>
      <c r="U78" s="3" t="s">
        <v>319</v>
      </c>
      <c r="V78" s="9"/>
      <c r="W78" s="9"/>
      <c r="X78" s="9">
        <v>76.0</v>
      </c>
      <c r="Y78" s="9">
        <v>122.0</v>
      </c>
      <c r="Z78" s="9">
        <v>86.833</v>
      </c>
      <c r="AA78" s="3" t="s">
        <v>319</v>
      </c>
    </row>
    <row r="79">
      <c r="A79" s="3" t="s">
        <v>302</v>
      </c>
      <c r="B79" s="9">
        <v>87.123</v>
      </c>
      <c r="C79" s="9">
        <v>9.0</v>
      </c>
      <c r="D79" s="9">
        <v>4.0</v>
      </c>
      <c r="E79" s="9">
        <v>3.0</v>
      </c>
      <c r="F79" s="9">
        <v>0.0</v>
      </c>
      <c r="G79" s="9">
        <v>34928.0</v>
      </c>
      <c r="H79" s="9">
        <v>435464.0</v>
      </c>
      <c r="I79" s="9">
        <v>6146048.0</v>
      </c>
      <c r="J79" s="9">
        <v>0.0</v>
      </c>
      <c r="L79" s="9">
        <v>87.15</v>
      </c>
      <c r="M79" s="4">
        <f t="shared" si="1"/>
        <v>-0.0003098106713</v>
      </c>
      <c r="O79" s="9"/>
      <c r="P79" s="9"/>
      <c r="Q79" s="9"/>
      <c r="R79" s="9">
        <v>77.0</v>
      </c>
      <c r="S79" s="9">
        <v>30.0</v>
      </c>
      <c r="T79" s="9">
        <v>86.816</v>
      </c>
      <c r="U79" s="3" t="s">
        <v>315</v>
      </c>
      <c r="V79" s="9"/>
      <c r="W79" s="9"/>
      <c r="X79" s="9">
        <v>77.0</v>
      </c>
      <c r="Y79" s="9">
        <v>39.0</v>
      </c>
      <c r="Z79" s="9">
        <v>86.816</v>
      </c>
      <c r="AA79" s="3" t="s">
        <v>315</v>
      </c>
    </row>
    <row r="80">
      <c r="A80" s="3" t="s">
        <v>293</v>
      </c>
      <c r="B80" s="9">
        <v>87.092</v>
      </c>
      <c r="C80" s="9">
        <v>9.0</v>
      </c>
      <c r="D80" s="9">
        <v>4.0</v>
      </c>
      <c r="E80" s="9">
        <v>3.0</v>
      </c>
      <c r="F80" s="9">
        <v>0.0</v>
      </c>
      <c r="G80" s="9">
        <v>34928.0</v>
      </c>
      <c r="H80" s="9">
        <v>435464.0</v>
      </c>
      <c r="I80" s="9">
        <v>6146048.0</v>
      </c>
      <c r="J80" s="9">
        <v>0.0</v>
      </c>
      <c r="L80" s="9">
        <v>87.197</v>
      </c>
      <c r="M80" s="4">
        <f t="shared" si="1"/>
        <v>-0.001204169868</v>
      </c>
      <c r="O80" s="9"/>
      <c r="P80" s="9"/>
      <c r="Q80" s="9"/>
      <c r="R80" s="9">
        <v>78.0</v>
      </c>
      <c r="S80" s="9">
        <v>150.0</v>
      </c>
      <c r="T80" s="9">
        <v>86.775</v>
      </c>
      <c r="U80" s="3" t="s">
        <v>300</v>
      </c>
      <c r="V80" s="9"/>
      <c r="W80" s="9"/>
      <c r="X80" s="9">
        <v>78.0</v>
      </c>
      <c r="Y80" s="9">
        <v>90.0</v>
      </c>
      <c r="Z80" s="9">
        <v>86.775</v>
      </c>
      <c r="AA80" s="3" t="s">
        <v>300</v>
      </c>
    </row>
    <row r="81">
      <c r="A81" s="3" t="s">
        <v>263</v>
      </c>
      <c r="B81" s="9">
        <v>86.69</v>
      </c>
      <c r="C81" s="9">
        <v>9.0</v>
      </c>
      <c r="D81" s="9">
        <v>4.0</v>
      </c>
      <c r="E81" s="9">
        <v>3.0</v>
      </c>
      <c r="F81" s="9">
        <v>0.0</v>
      </c>
      <c r="G81" s="9">
        <v>34928.0</v>
      </c>
      <c r="H81" s="9">
        <v>435464.0</v>
      </c>
      <c r="I81" s="9">
        <v>6146048.0</v>
      </c>
      <c r="J81" s="9">
        <v>0.0</v>
      </c>
      <c r="L81" s="9">
        <v>87.294</v>
      </c>
      <c r="M81" s="4">
        <f t="shared" si="1"/>
        <v>-0.006919146791</v>
      </c>
      <c r="O81" s="9"/>
      <c r="P81" s="9"/>
      <c r="Q81" s="9"/>
      <c r="R81" s="9">
        <v>79.0</v>
      </c>
      <c r="S81" s="9">
        <v>115.0</v>
      </c>
      <c r="T81" s="9">
        <v>86.747</v>
      </c>
      <c r="U81" s="3" t="s">
        <v>342</v>
      </c>
      <c r="V81" s="9"/>
      <c r="W81" s="9"/>
      <c r="X81" s="9">
        <v>79.0</v>
      </c>
      <c r="Y81" s="9">
        <v>144.0</v>
      </c>
      <c r="Z81" s="9">
        <v>86.747</v>
      </c>
      <c r="AA81" s="3" t="s">
        <v>342</v>
      </c>
    </row>
    <row r="82">
      <c r="A82" s="3" t="s">
        <v>337</v>
      </c>
      <c r="B82" s="9">
        <v>84.597</v>
      </c>
      <c r="C82" s="9">
        <v>11.0</v>
      </c>
      <c r="D82" s="9">
        <v>4.0</v>
      </c>
      <c r="E82" s="9">
        <v>1.0</v>
      </c>
      <c r="F82" s="9">
        <v>0.0</v>
      </c>
      <c r="G82" s="9">
        <v>70000.0</v>
      </c>
      <c r="H82" s="9">
        <v>2507272.0</v>
      </c>
      <c r="I82" s="9">
        <v>3874816.0</v>
      </c>
      <c r="J82" s="9">
        <v>0.0</v>
      </c>
      <c r="L82" s="9">
        <v>85.032</v>
      </c>
      <c r="M82" s="4">
        <f t="shared" si="1"/>
        <v>-0.00511572114</v>
      </c>
      <c r="O82" s="9"/>
      <c r="P82" s="9"/>
      <c r="Q82" s="9"/>
      <c r="R82" s="9">
        <v>80.0</v>
      </c>
      <c r="S82" s="9">
        <v>122.0</v>
      </c>
      <c r="T82" s="9">
        <v>86.704</v>
      </c>
      <c r="U82" s="3" t="s">
        <v>343</v>
      </c>
      <c r="V82" s="9"/>
      <c r="W82" s="9"/>
      <c r="X82" s="9">
        <v>80.0</v>
      </c>
      <c r="Y82" s="9">
        <v>143.0</v>
      </c>
      <c r="Z82" s="9">
        <v>86.704</v>
      </c>
      <c r="AA82" s="3" t="s">
        <v>343</v>
      </c>
    </row>
    <row r="83">
      <c r="A83" s="3" t="s">
        <v>303</v>
      </c>
      <c r="B83" s="9">
        <v>87.121</v>
      </c>
      <c r="C83" s="9">
        <v>12.0</v>
      </c>
      <c r="D83" s="9">
        <v>4.0</v>
      </c>
      <c r="E83" s="9">
        <v>2.0</v>
      </c>
      <c r="F83" s="9">
        <v>0.0</v>
      </c>
      <c r="G83" s="9">
        <v>121200.0</v>
      </c>
      <c r="H83" s="9">
        <v>2473992.0</v>
      </c>
      <c r="I83" s="9">
        <v>4882440.0</v>
      </c>
      <c r="J83" s="9">
        <v>0.0</v>
      </c>
      <c r="L83" s="9">
        <v>87.451</v>
      </c>
      <c r="M83" s="4">
        <f t="shared" si="1"/>
        <v>-0.003773541755</v>
      </c>
      <c r="O83" s="9"/>
      <c r="P83" s="9"/>
      <c r="Q83" s="9"/>
      <c r="R83" s="9">
        <v>81.0</v>
      </c>
      <c r="S83" s="9">
        <v>146.0</v>
      </c>
      <c r="T83" s="9">
        <v>86.69</v>
      </c>
      <c r="U83" s="3" t="s">
        <v>263</v>
      </c>
      <c r="V83" s="9"/>
      <c r="W83" s="9"/>
      <c r="X83" s="9">
        <v>81.0</v>
      </c>
      <c r="Y83" s="9">
        <v>120.0</v>
      </c>
      <c r="Z83" s="9">
        <v>86.69</v>
      </c>
      <c r="AA83" s="3" t="s">
        <v>263</v>
      </c>
    </row>
    <row r="84">
      <c r="A84" s="3" t="s">
        <v>283</v>
      </c>
      <c r="B84" s="9">
        <v>87.254</v>
      </c>
      <c r="C84" s="9">
        <v>9.0</v>
      </c>
      <c r="D84" s="9">
        <v>4.0</v>
      </c>
      <c r="E84" s="9">
        <v>3.0</v>
      </c>
      <c r="F84" s="9">
        <v>0.0</v>
      </c>
      <c r="G84" s="9">
        <v>34928.0</v>
      </c>
      <c r="H84" s="9">
        <v>435464.0</v>
      </c>
      <c r="I84" s="9">
        <v>6146048.0</v>
      </c>
      <c r="J84" s="9">
        <v>0.0</v>
      </c>
      <c r="L84" s="9">
        <v>87.402</v>
      </c>
      <c r="M84" s="4">
        <f t="shared" si="1"/>
        <v>-0.001693325096</v>
      </c>
      <c r="O84" s="9"/>
      <c r="P84" s="9"/>
      <c r="Q84" s="9"/>
      <c r="R84" s="9">
        <v>82.0</v>
      </c>
      <c r="S84" s="9">
        <v>145.0</v>
      </c>
      <c r="T84" s="9">
        <v>86.686</v>
      </c>
      <c r="U84" s="3" t="s">
        <v>266</v>
      </c>
      <c r="V84" s="9"/>
      <c r="W84" s="9"/>
      <c r="X84" s="9">
        <v>82.0</v>
      </c>
      <c r="Y84" s="9">
        <v>119.0</v>
      </c>
      <c r="Z84" s="9">
        <v>86.686</v>
      </c>
      <c r="AA84" s="3" t="s">
        <v>266</v>
      </c>
    </row>
    <row r="85">
      <c r="A85" s="3" t="s">
        <v>234</v>
      </c>
      <c r="B85" s="9">
        <v>87.069</v>
      </c>
      <c r="C85" s="9">
        <v>9.0</v>
      </c>
      <c r="D85" s="9">
        <v>4.0</v>
      </c>
      <c r="E85" s="9">
        <v>3.0</v>
      </c>
      <c r="F85" s="9">
        <v>0.0</v>
      </c>
      <c r="G85" s="9">
        <v>34928.0</v>
      </c>
      <c r="H85" s="9">
        <v>435464.0</v>
      </c>
      <c r="I85" s="9">
        <v>6146048.0</v>
      </c>
      <c r="J85" s="9">
        <v>0.0</v>
      </c>
      <c r="L85" s="9">
        <v>87.251</v>
      </c>
      <c r="M85" s="4">
        <f t="shared" si="1"/>
        <v>-0.002085935978</v>
      </c>
      <c r="O85" s="9"/>
      <c r="P85" s="9"/>
      <c r="Q85" s="9"/>
      <c r="R85" s="9">
        <v>83.0</v>
      </c>
      <c r="S85" s="9">
        <v>108.0</v>
      </c>
      <c r="T85" s="9">
        <v>86.674</v>
      </c>
      <c r="U85" s="3" t="s">
        <v>327</v>
      </c>
      <c r="V85" s="9"/>
      <c r="W85" s="9"/>
      <c r="X85" s="9">
        <v>83.0</v>
      </c>
      <c r="Y85" s="9">
        <v>158.0</v>
      </c>
      <c r="Z85" s="9">
        <v>86.674</v>
      </c>
      <c r="AA85" s="3" t="s">
        <v>327</v>
      </c>
    </row>
    <row r="86">
      <c r="A86" s="3" t="s">
        <v>324</v>
      </c>
      <c r="B86" s="9">
        <v>86.599</v>
      </c>
      <c r="C86" s="9">
        <v>9.0</v>
      </c>
      <c r="D86" s="9">
        <v>4.0</v>
      </c>
      <c r="E86" s="9">
        <v>3.0</v>
      </c>
      <c r="F86" s="9">
        <v>0.0</v>
      </c>
      <c r="G86" s="9">
        <v>34928.0</v>
      </c>
      <c r="H86" s="9">
        <v>435464.0</v>
      </c>
      <c r="I86" s="9">
        <v>6146048.0</v>
      </c>
      <c r="J86" s="9">
        <v>0.0</v>
      </c>
      <c r="L86" s="9">
        <v>86.792</v>
      </c>
      <c r="M86" s="4">
        <f t="shared" si="1"/>
        <v>-0.002223707254</v>
      </c>
      <c r="O86" s="9"/>
      <c r="P86" s="9"/>
      <c r="Q86" s="9"/>
      <c r="R86" s="9">
        <v>84.0</v>
      </c>
      <c r="S86" s="9">
        <v>121.0</v>
      </c>
      <c r="T86" s="9">
        <v>86.656</v>
      </c>
      <c r="U86" s="3" t="s">
        <v>346</v>
      </c>
      <c r="V86" s="9"/>
      <c r="W86" s="9"/>
      <c r="X86" s="9">
        <v>84.0</v>
      </c>
      <c r="Y86" s="9">
        <v>157.0</v>
      </c>
      <c r="Z86" s="9">
        <v>86.656</v>
      </c>
      <c r="AA86" s="3" t="s">
        <v>346</v>
      </c>
    </row>
    <row r="87">
      <c r="A87" s="3" t="s">
        <v>341</v>
      </c>
      <c r="B87" s="9">
        <v>84.836</v>
      </c>
      <c r="C87" s="9">
        <v>7.0</v>
      </c>
      <c r="D87" s="9">
        <v>4.0</v>
      </c>
      <c r="E87" s="9">
        <v>3.0</v>
      </c>
      <c r="F87" s="9">
        <v>0.0</v>
      </c>
      <c r="G87" s="9">
        <v>74024.0</v>
      </c>
      <c r="H87" s="9">
        <v>492048.0</v>
      </c>
      <c r="I87" s="9">
        <v>6303752.0</v>
      </c>
      <c r="J87" s="9">
        <v>0.0</v>
      </c>
      <c r="L87" s="9">
        <v>85.085</v>
      </c>
      <c r="M87" s="4">
        <f t="shared" si="1"/>
        <v>-0.002926485279</v>
      </c>
      <c r="O87" s="9"/>
      <c r="P87" s="9"/>
      <c r="Q87" s="9"/>
      <c r="R87" s="9">
        <v>85.0</v>
      </c>
      <c r="S87" s="9">
        <v>29.0</v>
      </c>
      <c r="T87" s="9">
        <v>86.623</v>
      </c>
      <c r="U87" s="3" t="s">
        <v>285</v>
      </c>
      <c r="V87" s="9"/>
      <c r="W87" s="9"/>
      <c r="X87" s="9">
        <v>85.0</v>
      </c>
      <c r="Y87" s="9">
        <v>40.0</v>
      </c>
      <c r="Z87" s="9">
        <v>86.623</v>
      </c>
      <c r="AA87" s="3" t="s">
        <v>285</v>
      </c>
    </row>
    <row r="88">
      <c r="A88" s="3" t="s">
        <v>320</v>
      </c>
      <c r="B88" s="9">
        <v>87.082</v>
      </c>
      <c r="C88" s="9">
        <v>7.0</v>
      </c>
      <c r="D88" s="9">
        <v>6.0</v>
      </c>
      <c r="E88" s="9">
        <v>1.0</v>
      </c>
      <c r="F88" s="9">
        <v>0.0</v>
      </c>
      <c r="G88" s="9">
        <v>74024.0</v>
      </c>
      <c r="H88" s="9">
        <v>1509912.0</v>
      </c>
      <c r="I88" s="9">
        <v>3577856.0</v>
      </c>
      <c r="J88" s="9">
        <v>0.0</v>
      </c>
      <c r="L88" s="9">
        <v>87.239</v>
      </c>
      <c r="M88" s="4">
        <f t="shared" si="1"/>
        <v>-0.001799653825</v>
      </c>
      <c r="O88" s="9"/>
      <c r="P88" s="9"/>
      <c r="Q88" s="9"/>
      <c r="R88" s="9">
        <v>86.0</v>
      </c>
      <c r="S88" s="9">
        <v>144.0</v>
      </c>
      <c r="T88" s="9">
        <v>86.599</v>
      </c>
      <c r="U88" s="3" t="s">
        <v>324</v>
      </c>
      <c r="V88" s="9"/>
      <c r="W88" s="9"/>
      <c r="X88" s="9">
        <v>86.0</v>
      </c>
      <c r="Y88" s="9">
        <v>117.0</v>
      </c>
      <c r="Z88" s="9">
        <v>86.599</v>
      </c>
      <c r="AA88" s="3" t="s">
        <v>324</v>
      </c>
    </row>
    <row r="89">
      <c r="A89" s="3" t="s">
        <v>330</v>
      </c>
      <c r="B89" s="9">
        <v>87.038</v>
      </c>
      <c r="C89" s="9">
        <v>7.0</v>
      </c>
      <c r="D89" s="9">
        <v>6.0</v>
      </c>
      <c r="E89" s="9">
        <v>1.0</v>
      </c>
      <c r="F89" s="9">
        <v>0.0</v>
      </c>
      <c r="G89" s="9">
        <v>74024.0</v>
      </c>
      <c r="H89" s="9">
        <v>1509912.0</v>
      </c>
      <c r="I89" s="9">
        <v>3577856.0</v>
      </c>
      <c r="J89" s="9">
        <v>0.0</v>
      </c>
      <c r="L89" s="9">
        <v>87.52</v>
      </c>
      <c r="M89" s="4">
        <f t="shared" si="1"/>
        <v>-0.005507312614</v>
      </c>
      <c r="O89" s="9"/>
      <c r="P89" s="9"/>
      <c r="Q89" s="9"/>
      <c r="R89" s="9">
        <v>87.0</v>
      </c>
      <c r="S89" s="9">
        <v>120.0</v>
      </c>
      <c r="T89" s="9">
        <v>86.564</v>
      </c>
      <c r="U89" s="3" t="s">
        <v>350</v>
      </c>
      <c r="V89" s="9"/>
      <c r="W89" s="9"/>
      <c r="X89" s="9">
        <v>87.0</v>
      </c>
      <c r="Y89" s="9">
        <v>156.0</v>
      </c>
      <c r="Z89" s="9">
        <v>86.564</v>
      </c>
      <c r="AA89" s="3" t="s">
        <v>350</v>
      </c>
    </row>
    <row r="90">
      <c r="A90" s="3" t="s">
        <v>298</v>
      </c>
      <c r="B90" s="9">
        <v>87.135</v>
      </c>
      <c r="C90" s="9">
        <v>7.0</v>
      </c>
      <c r="D90" s="9">
        <v>6.0</v>
      </c>
      <c r="E90" s="9">
        <v>1.0</v>
      </c>
      <c r="F90" s="9">
        <v>0.0</v>
      </c>
      <c r="G90" s="9">
        <v>74024.0</v>
      </c>
      <c r="H90" s="9">
        <v>1509912.0</v>
      </c>
      <c r="I90" s="9">
        <v>3577856.0</v>
      </c>
      <c r="J90" s="9">
        <v>0.0</v>
      </c>
      <c r="L90" s="9">
        <v>87.545</v>
      </c>
      <c r="M90" s="4">
        <f t="shared" si="1"/>
        <v>-0.004683305728</v>
      </c>
      <c r="O90" s="9"/>
      <c r="P90" s="9"/>
      <c r="Q90" s="9"/>
      <c r="R90" s="9">
        <v>88.0</v>
      </c>
      <c r="S90" s="9">
        <v>119.0</v>
      </c>
      <c r="T90" s="9">
        <v>86.508</v>
      </c>
      <c r="U90" s="3" t="s">
        <v>352</v>
      </c>
      <c r="V90" s="9"/>
      <c r="W90" s="9"/>
      <c r="X90" s="9">
        <v>88.0</v>
      </c>
      <c r="Y90" s="9">
        <v>155.0</v>
      </c>
      <c r="Z90" s="9">
        <v>86.508</v>
      </c>
      <c r="AA90" s="3" t="s">
        <v>352</v>
      </c>
    </row>
    <row r="91">
      <c r="A91" s="3" t="s">
        <v>261</v>
      </c>
      <c r="B91" s="9">
        <v>87.465</v>
      </c>
      <c r="C91" s="9">
        <v>7.0</v>
      </c>
      <c r="D91" s="9">
        <v>6.0</v>
      </c>
      <c r="E91" s="9">
        <v>1.0</v>
      </c>
      <c r="F91" s="9">
        <v>0.0</v>
      </c>
      <c r="G91" s="9">
        <v>74024.0</v>
      </c>
      <c r="H91" s="9">
        <v>1509912.0</v>
      </c>
      <c r="I91" s="9">
        <v>3577856.0</v>
      </c>
      <c r="J91" s="9">
        <v>0.0</v>
      </c>
      <c r="L91" s="9">
        <v>86.891</v>
      </c>
      <c r="M91" s="4">
        <f t="shared" si="1"/>
        <v>0.006605977604</v>
      </c>
      <c r="O91" s="9"/>
      <c r="P91" s="9"/>
      <c r="Q91" s="9"/>
      <c r="R91" s="9">
        <v>89.0</v>
      </c>
      <c r="S91" s="9">
        <v>118.0</v>
      </c>
      <c r="T91" s="9">
        <v>86.5</v>
      </c>
      <c r="U91" s="3" t="s">
        <v>354</v>
      </c>
      <c r="V91" s="9"/>
      <c r="W91" s="9"/>
      <c r="X91" s="9">
        <v>89.0</v>
      </c>
      <c r="Y91" s="9">
        <v>154.0</v>
      </c>
      <c r="Z91" s="9">
        <v>86.5</v>
      </c>
      <c r="AA91" s="3" t="s">
        <v>354</v>
      </c>
    </row>
    <row r="92">
      <c r="A92" s="3" t="s">
        <v>344</v>
      </c>
      <c r="B92" s="9">
        <v>84.778</v>
      </c>
      <c r="C92" s="9">
        <v>7.0</v>
      </c>
      <c r="D92" s="9">
        <v>4.0</v>
      </c>
      <c r="E92" s="9">
        <v>3.0</v>
      </c>
      <c r="F92" s="9">
        <v>0.0</v>
      </c>
      <c r="G92" s="9">
        <v>74024.0</v>
      </c>
      <c r="H92" s="9">
        <v>492048.0</v>
      </c>
      <c r="I92" s="9">
        <v>6303752.0</v>
      </c>
      <c r="J92" s="9">
        <v>0.0</v>
      </c>
      <c r="L92" s="9">
        <v>84.895</v>
      </c>
      <c r="M92" s="4">
        <f t="shared" si="1"/>
        <v>-0.001378173037</v>
      </c>
      <c r="O92" s="9"/>
      <c r="P92" s="9"/>
      <c r="Q92" s="9"/>
      <c r="R92" s="9">
        <v>90.0</v>
      </c>
      <c r="S92" s="9">
        <v>109.0</v>
      </c>
      <c r="T92" s="9">
        <v>86.393</v>
      </c>
      <c r="U92" s="3" t="s">
        <v>355</v>
      </c>
      <c r="V92" s="9"/>
      <c r="W92" s="9"/>
      <c r="X92" s="9">
        <v>90.0</v>
      </c>
      <c r="Y92" s="9">
        <v>153.0</v>
      </c>
      <c r="Z92" s="9">
        <v>86.393</v>
      </c>
      <c r="AA92" s="3" t="s">
        <v>355</v>
      </c>
    </row>
    <row r="93">
      <c r="A93" s="3" t="s">
        <v>294</v>
      </c>
      <c r="B93" s="9">
        <v>87.188</v>
      </c>
      <c r="C93" s="9">
        <v>7.0</v>
      </c>
      <c r="D93" s="9">
        <v>6.0</v>
      </c>
      <c r="E93" s="9">
        <v>1.0</v>
      </c>
      <c r="F93" s="9">
        <v>0.0</v>
      </c>
      <c r="G93" s="9">
        <v>74024.0</v>
      </c>
      <c r="H93" s="9">
        <v>1509912.0</v>
      </c>
      <c r="I93" s="9">
        <v>3577856.0</v>
      </c>
      <c r="J93" s="9">
        <v>0.0</v>
      </c>
      <c r="L93" s="9">
        <v>87.008</v>
      </c>
      <c r="M93" s="4">
        <f t="shared" si="1"/>
        <v>0.002068775285</v>
      </c>
      <c r="O93" s="9"/>
      <c r="P93" s="9"/>
      <c r="Q93" s="9"/>
      <c r="R93" s="9">
        <v>91.0</v>
      </c>
      <c r="S93" s="9">
        <v>110.0</v>
      </c>
      <c r="T93" s="9">
        <v>86.374</v>
      </c>
      <c r="U93" s="3" t="s">
        <v>345</v>
      </c>
      <c r="V93" s="9"/>
      <c r="W93" s="9"/>
      <c r="X93" s="9">
        <v>91.0</v>
      </c>
      <c r="Y93" s="9">
        <v>152.0</v>
      </c>
      <c r="Z93" s="9">
        <v>86.374</v>
      </c>
      <c r="AA93" s="3" t="s">
        <v>345</v>
      </c>
    </row>
    <row r="94">
      <c r="A94" s="3" t="s">
        <v>296</v>
      </c>
      <c r="B94" s="9">
        <v>87.166</v>
      </c>
      <c r="C94" s="9">
        <v>7.0</v>
      </c>
      <c r="D94" s="9">
        <v>6.0</v>
      </c>
      <c r="E94" s="9">
        <v>1.0</v>
      </c>
      <c r="F94" s="9">
        <v>0.0</v>
      </c>
      <c r="G94" s="9">
        <v>74024.0</v>
      </c>
      <c r="H94" s="9">
        <v>1509912.0</v>
      </c>
      <c r="I94" s="9">
        <v>3577856.0</v>
      </c>
      <c r="J94" s="9">
        <v>0.0</v>
      </c>
      <c r="L94" s="9">
        <v>87.2</v>
      </c>
      <c r="M94" s="4">
        <f t="shared" si="1"/>
        <v>-0.0003899082569</v>
      </c>
      <c r="O94" s="9"/>
      <c r="P94" s="9"/>
      <c r="Q94" s="9"/>
      <c r="R94" s="9">
        <v>92.0</v>
      </c>
      <c r="S94" s="9">
        <v>111.0</v>
      </c>
      <c r="T94" s="9">
        <v>86.304</v>
      </c>
      <c r="U94" s="3" t="s">
        <v>357</v>
      </c>
      <c r="V94" s="9"/>
      <c r="W94" s="9"/>
      <c r="X94" s="9">
        <v>92.0</v>
      </c>
      <c r="Y94" s="9">
        <v>151.0</v>
      </c>
      <c r="Z94" s="9">
        <v>86.304</v>
      </c>
      <c r="AA94" s="3" t="s">
        <v>357</v>
      </c>
    </row>
    <row r="95">
      <c r="A95" s="3" t="s">
        <v>297</v>
      </c>
      <c r="B95" s="9">
        <v>87.149</v>
      </c>
      <c r="C95" s="9">
        <v>7.0</v>
      </c>
      <c r="D95" s="9">
        <v>6.0</v>
      </c>
      <c r="E95" s="9">
        <v>1.0</v>
      </c>
      <c r="F95" s="9">
        <v>0.0</v>
      </c>
      <c r="G95" s="9">
        <v>74024.0</v>
      </c>
      <c r="H95" s="9">
        <v>1509912.0</v>
      </c>
      <c r="I95" s="9">
        <v>3577856.0</v>
      </c>
      <c r="J95" s="9">
        <v>0.0</v>
      </c>
      <c r="L95" s="9">
        <v>87.093</v>
      </c>
      <c r="M95" s="4">
        <f t="shared" si="1"/>
        <v>0.0006429908259</v>
      </c>
      <c r="O95" s="9"/>
      <c r="P95" s="9"/>
      <c r="Q95" s="9"/>
      <c r="R95" s="9">
        <v>93.0</v>
      </c>
      <c r="S95" s="9">
        <v>112.0</v>
      </c>
      <c r="T95" s="9">
        <v>86.258</v>
      </c>
      <c r="U95" s="3" t="s">
        <v>360</v>
      </c>
      <c r="V95" s="9"/>
      <c r="W95" s="9"/>
      <c r="X95" s="9">
        <v>93.0</v>
      </c>
      <c r="Y95" s="9">
        <v>150.0</v>
      </c>
      <c r="Z95" s="9">
        <v>86.258</v>
      </c>
      <c r="AA95" s="3" t="s">
        <v>360</v>
      </c>
    </row>
    <row r="96">
      <c r="A96" s="3" t="s">
        <v>251</v>
      </c>
      <c r="B96" s="9">
        <v>87.719</v>
      </c>
      <c r="C96" s="9">
        <v>7.0</v>
      </c>
      <c r="D96" s="9">
        <v>6.0</v>
      </c>
      <c r="E96" s="9">
        <v>1.0</v>
      </c>
      <c r="F96" s="9">
        <v>0.0</v>
      </c>
      <c r="G96" s="9">
        <v>74024.0</v>
      </c>
      <c r="H96" s="9">
        <v>1509912.0</v>
      </c>
      <c r="I96" s="9">
        <v>3577856.0</v>
      </c>
      <c r="J96" s="9">
        <v>0.0</v>
      </c>
      <c r="L96" s="9">
        <v>87.433</v>
      </c>
      <c r="M96" s="4">
        <f t="shared" si="1"/>
        <v>0.003271076138</v>
      </c>
      <c r="O96" s="9"/>
      <c r="P96" s="9"/>
      <c r="Q96" s="9"/>
      <c r="R96" s="9">
        <v>94.0</v>
      </c>
      <c r="S96" s="9">
        <v>113.0</v>
      </c>
      <c r="T96" s="9">
        <v>86.215</v>
      </c>
      <c r="U96" s="3" t="s">
        <v>340</v>
      </c>
      <c r="V96" s="9"/>
      <c r="W96" s="9"/>
      <c r="X96" s="9">
        <v>94.0</v>
      </c>
      <c r="Y96" s="9">
        <v>149.0</v>
      </c>
      <c r="Z96" s="9">
        <v>86.215</v>
      </c>
      <c r="AA96" s="3" t="s">
        <v>340</v>
      </c>
    </row>
    <row r="97">
      <c r="A97" s="3" t="s">
        <v>349</v>
      </c>
      <c r="B97" s="9">
        <v>84.918</v>
      </c>
      <c r="C97" s="9">
        <v>7.0</v>
      </c>
      <c r="D97" s="9">
        <v>4.0</v>
      </c>
      <c r="E97" s="9">
        <v>3.0</v>
      </c>
      <c r="F97" s="9">
        <v>0.0</v>
      </c>
      <c r="G97" s="9">
        <v>74024.0</v>
      </c>
      <c r="H97" s="9">
        <v>492048.0</v>
      </c>
      <c r="I97" s="9">
        <v>6303752.0</v>
      </c>
      <c r="J97" s="9">
        <v>0.0</v>
      </c>
      <c r="L97" s="9">
        <v>84.92</v>
      </c>
      <c r="M97" s="4">
        <f t="shared" si="1"/>
        <v>-0.00002355157796</v>
      </c>
      <c r="O97" s="9"/>
      <c r="P97" s="9"/>
      <c r="Q97" s="9"/>
      <c r="R97" s="9">
        <v>95.0</v>
      </c>
      <c r="S97" s="9">
        <v>114.0</v>
      </c>
      <c r="T97" s="9">
        <v>86.176</v>
      </c>
      <c r="U97" s="3" t="s">
        <v>359</v>
      </c>
      <c r="V97" s="9"/>
      <c r="W97" s="9"/>
      <c r="X97" s="9">
        <v>95.0</v>
      </c>
      <c r="Y97" s="9">
        <v>148.0</v>
      </c>
      <c r="Z97" s="9">
        <v>86.176</v>
      </c>
      <c r="AA97" s="3" t="s">
        <v>359</v>
      </c>
    </row>
    <row r="98">
      <c r="A98" s="3" t="s">
        <v>305</v>
      </c>
      <c r="B98" s="9">
        <v>87.12</v>
      </c>
      <c r="C98" s="9">
        <v>7.0</v>
      </c>
      <c r="D98" s="9">
        <v>6.0</v>
      </c>
      <c r="E98" s="9">
        <v>1.0</v>
      </c>
      <c r="F98" s="9">
        <v>0.0</v>
      </c>
      <c r="G98" s="9">
        <v>74024.0</v>
      </c>
      <c r="H98" s="9">
        <v>1509912.0</v>
      </c>
      <c r="I98" s="9">
        <v>3577856.0</v>
      </c>
      <c r="J98" s="9">
        <v>0.0</v>
      </c>
      <c r="L98" s="9">
        <v>87.297</v>
      </c>
      <c r="M98" s="4">
        <f t="shared" si="1"/>
        <v>-0.002027561085</v>
      </c>
      <c r="O98" s="9"/>
      <c r="P98" s="9"/>
      <c r="Q98" s="9"/>
      <c r="R98" s="9">
        <v>96.0</v>
      </c>
      <c r="S98" s="9">
        <v>116.0</v>
      </c>
      <c r="T98" s="9">
        <v>86.103</v>
      </c>
      <c r="U98" s="3" t="s">
        <v>348</v>
      </c>
      <c r="V98" s="9"/>
      <c r="W98" s="9"/>
      <c r="X98" s="9">
        <v>96.0</v>
      </c>
      <c r="Y98" s="9">
        <v>147.0</v>
      </c>
      <c r="Z98" s="9">
        <v>86.103</v>
      </c>
      <c r="AA98" s="3" t="s">
        <v>348</v>
      </c>
    </row>
    <row r="99">
      <c r="A99" s="3" t="s">
        <v>280</v>
      </c>
      <c r="B99" s="9">
        <v>87.294</v>
      </c>
      <c r="C99" s="9">
        <v>7.0</v>
      </c>
      <c r="D99" s="9">
        <v>6.0</v>
      </c>
      <c r="E99" s="9">
        <v>1.0</v>
      </c>
      <c r="F99" s="9">
        <v>0.0</v>
      </c>
      <c r="G99" s="9">
        <v>74024.0</v>
      </c>
      <c r="H99" s="9">
        <v>1509912.0</v>
      </c>
      <c r="I99" s="9">
        <v>3577856.0</v>
      </c>
      <c r="J99" s="9">
        <v>0.0</v>
      </c>
      <c r="L99" s="9">
        <v>87.142</v>
      </c>
      <c r="M99" s="4">
        <f t="shared" si="1"/>
        <v>0.001744279452</v>
      </c>
      <c r="O99" s="9"/>
      <c r="P99" s="9"/>
      <c r="Q99" s="9"/>
      <c r="R99" s="9">
        <v>97.0</v>
      </c>
      <c r="S99" s="9">
        <v>117.0</v>
      </c>
      <c r="T99" s="9">
        <v>86.098</v>
      </c>
      <c r="U99" s="3" t="s">
        <v>356</v>
      </c>
      <c r="V99" s="9"/>
      <c r="W99" s="9"/>
      <c r="X99" s="9">
        <v>97.0</v>
      </c>
      <c r="Y99" s="9">
        <v>146.0</v>
      </c>
      <c r="Z99" s="9">
        <v>86.098</v>
      </c>
      <c r="AA99" s="3" t="s">
        <v>356</v>
      </c>
    </row>
    <row r="100">
      <c r="A100" s="3" t="s">
        <v>317</v>
      </c>
      <c r="B100" s="9">
        <v>87.097</v>
      </c>
      <c r="C100" s="9">
        <v>7.0</v>
      </c>
      <c r="D100" s="9">
        <v>6.0</v>
      </c>
      <c r="E100" s="9">
        <v>1.0</v>
      </c>
      <c r="F100" s="9">
        <v>0.0</v>
      </c>
      <c r="G100" s="9">
        <v>74024.0</v>
      </c>
      <c r="H100" s="9">
        <v>1509912.0</v>
      </c>
      <c r="I100" s="9">
        <v>3577856.0</v>
      </c>
      <c r="J100" s="9">
        <v>0.0</v>
      </c>
      <c r="L100" s="9">
        <v>87.403</v>
      </c>
      <c r="M100" s="4">
        <f t="shared" si="1"/>
        <v>-0.003501023992</v>
      </c>
      <c r="O100" s="9"/>
      <c r="P100" s="9"/>
      <c r="Q100" s="9"/>
      <c r="R100" s="9">
        <v>98.0</v>
      </c>
      <c r="S100" s="9">
        <v>164.0</v>
      </c>
      <c r="T100" s="9">
        <v>85.864</v>
      </c>
      <c r="U100" s="9">
        <v>4.0</v>
      </c>
      <c r="V100" s="9"/>
      <c r="W100" s="9"/>
      <c r="X100" s="9">
        <v>98.0</v>
      </c>
      <c r="Y100" s="9">
        <v>164.0</v>
      </c>
      <c r="Z100" s="9">
        <v>85.864</v>
      </c>
      <c r="AA100" s="9">
        <v>4.0</v>
      </c>
    </row>
    <row r="101">
      <c r="A101" s="3" t="s">
        <v>253</v>
      </c>
      <c r="B101" s="9">
        <v>87.685</v>
      </c>
      <c r="C101" s="9">
        <v>7.0</v>
      </c>
      <c r="D101" s="9">
        <v>6.0</v>
      </c>
      <c r="E101" s="9">
        <v>1.0</v>
      </c>
      <c r="F101" s="9">
        <v>0.0</v>
      </c>
      <c r="G101" s="9">
        <v>74024.0</v>
      </c>
      <c r="H101" s="9">
        <v>1509912.0</v>
      </c>
      <c r="I101" s="9">
        <v>3577856.0</v>
      </c>
      <c r="J101" s="9">
        <v>0.0</v>
      </c>
      <c r="L101" s="9">
        <v>87.345</v>
      </c>
      <c r="M101" s="4">
        <f t="shared" si="1"/>
        <v>0.003892609766</v>
      </c>
      <c r="O101" s="9"/>
      <c r="P101" s="9"/>
      <c r="Q101" s="9"/>
      <c r="R101" s="9">
        <v>99.0</v>
      </c>
      <c r="S101" s="9">
        <v>163.0</v>
      </c>
      <c r="T101" s="9">
        <v>85.665</v>
      </c>
      <c r="U101" s="9">
        <v>2.0</v>
      </c>
      <c r="V101" s="9"/>
      <c r="W101" s="9"/>
      <c r="X101" s="9">
        <v>99.0</v>
      </c>
      <c r="Y101" s="9">
        <v>163.0</v>
      </c>
      <c r="Z101" s="9">
        <v>85.665</v>
      </c>
      <c r="AA101" s="9">
        <v>2.0</v>
      </c>
    </row>
    <row r="102">
      <c r="A102" s="3" t="s">
        <v>358</v>
      </c>
      <c r="B102" s="9">
        <v>84.564</v>
      </c>
      <c r="C102" s="9">
        <v>7.0</v>
      </c>
      <c r="D102" s="9">
        <v>4.0</v>
      </c>
      <c r="E102" s="9">
        <v>3.0</v>
      </c>
      <c r="F102" s="9">
        <v>0.0</v>
      </c>
      <c r="G102" s="9">
        <v>74024.0</v>
      </c>
      <c r="H102" s="9">
        <v>492048.0</v>
      </c>
      <c r="I102" s="9">
        <v>6303752.0</v>
      </c>
      <c r="J102" s="9">
        <v>0.0</v>
      </c>
      <c r="L102" s="9">
        <v>85.088</v>
      </c>
      <c r="M102" s="4">
        <f t="shared" si="1"/>
        <v>-0.006158330199</v>
      </c>
      <c r="O102" s="9"/>
      <c r="P102" s="9"/>
      <c r="Q102" s="9"/>
      <c r="R102" s="9">
        <v>100.0</v>
      </c>
      <c r="S102" s="9">
        <v>154.0</v>
      </c>
      <c r="T102" s="9">
        <v>85.557</v>
      </c>
      <c r="U102" s="3" t="s">
        <v>361</v>
      </c>
      <c r="V102" s="9"/>
      <c r="W102" s="9"/>
      <c r="X102" s="9">
        <v>100.0</v>
      </c>
      <c r="Y102" s="9">
        <v>139.0</v>
      </c>
      <c r="Z102" s="9">
        <v>85.557</v>
      </c>
      <c r="AA102" s="3" t="s">
        <v>361</v>
      </c>
    </row>
    <row r="103">
      <c r="A103" s="3" t="s">
        <v>281</v>
      </c>
      <c r="B103" s="9">
        <v>87.271</v>
      </c>
      <c r="C103" s="9">
        <v>7.0</v>
      </c>
      <c r="D103" s="9">
        <v>6.0</v>
      </c>
      <c r="E103" s="9">
        <v>1.0</v>
      </c>
      <c r="F103" s="9">
        <v>0.0</v>
      </c>
      <c r="G103" s="9">
        <v>74024.0</v>
      </c>
      <c r="H103" s="9">
        <v>1509912.0</v>
      </c>
      <c r="I103" s="9">
        <v>3577856.0</v>
      </c>
      <c r="J103" s="9">
        <v>0.0</v>
      </c>
      <c r="L103" s="9">
        <v>87.381</v>
      </c>
      <c r="M103" s="4">
        <f t="shared" si="1"/>
        <v>-0.0012588549</v>
      </c>
      <c r="O103" s="9"/>
      <c r="P103" s="9"/>
      <c r="Q103" s="9"/>
      <c r="R103" s="9">
        <v>101.0</v>
      </c>
      <c r="S103" s="9">
        <v>79.0</v>
      </c>
      <c r="T103" s="9">
        <v>85.49</v>
      </c>
      <c r="U103" s="3" t="s">
        <v>336</v>
      </c>
      <c r="V103" s="9"/>
      <c r="W103" s="9"/>
      <c r="X103" s="9">
        <v>101.0</v>
      </c>
      <c r="Y103" s="9">
        <v>83.0</v>
      </c>
      <c r="Z103" s="9">
        <v>85.49</v>
      </c>
      <c r="AA103" s="3" t="s">
        <v>336</v>
      </c>
    </row>
    <row r="104">
      <c r="A104" s="3" t="s">
        <v>329</v>
      </c>
      <c r="B104" s="9">
        <v>87.039</v>
      </c>
      <c r="C104" s="9">
        <v>7.0</v>
      </c>
      <c r="D104" s="9">
        <v>6.0</v>
      </c>
      <c r="E104" s="9">
        <v>1.0</v>
      </c>
      <c r="F104" s="9">
        <v>0.0</v>
      </c>
      <c r="G104" s="9">
        <v>74024.0</v>
      </c>
      <c r="H104" s="9">
        <v>1509912.0</v>
      </c>
      <c r="I104" s="9">
        <v>3577856.0</v>
      </c>
      <c r="J104" s="9">
        <v>0.0</v>
      </c>
      <c r="L104" s="9">
        <v>87.449</v>
      </c>
      <c r="M104" s="4">
        <f t="shared" si="1"/>
        <v>-0.004688446981</v>
      </c>
      <c r="O104" s="9"/>
      <c r="P104" s="9"/>
      <c r="Q104" s="9"/>
      <c r="R104" s="9">
        <v>102.0</v>
      </c>
      <c r="S104" s="9">
        <v>153.0</v>
      </c>
      <c r="T104" s="9">
        <v>85.427</v>
      </c>
      <c r="U104" s="3" t="s">
        <v>339</v>
      </c>
      <c r="V104" s="9"/>
      <c r="W104" s="9"/>
      <c r="X104" s="9">
        <v>102.0</v>
      </c>
      <c r="Y104" s="9">
        <v>140.0</v>
      </c>
      <c r="Z104" s="9">
        <v>85.427</v>
      </c>
      <c r="AA104" s="3" t="s">
        <v>339</v>
      </c>
    </row>
    <row r="105">
      <c r="A105" s="3" t="s">
        <v>276</v>
      </c>
      <c r="B105" s="9">
        <v>87.317</v>
      </c>
      <c r="C105" s="9">
        <v>7.0</v>
      </c>
      <c r="D105" s="9">
        <v>6.0</v>
      </c>
      <c r="E105" s="9">
        <v>1.0</v>
      </c>
      <c r="F105" s="9">
        <v>0.0</v>
      </c>
      <c r="G105" s="9">
        <v>74024.0</v>
      </c>
      <c r="H105" s="9">
        <v>1509912.0</v>
      </c>
      <c r="I105" s="9">
        <v>3577856.0</v>
      </c>
      <c r="J105" s="9">
        <v>0.0</v>
      </c>
      <c r="L105" s="9">
        <v>87.485</v>
      </c>
      <c r="M105" s="4">
        <f t="shared" si="1"/>
        <v>-0.001920329199</v>
      </c>
      <c r="O105" s="9"/>
      <c r="P105" s="9"/>
      <c r="Q105" s="9"/>
      <c r="R105" s="9">
        <v>103.0</v>
      </c>
      <c r="S105" s="9">
        <v>152.0</v>
      </c>
      <c r="T105" s="9">
        <v>85.28</v>
      </c>
      <c r="U105" s="3" t="s">
        <v>333</v>
      </c>
      <c r="V105" s="9"/>
      <c r="W105" s="9"/>
      <c r="X105" s="9">
        <v>103.0</v>
      </c>
      <c r="Y105" s="9">
        <v>141.0</v>
      </c>
      <c r="Z105" s="9">
        <v>85.28</v>
      </c>
      <c r="AA105" s="3" t="s">
        <v>333</v>
      </c>
    </row>
    <row r="106">
      <c r="A106" s="3" t="s">
        <v>258</v>
      </c>
      <c r="B106" s="9">
        <v>87.556</v>
      </c>
      <c r="C106" s="9">
        <v>7.0</v>
      </c>
      <c r="D106" s="9">
        <v>6.0</v>
      </c>
      <c r="E106" s="9">
        <v>1.0</v>
      </c>
      <c r="F106" s="9">
        <v>0.0</v>
      </c>
      <c r="G106" s="9">
        <v>74024.0</v>
      </c>
      <c r="H106" s="9">
        <v>1509912.0</v>
      </c>
      <c r="I106" s="9">
        <v>3577856.0</v>
      </c>
      <c r="J106" s="9">
        <v>0.0</v>
      </c>
      <c r="L106" s="9">
        <v>87.266</v>
      </c>
      <c r="M106" s="4">
        <f t="shared" si="1"/>
        <v>0.003323172828</v>
      </c>
      <c r="O106" s="9"/>
      <c r="P106" s="9"/>
      <c r="Q106" s="9"/>
      <c r="R106" s="9">
        <v>104.0</v>
      </c>
      <c r="S106" s="9">
        <v>80.0</v>
      </c>
      <c r="T106" s="9">
        <v>85.278</v>
      </c>
      <c r="U106" s="3" t="s">
        <v>347</v>
      </c>
      <c r="V106" s="9"/>
      <c r="W106" s="9"/>
      <c r="X106" s="9">
        <v>104.0</v>
      </c>
      <c r="Y106" s="9">
        <v>86.0</v>
      </c>
      <c r="Z106" s="9">
        <v>85.278</v>
      </c>
      <c r="AA106" s="3" t="s">
        <v>347</v>
      </c>
    </row>
    <row r="107">
      <c r="A107" s="3" t="s">
        <v>362</v>
      </c>
      <c r="B107" s="9">
        <v>84.673</v>
      </c>
      <c r="C107" s="9">
        <v>7.0</v>
      </c>
      <c r="D107" s="9">
        <v>5.0</v>
      </c>
      <c r="E107" s="9">
        <v>2.0</v>
      </c>
      <c r="F107" s="9">
        <v>0.0</v>
      </c>
      <c r="G107" s="9">
        <v>74024.0</v>
      </c>
      <c r="H107" s="9">
        <v>2515464.0</v>
      </c>
      <c r="I107" s="9">
        <v>4882440.0</v>
      </c>
      <c r="J107" s="9">
        <v>0.0</v>
      </c>
      <c r="L107" s="9">
        <v>85.145</v>
      </c>
      <c r="M107" s="4">
        <f t="shared" si="1"/>
        <v>-0.005543484644</v>
      </c>
      <c r="O107" s="9"/>
      <c r="P107" s="9"/>
      <c r="Q107" s="9"/>
      <c r="R107" s="9">
        <v>105.0</v>
      </c>
      <c r="S107" s="9">
        <v>74.0</v>
      </c>
      <c r="T107" s="9">
        <v>85.197</v>
      </c>
      <c r="U107" s="3" t="s">
        <v>331</v>
      </c>
      <c r="V107" s="9"/>
      <c r="W107" s="9"/>
      <c r="X107" s="9">
        <v>105.0</v>
      </c>
      <c r="Y107" s="9">
        <v>16.0</v>
      </c>
      <c r="Z107" s="9">
        <v>85.197</v>
      </c>
      <c r="AA107" s="3" t="s">
        <v>331</v>
      </c>
    </row>
    <row r="108">
      <c r="A108" s="3" t="s">
        <v>352</v>
      </c>
      <c r="B108" s="9">
        <v>86.508</v>
      </c>
      <c r="C108" s="9">
        <v>7.0</v>
      </c>
      <c r="D108" s="9">
        <v>4.0</v>
      </c>
      <c r="E108" s="9">
        <v>3.0</v>
      </c>
      <c r="F108" s="9">
        <v>0.0</v>
      </c>
      <c r="G108" s="9">
        <v>74024.0</v>
      </c>
      <c r="H108" s="9">
        <v>1696272.0</v>
      </c>
      <c r="I108" s="9">
        <v>5799936.0</v>
      </c>
      <c r="J108" s="9">
        <v>0.0</v>
      </c>
      <c r="L108" s="9">
        <v>86.318</v>
      </c>
      <c r="M108" s="4">
        <f t="shared" si="1"/>
        <v>0.002201163141</v>
      </c>
      <c r="O108" s="9"/>
      <c r="P108" s="9"/>
      <c r="Q108" s="9"/>
      <c r="R108" s="9">
        <v>106.0</v>
      </c>
      <c r="S108" s="9">
        <v>81.0</v>
      </c>
      <c r="T108" s="9">
        <v>85.167</v>
      </c>
      <c r="U108" s="3" t="s">
        <v>338</v>
      </c>
      <c r="V108" s="9"/>
      <c r="W108" s="9"/>
      <c r="X108" s="9">
        <v>106.0</v>
      </c>
      <c r="Y108" s="9">
        <v>85.0</v>
      </c>
      <c r="Z108" s="9">
        <v>85.167</v>
      </c>
      <c r="AA108" s="3" t="s">
        <v>338</v>
      </c>
    </row>
    <row r="109">
      <c r="A109" s="3" t="s">
        <v>360</v>
      </c>
      <c r="B109" s="9">
        <v>86.258</v>
      </c>
      <c r="C109" s="9">
        <v>7.0</v>
      </c>
      <c r="D109" s="9">
        <v>4.0</v>
      </c>
      <c r="E109" s="9">
        <v>3.0</v>
      </c>
      <c r="F109" s="9">
        <v>0.0</v>
      </c>
      <c r="G109" s="9">
        <v>74024.0</v>
      </c>
      <c r="H109" s="9">
        <v>1696272.0</v>
      </c>
      <c r="I109" s="9">
        <v>5799936.0</v>
      </c>
      <c r="J109" s="9">
        <v>0.0</v>
      </c>
      <c r="L109" s="9">
        <v>86.198</v>
      </c>
      <c r="M109" s="4">
        <f t="shared" si="1"/>
        <v>0.0006960718346</v>
      </c>
      <c r="O109" s="9"/>
      <c r="P109" s="9"/>
      <c r="Q109" s="9"/>
      <c r="R109" s="9">
        <v>107.0</v>
      </c>
      <c r="S109" s="9">
        <v>82.0</v>
      </c>
      <c r="T109" s="9">
        <v>85.078</v>
      </c>
      <c r="U109" s="3" t="s">
        <v>178</v>
      </c>
      <c r="V109" s="9"/>
      <c r="W109" s="9"/>
      <c r="X109" s="9">
        <v>107.0</v>
      </c>
      <c r="Y109" s="9">
        <v>84.0</v>
      </c>
      <c r="Z109" s="9">
        <v>85.078</v>
      </c>
      <c r="AA109" s="3" t="s">
        <v>178</v>
      </c>
    </row>
    <row r="110">
      <c r="A110" s="3" t="s">
        <v>355</v>
      </c>
      <c r="B110" s="9">
        <v>86.393</v>
      </c>
      <c r="C110" s="9">
        <v>7.0</v>
      </c>
      <c r="D110" s="9">
        <v>4.0</v>
      </c>
      <c r="E110" s="9">
        <v>3.0</v>
      </c>
      <c r="F110" s="9">
        <v>0.0</v>
      </c>
      <c r="G110" s="9">
        <v>74024.0</v>
      </c>
      <c r="H110" s="9">
        <v>1696272.0</v>
      </c>
      <c r="I110" s="9">
        <v>5799936.0</v>
      </c>
      <c r="J110" s="9">
        <v>0.0</v>
      </c>
      <c r="L110" s="9">
        <v>86.129</v>
      </c>
      <c r="M110" s="4">
        <f t="shared" si="1"/>
        <v>0.003065169687</v>
      </c>
      <c r="O110" s="9"/>
      <c r="P110" s="9"/>
      <c r="Q110" s="9"/>
      <c r="R110" s="9">
        <v>108.0</v>
      </c>
      <c r="S110" s="9">
        <v>151.0</v>
      </c>
      <c r="T110" s="9">
        <v>84.99</v>
      </c>
      <c r="U110" s="3" t="s">
        <v>353</v>
      </c>
      <c r="V110" s="9"/>
      <c r="W110" s="9"/>
      <c r="X110" s="9">
        <v>108.0</v>
      </c>
      <c r="Y110" s="9">
        <v>142.0</v>
      </c>
      <c r="Z110" s="9">
        <v>84.99</v>
      </c>
      <c r="AA110" s="3" t="s">
        <v>353</v>
      </c>
    </row>
    <row r="111">
      <c r="A111" s="3" t="s">
        <v>327</v>
      </c>
      <c r="B111" s="9">
        <v>86.674</v>
      </c>
      <c r="C111" s="9">
        <v>7.0</v>
      </c>
      <c r="D111" s="9">
        <v>4.0</v>
      </c>
      <c r="E111" s="9">
        <v>3.0</v>
      </c>
      <c r="F111" s="9">
        <v>0.0</v>
      </c>
      <c r="G111" s="9">
        <v>74024.0</v>
      </c>
      <c r="H111" s="9">
        <v>1696272.0</v>
      </c>
      <c r="I111" s="9">
        <v>5799936.0</v>
      </c>
      <c r="J111" s="9">
        <v>0.0</v>
      </c>
      <c r="L111" s="9">
        <v>86.065</v>
      </c>
      <c r="M111" s="4">
        <f t="shared" si="1"/>
        <v>0.007076047174</v>
      </c>
      <c r="O111" s="9"/>
      <c r="P111" s="9"/>
      <c r="Q111" s="9"/>
      <c r="R111" s="9">
        <v>109.0</v>
      </c>
      <c r="S111" s="9">
        <v>65.0</v>
      </c>
      <c r="T111" s="9">
        <v>84.958</v>
      </c>
      <c r="U111" s="3" t="s">
        <v>295</v>
      </c>
      <c r="V111" s="9"/>
      <c r="W111" s="9"/>
      <c r="X111" s="9">
        <v>109.0</v>
      </c>
      <c r="Y111" s="9">
        <v>5.0</v>
      </c>
      <c r="Z111" s="9">
        <v>84.958</v>
      </c>
      <c r="AA111" s="3" t="s">
        <v>295</v>
      </c>
    </row>
    <row r="112">
      <c r="A112" s="3" t="s">
        <v>364</v>
      </c>
      <c r="B112" s="9">
        <v>84.746</v>
      </c>
      <c r="C112" s="9">
        <v>7.0</v>
      </c>
      <c r="D112" s="9">
        <v>5.0</v>
      </c>
      <c r="E112" s="9">
        <v>2.0</v>
      </c>
      <c r="F112" s="9">
        <v>0.0</v>
      </c>
      <c r="G112" s="9">
        <v>74024.0</v>
      </c>
      <c r="H112" s="9">
        <v>2515464.0</v>
      </c>
      <c r="I112" s="9">
        <v>4882440.0</v>
      </c>
      <c r="J112" s="9">
        <v>0.0</v>
      </c>
      <c r="L112" s="9">
        <v>85.066</v>
      </c>
      <c r="M112" s="4">
        <f t="shared" si="1"/>
        <v>-0.003761784967</v>
      </c>
      <c r="O112" s="9"/>
      <c r="P112" s="9"/>
      <c r="Q112" s="9"/>
      <c r="R112" s="9">
        <v>110.0</v>
      </c>
      <c r="S112" s="9">
        <v>161.0</v>
      </c>
      <c r="T112" s="9">
        <v>84.918</v>
      </c>
      <c r="U112" s="3" t="s">
        <v>349</v>
      </c>
      <c r="V112" s="9"/>
      <c r="W112" s="9"/>
      <c r="X112" s="9">
        <v>110.0</v>
      </c>
      <c r="Y112" s="9">
        <v>162.0</v>
      </c>
      <c r="Z112" s="9">
        <v>84.918</v>
      </c>
      <c r="AA112" s="3" t="s">
        <v>349</v>
      </c>
    </row>
    <row r="113">
      <c r="A113" s="3" t="s">
        <v>356</v>
      </c>
      <c r="B113" s="9">
        <v>86.098</v>
      </c>
      <c r="C113" s="9">
        <v>7.0</v>
      </c>
      <c r="D113" s="9">
        <v>4.0</v>
      </c>
      <c r="E113" s="9">
        <v>3.0</v>
      </c>
      <c r="F113" s="9">
        <v>0.0</v>
      </c>
      <c r="G113" s="9">
        <v>74024.0</v>
      </c>
      <c r="H113" s="9">
        <v>1696272.0</v>
      </c>
      <c r="I113" s="9">
        <v>5799936.0</v>
      </c>
      <c r="J113" s="9">
        <v>0.0</v>
      </c>
      <c r="L113" s="9">
        <v>86.273</v>
      </c>
      <c r="M113" s="4">
        <f t="shared" si="1"/>
        <v>-0.002028444589</v>
      </c>
      <c r="O113" s="9"/>
      <c r="P113" s="9"/>
      <c r="Q113" s="9"/>
      <c r="R113" s="9">
        <v>111.0</v>
      </c>
      <c r="S113" s="9">
        <v>69.0</v>
      </c>
      <c r="T113" s="9">
        <v>84.868</v>
      </c>
      <c r="U113" s="3" t="s">
        <v>274</v>
      </c>
      <c r="V113" s="9"/>
      <c r="W113" s="9"/>
      <c r="X113" s="9">
        <v>111.0</v>
      </c>
      <c r="Y113" s="9">
        <v>9.0</v>
      </c>
      <c r="Z113" s="9">
        <v>84.868</v>
      </c>
      <c r="AA113" s="3" t="s">
        <v>274</v>
      </c>
    </row>
    <row r="114">
      <c r="A114" s="3" t="s">
        <v>350</v>
      </c>
      <c r="B114" s="9">
        <v>86.564</v>
      </c>
      <c r="C114" s="9">
        <v>7.0</v>
      </c>
      <c r="D114" s="9">
        <v>4.0</v>
      </c>
      <c r="E114" s="9">
        <v>3.0</v>
      </c>
      <c r="F114" s="9">
        <v>0.0</v>
      </c>
      <c r="G114" s="9">
        <v>74024.0</v>
      </c>
      <c r="H114" s="9">
        <v>1696272.0</v>
      </c>
      <c r="I114" s="9">
        <v>5799936.0</v>
      </c>
      <c r="J114" s="9">
        <v>0.0</v>
      </c>
      <c r="L114" s="9">
        <v>86.752</v>
      </c>
      <c r="M114" s="4">
        <f t="shared" si="1"/>
        <v>-0.002167097012</v>
      </c>
      <c r="O114" s="9"/>
      <c r="P114" s="9"/>
      <c r="Q114" s="9"/>
      <c r="R114" s="9">
        <v>112.0</v>
      </c>
      <c r="S114" s="9">
        <v>160.0</v>
      </c>
      <c r="T114" s="9">
        <v>84.836</v>
      </c>
      <c r="U114" s="3" t="s">
        <v>341</v>
      </c>
      <c r="V114" s="9"/>
      <c r="W114" s="9"/>
      <c r="X114" s="9">
        <v>112.0</v>
      </c>
      <c r="Y114" s="9">
        <v>159.0</v>
      </c>
      <c r="Z114" s="9">
        <v>84.836</v>
      </c>
      <c r="AA114" s="3" t="s">
        <v>341</v>
      </c>
    </row>
    <row r="115">
      <c r="A115" s="3" t="s">
        <v>354</v>
      </c>
      <c r="B115" s="9">
        <v>86.5</v>
      </c>
      <c r="C115" s="9">
        <v>7.0</v>
      </c>
      <c r="D115" s="9">
        <v>4.0</v>
      </c>
      <c r="E115" s="9">
        <v>3.0</v>
      </c>
      <c r="F115" s="9">
        <v>0.0</v>
      </c>
      <c r="G115" s="9">
        <v>74024.0</v>
      </c>
      <c r="H115" s="9">
        <v>1696272.0</v>
      </c>
      <c r="I115" s="9">
        <v>5799936.0</v>
      </c>
      <c r="J115" s="9">
        <v>0.0</v>
      </c>
      <c r="L115" s="9">
        <v>86.541</v>
      </c>
      <c r="M115" s="4">
        <f t="shared" si="1"/>
        <v>-0.0004737638807</v>
      </c>
      <c r="O115" s="9"/>
      <c r="P115" s="9"/>
      <c r="Q115" s="9"/>
      <c r="R115" s="9">
        <v>113.0</v>
      </c>
      <c r="S115" s="9">
        <v>107.0</v>
      </c>
      <c r="T115" s="9">
        <v>84.832</v>
      </c>
      <c r="U115" s="3" t="s">
        <v>351</v>
      </c>
      <c r="V115" s="9"/>
      <c r="W115" s="9"/>
      <c r="X115" s="9">
        <v>113.0</v>
      </c>
      <c r="Y115" s="9">
        <v>145.0</v>
      </c>
      <c r="Z115" s="9">
        <v>84.832</v>
      </c>
      <c r="AA115" s="3" t="s">
        <v>351</v>
      </c>
    </row>
    <row r="116">
      <c r="A116" s="3" t="s">
        <v>346</v>
      </c>
      <c r="B116" s="9">
        <v>86.656</v>
      </c>
      <c r="C116" s="9">
        <v>7.0</v>
      </c>
      <c r="D116" s="9">
        <v>4.0</v>
      </c>
      <c r="E116" s="9">
        <v>3.0</v>
      </c>
      <c r="F116" s="9">
        <v>0.0</v>
      </c>
      <c r="G116" s="9">
        <v>74024.0</v>
      </c>
      <c r="H116" s="9">
        <v>1696272.0</v>
      </c>
      <c r="I116" s="9">
        <v>5799936.0</v>
      </c>
      <c r="J116" s="9">
        <v>0.0</v>
      </c>
      <c r="L116" s="9">
        <v>86.247</v>
      </c>
      <c r="M116" s="4">
        <f t="shared" si="1"/>
        <v>0.004742193931</v>
      </c>
      <c r="O116" s="9"/>
      <c r="P116" s="9"/>
      <c r="Q116" s="9"/>
      <c r="R116" s="9">
        <v>114.0</v>
      </c>
      <c r="S116" s="9">
        <v>159.0</v>
      </c>
      <c r="T116" s="9">
        <v>84.778</v>
      </c>
      <c r="U116" s="3" t="s">
        <v>344</v>
      </c>
      <c r="V116" s="9"/>
      <c r="W116" s="9"/>
      <c r="X116" s="9">
        <v>114.0</v>
      </c>
      <c r="Y116" s="9">
        <v>160.0</v>
      </c>
      <c r="Z116" s="9">
        <v>84.778</v>
      </c>
      <c r="AA116" s="3" t="s">
        <v>344</v>
      </c>
    </row>
    <row r="117">
      <c r="A117" s="3" t="s">
        <v>332</v>
      </c>
      <c r="B117" s="9">
        <v>84.034</v>
      </c>
      <c r="C117" s="9">
        <v>7.0</v>
      </c>
      <c r="D117" s="9">
        <v>5.0</v>
      </c>
      <c r="E117" s="9">
        <v>2.0</v>
      </c>
      <c r="F117" s="9">
        <v>0.0</v>
      </c>
      <c r="G117" s="9">
        <v>74024.0</v>
      </c>
      <c r="H117" s="9">
        <v>2515464.0</v>
      </c>
      <c r="I117" s="9">
        <v>4882440.0</v>
      </c>
      <c r="J117" s="9">
        <v>0.0</v>
      </c>
      <c r="L117" s="9">
        <v>85.138</v>
      </c>
      <c r="M117" s="4">
        <f t="shared" si="1"/>
        <v>-0.01296718269</v>
      </c>
      <c r="O117" s="9"/>
      <c r="P117" s="9"/>
      <c r="Q117" s="9"/>
      <c r="R117" s="9">
        <v>115.0</v>
      </c>
      <c r="S117" s="9">
        <v>87.0</v>
      </c>
      <c r="T117" s="9">
        <v>84.746</v>
      </c>
      <c r="U117" s="3" t="s">
        <v>364</v>
      </c>
      <c r="V117" s="9"/>
      <c r="W117" s="9"/>
      <c r="X117" s="9">
        <v>115.0</v>
      </c>
      <c r="Y117" s="9">
        <v>97.0</v>
      </c>
      <c r="Z117" s="9">
        <v>84.746</v>
      </c>
      <c r="AA117" s="3" t="s">
        <v>364</v>
      </c>
    </row>
    <row r="118">
      <c r="A118" s="3" t="s">
        <v>357</v>
      </c>
      <c r="B118" s="9">
        <v>86.304</v>
      </c>
      <c r="C118" s="9">
        <v>7.0</v>
      </c>
      <c r="D118" s="9">
        <v>4.0</v>
      </c>
      <c r="E118" s="9">
        <v>3.0</v>
      </c>
      <c r="F118" s="9">
        <v>0.0</v>
      </c>
      <c r="G118" s="9">
        <v>74024.0</v>
      </c>
      <c r="H118" s="9">
        <v>1696272.0</v>
      </c>
      <c r="I118" s="9">
        <v>5799936.0</v>
      </c>
      <c r="J118" s="9">
        <v>0.0</v>
      </c>
      <c r="L118" s="9">
        <v>85.949</v>
      </c>
      <c r="M118" s="4">
        <f t="shared" si="1"/>
        <v>0.004130356374</v>
      </c>
      <c r="O118" s="9"/>
      <c r="P118" s="9"/>
      <c r="Q118" s="9"/>
      <c r="R118" s="9">
        <v>116.0</v>
      </c>
      <c r="S118" s="9">
        <v>88.0</v>
      </c>
      <c r="T118" s="9">
        <v>84.673</v>
      </c>
      <c r="U118" s="3" t="s">
        <v>362</v>
      </c>
      <c r="V118" s="9"/>
      <c r="W118" s="9"/>
      <c r="X118" s="9">
        <v>116.0</v>
      </c>
      <c r="Y118" s="9">
        <v>96.0</v>
      </c>
      <c r="Z118" s="9">
        <v>84.673</v>
      </c>
      <c r="AA118" s="3" t="s">
        <v>362</v>
      </c>
    </row>
    <row r="119">
      <c r="A119" s="3" t="s">
        <v>348</v>
      </c>
      <c r="B119" s="9">
        <v>86.103</v>
      </c>
      <c r="C119" s="9">
        <v>7.0</v>
      </c>
      <c r="D119" s="9">
        <v>4.0</v>
      </c>
      <c r="E119" s="9">
        <v>3.0</v>
      </c>
      <c r="F119" s="9">
        <v>0.0</v>
      </c>
      <c r="G119" s="9">
        <v>74024.0</v>
      </c>
      <c r="H119" s="9">
        <v>1696272.0</v>
      </c>
      <c r="I119" s="9">
        <v>5799936.0</v>
      </c>
      <c r="J119" s="9">
        <v>0.0</v>
      </c>
      <c r="L119" s="9">
        <v>86.445</v>
      </c>
      <c r="M119" s="4">
        <f t="shared" si="1"/>
        <v>-0.003956272775</v>
      </c>
      <c r="O119" s="9"/>
      <c r="P119" s="9"/>
      <c r="Q119" s="9"/>
      <c r="R119" s="9">
        <v>117.0</v>
      </c>
      <c r="S119" s="9">
        <v>67.0</v>
      </c>
      <c r="T119" s="9">
        <v>84.652</v>
      </c>
      <c r="U119" s="3" t="s">
        <v>265</v>
      </c>
      <c r="V119" s="9"/>
      <c r="W119" s="9"/>
      <c r="X119" s="9">
        <v>117.0</v>
      </c>
      <c r="Y119" s="9">
        <v>11.0</v>
      </c>
      <c r="Z119" s="9">
        <v>84.652</v>
      </c>
      <c r="AA119" s="3" t="s">
        <v>265</v>
      </c>
    </row>
    <row r="120">
      <c r="A120" s="3" t="s">
        <v>359</v>
      </c>
      <c r="B120" s="9">
        <v>86.176</v>
      </c>
      <c r="C120" s="9">
        <v>7.0</v>
      </c>
      <c r="D120" s="9">
        <v>4.0</v>
      </c>
      <c r="E120" s="9">
        <v>3.0</v>
      </c>
      <c r="F120" s="9">
        <v>0.0</v>
      </c>
      <c r="G120" s="9">
        <v>74024.0</v>
      </c>
      <c r="H120" s="9">
        <v>1696272.0</v>
      </c>
      <c r="I120" s="9">
        <v>5799936.0</v>
      </c>
      <c r="J120" s="9">
        <v>0.0</v>
      </c>
      <c r="L120" s="9">
        <v>86.197</v>
      </c>
      <c r="M120" s="4">
        <f t="shared" si="1"/>
        <v>-0.0002436279685</v>
      </c>
      <c r="O120" s="9"/>
      <c r="P120" s="9"/>
      <c r="Q120" s="9"/>
      <c r="R120" s="9">
        <v>118.0</v>
      </c>
      <c r="S120" s="9">
        <v>89.0</v>
      </c>
      <c r="T120" s="9">
        <v>84.605</v>
      </c>
      <c r="U120" s="3" t="s">
        <v>363</v>
      </c>
      <c r="V120" s="9"/>
      <c r="W120" s="9"/>
      <c r="X120" s="9">
        <v>118.0</v>
      </c>
      <c r="Y120" s="9">
        <v>98.0</v>
      </c>
      <c r="Z120" s="9">
        <v>84.605</v>
      </c>
      <c r="AA120" s="3" t="s">
        <v>363</v>
      </c>
    </row>
    <row r="121">
      <c r="A121" s="3" t="s">
        <v>342</v>
      </c>
      <c r="B121" s="9">
        <v>86.747</v>
      </c>
      <c r="C121" s="9">
        <v>7.0</v>
      </c>
      <c r="D121" s="9">
        <v>4.0</v>
      </c>
      <c r="E121" s="9">
        <v>3.0</v>
      </c>
      <c r="F121" s="9">
        <v>0.0</v>
      </c>
      <c r="G121" s="9">
        <v>74024.0</v>
      </c>
      <c r="H121" s="9">
        <v>1696272.0</v>
      </c>
      <c r="I121" s="9">
        <v>5799936.0</v>
      </c>
      <c r="J121" s="9">
        <v>0.0</v>
      </c>
      <c r="L121" s="9">
        <v>86.24</v>
      </c>
      <c r="M121" s="4">
        <f t="shared" si="1"/>
        <v>0.005878942486</v>
      </c>
      <c r="O121" s="9"/>
      <c r="P121" s="9"/>
      <c r="Q121" s="9"/>
      <c r="R121" s="9">
        <v>119.0</v>
      </c>
      <c r="S121" s="9">
        <v>73.0</v>
      </c>
      <c r="T121" s="9">
        <v>84.597</v>
      </c>
      <c r="U121" s="3" t="s">
        <v>337</v>
      </c>
      <c r="V121" s="9"/>
      <c r="W121" s="9"/>
      <c r="X121" s="9">
        <v>119.0</v>
      </c>
      <c r="Y121" s="9">
        <v>15.0</v>
      </c>
      <c r="Z121" s="9">
        <v>84.597</v>
      </c>
      <c r="AA121" s="3" t="s">
        <v>337</v>
      </c>
    </row>
    <row r="122">
      <c r="A122" s="3" t="s">
        <v>363</v>
      </c>
      <c r="B122" s="9">
        <v>84.605</v>
      </c>
      <c r="C122" s="9">
        <v>7.0</v>
      </c>
      <c r="D122" s="9">
        <v>5.0</v>
      </c>
      <c r="E122" s="9">
        <v>2.0</v>
      </c>
      <c r="F122" s="9">
        <v>0.0</v>
      </c>
      <c r="G122" s="9">
        <v>74024.0</v>
      </c>
      <c r="H122" s="9">
        <v>2515464.0</v>
      </c>
      <c r="I122" s="9">
        <v>4882440.0</v>
      </c>
      <c r="J122" s="9">
        <v>0.0</v>
      </c>
      <c r="L122" s="9">
        <v>84.219</v>
      </c>
      <c r="M122" s="4">
        <f t="shared" si="1"/>
        <v>0.004583288807</v>
      </c>
      <c r="O122" s="9"/>
      <c r="P122" s="9"/>
      <c r="Q122" s="9"/>
      <c r="R122" s="9">
        <v>120.0</v>
      </c>
      <c r="S122" s="9">
        <v>162.0</v>
      </c>
      <c r="T122" s="9">
        <v>84.564</v>
      </c>
      <c r="U122" s="3" t="s">
        <v>358</v>
      </c>
      <c r="V122" s="9"/>
      <c r="W122" s="9"/>
      <c r="X122" s="9">
        <v>120.0</v>
      </c>
      <c r="Y122" s="9">
        <v>161.0</v>
      </c>
      <c r="Z122" s="9">
        <v>84.564</v>
      </c>
      <c r="AA122" s="3" t="s">
        <v>358</v>
      </c>
    </row>
    <row r="123">
      <c r="A123" s="3" t="s">
        <v>345</v>
      </c>
      <c r="B123" s="9">
        <v>86.374</v>
      </c>
      <c r="C123" s="9">
        <v>7.0</v>
      </c>
      <c r="D123" s="9">
        <v>4.0</v>
      </c>
      <c r="E123" s="9">
        <v>3.0</v>
      </c>
      <c r="F123" s="9">
        <v>0.0</v>
      </c>
      <c r="G123" s="9">
        <v>74024.0</v>
      </c>
      <c r="H123" s="9">
        <v>1696272.0</v>
      </c>
      <c r="I123" s="9">
        <v>5799936.0</v>
      </c>
      <c r="J123" s="9">
        <v>0.0</v>
      </c>
      <c r="L123" s="9">
        <v>86.385</v>
      </c>
      <c r="M123" s="4">
        <f t="shared" si="1"/>
        <v>-0.0001273369219</v>
      </c>
      <c r="O123" s="9"/>
      <c r="P123" s="9"/>
      <c r="Q123" s="9"/>
      <c r="R123" s="9">
        <v>121.0</v>
      </c>
      <c r="S123" s="9">
        <v>66.0</v>
      </c>
      <c r="T123" s="9">
        <v>84.464</v>
      </c>
      <c r="U123" s="3" t="s">
        <v>310</v>
      </c>
      <c r="V123" s="9"/>
      <c r="W123" s="9"/>
      <c r="X123" s="9">
        <v>121.0</v>
      </c>
      <c r="Y123" s="9">
        <v>6.0</v>
      </c>
      <c r="Z123" s="9">
        <v>84.464</v>
      </c>
      <c r="AA123" s="3" t="s">
        <v>310</v>
      </c>
    </row>
    <row r="124">
      <c r="A124" s="3" t="s">
        <v>340</v>
      </c>
      <c r="B124" s="9">
        <v>86.215</v>
      </c>
      <c r="C124" s="9">
        <v>7.0</v>
      </c>
      <c r="D124" s="9">
        <v>4.0</v>
      </c>
      <c r="E124" s="9">
        <v>3.0</v>
      </c>
      <c r="F124" s="9">
        <v>0.0</v>
      </c>
      <c r="G124" s="9">
        <v>74024.0</v>
      </c>
      <c r="H124" s="9">
        <v>1696272.0</v>
      </c>
      <c r="I124" s="9">
        <v>5799936.0</v>
      </c>
      <c r="J124" s="9">
        <v>0.0</v>
      </c>
      <c r="L124" s="9">
        <v>86.071</v>
      </c>
      <c r="M124" s="4">
        <f t="shared" si="1"/>
        <v>0.001673037376</v>
      </c>
      <c r="O124" s="9"/>
      <c r="P124" s="9"/>
      <c r="Q124" s="9"/>
      <c r="R124" s="9">
        <v>122.0</v>
      </c>
      <c r="S124" s="9">
        <v>71.0</v>
      </c>
      <c r="T124" s="9">
        <v>84.338</v>
      </c>
      <c r="U124" s="3" t="s">
        <v>323</v>
      </c>
      <c r="V124" s="9"/>
      <c r="W124" s="9"/>
      <c r="X124" s="9">
        <v>122.0</v>
      </c>
      <c r="Y124" s="9">
        <v>14.0</v>
      </c>
      <c r="Z124" s="9">
        <v>84.338</v>
      </c>
      <c r="AA124" s="3" t="s">
        <v>323</v>
      </c>
    </row>
    <row r="125">
      <c r="A125" s="3" t="s">
        <v>351</v>
      </c>
      <c r="B125" s="9">
        <v>84.832</v>
      </c>
      <c r="C125" s="9">
        <v>7.0</v>
      </c>
      <c r="D125" s="9">
        <v>4.0</v>
      </c>
      <c r="E125" s="9">
        <v>3.0</v>
      </c>
      <c r="F125" s="9">
        <v>0.0</v>
      </c>
      <c r="G125" s="9">
        <v>74024.0</v>
      </c>
      <c r="H125" s="9">
        <v>1696272.0</v>
      </c>
      <c r="I125" s="9">
        <v>5799936.0</v>
      </c>
      <c r="J125" s="9">
        <v>0.0</v>
      </c>
      <c r="L125" s="9">
        <v>85.086</v>
      </c>
      <c r="M125" s="4">
        <f t="shared" si="1"/>
        <v>-0.002985214959</v>
      </c>
      <c r="O125" s="9"/>
      <c r="P125" s="9"/>
      <c r="Q125" s="9"/>
      <c r="R125" s="9">
        <v>123.0</v>
      </c>
      <c r="S125" s="9">
        <v>60.0</v>
      </c>
      <c r="T125" s="9">
        <v>84.287</v>
      </c>
      <c r="U125" s="3" t="s">
        <v>226</v>
      </c>
      <c r="V125" s="9"/>
      <c r="W125" s="9"/>
      <c r="X125" s="9">
        <v>123.0</v>
      </c>
      <c r="Y125" s="9">
        <v>2.0</v>
      </c>
      <c r="Z125" s="9">
        <v>84.287</v>
      </c>
      <c r="AA125" s="3" t="s">
        <v>226</v>
      </c>
    </row>
    <row r="126">
      <c r="A126" s="3" t="s">
        <v>343</v>
      </c>
      <c r="B126" s="9">
        <v>86.704</v>
      </c>
      <c r="C126" s="9">
        <v>7.0</v>
      </c>
      <c r="D126" s="9">
        <v>4.0</v>
      </c>
      <c r="E126" s="9">
        <v>3.0</v>
      </c>
      <c r="F126" s="9">
        <v>0.0</v>
      </c>
      <c r="G126" s="9">
        <v>74024.0</v>
      </c>
      <c r="H126" s="9">
        <v>1696272.0</v>
      </c>
      <c r="I126" s="9">
        <v>5799936.0</v>
      </c>
      <c r="J126" s="9">
        <v>0.0</v>
      </c>
      <c r="L126" s="9">
        <v>86.248</v>
      </c>
      <c r="M126" s="4">
        <f t="shared" si="1"/>
        <v>0.005287079121</v>
      </c>
      <c r="O126" s="9"/>
      <c r="P126" s="9"/>
      <c r="Q126" s="9"/>
      <c r="R126" s="9">
        <v>124.0</v>
      </c>
      <c r="S126" s="9">
        <v>63.0</v>
      </c>
      <c r="T126" s="9">
        <v>84.213</v>
      </c>
      <c r="U126" s="3" t="s">
        <v>318</v>
      </c>
      <c r="V126" s="9"/>
      <c r="W126" s="9"/>
      <c r="X126" s="9">
        <v>124.0</v>
      </c>
      <c r="Y126" s="9">
        <v>7.0</v>
      </c>
      <c r="Z126" s="9">
        <v>84.213</v>
      </c>
      <c r="AA126" s="3" t="s">
        <v>318</v>
      </c>
    </row>
    <row r="127">
      <c r="A127" s="3" t="s">
        <v>339</v>
      </c>
      <c r="B127" s="9">
        <v>85.427</v>
      </c>
      <c r="C127" s="9">
        <v>8.0</v>
      </c>
      <c r="D127" s="9">
        <v>3.0</v>
      </c>
      <c r="E127" s="9">
        <v>3.0</v>
      </c>
      <c r="F127" s="9">
        <v>0.0</v>
      </c>
      <c r="G127" s="9">
        <v>126240.0</v>
      </c>
      <c r="H127" s="9">
        <v>450576.0</v>
      </c>
      <c r="I127" s="9">
        <v>6303752.0</v>
      </c>
      <c r="J127" s="9">
        <v>0.0</v>
      </c>
      <c r="L127" s="9">
        <v>85.316</v>
      </c>
      <c r="M127" s="4">
        <f t="shared" si="1"/>
        <v>0.001301045525</v>
      </c>
      <c r="O127" s="9"/>
      <c r="P127" s="9"/>
      <c r="Q127" s="9"/>
      <c r="R127" s="9">
        <v>125.0</v>
      </c>
      <c r="S127" s="9">
        <v>61.0</v>
      </c>
      <c r="T127" s="9">
        <v>84.168</v>
      </c>
      <c r="U127" s="3" t="s">
        <v>248</v>
      </c>
      <c r="V127" s="9"/>
      <c r="W127" s="9"/>
      <c r="X127" s="9">
        <v>125.0</v>
      </c>
      <c r="Y127" s="9">
        <v>3.0</v>
      </c>
      <c r="Z127" s="9">
        <v>84.168</v>
      </c>
      <c r="AA127" s="3" t="s">
        <v>248</v>
      </c>
    </row>
    <row r="128">
      <c r="A128" s="3" t="s">
        <v>225</v>
      </c>
      <c r="B128" s="9">
        <v>88.254</v>
      </c>
      <c r="C128" s="9">
        <v>8.0</v>
      </c>
      <c r="D128" s="9">
        <v>5.0</v>
      </c>
      <c r="E128" s="9">
        <v>1.0</v>
      </c>
      <c r="F128" s="9">
        <v>0.0</v>
      </c>
      <c r="G128" s="9">
        <v>126240.0</v>
      </c>
      <c r="H128" s="9">
        <v>1468440.0</v>
      </c>
      <c r="I128" s="9">
        <v>3577856.0</v>
      </c>
      <c r="J128" s="9">
        <v>0.0</v>
      </c>
      <c r="L128" s="9">
        <v>88.311</v>
      </c>
      <c r="M128" s="4">
        <f t="shared" si="1"/>
        <v>-0.0006454462072</v>
      </c>
      <c r="O128" s="9"/>
      <c r="P128" s="9"/>
      <c r="Q128" s="9"/>
      <c r="R128" s="9">
        <v>126.0</v>
      </c>
      <c r="S128" s="9">
        <v>72.0</v>
      </c>
      <c r="T128" s="9">
        <v>84.127</v>
      </c>
      <c r="U128" s="3" t="s">
        <v>334</v>
      </c>
      <c r="V128" s="9"/>
      <c r="W128" s="9"/>
      <c r="X128" s="9">
        <v>126.0</v>
      </c>
      <c r="Y128" s="9">
        <v>13.0</v>
      </c>
      <c r="Z128" s="9">
        <v>84.127</v>
      </c>
      <c r="AA128" s="3" t="s">
        <v>334</v>
      </c>
    </row>
    <row r="129">
      <c r="A129" s="3" t="s">
        <v>240</v>
      </c>
      <c r="B129" s="9">
        <v>88.053</v>
      </c>
      <c r="C129" s="9">
        <v>8.0</v>
      </c>
      <c r="D129" s="9">
        <v>5.0</v>
      </c>
      <c r="E129" s="9">
        <v>1.0</v>
      </c>
      <c r="F129" s="9">
        <v>0.0</v>
      </c>
      <c r="G129" s="9">
        <v>126240.0</v>
      </c>
      <c r="H129" s="9">
        <v>1468440.0</v>
      </c>
      <c r="I129" s="9">
        <v>3577856.0</v>
      </c>
      <c r="J129" s="9">
        <v>0.0</v>
      </c>
      <c r="L129" s="9">
        <v>86.926</v>
      </c>
      <c r="M129" s="4">
        <f t="shared" si="1"/>
        <v>0.01296505073</v>
      </c>
      <c r="O129" s="9"/>
      <c r="P129" s="9"/>
      <c r="Q129" s="9"/>
      <c r="R129" s="9">
        <v>127.0</v>
      </c>
      <c r="S129" s="9">
        <v>59.0</v>
      </c>
      <c r="T129" s="9">
        <v>84.102</v>
      </c>
      <c r="U129" s="3" t="s">
        <v>236</v>
      </c>
      <c r="V129" s="9"/>
      <c r="W129" s="9"/>
      <c r="X129" s="9">
        <v>127.0</v>
      </c>
      <c r="Y129" s="9">
        <v>4.0</v>
      </c>
      <c r="Z129" s="9">
        <v>84.102</v>
      </c>
      <c r="AA129" s="3" t="s">
        <v>236</v>
      </c>
    </row>
    <row r="130">
      <c r="A130" s="3" t="s">
        <v>221</v>
      </c>
      <c r="B130" s="9">
        <v>88.262</v>
      </c>
      <c r="C130" s="9">
        <v>8.0</v>
      </c>
      <c r="D130" s="9">
        <v>5.0</v>
      </c>
      <c r="E130" s="9">
        <v>1.0</v>
      </c>
      <c r="F130" s="9">
        <v>0.0</v>
      </c>
      <c r="G130" s="9">
        <v>126240.0</v>
      </c>
      <c r="H130" s="9">
        <v>1468440.0</v>
      </c>
      <c r="I130" s="9">
        <v>3577856.0</v>
      </c>
      <c r="J130" s="9">
        <v>0.0</v>
      </c>
      <c r="L130" s="9">
        <v>88.337</v>
      </c>
      <c r="M130" s="4">
        <f t="shared" si="1"/>
        <v>-0.0008490213614</v>
      </c>
      <c r="O130" s="9"/>
      <c r="P130" s="9"/>
      <c r="Q130" s="9"/>
      <c r="R130" s="9">
        <v>128.0</v>
      </c>
      <c r="S130" s="9">
        <v>90.0</v>
      </c>
      <c r="T130" s="9">
        <v>84.034</v>
      </c>
      <c r="U130" s="3" t="s">
        <v>332</v>
      </c>
      <c r="V130" s="9"/>
      <c r="W130" s="9"/>
      <c r="X130" s="9">
        <v>128.0</v>
      </c>
      <c r="Y130" s="9">
        <v>95.0</v>
      </c>
      <c r="Z130" s="9">
        <v>84.034</v>
      </c>
      <c r="AA130" s="3" t="s">
        <v>332</v>
      </c>
    </row>
    <row r="131">
      <c r="A131" s="3" t="s">
        <v>314</v>
      </c>
      <c r="B131" s="9">
        <v>87.109</v>
      </c>
      <c r="C131" s="9">
        <v>8.0</v>
      </c>
      <c r="D131" s="9">
        <v>5.0</v>
      </c>
      <c r="E131" s="9">
        <v>1.0</v>
      </c>
      <c r="F131" s="9">
        <v>0.0</v>
      </c>
      <c r="G131" s="9">
        <v>126240.0</v>
      </c>
      <c r="H131" s="9">
        <v>1468440.0</v>
      </c>
      <c r="I131" s="9">
        <v>3577856.0</v>
      </c>
      <c r="J131" s="9">
        <v>0.0</v>
      </c>
      <c r="L131" s="9">
        <v>88.563</v>
      </c>
      <c r="M131" s="4">
        <f t="shared" si="1"/>
        <v>-0.01641769136</v>
      </c>
      <c r="O131" s="9"/>
      <c r="P131" s="9"/>
      <c r="Q131" s="9"/>
      <c r="R131" s="9">
        <v>129.0</v>
      </c>
      <c r="S131" s="9">
        <v>64.0</v>
      </c>
      <c r="T131" s="9">
        <v>83.994</v>
      </c>
      <c r="U131" s="3" t="s">
        <v>301</v>
      </c>
      <c r="V131" s="9"/>
      <c r="W131" s="9"/>
      <c r="X131" s="9">
        <v>129.0</v>
      </c>
      <c r="Y131" s="9">
        <v>8.0</v>
      </c>
      <c r="Z131" s="9">
        <v>83.994</v>
      </c>
      <c r="AA131" s="3" t="s">
        <v>301</v>
      </c>
    </row>
    <row r="132">
      <c r="A132" s="3" t="s">
        <v>361</v>
      </c>
      <c r="B132" s="9">
        <v>85.557</v>
      </c>
      <c r="C132" s="9">
        <v>8.0</v>
      </c>
      <c r="D132" s="9">
        <v>3.0</v>
      </c>
      <c r="E132" s="9">
        <v>3.0</v>
      </c>
      <c r="F132" s="9">
        <v>0.0</v>
      </c>
      <c r="G132" s="9">
        <v>126240.0</v>
      </c>
      <c r="H132" s="9">
        <v>450576.0</v>
      </c>
      <c r="I132" s="9">
        <v>6303752.0</v>
      </c>
      <c r="J132" s="9">
        <v>0.0</v>
      </c>
      <c r="L132" s="9">
        <v>85.182</v>
      </c>
      <c r="M132" s="4">
        <f t="shared" si="1"/>
        <v>0.004402338522</v>
      </c>
      <c r="O132" s="9"/>
      <c r="P132" s="9"/>
      <c r="Q132" s="9"/>
      <c r="R132" s="9">
        <v>130.0</v>
      </c>
      <c r="S132" s="9">
        <v>62.0</v>
      </c>
      <c r="T132" s="9">
        <v>83.776</v>
      </c>
      <c r="U132" s="3" t="s">
        <v>211</v>
      </c>
      <c r="V132" s="9"/>
      <c r="W132" s="9"/>
      <c r="X132" s="9">
        <v>130.0</v>
      </c>
      <c r="Y132" s="9">
        <v>1.0</v>
      </c>
      <c r="Z132" s="9">
        <v>83.776</v>
      </c>
      <c r="AA132" s="3" t="s">
        <v>211</v>
      </c>
    </row>
    <row r="133">
      <c r="A133" s="3" t="s">
        <v>215</v>
      </c>
      <c r="B133" s="9">
        <v>88.359</v>
      </c>
      <c r="C133" s="9">
        <v>8.0</v>
      </c>
      <c r="D133" s="9">
        <v>5.0</v>
      </c>
      <c r="E133" s="9">
        <v>1.0</v>
      </c>
      <c r="F133" s="9">
        <v>0.0</v>
      </c>
      <c r="G133" s="9">
        <v>126240.0</v>
      </c>
      <c r="H133" s="9">
        <v>1468440.0</v>
      </c>
      <c r="I133" s="9">
        <v>3577856.0</v>
      </c>
      <c r="J133" s="9">
        <v>0.0</v>
      </c>
      <c r="L133" s="9">
        <v>88.472</v>
      </c>
      <c r="M133" s="4">
        <f t="shared" si="1"/>
        <v>-0.001277240257</v>
      </c>
      <c r="O133" s="9"/>
      <c r="P133" s="9"/>
      <c r="Q133" s="9"/>
      <c r="R133" s="9">
        <v>131.0</v>
      </c>
      <c r="S133" s="9">
        <v>68.0</v>
      </c>
      <c r="T133" s="9">
        <v>83.717</v>
      </c>
      <c r="U133" s="3" t="s">
        <v>257</v>
      </c>
      <c r="V133" s="9"/>
      <c r="W133" s="9"/>
      <c r="X133" s="9">
        <v>131.0</v>
      </c>
      <c r="Y133" s="9">
        <v>12.0</v>
      </c>
      <c r="Z133" s="9">
        <v>83.717</v>
      </c>
      <c r="AA133" s="3" t="s">
        <v>257</v>
      </c>
    </row>
    <row r="134">
      <c r="A134" s="3" t="s">
        <v>209</v>
      </c>
      <c r="B134" s="9">
        <v>88.405</v>
      </c>
      <c r="C134" s="9">
        <v>8.0</v>
      </c>
      <c r="D134" s="9">
        <v>5.0</v>
      </c>
      <c r="E134" s="9">
        <v>1.0</v>
      </c>
      <c r="F134" s="9">
        <v>0.0</v>
      </c>
      <c r="G134" s="9">
        <v>126240.0</v>
      </c>
      <c r="H134" s="9">
        <v>1468440.0</v>
      </c>
      <c r="I134" s="9">
        <v>3577856.0</v>
      </c>
      <c r="J134" s="9">
        <v>0.0</v>
      </c>
      <c r="L134" s="9">
        <v>88.429</v>
      </c>
      <c r="M134" s="4">
        <f t="shared" si="1"/>
        <v>-0.0002714041774</v>
      </c>
      <c r="O134" s="9"/>
      <c r="P134" s="9"/>
      <c r="Q134" s="9"/>
      <c r="R134" s="9">
        <v>132.0</v>
      </c>
      <c r="S134" s="9">
        <v>11.0</v>
      </c>
      <c r="T134" s="9">
        <v>83.624</v>
      </c>
      <c r="U134" s="3" t="s">
        <v>231</v>
      </c>
      <c r="V134" s="9"/>
      <c r="W134" s="9"/>
      <c r="X134" s="9">
        <v>132.0</v>
      </c>
      <c r="Y134" s="9">
        <v>28.0</v>
      </c>
      <c r="Z134" s="9">
        <v>83.624</v>
      </c>
      <c r="AA134" s="3" t="s">
        <v>231</v>
      </c>
    </row>
    <row r="135">
      <c r="A135" s="3" t="s">
        <v>249</v>
      </c>
      <c r="B135" s="9">
        <v>88.001</v>
      </c>
      <c r="C135" s="9">
        <v>8.0</v>
      </c>
      <c r="D135" s="9">
        <v>5.0</v>
      </c>
      <c r="E135" s="9">
        <v>1.0</v>
      </c>
      <c r="F135" s="9">
        <v>0.0</v>
      </c>
      <c r="G135" s="9">
        <v>126240.0</v>
      </c>
      <c r="H135" s="9">
        <v>1468440.0</v>
      </c>
      <c r="I135" s="9">
        <v>3577856.0</v>
      </c>
      <c r="J135" s="9">
        <v>0.0</v>
      </c>
      <c r="L135" s="9">
        <v>88.023</v>
      </c>
      <c r="M135" s="4">
        <f t="shared" si="1"/>
        <v>-0.0002499346762</v>
      </c>
      <c r="O135" s="9"/>
      <c r="P135" s="9"/>
      <c r="Q135" s="9"/>
      <c r="R135" s="9">
        <v>133.0</v>
      </c>
      <c r="S135" s="9">
        <v>70.0</v>
      </c>
      <c r="T135" s="9">
        <v>83.592</v>
      </c>
      <c r="U135" s="3" t="s">
        <v>287</v>
      </c>
      <c r="V135" s="9"/>
      <c r="W135" s="9"/>
      <c r="X135" s="9">
        <v>133.0</v>
      </c>
      <c r="Y135" s="9">
        <v>10.0</v>
      </c>
      <c r="Z135" s="9">
        <v>83.592</v>
      </c>
      <c r="AA135" s="3" t="s">
        <v>287</v>
      </c>
    </row>
    <row r="136">
      <c r="A136" s="3" t="s">
        <v>218</v>
      </c>
      <c r="B136" s="9">
        <v>88.348</v>
      </c>
      <c r="C136" s="9">
        <v>8.0</v>
      </c>
      <c r="D136" s="9">
        <v>5.0</v>
      </c>
      <c r="E136" s="9">
        <v>1.0</v>
      </c>
      <c r="F136" s="9">
        <v>0.0</v>
      </c>
      <c r="G136" s="9">
        <v>126240.0</v>
      </c>
      <c r="H136" s="9">
        <v>1468440.0</v>
      </c>
      <c r="I136" s="9">
        <v>3577856.0</v>
      </c>
      <c r="J136" s="9">
        <v>0.0</v>
      </c>
      <c r="L136" s="9">
        <v>88.699</v>
      </c>
      <c r="M136" s="4">
        <f t="shared" si="1"/>
        <v>-0.003957203576</v>
      </c>
      <c r="O136" s="9"/>
      <c r="P136" s="9"/>
      <c r="Q136" s="9"/>
      <c r="R136" s="9">
        <v>134.0</v>
      </c>
      <c r="S136" s="9">
        <v>134.0</v>
      </c>
      <c r="T136" s="9">
        <v>83.446</v>
      </c>
      <c r="U136" s="3" t="s">
        <v>241</v>
      </c>
      <c r="V136" s="9"/>
      <c r="W136" s="9"/>
      <c r="X136" s="9">
        <v>134.0</v>
      </c>
      <c r="Y136" s="9">
        <v>107.0</v>
      </c>
      <c r="Z136" s="9">
        <v>83.446</v>
      </c>
      <c r="AA136" s="3" t="s">
        <v>241</v>
      </c>
    </row>
    <row r="137">
      <c r="A137" s="3" t="s">
        <v>333</v>
      </c>
      <c r="B137" s="9">
        <v>85.28</v>
      </c>
      <c r="C137" s="9">
        <v>8.0</v>
      </c>
      <c r="D137" s="9">
        <v>3.0</v>
      </c>
      <c r="E137" s="9">
        <v>3.0</v>
      </c>
      <c r="F137" s="9">
        <v>0.0</v>
      </c>
      <c r="G137" s="9">
        <v>126240.0</v>
      </c>
      <c r="H137" s="9">
        <v>450576.0</v>
      </c>
      <c r="I137" s="9">
        <v>6303752.0</v>
      </c>
      <c r="J137" s="9">
        <v>0.0</v>
      </c>
      <c r="L137" s="9">
        <v>85.41</v>
      </c>
      <c r="M137" s="4">
        <f t="shared" si="1"/>
        <v>-0.001522070015</v>
      </c>
      <c r="O137" s="9"/>
      <c r="P137" s="9"/>
      <c r="Q137" s="9"/>
      <c r="R137" s="9">
        <v>135.0</v>
      </c>
      <c r="S137" s="9">
        <v>123.0</v>
      </c>
      <c r="T137" s="9">
        <v>83.437</v>
      </c>
      <c r="U137" s="3" t="s">
        <v>216</v>
      </c>
      <c r="V137" s="9"/>
      <c r="W137" s="9"/>
      <c r="X137" s="9">
        <v>135.0</v>
      </c>
      <c r="Y137" s="9">
        <v>108.0</v>
      </c>
      <c r="Z137" s="9">
        <v>83.437</v>
      </c>
      <c r="AA137" s="3" t="s">
        <v>216</v>
      </c>
    </row>
    <row r="138">
      <c r="A138" s="3" t="s">
        <v>233</v>
      </c>
      <c r="B138" s="9">
        <v>88.149</v>
      </c>
      <c r="C138" s="9">
        <v>8.0</v>
      </c>
      <c r="D138" s="9">
        <v>5.0</v>
      </c>
      <c r="E138" s="9">
        <v>1.0</v>
      </c>
      <c r="F138" s="9">
        <v>0.0</v>
      </c>
      <c r="G138" s="9">
        <v>126240.0</v>
      </c>
      <c r="H138" s="9">
        <v>1468440.0</v>
      </c>
      <c r="I138" s="9">
        <v>3577856.0</v>
      </c>
      <c r="J138" s="9">
        <v>0.0</v>
      </c>
      <c r="L138" s="9">
        <v>88.374</v>
      </c>
      <c r="M138" s="4">
        <f t="shared" si="1"/>
        <v>-0.002545997692</v>
      </c>
      <c r="O138" s="9"/>
      <c r="P138" s="9"/>
      <c r="Q138" s="9"/>
      <c r="R138" s="9">
        <v>136.0</v>
      </c>
      <c r="S138" s="9">
        <v>158.0</v>
      </c>
      <c r="T138" s="9">
        <v>83.382</v>
      </c>
      <c r="U138" s="3" t="s">
        <v>214</v>
      </c>
      <c r="V138" s="9"/>
      <c r="W138" s="9"/>
      <c r="X138" s="9">
        <v>136.0</v>
      </c>
      <c r="Y138" s="9">
        <v>92.0</v>
      </c>
      <c r="Z138" s="9">
        <v>83.382</v>
      </c>
      <c r="AA138" s="3" t="s">
        <v>214</v>
      </c>
    </row>
    <row r="139">
      <c r="A139" s="3" t="s">
        <v>243</v>
      </c>
      <c r="B139" s="9">
        <v>88.049</v>
      </c>
      <c r="C139" s="9">
        <v>8.0</v>
      </c>
      <c r="D139" s="9">
        <v>5.0</v>
      </c>
      <c r="E139" s="9">
        <v>1.0</v>
      </c>
      <c r="F139" s="9">
        <v>0.0</v>
      </c>
      <c r="G139" s="9">
        <v>126240.0</v>
      </c>
      <c r="H139" s="9">
        <v>1468440.0</v>
      </c>
      <c r="I139" s="9">
        <v>3577856.0</v>
      </c>
      <c r="J139" s="9">
        <v>0.0</v>
      </c>
      <c r="L139" s="9">
        <v>88.048</v>
      </c>
      <c r="M139" s="4">
        <f t="shared" si="1"/>
        <v>0.0000113574414</v>
      </c>
      <c r="O139" s="9"/>
      <c r="P139" s="9"/>
      <c r="Q139" s="9"/>
      <c r="R139" s="9">
        <v>137.0</v>
      </c>
      <c r="S139" s="9">
        <v>8.0</v>
      </c>
      <c r="T139" s="9">
        <v>83.336</v>
      </c>
      <c r="U139" s="3" t="s">
        <v>227</v>
      </c>
      <c r="V139" s="9"/>
      <c r="W139" s="9"/>
      <c r="X139" s="9">
        <v>137.0</v>
      </c>
      <c r="Y139" s="9">
        <v>26.0</v>
      </c>
      <c r="Z139" s="9">
        <v>83.336</v>
      </c>
      <c r="AA139" s="3" t="s">
        <v>227</v>
      </c>
    </row>
    <row r="140">
      <c r="A140" s="3" t="s">
        <v>212</v>
      </c>
      <c r="B140" s="9">
        <v>88.403</v>
      </c>
      <c r="C140" s="9">
        <v>8.0</v>
      </c>
      <c r="D140" s="9">
        <v>5.0</v>
      </c>
      <c r="E140" s="9">
        <v>1.0</v>
      </c>
      <c r="F140" s="9">
        <v>0.0</v>
      </c>
      <c r="G140" s="9">
        <v>126240.0</v>
      </c>
      <c r="H140" s="9">
        <v>1468440.0</v>
      </c>
      <c r="I140" s="9">
        <v>3577856.0</v>
      </c>
      <c r="J140" s="9">
        <v>0.0</v>
      </c>
      <c r="L140" s="9">
        <v>87.658</v>
      </c>
      <c r="M140" s="4">
        <f t="shared" si="1"/>
        <v>0.008498939059</v>
      </c>
      <c r="O140" s="9"/>
      <c r="P140" s="9"/>
      <c r="Q140" s="9"/>
      <c r="R140" s="9">
        <v>138.0</v>
      </c>
      <c r="S140" s="9">
        <v>124.0</v>
      </c>
      <c r="T140" s="9">
        <v>83.335</v>
      </c>
      <c r="U140" s="3" t="s">
        <v>244</v>
      </c>
      <c r="V140" s="9"/>
      <c r="W140" s="9"/>
      <c r="X140" s="9">
        <v>138.0</v>
      </c>
      <c r="Y140" s="9">
        <v>110.0</v>
      </c>
      <c r="Z140" s="9">
        <v>83.335</v>
      </c>
      <c r="AA140" s="3" t="s">
        <v>244</v>
      </c>
    </row>
    <row r="141">
      <c r="A141" s="3" t="s">
        <v>207</v>
      </c>
      <c r="B141" s="9">
        <v>88.455</v>
      </c>
      <c r="C141" s="9">
        <v>8.0</v>
      </c>
      <c r="D141" s="9">
        <v>5.0</v>
      </c>
      <c r="E141" s="9">
        <v>1.0</v>
      </c>
      <c r="F141" s="9">
        <v>0.0</v>
      </c>
      <c r="G141" s="9">
        <v>126240.0</v>
      </c>
      <c r="H141" s="9">
        <v>1468440.0</v>
      </c>
      <c r="I141" s="9">
        <v>3577856.0</v>
      </c>
      <c r="J141" s="9">
        <v>0.0</v>
      </c>
      <c r="L141" s="9">
        <v>88.446</v>
      </c>
      <c r="M141" s="4">
        <f t="shared" si="1"/>
        <v>0.0001017570043</v>
      </c>
      <c r="O141" s="9"/>
      <c r="P141" s="9"/>
      <c r="Q141" s="9"/>
      <c r="R141" s="9">
        <v>139.0</v>
      </c>
      <c r="S141" s="9">
        <v>83.0</v>
      </c>
      <c r="T141" s="9">
        <v>83.294</v>
      </c>
      <c r="U141" s="3" t="s">
        <v>238</v>
      </c>
      <c r="V141" s="9"/>
      <c r="W141" s="9"/>
      <c r="X141" s="9">
        <v>139.0</v>
      </c>
      <c r="Y141" s="9">
        <v>79.0</v>
      </c>
      <c r="Z141" s="9">
        <v>83.294</v>
      </c>
      <c r="AA141" s="3" t="s">
        <v>238</v>
      </c>
    </row>
    <row r="142">
      <c r="A142" s="3" t="s">
        <v>353</v>
      </c>
      <c r="B142" s="9">
        <v>84.99</v>
      </c>
      <c r="C142" s="9">
        <v>8.0</v>
      </c>
      <c r="D142" s="9">
        <v>3.0</v>
      </c>
      <c r="E142" s="9">
        <v>3.0</v>
      </c>
      <c r="F142" s="9">
        <v>0.0</v>
      </c>
      <c r="G142" s="9">
        <v>126240.0</v>
      </c>
      <c r="H142" s="9">
        <v>450576.0</v>
      </c>
      <c r="I142" s="9">
        <v>6303752.0</v>
      </c>
      <c r="J142" s="9">
        <v>0.0</v>
      </c>
      <c r="L142" s="9">
        <v>85.642</v>
      </c>
      <c r="M142" s="4">
        <f t="shared" si="1"/>
        <v>-0.007613087037</v>
      </c>
      <c r="O142" s="9"/>
      <c r="P142" s="9"/>
      <c r="Q142" s="9"/>
      <c r="R142" s="9">
        <v>140.0</v>
      </c>
      <c r="S142" s="9">
        <v>7.0</v>
      </c>
      <c r="T142" s="9">
        <v>83.293</v>
      </c>
      <c r="U142" s="3" t="s">
        <v>217</v>
      </c>
      <c r="V142" s="9"/>
      <c r="W142" s="9"/>
      <c r="X142" s="9">
        <v>140.0</v>
      </c>
      <c r="Y142" s="9">
        <v>23.0</v>
      </c>
      <c r="Z142" s="9">
        <v>83.293</v>
      </c>
      <c r="AA142" s="3" t="s">
        <v>217</v>
      </c>
    </row>
    <row r="143">
      <c r="A143" s="3" t="s">
        <v>235</v>
      </c>
      <c r="B143" s="9">
        <v>88.141</v>
      </c>
      <c r="C143" s="9">
        <v>8.0</v>
      </c>
      <c r="D143" s="9">
        <v>5.0</v>
      </c>
      <c r="E143" s="9">
        <v>1.0</v>
      </c>
      <c r="F143" s="9">
        <v>0.0</v>
      </c>
      <c r="G143" s="9">
        <v>126240.0</v>
      </c>
      <c r="H143" s="9">
        <v>1468440.0</v>
      </c>
      <c r="I143" s="9">
        <v>3577856.0</v>
      </c>
      <c r="J143" s="9">
        <v>0.0</v>
      </c>
      <c r="L143" s="9">
        <v>88.241</v>
      </c>
      <c r="M143" s="4">
        <f t="shared" si="1"/>
        <v>-0.001133260049</v>
      </c>
      <c r="O143" s="9"/>
      <c r="P143" s="9"/>
      <c r="Q143" s="9"/>
      <c r="R143" s="9">
        <v>141.0</v>
      </c>
      <c r="S143" s="9">
        <v>4.0</v>
      </c>
      <c r="T143" s="9">
        <v>83.242</v>
      </c>
      <c r="U143" s="3" t="s">
        <v>177</v>
      </c>
      <c r="V143" s="9"/>
      <c r="W143" s="9"/>
      <c r="X143" s="9">
        <v>141.0</v>
      </c>
      <c r="Y143" s="9">
        <v>19.0</v>
      </c>
      <c r="Z143" s="9">
        <v>83.242</v>
      </c>
      <c r="AA143" s="3" t="s">
        <v>177</v>
      </c>
    </row>
    <row r="144">
      <c r="A144" s="3" t="s">
        <v>229</v>
      </c>
      <c r="B144" s="9">
        <v>88.197</v>
      </c>
      <c r="C144" s="9">
        <v>8.0</v>
      </c>
      <c r="D144" s="9">
        <v>5.0</v>
      </c>
      <c r="E144" s="9">
        <v>1.0</v>
      </c>
      <c r="F144" s="9">
        <v>0.0</v>
      </c>
      <c r="G144" s="9">
        <v>126240.0</v>
      </c>
      <c r="H144" s="9">
        <v>1468440.0</v>
      </c>
      <c r="I144" s="9">
        <v>3577856.0</v>
      </c>
      <c r="J144" s="9">
        <v>0.0</v>
      </c>
      <c r="L144" s="9">
        <v>88.305</v>
      </c>
      <c r="M144" s="4">
        <f t="shared" si="1"/>
        <v>-0.001223033803</v>
      </c>
      <c r="O144" s="9"/>
      <c r="P144" s="9"/>
      <c r="Q144" s="9"/>
      <c r="R144" s="9">
        <v>142.0</v>
      </c>
      <c r="S144" s="9">
        <v>3.0</v>
      </c>
      <c r="T144" s="9">
        <v>83.218</v>
      </c>
      <c r="U144" s="3" t="s">
        <v>224</v>
      </c>
      <c r="V144" s="9"/>
      <c r="W144" s="9"/>
      <c r="X144" s="9">
        <v>142.0</v>
      </c>
      <c r="Y144" s="9">
        <v>17.0</v>
      </c>
      <c r="Z144" s="9">
        <v>83.218</v>
      </c>
      <c r="AA144" s="3" t="s">
        <v>224</v>
      </c>
    </row>
    <row r="145">
      <c r="A145" s="3" t="s">
        <v>237</v>
      </c>
      <c r="B145" s="9">
        <v>88.088</v>
      </c>
      <c r="C145" s="9">
        <v>8.0</v>
      </c>
      <c r="D145" s="9">
        <v>5.0</v>
      </c>
      <c r="E145" s="9">
        <v>1.0</v>
      </c>
      <c r="F145" s="9">
        <v>0.0</v>
      </c>
      <c r="G145" s="9">
        <v>126240.0</v>
      </c>
      <c r="H145" s="9">
        <v>1468440.0</v>
      </c>
      <c r="I145" s="9">
        <v>3577856.0</v>
      </c>
      <c r="J145" s="9">
        <v>0.0</v>
      </c>
      <c r="L145" s="9">
        <v>88.35</v>
      </c>
      <c r="M145" s="4">
        <f t="shared" si="1"/>
        <v>-0.002965478212</v>
      </c>
      <c r="O145" s="9"/>
      <c r="P145" s="9"/>
      <c r="Q145" s="9"/>
      <c r="R145" s="9">
        <v>143.0</v>
      </c>
      <c r="S145" s="9">
        <v>157.0</v>
      </c>
      <c r="T145" s="9">
        <v>83.101</v>
      </c>
      <c r="U145" s="3" t="s">
        <v>219</v>
      </c>
      <c r="V145" s="9"/>
      <c r="W145" s="9"/>
      <c r="X145" s="9">
        <v>143.0</v>
      </c>
      <c r="Y145" s="9">
        <v>94.0</v>
      </c>
      <c r="Z145" s="9">
        <v>83.101</v>
      </c>
      <c r="AA145" s="3" t="s">
        <v>219</v>
      </c>
    </row>
    <row r="146">
      <c r="A146" s="3" t="s">
        <v>205</v>
      </c>
      <c r="B146" s="9">
        <v>88.555</v>
      </c>
      <c r="C146" s="9">
        <v>8.0</v>
      </c>
      <c r="D146" s="9">
        <v>5.0</v>
      </c>
      <c r="E146" s="9">
        <v>1.0</v>
      </c>
      <c r="F146" s="9">
        <v>0.0</v>
      </c>
      <c r="G146" s="9">
        <v>126240.0</v>
      </c>
      <c r="H146" s="9">
        <v>1468440.0</v>
      </c>
      <c r="I146" s="9">
        <v>3577856.0</v>
      </c>
      <c r="J146" s="9">
        <v>0.0</v>
      </c>
      <c r="L146" s="9">
        <v>88.251</v>
      </c>
      <c r="M146" s="4">
        <f t="shared" si="1"/>
        <v>0.003444720173</v>
      </c>
      <c r="O146" s="9"/>
      <c r="P146" s="9"/>
      <c r="Q146" s="9"/>
      <c r="R146" s="9">
        <v>144.0</v>
      </c>
      <c r="S146" s="9">
        <v>1.0</v>
      </c>
      <c r="T146" s="9">
        <v>83.076</v>
      </c>
      <c r="U146" s="3" t="s">
        <v>242</v>
      </c>
      <c r="V146" s="9"/>
      <c r="W146" s="9"/>
      <c r="X146" s="9">
        <v>144.0</v>
      </c>
      <c r="Y146" s="9">
        <v>24.0</v>
      </c>
      <c r="Z146" s="9">
        <v>83.076</v>
      </c>
      <c r="AA146" s="3" t="s">
        <v>242</v>
      </c>
    </row>
    <row r="147">
      <c r="A147" s="3" t="s">
        <v>336</v>
      </c>
      <c r="B147" s="9">
        <v>85.49</v>
      </c>
      <c r="C147" s="9">
        <v>8.0</v>
      </c>
      <c r="D147" s="9">
        <v>4.0</v>
      </c>
      <c r="E147" s="9">
        <v>2.0</v>
      </c>
      <c r="F147" s="9">
        <v>0.0</v>
      </c>
      <c r="G147" s="9">
        <v>126240.0</v>
      </c>
      <c r="H147" s="9">
        <v>2473992.0</v>
      </c>
      <c r="I147" s="9">
        <v>4882440.0</v>
      </c>
      <c r="J147" s="9">
        <v>0.0</v>
      </c>
      <c r="L147" s="9">
        <v>85.484</v>
      </c>
      <c r="M147" s="4">
        <f t="shared" si="1"/>
        <v>0.0000701885733</v>
      </c>
      <c r="O147" s="9"/>
      <c r="P147" s="9"/>
      <c r="Q147" s="9"/>
      <c r="R147" s="9">
        <v>145.0</v>
      </c>
      <c r="S147" s="9">
        <v>86.0</v>
      </c>
      <c r="T147" s="9">
        <v>83.049</v>
      </c>
      <c r="U147" s="3" t="s">
        <v>289</v>
      </c>
      <c r="V147" s="9"/>
      <c r="W147" s="9"/>
      <c r="X147" s="9">
        <v>145.0</v>
      </c>
      <c r="Y147" s="9">
        <v>77.0</v>
      </c>
      <c r="Z147" s="9">
        <v>83.049</v>
      </c>
      <c r="AA147" s="3" t="s">
        <v>289</v>
      </c>
    </row>
    <row r="148">
      <c r="A148" s="3" t="s">
        <v>267</v>
      </c>
      <c r="B148" s="9">
        <v>87.426</v>
      </c>
      <c r="C148" s="9">
        <v>8.0</v>
      </c>
      <c r="D148" s="9">
        <v>3.0</v>
      </c>
      <c r="E148" s="9">
        <v>3.0</v>
      </c>
      <c r="F148" s="9">
        <v>0.0</v>
      </c>
      <c r="G148" s="9">
        <v>126240.0</v>
      </c>
      <c r="H148" s="9">
        <v>1654800.0</v>
      </c>
      <c r="I148" s="9">
        <v>5799936.0</v>
      </c>
      <c r="J148" s="9">
        <v>0.0</v>
      </c>
      <c r="L148" s="9">
        <v>86.703</v>
      </c>
      <c r="M148" s="4">
        <f t="shared" si="1"/>
        <v>0.008338811806</v>
      </c>
      <c r="O148" s="9"/>
      <c r="P148" s="9"/>
      <c r="Q148" s="9"/>
      <c r="R148" s="9">
        <v>146.0</v>
      </c>
      <c r="S148" s="9">
        <v>126.0</v>
      </c>
      <c r="T148" s="9">
        <v>83.036</v>
      </c>
      <c r="U148" s="3" t="s">
        <v>279</v>
      </c>
      <c r="V148" s="9"/>
      <c r="W148" s="9"/>
      <c r="X148" s="9">
        <v>146.0</v>
      </c>
      <c r="Y148" s="9">
        <v>109.0</v>
      </c>
      <c r="Z148" s="9">
        <v>83.036</v>
      </c>
      <c r="AA148" s="3" t="s">
        <v>279</v>
      </c>
    </row>
    <row r="149">
      <c r="A149" s="3" t="s">
        <v>255</v>
      </c>
      <c r="B149" s="9">
        <v>87.651</v>
      </c>
      <c r="C149" s="9">
        <v>8.0</v>
      </c>
      <c r="D149" s="9">
        <v>3.0</v>
      </c>
      <c r="E149" s="9">
        <v>3.0</v>
      </c>
      <c r="F149" s="9">
        <v>0.0</v>
      </c>
      <c r="G149" s="9">
        <v>126240.0</v>
      </c>
      <c r="H149" s="9">
        <v>1654800.0</v>
      </c>
      <c r="I149" s="9">
        <v>5799936.0</v>
      </c>
      <c r="J149" s="9">
        <v>0.0</v>
      </c>
      <c r="L149" s="9">
        <v>87.121</v>
      </c>
      <c r="M149" s="4">
        <f t="shared" si="1"/>
        <v>0.006083493073</v>
      </c>
      <c r="O149" s="9"/>
      <c r="P149" s="9"/>
      <c r="Q149" s="9"/>
      <c r="R149" s="9">
        <v>147.0</v>
      </c>
      <c r="S149" s="9">
        <v>2.0</v>
      </c>
      <c r="T149" s="9">
        <v>82.971</v>
      </c>
      <c r="U149" s="3" t="s">
        <v>206</v>
      </c>
      <c r="V149" s="9"/>
      <c r="W149" s="9"/>
      <c r="X149" s="9">
        <v>147.0</v>
      </c>
      <c r="Y149" s="9">
        <v>27.0</v>
      </c>
      <c r="Z149" s="9">
        <v>82.971</v>
      </c>
      <c r="AA149" s="3" t="s">
        <v>206</v>
      </c>
    </row>
    <row r="150">
      <c r="A150" s="3" t="s">
        <v>277</v>
      </c>
      <c r="B150" s="9">
        <v>87.295</v>
      </c>
      <c r="C150" s="9">
        <v>8.0</v>
      </c>
      <c r="D150" s="9">
        <v>3.0</v>
      </c>
      <c r="E150" s="9">
        <v>3.0</v>
      </c>
      <c r="F150" s="9">
        <v>0.0</v>
      </c>
      <c r="G150" s="9">
        <v>126240.0</v>
      </c>
      <c r="H150" s="9">
        <v>1654800.0</v>
      </c>
      <c r="I150" s="9">
        <v>5799936.0</v>
      </c>
      <c r="J150" s="9">
        <v>0.0</v>
      </c>
      <c r="L150" s="9">
        <v>87.32</v>
      </c>
      <c r="M150" s="4">
        <f t="shared" si="1"/>
        <v>-0.0002863032524</v>
      </c>
      <c r="O150" s="9"/>
      <c r="P150" s="9"/>
      <c r="Q150" s="9"/>
      <c r="R150" s="9">
        <v>148.0</v>
      </c>
      <c r="S150" s="9">
        <v>156.0</v>
      </c>
      <c r="T150" s="9">
        <v>82.952</v>
      </c>
      <c r="U150" s="3" t="s">
        <v>228</v>
      </c>
      <c r="V150" s="9"/>
      <c r="W150" s="9"/>
      <c r="X150" s="9">
        <v>148.0</v>
      </c>
      <c r="Y150" s="9">
        <v>91.0</v>
      </c>
      <c r="Z150" s="9">
        <v>82.952</v>
      </c>
      <c r="AA150" s="3" t="s">
        <v>228</v>
      </c>
    </row>
    <row r="151">
      <c r="A151" s="3" t="s">
        <v>245</v>
      </c>
      <c r="B151" s="9">
        <v>88.036</v>
      </c>
      <c r="C151" s="9">
        <v>8.0</v>
      </c>
      <c r="D151" s="9">
        <v>3.0</v>
      </c>
      <c r="E151" s="9">
        <v>3.0</v>
      </c>
      <c r="F151" s="9">
        <v>0.0</v>
      </c>
      <c r="G151" s="9">
        <v>126240.0</v>
      </c>
      <c r="H151" s="9">
        <v>1654800.0</v>
      </c>
      <c r="I151" s="9">
        <v>5799936.0</v>
      </c>
      <c r="J151" s="9">
        <v>0.0</v>
      </c>
      <c r="L151" s="9">
        <v>86.941</v>
      </c>
      <c r="M151" s="4">
        <f t="shared" si="1"/>
        <v>0.01259474816</v>
      </c>
      <c r="O151" s="9"/>
      <c r="P151" s="9"/>
      <c r="Q151" s="9"/>
      <c r="R151" s="9">
        <v>149.0</v>
      </c>
      <c r="S151" s="9">
        <v>127.0</v>
      </c>
      <c r="T151" s="9">
        <v>82.934</v>
      </c>
      <c r="U151" s="3" t="s">
        <v>271</v>
      </c>
      <c r="V151" s="9"/>
      <c r="W151" s="9"/>
      <c r="X151" s="9">
        <v>149.0</v>
      </c>
      <c r="Y151" s="9">
        <v>102.0</v>
      </c>
      <c r="Z151" s="9">
        <v>82.934</v>
      </c>
      <c r="AA151" s="3" t="s">
        <v>271</v>
      </c>
    </row>
    <row r="152">
      <c r="A152" s="3" t="s">
        <v>347</v>
      </c>
      <c r="B152" s="9">
        <v>85.278</v>
      </c>
      <c r="C152" s="9">
        <v>8.0</v>
      </c>
      <c r="D152" s="9">
        <v>4.0</v>
      </c>
      <c r="E152" s="9">
        <v>2.0</v>
      </c>
      <c r="F152" s="9">
        <v>0.0</v>
      </c>
      <c r="G152" s="9">
        <v>126240.0</v>
      </c>
      <c r="H152" s="9">
        <v>2473992.0</v>
      </c>
      <c r="I152" s="9">
        <v>4882440.0</v>
      </c>
      <c r="J152" s="9">
        <v>0.0</v>
      </c>
      <c r="L152" s="9">
        <v>85.376</v>
      </c>
      <c r="M152" s="4">
        <f t="shared" si="1"/>
        <v>-0.001147863568</v>
      </c>
      <c r="O152" s="9"/>
      <c r="P152" s="9"/>
      <c r="Q152" s="9"/>
      <c r="R152" s="9">
        <v>150.0</v>
      </c>
      <c r="S152" s="9">
        <v>85.0</v>
      </c>
      <c r="T152" s="9">
        <v>82.887</v>
      </c>
      <c r="U152" s="3" t="s">
        <v>222</v>
      </c>
      <c r="V152" s="9"/>
      <c r="W152" s="9"/>
      <c r="X152" s="9">
        <v>150.0</v>
      </c>
      <c r="Y152" s="9">
        <v>80.0</v>
      </c>
      <c r="Z152" s="9">
        <v>82.887</v>
      </c>
      <c r="AA152" s="3" t="s">
        <v>222</v>
      </c>
    </row>
    <row r="153">
      <c r="A153" s="3" t="s">
        <v>292</v>
      </c>
      <c r="B153" s="9">
        <v>87.208</v>
      </c>
      <c r="C153" s="9">
        <v>8.0</v>
      </c>
      <c r="D153" s="9">
        <v>3.0</v>
      </c>
      <c r="E153" s="9">
        <v>3.0</v>
      </c>
      <c r="F153" s="9">
        <v>0.0</v>
      </c>
      <c r="G153" s="9">
        <v>126240.0</v>
      </c>
      <c r="H153" s="9">
        <v>1654800.0</v>
      </c>
      <c r="I153" s="9">
        <v>5799936.0</v>
      </c>
      <c r="J153" s="9">
        <v>0.0</v>
      </c>
      <c r="L153" s="9">
        <v>87.636</v>
      </c>
      <c r="M153" s="4">
        <f t="shared" si="1"/>
        <v>-0.004883837692</v>
      </c>
      <c r="O153" s="9"/>
      <c r="P153" s="9"/>
      <c r="Q153" s="9"/>
      <c r="R153" s="9">
        <v>151.0</v>
      </c>
      <c r="S153" s="9">
        <v>84.0</v>
      </c>
      <c r="T153" s="9">
        <v>82.887</v>
      </c>
      <c r="U153" s="3" t="s">
        <v>247</v>
      </c>
      <c r="V153" s="9"/>
      <c r="W153" s="9"/>
      <c r="X153" s="9">
        <v>151.0</v>
      </c>
      <c r="Y153" s="9">
        <v>78.0</v>
      </c>
      <c r="Z153" s="9">
        <v>82.887</v>
      </c>
      <c r="AA153" s="3" t="s">
        <v>247</v>
      </c>
    </row>
    <row r="154">
      <c r="A154" s="3" t="s">
        <v>326</v>
      </c>
      <c r="B154" s="9">
        <v>87.049</v>
      </c>
      <c r="C154" s="9">
        <v>8.0</v>
      </c>
      <c r="D154" s="9">
        <v>3.0</v>
      </c>
      <c r="E154" s="9">
        <v>3.0</v>
      </c>
      <c r="F154" s="9">
        <v>0.0</v>
      </c>
      <c r="G154" s="9">
        <v>126240.0</v>
      </c>
      <c r="H154" s="9">
        <v>1654800.0</v>
      </c>
      <c r="I154" s="9">
        <v>5799936.0</v>
      </c>
      <c r="J154" s="9">
        <v>0.0</v>
      </c>
      <c r="L154" s="9">
        <v>87.034</v>
      </c>
      <c r="M154" s="4">
        <f t="shared" si="1"/>
        <v>0.0001723464393</v>
      </c>
      <c r="O154" s="9"/>
      <c r="P154" s="9"/>
      <c r="Q154" s="9"/>
      <c r="R154" s="9">
        <v>152.0</v>
      </c>
      <c r="S154" s="9">
        <v>128.0</v>
      </c>
      <c r="T154" s="9">
        <v>82.84</v>
      </c>
      <c r="U154" s="3" t="s">
        <v>269</v>
      </c>
      <c r="V154" s="9"/>
      <c r="W154" s="9"/>
      <c r="X154" s="9">
        <v>152.0</v>
      </c>
      <c r="Y154" s="9">
        <v>100.0</v>
      </c>
      <c r="Z154" s="9">
        <v>82.84</v>
      </c>
      <c r="AA154" s="3" t="s">
        <v>269</v>
      </c>
    </row>
    <row r="155">
      <c r="A155" s="3" t="s">
        <v>311</v>
      </c>
      <c r="B155" s="9">
        <v>87.115</v>
      </c>
      <c r="C155" s="9">
        <v>8.0</v>
      </c>
      <c r="D155" s="9">
        <v>3.0</v>
      </c>
      <c r="E155" s="9">
        <v>3.0</v>
      </c>
      <c r="F155" s="9">
        <v>0.0</v>
      </c>
      <c r="G155" s="9">
        <v>126240.0</v>
      </c>
      <c r="H155" s="9">
        <v>1654800.0</v>
      </c>
      <c r="I155" s="9">
        <v>5799936.0</v>
      </c>
      <c r="J155" s="9">
        <v>0.0</v>
      </c>
      <c r="L155" s="9">
        <v>87.28</v>
      </c>
      <c r="M155" s="4">
        <f t="shared" si="1"/>
        <v>-0.001890467461</v>
      </c>
      <c r="O155" s="9"/>
      <c r="P155" s="9"/>
      <c r="Q155" s="9"/>
      <c r="R155" s="9">
        <v>153.0</v>
      </c>
      <c r="S155" s="9">
        <v>129.0</v>
      </c>
      <c r="T155" s="9">
        <v>82.837</v>
      </c>
      <c r="U155" s="3" t="s">
        <v>204</v>
      </c>
      <c r="V155" s="9"/>
      <c r="W155" s="9"/>
      <c r="X155" s="9">
        <v>153.0</v>
      </c>
      <c r="Y155" s="9">
        <v>106.0</v>
      </c>
      <c r="Z155" s="9">
        <v>82.837</v>
      </c>
      <c r="AA155" s="3" t="s">
        <v>204</v>
      </c>
    </row>
    <row r="156">
      <c r="A156" s="3" t="s">
        <v>264</v>
      </c>
      <c r="B156" s="9">
        <v>87.431</v>
      </c>
      <c r="C156" s="9">
        <v>8.0</v>
      </c>
      <c r="D156" s="9">
        <v>3.0</v>
      </c>
      <c r="E156" s="9">
        <v>3.0</v>
      </c>
      <c r="F156" s="9">
        <v>0.0</v>
      </c>
      <c r="G156" s="9">
        <v>126240.0</v>
      </c>
      <c r="H156" s="9">
        <v>1654800.0</v>
      </c>
      <c r="I156" s="9">
        <v>5799936.0</v>
      </c>
      <c r="J156" s="9">
        <v>0.0</v>
      </c>
      <c r="L156" s="9">
        <v>87.78</v>
      </c>
      <c r="M156" s="4">
        <f t="shared" si="1"/>
        <v>-0.003975848713</v>
      </c>
      <c r="O156" s="9"/>
      <c r="P156" s="9"/>
      <c r="Q156" s="9"/>
      <c r="R156" s="9">
        <v>154.0</v>
      </c>
      <c r="S156" s="9">
        <v>155.0</v>
      </c>
      <c r="T156" s="9">
        <v>82.822</v>
      </c>
      <c r="U156" s="3" t="s">
        <v>239</v>
      </c>
      <c r="V156" s="9"/>
      <c r="W156" s="9"/>
      <c r="X156" s="9">
        <v>154.0</v>
      </c>
      <c r="Y156" s="9">
        <v>93.0</v>
      </c>
      <c r="Z156" s="9">
        <v>82.822</v>
      </c>
      <c r="AA156" s="3" t="s">
        <v>239</v>
      </c>
    </row>
    <row r="157">
      <c r="A157" s="3" t="s">
        <v>338</v>
      </c>
      <c r="B157" s="9">
        <v>85.167</v>
      </c>
      <c r="C157" s="9">
        <v>8.0</v>
      </c>
      <c r="D157" s="9">
        <v>4.0</v>
      </c>
      <c r="E157" s="9">
        <v>2.0</v>
      </c>
      <c r="F157" s="9">
        <v>0.0</v>
      </c>
      <c r="G157" s="9">
        <v>126240.0</v>
      </c>
      <c r="H157" s="9">
        <v>2473992.0</v>
      </c>
      <c r="I157" s="9">
        <v>4882440.0</v>
      </c>
      <c r="J157" s="9">
        <v>0.0</v>
      </c>
      <c r="L157" s="9">
        <v>85.218</v>
      </c>
      <c r="M157" s="4">
        <f t="shared" si="1"/>
        <v>-0.000598465113</v>
      </c>
      <c r="O157" s="9"/>
      <c r="P157" s="9"/>
      <c r="Q157" s="9"/>
      <c r="R157" s="9">
        <v>155.0</v>
      </c>
      <c r="S157" s="9">
        <v>5.0</v>
      </c>
      <c r="T157" s="9">
        <v>82.801</v>
      </c>
      <c r="U157" s="3" t="s">
        <v>210</v>
      </c>
      <c r="V157" s="9"/>
      <c r="W157" s="9"/>
      <c r="X157" s="9">
        <v>155.0</v>
      </c>
      <c r="Y157" s="9">
        <v>20.0</v>
      </c>
      <c r="Z157" s="9">
        <v>82.801</v>
      </c>
      <c r="AA157" s="3" t="s">
        <v>210</v>
      </c>
    </row>
    <row r="158">
      <c r="A158" s="3" t="s">
        <v>260</v>
      </c>
      <c r="B158" s="9">
        <v>87.449</v>
      </c>
      <c r="C158" s="9">
        <v>8.0</v>
      </c>
      <c r="D158" s="9">
        <v>3.0</v>
      </c>
      <c r="E158" s="9">
        <v>3.0</v>
      </c>
      <c r="F158" s="9">
        <v>0.0</v>
      </c>
      <c r="G158" s="9">
        <v>126240.0</v>
      </c>
      <c r="H158" s="9">
        <v>1654800.0</v>
      </c>
      <c r="I158" s="9">
        <v>5799936.0</v>
      </c>
      <c r="J158" s="9">
        <v>0.0</v>
      </c>
      <c r="L158" s="9">
        <v>87.388</v>
      </c>
      <c r="M158" s="4">
        <f t="shared" si="1"/>
        <v>0.0006980363437</v>
      </c>
      <c r="O158" s="9"/>
      <c r="P158" s="9"/>
      <c r="Q158" s="9"/>
      <c r="R158" s="9">
        <v>156.0</v>
      </c>
      <c r="S158" s="9">
        <v>130.0</v>
      </c>
      <c r="T158" s="9">
        <v>82.765</v>
      </c>
      <c r="U158" s="3" t="s">
        <v>208</v>
      </c>
      <c r="V158" s="9"/>
      <c r="W158" s="9"/>
      <c r="X158" s="9">
        <v>156.0</v>
      </c>
      <c r="Y158" s="9">
        <v>101.0</v>
      </c>
      <c r="Z158" s="9">
        <v>82.765</v>
      </c>
      <c r="AA158" s="3" t="s">
        <v>208</v>
      </c>
    </row>
    <row r="159">
      <c r="A159" s="3" t="s">
        <v>321</v>
      </c>
      <c r="B159" s="9">
        <v>87.05</v>
      </c>
      <c r="C159" s="9">
        <v>8.0</v>
      </c>
      <c r="D159" s="9">
        <v>3.0</v>
      </c>
      <c r="E159" s="9">
        <v>3.0</v>
      </c>
      <c r="F159" s="9">
        <v>0.0</v>
      </c>
      <c r="G159" s="9">
        <v>126240.0</v>
      </c>
      <c r="H159" s="9">
        <v>1654800.0</v>
      </c>
      <c r="I159" s="9">
        <v>5799936.0</v>
      </c>
      <c r="J159" s="9">
        <v>0.0</v>
      </c>
      <c r="L159" s="9">
        <v>86.957</v>
      </c>
      <c r="M159" s="4">
        <f t="shared" si="1"/>
        <v>0.001069494118</v>
      </c>
      <c r="O159" s="9"/>
      <c r="P159" s="9"/>
      <c r="Q159" s="9"/>
      <c r="R159" s="9">
        <v>157.0</v>
      </c>
      <c r="S159" s="9">
        <v>131.0</v>
      </c>
      <c r="T159" s="9">
        <v>82.756</v>
      </c>
      <c r="U159" s="3" t="s">
        <v>254</v>
      </c>
      <c r="V159" s="9"/>
      <c r="W159" s="9"/>
      <c r="X159" s="9">
        <v>157.0</v>
      </c>
      <c r="Y159" s="9">
        <v>103.0</v>
      </c>
      <c r="Z159" s="9">
        <v>82.756</v>
      </c>
      <c r="AA159" s="3" t="s">
        <v>254</v>
      </c>
    </row>
    <row r="160">
      <c r="A160" s="3" t="s">
        <v>232</v>
      </c>
      <c r="B160" s="9">
        <v>86.868</v>
      </c>
      <c r="C160" s="9">
        <v>8.0</v>
      </c>
      <c r="D160" s="9">
        <v>3.0</v>
      </c>
      <c r="E160" s="9">
        <v>3.0</v>
      </c>
      <c r="F160" s="9">
        <v>0.0</v>
      </c>
      <c r="G160" s="9">
        <v>126240.0</v>
      </c>
      <c r="H160" s="9">
        <v>1654800.0</v>
      </c>
      <c r="I160" s="9">
        <v>5799936.0</v>
      </c>
      <c r="J160" s="9">
        <v>0.0</v>
      </c>
      <c r="L160" s="9">
        <v>87.249</v>
      </c>
      <c r="M160" s="4">
        <f t="shared" si="1"/>
        <v>-0.004366812227</v>
      </c>
      <c r="O160" s="9"/>
      <c r="P160" s="9"/>
      <c r="Q160" s="9"/>
      <c r="R160" s="9">
        <v>158.0</v>
      </c>
      <c r="S160" s="9">
        <v>6.0</v>
      </c>
      <c r="T160" s="9">
        <v>82.734</v>
      </c>
      <c r="U160" s="3" t="s">
        <v>220</v>
      </c>
      <c r="V160" s="9"/>
      <c r="W160" s="9"/>
      <c r="X160" s="9">
        <v>158.0</v>
      </c>
      <c r="Y160" s="9">
        <v>18.0</v>
      </c>
      <c r="Z160" s="9">
        <v>82.734</v>
      </c>
      <c r="AA160" s="3" t="s">
        <v>220</v>
      </c>
    </row>
    <row r="161">
      <c r="A161" s="3" t="s">
        <v>272</v>
      </c>
      <c r="B161" s="9">
        <v>87.335</v>
      </c>
      <c r="C161" s="9">
        <v>8.0</v>
      </c>
      <c r="D161" s="9">
        <v>3.0</v>
      </c>
      <c r="E161" s="9">
        <v>3.0</v>
      </c>
      <c r="F161" s="9">
        <v>0.0</v>
      </c>
      <c r="G161" s="9">
        <v>126240.0</v>
      </c>
      <c r="H161" s="9">
        <v>1654800.0</v>
      </c>
      <c r="I161" s="9">
        <v>5799936.0</v>
      </c>
      <c r="J161" s="9">
        <v>0.0</v>
      </c>
      <c r="L161" s="9">
        <v>87.442</v>
      </c>
      <c r="M161" s="4">
        <f t="shared" si="1"/>
        <v>-0.00122366826</v>
      </c>
      <c r="O161" s="9"/>
      <c r="P161" s="9"/>
      <c r="Q161" s="9"/>
      <c r="R161" s="9">
        <v>159.0</v>
      </c>
      <c r="S161" s="9">
        <v>132.0</v>
      </c>
      <c r="T161" s="9">
        <v>82.721</v>
      </c>
      <c r="U161" s="3" t="s">
        <v>262</v>
      </c>
      <c r="V161" s="9"/>
      <c r="W161" s="9"/>
      <c r="X161" s="9">
        <v>159.0</v>
      </c>
      <c r="Y161" s="9">
        <v>104.0</v>
      </c>
      <c r="Z161" s="9">
        <v>82.721</v>
      </c>
      <c r="AA161" s="3" t="s">
        <v>262</v>
      </c>
    </row>
    <row r="162">
      <c r="A162" s="3" t="s">
        <v>178</v>
      </c>
      <c r="B162" s="9">
        <v>85.078</v>
      </c>
      <c r="C162" s="9">
        <v>8.0</v>
      </c>
      <c r="D162" s="9">
        <v>4.0</v>
      </c>
      <c r="E162" s="9">
        <v>2.0</v>
      </c>
      <c r="F162" s="9">
        <v>0.0</v>
      </c>
      <c r="G162" s="9">
        <v>126240.0</v>
      </c>
      <c r="H162" s="9">
        <v>2473992.0</v>
      </c>
      <c r="I162" s="9">
        <v>4882440.0</v>
      </c>
      <c r="J162" s="9">
        <v>0.0</v>
      </c>
      <c r="L162" s="9">
        <v>85.366</v>
      </c>
      <c r="M162" s="4">
        <f t="shared" si="1"/>
        <v>-0.003373708502</v>
      </c>
      <c r="O162" s="9"/>
      <c r="P162" s="9"/>
      <c r="Q162" s="9"/>
      <c r="R162" s="9">
        <v>160.0</v>
      </c>
      <c r="S162" s="9">
        <v>9.0</v>
      </c>
      <c r="T162" s="9">
        <v>82.711</v>
      </c>
      <c r="U162" s="3" t="s">
        <v>246</v>
      </c>
      <c r="V162" s="9"/>
      <c r="W162" s="9"/>
      <c r="X162" s="9">
        <v>160.0</v>
      </c>
      <c r="Y162" s="9">
        <v>21.0</v>
      </c>
      <c r="Z162" s="9">
        <v>82.711</v>
      </c>
      <c r="AA162" s="3" t="s">
        <v>246</v>
      </c>
    </row>
    <row r="163">
      <c r="A163" s="3" t="s">
        <v>335</v>
      </c>
      <c r="B163" s="9">
        <v>86.946</v>
      </c>
      <c r="C163" s="9">
        <v>8.0</v>
      </c>
      <c r="D163" s="9">
        <v>3.0</v>
      </c>
      <c r="E163" s="9">
        <v>3.0</v>
      </c>
      <c r="F163" s="9">
        <v>0.0</v>
      </c>
      <c r="G163" s="9">
        <v>126240.0</v>
      </c>
      <c r="H163" s="9">
        <v>1654800.0</v>
      </c>
      <c r="I163" s="9">
        <v>5799936.0</v>
      </c>
      <c r="J163" s="9">
        <v>0.0</v>
      </c>
      <c r="L163" s="9">
        <v>87.577</v>
      </c>
      <c r="M163" s="4">
        <f t="shared" si="1"/>
        <v>-0.007205088094</v>
      </c>
      <c r="O163" s="9"/>
      <c r="P163" s="9"/>
      <c r="Q163" s="9"/>
      <c r="R163" s="9">
        <v>161.0</v>
      </c>
      <c r="S163" s="9">
        <v>10.0</v>
      </c>
      <c r="T163" s="9">
        <v>82.709</v>
      </c>
      <c r="U163" s="3" t="s">
        <v>230</v>
      </c>
      <c r="V163" s="9"/>
      <c r="W163" s="9"/>
      <c r="X163" s="9">
        <v>161.0</v>
      </c>
      <c r="Y163" s="9">
        <v>22.0</v>
      </c>
      <c r="Z163" s="9">
        <v>82.709</v>
      </c>
      <c r="AA163" s="3" t="s">
        <v>230</v>
      </c>
    </row>
    <row r="164">
      <c r="A164" s="3" t="s">
        <v>250</v>
      </c>
      <c r="B164" s="9">
        <v>87.355</v>
      </c>
      <c r="C164" s="9">
        <v>8.0</v>
      </c>
      <c r="D164" s="9">
        <v>3.0</v>
      </c>
      <c r="E164" s="9">
        <v>3.0</v>
      </c>
      <c r="F164" s="9">
        <v>0.0</v>
      </c>
      <c r="G164" s="9">
        <v>126240.0</v>
      </c>
      <c r="H164" s="9">
        <v>1654800.0</v>
      </c>
      <c r="I164" s="9">
        <v>5799936.0</v>
      </c>
      <c r="J164" s="9">
        <v>0.0</v>
      </c>
      <c r="L164" s="9">
        <v>87.095</v>
      </c>
      <c r="M164" s="4">
        <f t="shared" si="1"/>
        <v>0.002985245996</v>
      </c>
      <c r="O164" s="9"/>
      <c r="P164" s="9"/>
      <c r="Q164" s="9"/>
      <c r="R164" s="9">
        <v>162.0</v>
      </c>
      <c r="S164" s="9">
        <v>133.0</v>
      </c>
      <c r="T164" s="9">
        <v>82.682</v>
      </c>
      <c r="U164" s="3" t="s">
        <v>213</v>
      </c>
      <c r="V164" s="9"/>
      <c r="W164" s="9"/>
      <c r="X164" s="9">
        <v>162.0</v>
      </c>
      <c r="Y164" s="9">
        <v>105.0</v>
      </c>
      <c r="Z164" s="9">
        <v>82.682</v>
      </c>
      <c r="AA164" s="3" t="s">
        <v>213</v>
      </c>
    </row>
    <row r="165">
      <c r="A165" s="3" t="s">
        <v>278</v>
      </c>
      <c r="B165" s="9">
        <v>87.288</v>
      </c>
      <c r="C165" s="9">
        <v>8.0</v>
      </c>
      <c r="D165" s="9">
        <v>3.0</v>
      </c>
      <c r="E165" s="9">
        <v>3.0</v>
      </c>
      <c r="F165" s="9">
        <v>0.0</v>
      </c>
      <c r="G165" s="9">
        <v>126240.0</v>
      </c>
      <c r="H165" s="9">
        <v>1654800.0</v>
      </c>
      <c r="I165" s="9">
        <v>5799936.0</v>
      </c>
      <c r="J165" s="9">
        <v>0.0</v>
      </c>
      <c r="L165" s="9">
        <v>87.412</v>
      </c>
      <c r="M165" s="4">
        <f t="shared" si="1"/>
        <v>-0.001418569533</v>
      </c>
      <c r="O165" s="9"/>
      <c r="P165" s="9"/>
      <c r="Q165" s="9"/>
      <c r="R165" s="9">
        <v>163.0</v>
      </c>
      <c r="S165" s="9">
        <v>12.0</v>
      </c>
      <c r="T165" s="9">
        <v>82.517</v>
      </c>
      <c r="U165" s="3" t="s">
        <v>223</v>
      </c>
      <c r="V165" s="9"/>
      <c r="W165" s="9"/>
      <c r="X165" s="9">
        <v>163.0</v>
      </c>
      <c r="Y165" s="9">
        <v>25.0</v>
      </c>
      <c r="Z165" s="9">
        <v>82.517</v>
      </c>
      <c r="AA165" s="3" t="s">
        <v>223</v>
      </c>
    </row>
    <row r="166">
      <c r="A166" s="3" t="s">
        <v>299</v>
      </c>
      <c r="B166" s="9">
        <v>87.131</v>
      </c>
      <c r="C166" s="9">
        <v>8.0</v>
      </c>
      <c r="D166" s="9">
        <v>3.0</v>
      </c>
      <c r="E166" s="9">
        <v>3.0</v>
      </c>
      <c r="F166" s="9">
        <v>0.0</v>
      </c>
      <c r="G166" s="9">
        <v>126240.0</v>
      </c>
      <c r="H166" s="9">
        <v>1654800.0</v>
      </c>
      <c r="I166" s="9">
        <v>5799936.0</v>
      </c>
      <c r="J166" s="9">
        <v>0.0</v>
      </c>
      <c r="L166" s="9">
        <v>87.289</v>
      </c>
      <c r="M166" s="4">
        <f t="shared" si="1"/>
        <v>-0.001810079162</v>
      </c>
      <c r="O166" s="9"/>
      <c r="P166" s="9"/>
      <c r="Q166" s="9"/>
      <c r="R166" s="9">
        <v>164.0</v>
      </c>
      <c r="S166" s="9">
        <v>125.0</v>
      </c>
      <c r="T166" s="9">
        <v>82.505</v>
      </c>
      <c r="U166" s="3" t="s">
        <v>270</v>
      </c>
      <c r="V166" s="9"/>
      <c r="W166" s="9"/>
      <c r="X166" s="9">
        <v>164.0</v>
      </c>
      <c r="Y166" s="9">
        <v>99.0</v>
      </c>
      <c r="Z166" s="9">
        <v>82.505</v>
      </c>
      <c r="AA166" s="3" t="s">
        <v>270</v>
      </c>
    </row>
  </sheetData>
  <mergeCells count="1">
    <mergeCell ref="AE2:AF2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198</v>
      </c>
      <c r="B1" s="1" t="s">
        <v>14</v>
      </c>
      <c r="Q1" s="2" t="s">
        <v>199</v>
      </c>
      <c r="R1" s="2"/>
      <c r="S1" s="2"/>
      <c r="T1" s="2"/>
      <c r="U1" s="2"/>
      <c r="V1" s="2" t="s">
        <v>200</v>
      </c>
      <c r="AA1" s="2" t="s">
        <v>200</v>
      </c>
    </row>
    <row r="2">
      <c r="A2" s="30" t="s">
        <v>144</v>
      </c>
      <c r="B2" s="2" t="s">
        <v>201</v>
      </c>
      <c r="C2" s="17" t="s">
        <v>179</v>
      </c>
      <c r="D2" s="17" t="s">
        <v>180</v>
      </c>
      <c r="E2" s="17" t="s">
        <v>181</v>
      </c>
      <c r="F2" s="20" t="s">
        <v>182</v>
      </c>
      <c r="G2" s="20" t="s">
        <v>79</v>
      </c>
      <c r="H2" s="20" t="s">
        <v>80</v>
      </c>
      <c r="I2" s="20" t="s">
        <v>81</v>
      </c>
      <c r="J2" s="20" t="s">
        <v>82</v>
      </c>
      <c r="L2" s="2" t="s">
        <v>202</v>
      </c>
      <c r="M2" s="2" t="s">
        <v>51</v>
      </c>
      <c r="O2" s="17" t="s">
        <v>22</v>
      </c>
      <c r="P2" s="17" t="s">
        <v>23</v>
      </c>
      <c r="Q2" s="17" t="s">
        <v>166</v>
      </c>
      <c r="R2" s="17" t="s">
        <v>167</v>
      </c>
      <c r="S2" s="17" t="s">
        <v>17</v>
      </c>
      <c r="T2" s="17" t="s">
        <v>144</v>
      </c>
      <c r="U2" s="17"/>
      <c r="V2" s="17" t="s">
        <v>166</v>
      </c>
      <c r="W2" s="17" t="s">
        <v>167</v>
      </c>
      <c r="X2" s="17" t="s">
        <v>17</v>
      </c>
      <c r="Y2" s="17" t="s">
        <v>144</v>
      </c>
      <c r="AA2" s="3" t="s">
        <v>18</v>
      </c>
      <c r="AB2" s="3" t="s">
        <v>22</v>
      </c>
      <c r="AC2" s="3" t="s">
        <v>23</v>
      </c>
    </row>
    <row r="3">
      <c r="A3" s="9">
        <v>2.0</v>
      </c>
      <c r="B3" s="9">
        <v>1692.0</v>
      </c>
      <c r="C3" s="9">
        <v>5.0</v>
      </c>
      <c r="D3" s="9">
        <v>2.0</v>
      </c>
      <c r="E3" s="9">
        <v>0.0</v>
      </c>
      <c r="F3" s="9">
        <v>3.0</v>
      </c>
      <c r="G3" s="9">
        <v>34592.0</v>
      </c>
      <c r="H3" s="9">
        <v>89608.0</v>
      </c>
      <c r="I3" s="9">
        <v>0.0</v>
      </c>
      <c r="J3" s="9">
        <v>6475784.0</v>
      </c>
      <c r="L3" s="9">
        <v>1629.8</v>
      </c>
      <c r="M3" s="4">
        <f t="shared" ref="M3:M166" si="1">(B3-L3)/B3</f>
        <v>0.03676122931</v>
      </c>
      <c r="O3" s="9">
        <v>1859.9</v>
      </c>
      <c r="P3" s="9">
        <v>1841.8</v>
      </c>
      <c r="Q3" s="9">
        <v>1.0</v>
      </c>
      <c r="R3" s="9">
        <v>142.0</v>
      </c>
      <c r="S3" s="9">
        <v>1859.9</v>
      </c>
      <c r="T3" s="3" t="s">
        <v>204</v>
      </c>
      <c r="U3" s="9">
        <f>CORREL(Q3:Q166,R3:R166)</f>
        <v>-0.03781099942</v>
      </c>
      <c r="V3" s="9">
        <v>1.0</v>
      </c>
      <c r="W3" s="9">
        <v>99.0</v>
      </c>
      <c r="X3" s="9">
        <v>1859.9</v>
      </c>
      <c r="Y3" s="3" t="s">
        <v>204</v>
      </c>
      <c r="AA3" s="9">
        <v>1859.9</v>
      </c>
      <c r="AB3" s="9">
        <v>1616.5</v>
      </c>
      <c r="AC3" s="35"/>
    </row>
    <row r="4">
      <c r="A4" s="9">
        <v>3.0</v>
      </c>
      <c r="B4" s="9">
        <v>1835.7</v>
      </c>
      <c r="C4" s="9">
        <v>5.0</v>
      </c>
      <c r="D4" s="9">
        <v>4.0</v>
      </c>
      <c r="E4" s="9">
        <v>0.0</v>
      </c>
      <c r="F4" s="9">
        <v>1.0</v>
      </c>
      <c r="G4" s="9">
        <v>34592.0</v>
      </c>
      <c r="H4" s="9">
        <v>333328.0</v>
      </c>
      <c r="I4" s="9">
        <v>0.0</v>
      </c>
      <c r="J4" s="9">
        <v>4007936.0</v>
      </c>
      <c r="L4" s="9">
        <v>1811.1</v>
      </c>
      <c r="M4" s="4">
        <f t="shared" si="1"/>
        <v>0.0134008825</v>
      </c>
      <c r="O4" s="9"/>
      <c r="P4" s="9"/>
      <c r="Q4" s="9">
        <v>2.0</v>
      </c>
      <c r="R4" s="9">
        <v>10.0</v>
      </c>
      <c r="S4" s="9">
        <v>1856.6</v>
      </c>
      <c r="T4" s="3" t="s">
        <v>206</v>
      </c>
      <c r="U4" s="9"/>
      <c r="V4" s="9">
        <v>2.0</v>
      </c>
      <c r="W4" s="9">
        <v>17.0</v>
      </c>
      <c r="X4" s="9">
        <v>1856.6</v>
      </c>
      <c r="Y4" s="3" t="s">
        <v>206</v>
      </c>
    </row>
    <row r="5">
      <c r="A5" s="9">
        <v>4.0</v>
      </c>
      <c r="B5" s="9">
        <v>1659.4</v>
      </c>
      <c r="C5" s="9">
        <v>5.0</v>
      </c>
      <c r="D5" s="9">
        <v>2.0</v>
      </c>
      <c r="E5" s="9">
        <v>0.0</v>
      </c>
      <c r="F5" s="9">
        <v>3.0</v>
      </c>
      <c r="G5" s="9">
        <v>34592.0</v>
      </c>
      <c r="H5" s="9">
        <v>89608.0</v>
      </c>
      <c r="I5" s="9">
        <v>0.0</v>
      </c>
      <c r="J5" s="9">
        <v>6475784.0</v>
      </c>
      <c r="L5" s="9">
        <v>1623.5</v>
      </c>
      <c r="M5" s="4">
        <f t="shared" si="1"/>
        <v>0.02163432566</v>
      </c>
      <c r="O5" s="9"/>
      <c r="P5" s="9"/>
      <c r="Q5" s="9">
        <v>3.0</v>
      </c>
      <c r="R5" s="9">
        <v>139.0</v>
      </c>
      <c r="S5" s="9">
        <v>1856.2</v>
      </c>
      <c r="T5" s="3" t="s">
        <v>208</v>
      </c>
      <c r="U5" s="9"/>
      <c r="V5" s="9">
        <v>3.0</v>
      </c>
      <c r="W5" s="9">
        <v>104.0</v>
      </c>
      <c r="X5" s="9">
        <v>1856.2</v>
      </c>
      <c r="Y5" s="3" t="s">
        <v>208</v>
      </c>
    </row>
    <row r="6">
      <c r="A6" s="9">
        <v>5.0</v>
      </c>
      <c r="B6" s="9">
        <v>1807.5</v>
      </c>
      <c r="C6" s="9">
        <v>5.0</v>
      </c>
      <c r="D6" s="9">
        <v>4.0</v>
      </c>
      <c r="E6" s="9">
        <v>0.0</v>
      </c>
      <c r="F6" s="9">
        <v>1.0</v>
      </c>
      <c r="G6" s="9">
        <v>34592.0</v>
      </c>
      <c r="H6" s="9">
        <v>333328.0</v>
      </c>
      <c r="I6" s="9">
        <v>0.0</v>
      </c>
      <c r="J6" s="9">
        <v>4007936.0</v>
      </c>
      <c r="L6" s="9">
        <v>1781.6</v>
      </c>
      <c r="M6" s="4">
        <f t="shared" si="1"/>
        <v>0.01432918396</v>
      </c>
      <c r="O6" s="9"/>
      <c r="P6" s="9"/>
      <c r="Q6" s="9">
        <v>4.0</v>
      </c>
      <c r="R6" s="9">
        <v>11.0</v>
      </c>
      <c r="S6" s="9">
        <v>1854.3</v>
      </c>
      <c r="T6" s="3" t="s">
        <v>210</v>
      </c>
      <c r="U6" s="9"/>
      <c r="V6" s="9">
        <v>4.0</v>
      </c>
      <c r="W6" s="9">
        <v>24.0</v>
      </c>
      <c r="X6" s="9">
        <v>1854.3</v>
      </c>
      <c r="Y6" s="3" t="s">
        <v>210</v>
      </c>
    </row>
    <row r="7">
      <c r="A7" s="3" t="s">
        <v>211</v>
      </c>
      <c r="B7" s="9">
        <v>1675.4</v>
      </c>
      <c r="C7" s="9">
        <v>11.0</v>
      </c>
      <c r="D7" s="9">
        <v>4.0</v>
      </c>
      <c r="E7" s="9">
        <v>0.0</v>
      </c>
      <c r="F7" s="9">
        <v>1.0</v>
      </c>
      <c r="G7" s="9">
        <v>59256.0</v>
      </c>
      <c r="H7" s="9">
        <v>2130960.0</v>
      </c>
      <c r="I7" s="9">
        <v>0.0</v>
      </c>
      <c r="J7" s="9">
        <v>3874816.0</v>
      </c>
      <c r="L7" s="9">
        <v>1582.3</v>
      </c>
      <c r="M7" s="4">
        <f t="shared" si="1"/>
        <v>0.05556881939</v>
      </c>
      <c r="O7" s="9"/>
      <c r="P7" s="9"/>
      <c r="Q7" s="9">
        <v>5.0</v>
      </c>
      <c r="R7" s="9">
        <v>146.0</v>
      </c>
      <c r="S7" s="9">
        <v>1852.6</v>
      </c>
      <c r="T7" s="3" t="s">
        <v>213</v>
      </c>
      <c r="U7" s="9"/>
      <c r="V7" s="9">
        <v>5.0</v>
      </c>
      <c r="W7" s="9">
        <v>102.0</v>
      </c>
      <c r="X7" s="9">
        <v>1852.6</v>
      </c>
      <c r="Y7" s="3" t="s">
        <v>213</v>
      </c>
    </row>
    <row r="8">
      <c r="A8" s="17" t="s">
        <v>214</v>
      </c>
      <c r="B8" s="15">
        <v>1816.5</v>
      </c>
      <c r="C8" s="15">
        <v>11.0</v>
      </c>
      <c r="D8" s="15">
        <v>4.0</v>
      </c>
      <c r="E8" s="15">
        <v>1.0</v>
      </c>
      <c r="F8" s="15">
        <v>2.0</v>
      </c>
      <c r="G8" s="15">
        <v>52856.0</v>
      </c>
      <c r="H8" s="15">
        <v>492048.0</v>
      </c>
      <c r="I8" s="15">
        <v>1421312.0</v>
      </c>
      <c r="J8" s="15">
        <v>4882440.0</v>
      </c>
      <c r="L8" s="15">
        <v>1794.6</v>
      </c>
      <c r="M8" s="4">
        <f t="shared" si="1"/>
        <v>0.01205615194</v>
      </c>
      <c r="O8" s="9"/>
      <c r="P8" s="9"/>
      <c r="Q8" s="9">
        <v>6.0</v>
      </c>
      <c r="R8" s="9">
        <v>150.0</v>
      </c>
      <c r="S8" s="9">
        <v>1852.1</v>
      </c>
      <c r="T8" s="3" t="s">
        <v>216</v>
      </c>
      <c r="U8" s="9"/>
      <c r="V8" s="9">
        <v>6.0</v>
      </c>
      <c r="W8" s="9">
        <v>100.0</v>
      </c>
      <c r="X8" s="9">
        <v>1852.1</v>
      </c>
      <c r="Y8" s="3" t="s">
        <v>216</v>
      </c>
    </row>
    <row r="9">
      <c r="A9" s="17" t="s">
        <v>217</v>
      </c>
      <c r="B9" s="15">
        <v>1846.0</v>
      </c>
      <c r="C9" s="15">
        <v>9.0</v>
      </c>
      <c r="D9" s="15">
        <v>6.0</v>
      </c>
      <c r="E9" s="15">
        <v>0.0</v>
      </c>
      <c r="F9" s="15">
        <v>1.0</v>
      </c>
      <c r="G9" s="15">
        <v>17456.0</v>
      </c>
      <c r="H9" s="15">
        <v>1472856.0</v>
      </c>
      <c r="I9" s="15">
        <v>0.0</v>
      </c>
      <c r="J9" s="15">
        <v>3577856.0</v>
      </c>
      <c r="L9" s="15">
        <v>1423.5</v>
      </c>
      <c r="M9" s="4">
        <f t="shared" si="1"/>
        <v>0.2288732394</v>
      </c>
      <c r="O9" s="9"/>
      <c r="P9" s="9"/>
      <c r="Q9" s="9">
        <v>7.0</v>
      </c>
      <c r="R9" s="9">
        <v>101.0</v>
      </c>
      <c r="S9" s="9">
        <v>1850.1</v>
      </c>
      <c r="T9" s="3" t="s">
        <v>219</v>
      </c>
      <c r="U9" s="9"/>
      <c r="V9" s="9">
        <v>7.0</v>
      </c>
      <c r="W9" s="9">
        <v>90.0</v>
      </c>
      <c r="X9" s="9">
        <v>1850.1</v>
      </c>
      <c r="Y9" s="3" t="s">
        <v>219</v>
      </c>
    </row>
    <row r="10">
      <c r="A10" s="17" t="s">
        <v>220</v>
      </c>
      <c r="B10" s="15">
        <v>1833.0</v>
      </c>
      <c r="C10" s="15">
        <v>9.0</v>
      </c>
      <c r="D10" s="15">
        <v>6.0</v>
      </c>
      <c r="E10" s="15">
        <v>0.0</v>
      </c>
      <c r="F10" s="15">
        <v>1.0</v>
      </c>
      <c r="G10" s="15">
        <v>17456.0</v>
      </c>
      <c r="H10" s="15">
        <v>1472856.0</v>
      </c>
      <c r="I10" s="15">
        <v>0.0</v>
      </c>
      <c r="J10" s="15">
        <v>3577856.0</v>
      </c>
      <c r="L10" s="15">
        <v>1803.9</v>
      </c>
      <c r="M10" s="4">
        <f t="shared" si="1"/>
        <v>0.01587561375</v>
      </c>
      <c r="O10" s="9"/>
      <c r="P10" s="9"/>
      <c r="Q10" s="9">
        <v>8.0</v>
      </c>
      <c r="R10" s="9">
        <v>83.0</v>
      </c>
      <c r="S10" s="9">
        <v>1849.9</v>
      </c>
      <c r="T10" s="3" t="s">
        <v>222</v>
      </c>
      <c r="U10" s="9"/>
      <c r="V10" s="9">
        <v>8.0</v>
      </c>
      <c r="W10" s="9">
        <v>77.0</v>
      </c>
      <c r="X10" s="9">
        <v>1849.9</v>
      </c>
      <c r="Y10" s="3" t="s">
        <v>222</v>
      </c>
    </row>
    <row r="11">
      <c r="A11" s="17" t="s">
        <v>223</v>
      </c>
      <c r="B11" s="15">
        <v>1840.3</v>
      </c>
      <c r="C11" s="15">
        <v>9.0</v>
      </c>
      <c r="D11" s="15">
        <v>6.0</v>
      </c>
      <c r="E11" s="15">
        <v>0.0</v>
      </c>
      <c r="F11" s="15">
        <v>1.0</v>
      </c>
      <c r="G11" s="15">
        <v>17456.0</v>
      </c>
      <c r="H11" s="15">
        <v>1472856.0</v>
      </c>
      <c r="I11" s="15">
        <v>0.0</v>
      </c>
      <c r="J11" s="15">
        <v>3577856.0</v>
      </c>
      <c r="L11" s="15">
        <v>1819.4</v>
      </c>
      <c r="M11" s="4">
        <f t="shared" si="1"/>
        <v>0.01135684399</v>
      </c>
      <c r="O11" s="9"/>
      <c r="P11" s="9"/>
      <c r="Q11" s="9">
        <v>9.0</v>
      </c>
      <c r="R11" s="9">
        <v>12.0</v>
      </c>
      <c r="S11" s="9">
        <v>1849.8</v>
      </c>
      <c r="T11" s="3" t="s">
        <v>224</v>
      </c>
      <c r="U11" s="9"/>
      <c r="V11" s="9">
        <v>9.0</v>
      </c>
      <c r="W11" s="9">
        <v>22.0</v>
      </c>
      <c r="X11" s="9">
        <v>1849.8</v>
      </c>
      <c r="Y11" s="3" t="s">
        <v>224</v>
      </c>
    </row>
    <row r="12">
      <c r="A12" s="3" t="s">
        <v>226</v>
      </c>
      <c r="B12" s="9">
        <v>1632.0</v>
      </c>
      <c r="C12" s="9">
        <v>11.0</v>
      </c>
      <c r="D12" s="9">
        <v>4.0</v>
      </c>
      <c r="E12" s="9">
        <v>0.0</v>
      </c>
      <c r="F12" s="9">
        <v>1.0</v>
      </c>
      <c r="G12" s="9">
        <v>59256.0</v>
      </c>
      <c r="H12" s="9">
        <v>2130960.0</v>
      </c>
      <c r="I12" s="9">
        <v>0.0</v>
      </c>
      <c r="J12" s="9">
        <v>3874816.0</v>
      </c>
      <c r="L12" s="9">
        <v>1588.7</v>
      </c>
      <c r="M12" s="4">
        <f t="shared" si="1"/>
        <v>0.02653186275</v>
      </c>
      <c r="O12" s="9"/>
      <c r="P12" s="9"/>
      <c r="Q12" s="9">
        <v>10.0</v>
      </c>
      <c r="R12" s="9">
        <v>9.0</v>
      </c>
      <c r="S12" s="9">
        <v>1849.7</v>
      </c>
      <c r="T12" s="3" t="s">
        <v>227</v>
      </c>
      <c r="U12" s="9"/>
      <c r="V12" s="9">
        <v>10.0</v>
      </c>
      <c r="W12" s="9">
        <v>23.0</v>
      </c>
      <c r="X12" s="9">
        <v>1849.7</v>
      </c>
      <c r="Y12" s="3" t="s">
        <v>227</v>
      </c>
    </row>
    <row r="13">
      <c r="A13" s="3" t="s">
        <v>228</v>
      </c>
      <c r="B13" s="9">
        <v>1839.8</v>
      </c>
      <c r="C13" s="9">
        <v>11.0</v>
      </c>
      <c r="D13" s="9">
        <v>4.0</v>
      </c>
      <c r="E13" s="9">
        <v>1.0</v>
      </c>
      <c r="F13" s="9">
        <v>2.0</v>
      </c>
      <c r="G13" s="9">
        <v>52856.0</v>
      </c>
      <c r="H13" s="9">
        <v>492048.0</v>
      </c>
      <c r="I13" s="9">
        <v>1421312.0</v>
      </c>
      <c r="J13" s="9">
        <v>4882440.0</v>
      </c>
      <c r="L13" s="9">
        <v>1804.3</v>
      </c>
      <c r="M13" s="4">
        <f t="shared" si="1"/>
        <v>0.01929557561</v>
      </c>
      <c r="O13" s="9"/>
      <c r="P13" s="9"/>
      <c r="Q13" s="9">
        <v>11.0</v>
      </c>
      <c r="R13" s="9">
        <v>8.0</v>
      </c>
      <c r="S13" s="9">
        <v>1848.1</v>
      </c>
      <c r="T13" s="3" t="s">
        <v>230</v>
      </c>
      <c r="U13" s="9"/>
      <c r="V13" s="9">
        <v>11.0</v>
      </c>
      <c r="W13" s="9">
        <v>26.0</v>
      </c>
      <c r="X13" s="9">
        <v>1848.1</v>
      </c>
      <c r="Y13" s="3" t="s">
        <v>230</v>
      </c>
    </row>
    <row r="14">
      <c r="A14" s="3" t="s">
        <v>231</v>
      </c>
      <c r="B14" s="9">
        <v>1841.8</v>
      </c>
      <c r="C14" s="9">
        <v>9.0</v>
      </c>
      <c r="D14" s="9">
        <v>6.0</v>
      </c>
      <c r="E14" s="9">
        <v>0.0</v>
      </c>
      <c r="F14" s="9">
        <v>1.0</v>
      </c>
      <c r="G14" s="9">
        <v>17456.0</v>
      </c>
      <c r="H14" s="9">
        <v>1472856.0</v>
      </c>
      <c r="I14" s="9">
        <v>0.0</v>
      </c>
      <c r="J14" s="9">
        <v>3577856.0</v>
      </c>
      <c r="L14" s="9">
        <v>1789.5</v>
      </c>
      <c r="M14" s="4">
        <f t="shared" si="1"/>
        <v>0.02839613422</v>
      </c>
      <c r="O14" s="9"/>
      <c r="P14" s="9"/>
      <c r="Q14" s="9">
        <v>12.0</v>
      </c>
      <c r="R14" s="9">
        <v>113.0</v>
      </c>
      <c r="S14" s="9">
        <v>1846.9</v>
      </c>
      <c r="T14" s="3" t="s">
        <v>232</v>
      </c>
      <c r="U14" s="9"/>
      <c r="V14" s="9">
        <v>12.0</v>
      </c>
      <c r="W14" s="9">
        <v>135.0</v>
      </c>
      <c r="X14" s="9">
        <v>1846.9</v>
      </c>
      <c r="Y14" s="3" t="s">
        <v>232</v>
      </c>
    </row>
    <row r="15">
      <c r="A15" s="3" t="s">
        <v>224</v>
      </c>
      <c r="B15" s="9">
        <v>1849.8</v>
      </c>
      <c r="C15" s="9">
        <v>9.0</v>
      </c>
      <c r="D15" s="9">
        <v>6.0</v>
      </c>
      <c r="E15" s="9">
        <v>0.0</v>
      </c>
      <c r="F15" s="9">
        <v>1.0</v>
      </c>
      <c r="G15" s="9">
        <v>17456.0</v>
      </c>
      <c r="H15" s="9">
        <v>1472856.0</v>
      </c>
      <c r="I15" s="9">
        <v>0.0</v>
      </c>
      <c r="J15" s="9">
        <v>3577856.0</v>
      </c>
      <c r="L15" s="9">
        <v>1836.4</v>
      </c>
      <c r="M15" s="4">
        <f t="shared" si="1"/>
        <v>0.007244026381</v>
      </c>
      <c r="O15" s="9"/>
      <c r="P15" s="9"/>
      <c r="Q15" s="9">
        <v>13.0</v>
      </c>
      <c r="R15" s="9">
        <v>158.0</v>
      </c>
      <c r="S15" s="9">
        <v>1846.5</v>
      </c>
      <c r="T15" s="3" t="s">
        <v>234</v>
      </c>
      <c r="U15" s="9"/>
      <c r="V15" s="9">
        <v>13.0</v>
      </c>
      <c r="W15" s="9">
        <v>115.0</v>
      </c>
      <c r="X15" s="9">
        <v>1846.5</v>
      </c>
      <c r="Y15" s="3" t="s">
        <v>234</v>
      </c>
    </row>
    <row r="16">
      <c r="A16" s="3" t="s">
        <v>177</v>
      </c>
      <c r="B16" s="9">
        <v>1831.8</v>
      </c>
      <c r="C16" s="9">
        <v>9.0</v>
      </c>
      <c r="D16" s="9">
        <v>6.0</v>
      </c>
      <c r="E16" s="9">
        <v>0.0</v>
      </c>
      <c r="F16" s="9">
        <v>1.0</v>
      </c>
      <c r="G16" s="9">
        <v>17456.0</v>
      </c>
      <c r="H16" s="9">
        <v>1472856.0</v>
      </c>
      <c r="I16" s="9">
        <v>0.0</v>
      </c>
      <c r="J16" s="9">
        <v>3577856.0</v>
      </c>
      <c r="L16" s="9">
        <v>1816.8</v>
      </c>
      <c r="M16" s="4">
        <f t="shared" si="1"/>
        <v>0.008188666885</v>
      </c>
      <c r="O16" s="9"/>
      <c r="P16" s="9"/>
      <c r="Q16" s="9">
        <v>14.0</v>
      </c>
      <c r="R16" s="9">
        <v>7.0</v>
      </c>
      <c r="S16" s="9">
        <v>1846.0</v>
      </c>
      <c r="T16" s="3" t="s">
        <v>217</v>
      </c>
      <c r="U16" s="9"/>
      <c r="V16" s="9">
        <v>14.0</v>
      </c>
      <c r="W16" s="9">
        <v>27.0</v>
      </c>
      <c r="X16" s="9">
        <v>1846.0</v>
      </c>
      <c r="Y16" s="3" t="s">
        <v>217</v>
      </c>
    </row>
    <row r="17">
      <c r="A17" s="3" t="s">
        <v>236</v>
      </c>
      <c r="B17" s="9">
        <v>1616.5</v>
      </c>
      <c r="C17" s="9">
        <v>11.0</v>
      </c>
      <c r="D17" s="9">
        <v>4.0</v>
      </c>
      <c r="E17" s="9">
        <v>0.0</v>
      </c>
      <c r="F17" s="9">
        <v>1.0</v>
      </c>
      <c r="G17" s="9">
        <v>59256.0</v>
      </c>
      <c r="H17" s="9">
        <v>2130960.0</v>
      </c>
      <c r="I17" s="9">
        <v>0.0</v>
      </c>
      <c r="J17" s="9">
        <v>3874816.0</v>
      </c>
      <c r="L17" s="9">
        <v>1636.8</v>
      </c>
      <c r="M17" s="4">
        <f t="shared" si="1"/>
        <v>-0.01255799567</v>
      </c>
      <c r="O17" s="9"/>
      <c r="P17" s="9"/>
      <c r="Q17" s="9">
        <v>15.0</v>
      </c>
      <c r="R17" s="9">
        <v>86.0</v>
      </c>
      <c r="S17" s="9">
        <v>1845.0</v>
      </c>
      <c r="T17" s="3" t="s">
        <v>238</v>
      </c>
      <c r="U17" s="9"/>
      <c r="V17" s="9">
        <v>15.0</v>
      </c>
      <c r="W17" s="9">
        <v>78.0</v>
      </c>
      <c r="X17" s="9">
        <v>1845.0</v>
      </c>
      <c r="Y17" s="3" t="s">
        <v>238</v>
      </c>
    </row>
    <row r="18">
      <c r="A18" s="3" t="s">
        <v>239</v>
      </c>
      <c r="B18" s="9">
        <v>1839.1</v>
      </c>
      <c r="C18" s="9">
        <v>11.0</v>
      </c>
      <c r="D18" s="9">
        <v>4.0</v>
      </c>
      <c r="E18" s="9">
        <v>1.0</v>
      </c>
      <c r="F18" s="9">
        <v>2.0</v>
      </c>
      <c r="G18" s="9">
        <v>52856.0</v>
      </c>
      <c r="H18" s="9">
        <v>492048.0</v>
      </c>
      <c r="I18" s="9">
        <v>1421312.0</v>
      </c>
      <c r="J18" s="9">
        <v>4882440.0</v>
      </c>
      <c r="L18" s="9">
        <v>1825.6</v>
      </c>
      <c r="M18" s="4">
        <f t="shared" si="1"/>
        <v>0.007340547007</v>
      </c>
      <c r="O18" s="9"/>
      <c r="P18" s="9"/>
      <c r="Q18" s="9">
        <v>16.0</v>
      </c>
      <c r="R18" s="9">
        <v>143.0</v>
      </c>
      <c r="S18" s="9">
        <v>1844.6</v>
      </c>
      <c r="T18" s="3" t="s">
        <v>241</v>
      </c>
      <c r="U18" s="9"/>
      <c r="V18" s="9">
        <v>16.0</v>
      </c>
      <c r="W18" s="9">
        <v>103.0</v>
      </c>
      <c r="X18" s="9">
        <v>1844.6</v>
      </c>
      <c r="Y18" s="3" t="s">
        <v>241</v>
      </c>
    </row>
    <row r="19">
      <c r="A19" s="3" t="s">
        <v>242</v>
      </c>
      <c r="B19" s="9">
        <v>1835.6</v>
      </c>
      <c r="C19" s="9">
        <v>9.0</v>
      </c>
      <c r="D19" s="9">
        <v>6.0</v>
      </c>
      <c r="E19" s="9">
        <v>0.0</v>
      </c>
      <c r="F19" s="9">
        <v>1.0</v>
      </c>
      <c r="G19" s="9">
        <v>17456.0</v>
      </c>
      <c r="H19" s="9">
        <v>1472856.0</v>
      </c>
      <c r="I19" s="9">
        <v>0.0</v>
      </c>
      <c r="J19" s="9">
        <v>3577856.0</v>
      </c>
      <c r="L19" s="9">
        <v>1816.1</v>
      </c>
      <c r="M19" s="4">
        <f t="shared" si="1"/>
        <v>0.01062322946</v>
      </c>
      <c r="O19" s="9"/>
      <c r="P19" s="9"/>
      <c r="Q19" s="9">
        <v>17.0</v>
      </c>
      <c r="R19" s="9">
        <v>140.0</v>
      </c>
      <c r="S19" s="9">
        <v>1844.3</v>
      </c>
      <c r="T19" s="3" t="s">
        <v>244</v>
      </c>
      <c r="U19" s="9"/>
      <c r="V19" s="9">
        <v>17.0</v>
      </c>
      <c r="W19" s="9">
        <v>101.0</v>
      </c>
      <c r="X19" s="9">
        <v>1844.3</v>
      </c>
      <c r="Y19" s="3" t="s">
        <v>244</v>
      </c>
    </row>
    <row r="20">
      <c r="A20" s="3" t="s">
        <v>210</v>
      </c>
      <c r="B20" s="9">
        <v>1854.3</v>
      </c>
      <c r="C20" s="9">
        <v>9.0</v>
      </c>
      <c r="D20" s="9">
        <v>6.0</v>
      </c>
      <c r="E20" s="9">
        <v>0.0</v>
      </c>
      <c r="F20" s="9">
        <v>1.0</v>
      </c>
      <c r="G20" s="9">
        <v>17456.0</v>
      </c>
      <c r="H20" s="9">
        <v>1472856.0</v>
      </c>
      <c r="I20" s="9">
        <v>0.0</v>
      </c>
      <c r="J20" s="9">
        <v>3577856.0</v>
      </c>
      <c r="L20" s="9">
        <v>1784.5</v>
      </c>
      <c r="M20" s="4">
        <f t="shared" si="1"/>
        <v>0.03764223696</v>
      </c>
      <c r="O20" s="9"/>
      <c r="P20" s="9"/>
      <c r="Q20" s="9">
        <v>18.0</v>
      </c>
      <c r="R20" s="9">
        <v>6.0</v>
      </c>
      <c r="S20" s="9">
        <v>1842.8</v>
      </c>
      <c r="T20" s="3" t="s">
        <v>246</v>
      </c>
      <c r="U20" s="9"/>
      <c r="V20" s="9">
        <v>18.0</v>
      </c>
      <c r="W20" s="9">
        <v>25.0</v>
      </c>
      <c r="X20" s="9">
        <v>1842.8</v>
      </c>
      <c r="Y20" s="3" t="s">
        <v>246</v>
      </c>
    </row>
    <row r="21">
      <c r="A21" s="3" t="s">
        <v>230</v>
      </c>
      <c r="B21" s="9">
        <v>1848.1</v>
      </c>
      <c r="C21" s="9">
        <v>9.0</v>
      </c>
      <c r="D21" s="9">
        <v>6.0</v>
      </c>
      <c r="E21" s="9">
        <v>0.0</v>
      </c>
      <c r="F21" s="9">
        <v>1.0</v>
      </c>
      <c r="G21" s="9">
        <v>17456.0</v>
      </c>
      <c r="H21" s="9">
        <v>1472856.0</v>
      </c>
      <c r="I21" s="9">
        <v>0.0</v>
      </c>
      <c r="J21" s="9">
        <v>3577856.0</v>
      </c>
      <c r="L21" s="9">
        <v>1818.3</v>
      </c>
      <c r="M21" s="4">
        <f t="shared" si="1"/>
        <v>0.01612466858</v>
      </c>
      <c r="O21" s="9"/>
      <c r="P21" s="9"/>
      <c r="Q21" s="9">
        <v>19.0</v>
      </c>
      <c r="R21" s="9">
        <v>85.0</v>
      </c>
      <c r="S21" s="9">
        <v>1842.3</v>
      </c>
      <c r="T21" s="3" t="s">
        <v>247</v>
      </c>
      <c r="U21" s="9"/>
      <c r="V21" s="9">
        <v>19.0</v>
      </c>
      <c r="W21" s="9">
        <v>79.0</v>
      </c>
      <c r="X21" s="9">
        <v>1842.3</v>
      </c>
      <c r="Y21" s="3" t="s">
        <v>247</v>
      </c>
    </row>
    <row r="22">
      <c r="A22" s="3" t="s">
        <v>248</v>
      </c>
      <c r="B22" s="9">
        <v>1678.3</v>
      </c>
      <c r="C22" s="9">
        <v>11.0</v>
      </c>
      <c r="D22" s="9">
        <v>4.0</v>
      </c>
      <c r="E22" s="9">
        <v>0.0</v>
      </c>
      <c r="F22" s="9">
        <v>1.0</v>
      </c>
      <c r="G22" s="9">
        <v>59256.0</v>
      </c>
      <c r="H22" s="9">
        <v>2130960.0</v>
      </c>
      <c r="I22" s="9">
        <v>0.0</v>
      </c>
      <c r="J22" s="9">
        <v>3874816.0</v>
      </c>
      <c r="L22" s="9">
        <v>1593.1</v>
      </c>
      <c r="M22" s="4">
        <f t="shared" si="1"/>
        <v>0.05076565572</v>
      </c>
      <c r="O22" s="9"/>
      <c r="P22" s="9"/>
      <c r="Q22" s="9">
        <v>20.0</v>
      </c>
      <c r="R22" s="9">
        <v>1.0</v>
      </c>
      <c r="S22" s="9">
        <v>1841.8</v>
      </c>
      <c r="T22" s="3" t="s">
        <v>231</v>
      </c>
      <c r="U22" s="9"/>
      <c r="V22" s="9">
        <v>20.0</v>
      </c>
      <c r="W22" s="9">
        <v>28.0</v>
      </c>
      <c r="X22" s="9">
        <v>1841.8</v>
      </c>
      <c r="Y22" s="3" t="s">
        <v>231</v>
      </c>
    </row>
    <row r="23">
      <c r="A23" s="3" t="s">
        <v>219</v>
      </c>
      <c r="B23" s="9">
        <v>1850.1</v>
      </c>
      <c r="C23" s="9">
        <v>11.0</v>
      </c>
      <c r="D23" s="9">
        <v>4.0</v>
      </c>
      <c r="E23" s="9">
        <v>1.0</v>
      </c>
      <c r="F23" s="9">
        <v>2.0</v>
      </c>
      <c r="G23" s="9">
        <v>52856.0</v>
      </c>
      <c r="H23" s="9">
        <v>492048.0</v>
      </c>
      <c r="I23" s="9">
        <v>1421312.0</v>
      </c>
      <c r="J23" s="9">
        <v>4882440.0</v>
      </c>
      <c r="L23" s="9">
        <v>1822.2</v>
      </c>
      <c r="M23" s="4">
        <f t="shared" si="1"/>
        <v>0.01508026593</v>
      </c>
      <c r="O23" s="9"/>
      <c r="P23" s="9"/>
      <c r="Q23" s="9">
        <v>21.0</v>
      </c>
      <c r="R23" s="9">
        <v>121.0</v>
      </c>
      <c r="S23" s="9">
        <v>1841.5</v>
      </c>
      <c r="T23" s="3" t="s">
        <v>250</v>
      </c>
      <c r="U23" s="9"/>
      <c r="V23" s="9">
        <v>21.0</v>
      </c>
      <c r="W23" s="9">
        <v>144.0</v>
      </c>
      <c r="X23" s="9">
        <v>1841.5</v>
      </c>
      <c r="Y23" s="3" t="s">
        <v>250</v>
      </c>
    </row>
    <row r="24">
      <c r="A24" s="3" t="s">
        <v>206</v>
      </c>
      <c r="B24" s="9">
        <v>1856.6</v>
      </c>
      <c r="C24" s="9">
        <v>9.0</v>
      </c>
      <c r="D24" s="9">
        <v>6.0</v>
      </c>
      <c r="E24" s="9">
        <v>0.0</v>
      </c>
      <c r="F24" s="9">
        <v>1.0</v>
      </c>
      <c r="G24" s="9">
        <v>17456.0</v>
      </c>
      <c r="H24" s="9">
        <v>1472856.0</v>
      </c>
      <c r="I24" s="9">
        <v>0.0</v>
      </c>
      <c r="J24" s="9">
        <v>3577856.0</v>
      </c>
      <c r="L24" s="9">
        <v>1810.6</v>
      </c>
      <c r="M24" s="4">
        <f t="shared" si="1"/>
        <v>0.02477647312</v>
      </c>
      <c r="O24" s="9"/>
      <c r="P24" s="9"/>
      <c r="Q24" s="9">
        <v>22.0</v>
      </c>
      <c r="R24" s="9">
        <v>159.0</v>
      </c>
      <c r="S24" s="9">
        <v>1841.5</v>
      </c>
      <c r="T24" s="3" t="s">
        <v>252</v>
      </c>
      <c r="U24" s="9"/>
      <c r="V24" s="9">
        <v>22.0</v>
      </c>
      <c r="W24" s="9">
        <v>121.0</v>
      </c>
      <c r="X24" s="9">
        <v>1841.5</v>
      </c>
      <c r="Y24" s="3" t="s">
        <v>252</v>
      </c>
    </row>
    <row r="25">
      <c r="A25" s="3" t="s">
        <v>246</v>
      </c>
      <c r="B25" s="9">
        <v>1842.8</v>
      </c>
      <c r="C25" s="9">
        <v>9.0</v>
      </c>
      <c r="D25" s="9">
        <v>6.0</v>
      </c>
      <c r="E25" s="9">
        <v>0.0</v>
      </c>
      <c r="F25" s="9">
        <v>1.0</v>
      </c>
      <c r="G25" s="9">
        <v>17456.0</v>
      </c>
      <c r="H25" s="9">
        <v>1472856.0</v>
      </c>
      <c r="I25" s="9">
        <v>0.0</v>
      </c>
      <c r="J25" s="9">
        <v>3577856.0</v>
      </c>
      <c r="L25" s="9">
        <v>1818.2</v>
      </c>
      <c r="M25" s="4">
        <f t="shared" si="1"/>
        <v>0.01334925114</v>
      </c>
      <c r="O25" s="9"/>
      <c r="P25" s="9"/>
      <c r="Q25" s="9">
        <v>23.0</v>
      </c>
      <c r="R25" s="9">
        <v>144.0</v>
      </c>
      <c r="S25" s="9">
        <v>1841.2</v>
      </c>
      <c r="T25" s="3" t="s">
        <v>254</v>
      </c>
      <c r="U25" s="9"/>
      <c r="V25" s="9">
        <v>23.0</v>
      </c>
      <c r="W25" s="9">
        <v>105.0</v>
      </c>
      <c r="X25" s="9">
        <v>1841.2</v>
      </c>
      <c r="Y25" s="3" t="s">
        <v>254</v>
      </c>
    </row>
    <row r="26">
      <c r="A26" s="3" t="s">
        <v>227</v>
      </c>
      <c r="B26" s="9">
        <v>1849.7</v>
      </c>
      <c r="C26" s="9">
        <v>9.0</v>
      </c>
      <c r="D26" s="9">
        <v>6.0</v>
      </c>
      <c r="E26" s="9">
        <v>0.0</v>
      </c>
      <c r="F26" s="9">
        <v>1.0</v>
      </c>
      <c r="G26" s="9">
        <v>17456.0</v>
      </c>
      <c r="H26" s="9">
        <v>1472856.0</v>
      </c>
      <c r="I26" s="9">
        <v>0.0</v>
      </c>
      <c r="J26" s="9">
        <v>3577856.0</v>
      </c>
      <c r="L26" s="9">
        <v>1814.0</v>
      </c>
      <c r="M26" s="4">
        <f t="shared" si="1"/>
        <v>0.0193004271</v>
      </c>
      <c r="O26" s="9"/>
      <c r="P26" s="9"/>
      <c r="Q26" s="9">
        <v>24.0</v>
      </c>
      <c r="R26" s="9">
        <v>39.0</v>
      </c>
      <c r="S26" s="9">
        <v>1840.6</v>
      </c>
      <c r="T26" s="3" t="s">
        <v>256</v>
      </c>
      <c r="U26" s="9"/>
      <c r="V26" s="9">
        <v>24.0</v>
      </c>
      <c r="W26" s="9">
        <v>40.0</v>
      </c>
      <c r="X26" s="9">
        <v>1840.6</v>
      </c>
      <c r="Y26" s="3" t="s">
        <v>256</v>
      </c>
    </row>
    <row r="27">
      <c r="A27" s="3" t="s">
        <v>257</v>
      </c>
      <c r="B27" s="9">
        <v>1637.4</v>
      </c>
      <c r="C27" s="9">
        <v>11.0</v>
      </c>
      <c r="D27" s="9">
        <v>4.0</v>
      </c>
      <c r="E27" s="9">
        <v>0.0</v>
      </c>
      <c r="F27" s="9">
        <v>1.0</v>
      </c>
      <c r="G27" s="9">
        <v>59256.0</v>
      </c>
      <c r="H27" s="9">
        <v>2507272.0</v>
      </c>
      <c r="I27" s="9">
        <v>0.0</v>
      </c>
      <c r="J27" s="9">
        <v>3874816.0</v>
      </c>
      <c r="L27" s="9">
        <v>1637.2</v>
      </c>
      <c r="M27" s="4">
        <f t="shared" si="1"/>
        <v>0.0001221448638</v>
      </c>
      <c r="O27" s="9"/>
      <c r="P27" s="9"/>
      <c r="Q27" s="9">
        <v>25.0</v>
      </c>
      <c r="R27" s="9">
        <v>5.0</v>
      </c>
      <c r="S27" s="9">
        <v>1840.3</v>
      </c>
      <c r="T27" s="3" t="s">
        <v>223</v>
      </c>
      <c r="U27" s="9"/>
      <c r="V27" s="9">
        <v>25.0</v>
      </c>
      <c r="W27" s="9">
        <v>21.0</v>
      </c>
      <c r="X27" s="9">
        <v>1840.3</v>
      </c>
      <c r="Y27" s="3" t="s">
        <v>223</v>
      </c>
    </row>
    <row r="28">
      <c r="A28" s="3" t="s">
        <v>238</v>
      </c>
      <c r="B28" s="9">
        <v>1845.0</v>
      </c>
      <c r="C28" s="9">
        <v>11.0</v>
      </c>
      <c r="D28" s="9">
        <v>5.0</v>
      </c>
      <c r="E28" s="9">
        <v>0.0</v>
      </c>
      <c r="F28" s="9">
        <v>2.0</v>
      </c>
      <c r="G28" s="9">
        <v>52856.0</v>
      </c>
      <c r="H28" s="9">
        <v>2515464.0</v>
      </c>
      <c r="I28" s="9">
        <v>0.0</v>
      </c>
      <c r="J28" s="9">
        <v>4882440.0</v>
      </c>
      <c r="L28" s="9">
        <v>1772.3</v>
      </c>
      <c r="M28" s="4">
        <f t="shared" si="1"/>
        <v>0.03940379404</v>
      </c>
      <c r="O28" s="9"/>
      <c r="P28" s="9"/>
      <c r="Q28" s="9">
        <v>27.0</v>
      </c>
      <c r="R28" s="9">
        <v>117.0</v>
      </c>
      <c r="S28" s="9">
        <v>1839.8</v>
      </c>
      <c r="T28" s="3" t="s">
        <v>260</v>
      </c>
      <c r="U28" s="9"/>
      <c r="V28" s="9">
        <v>26.0</v>
      </c>
      <c r="W28" s="9">
        <v>88.0</v>
      </c>
      <c r="X28" s="9">
        <v>1839.8</v>
      </c>
      <c r="Y28" s="3" t="s">
        <v>228</v>
      </c>
    </row>
    <row r="29">
      <c r="A29" s="3" t="s">
        <v>216</v>
      </c>
      <c r="B29" s="9">
        <v>1852.1</v>
      </c>
      <c r="C29" s="9">
        <v>9.0</v>
      </c>
      <c r="D29" s="9">
        <v>4.0</v>
      </c>
      <c r="E29" s="9">
        <v>0.0</v>
      </c>
      <c r="F29" s="9">
        <v>3.0</v>
      </c>
      <c r="G29" s="9">
        <v>17456.0</v>
      </c>
      <c r="H29" s="9">
        <v>409936.0</v>
      </c>
      <c r="I29" s="9">
        <v>0.0</v>
      </c>
      <c r="J29" s="9">
        <v>6146048.0</v>
      </c>
      <c r="L29" s="9">
        <v>1827.2</v>
      </c>
      <c r="M29" s="4">
        <f t="shared" si="1"/>
        <v>0.01344419848</v>
      </c>
      <c r="O29" s="9"/>
      <c r="P29" s="9"/>
      <c r="Q29" s="9">
        <v>26.0</v>
      </c>
      <c r="R29" s="9">
        <v>100.0</v>
      </c>
      <c r="S29" s="9">
        <v>1839.8</v>
      </c>
      <c r="T29" s="3" t="s">
        <v>228</v>
      </c>
      <c r="U29" s="9"/>
      <c r="V29" s="9">
        <v>27.0</v>
      </c>
      <c r="W29" s="9">
        <v>141.0</v>
      </c>
      <c r="X29" s="9">
        <v>1839.8</v>
      </c>
      <c r="Y29" s="3" t="s">
        <v>260</v>
      </c>
    </row>
    <row r="30">
      <c r="A30" s="3" t="s">
        <v>254</v>
      </c>
      <c r="B30" s="9">
        <v>1841.2</v>
      </c>
      <c r="C30" s="9">
        <v>9.0</v>
      </c>
      <c r="D30" s="9">
        <v>4.0</v>
      </c>
      <c r="E30" s="9">
        <v>0.0</v>
      </c>
      <c r="F30" s="9">
        <v>3.0</v>
      </c>
      <c r="G30" s="9">
        <v>17456.0</v>
      </c>
      <c r="H30" s="9">
        <v>409936.0</v>
      </c>
      <c r="I30" s="9">
        <v>0.0</v>
      </c>
      <c r="J30" s="9">
        <v>6146048.0</v>
      </c>
      <c r="L30" s="9">
        <v>1744.6</v>
      </c>
      <c r="M30" s="4">
        <f t="shared" si="1"/>
        <v>0.05246578318</v>
      </c>
      <c r="O30" s="9"/>
      <c r="P30" s="9"/>
      <c r="Q30" s="9">
        <v>28.0</v>
      </c>
      <c r="R30" s="9">
        <v>102.0</v>
      </c>
      <c r="S30" s="9">
        <v>1839.1</v>
      </c>
      <c r="T30" s="3" t="s">
        <v>239</v>
      </c>
      <c r="U30" s="9"/>
      <c r="V30" s="9">
        <v>28.0</v>
      </c>
      <c r="W30" s="9">
        <v>89.0</v>
      </c>
      <c r="X30" s="9">
        <v>1839.1</v>
      </c>
      <c r="Y30" s="3" t="s">
        <v>239</v>
      </c>
    </row>
    <row r="31">
      <c r="A31" s="3" t="s">
        <v>262</v>
      </c>
      <c r="B31" s="9">
        <v>1838.7</v>
      </c>
      <c r="C31" s="9">
        <v>9.0</v>
      </c>
      <c r="D31" s="9">
        <v>4.0</v>
      </c>
      <c r="E31" s="9">
        <v>0.0</v>
      </c>
      <c r="F31" s="9">
        <v>3.0</v>
      </c>
      <c r="G31" s="9">
        <v>17456.0</v>
      </c>
      <c r="H31" s="9">
        <v>409936.0</v>
      </c>
      <c r="I31" s="9">
        <v>0.0</v>
      </c>
      <c r="J31" s="9">
        <v>6146048.0</v>
      </c>
      <c r="L31" s="9">
        <v>1816.5</v>
      </c>
      <c r="M31" s="4">
        <f t="shared" si="1"/>
        <v>0.01207374776</v>
      </c>
      <c r="O31" s="9"/>
      <c r="P31" s="9"/>
      <c r="Q31" s="9">
        <v>29.0</v>
      </c>
      <c r="R31" s="9">
        <v>152.0</v>
      </c>
      <c r="S31" s="9">
        <v>1838.9</v>
      </c>
      <c r="T31" s="3" t="s">
        <v>263</v>
      </c>
      <c r="U31" s="9"/>
      <c r="V31" s="9">
        <v>29.0</v>
      </c>
      <c r="W31" s="9">
        <v>120.0</v>
      </c>
      <c r="X31" s="9">
        <v>1838.9</v>
      </c>
      <c r="Y31" s="3" t="s">
        <v>263</v>
      </c>
    </row>
    <row r="32">
      <c r="A32" s="3" t="s">
        <v>265</v>
      </c>
      <c r="B32" s="9">
        <v>1708.1</v>
      </c>
      <c r="C32" s="9">
        <v>11.0</v>
      </c>
      <c r="D32" s="9">
        <v>4.0</v>
      </c>
      <c r="E32" s="9">
        <v>0.0</v>
      </c>
      <c r="F32" s="9">
        <v>1.0</v>
      </c>
      <c r="G32" s="9">
        <v>59256.0</v>
      </c>
      <c r="H32" s="9">
        <v>2507272.0</v>
      </c>
      <c r="I32" s="9">
        <v>0.0</v>
      </c>
      <c r="J32" s="9">
        <v>3874816.0</v>
      </c>
      <c r="L32" s="9">
        <v>1559.2</v>
      </c>
      <c r="M32" s="4">
        <f t="shared" si="1"/>
        <v>0.08717288215</v>
      </c>
      <c r="O32" s="9"/>
      <c r="P32" s="9"/>
      <c r="Q32" s="9">
        <v>30.0</v>
      </c>
      <c r="R32" s="9">
        <v>153.0</v>
      </c>
      <c r="S32" s="9">
        <v>1838.9</v>
      </c>
      <c r="T32" s="3" t="s">
        <v>266</v>
      </c>
      <c r="U32" s="9"/>
      <c r="V32" s="9">
        <v>30.0</v>
      </c>
      <c r="W32" s="9">
        <v>119.0</v>
      </c>
      <c r="X32" s="9">
        <v>1838.9</v>
      </c>
      <c r="Y32" s="3" t="s">
        <v>266</v>
      </c>
    </row>
    <row r="33">
      <c r="A33" s="3" t="s">
        <v>247</v>
      </c>
      <c r="B33" s="9">
        <v>1842.3</v>
      </c>
      <c r="C33" s="9">
        <v>11.0</v>
      </c>
      <c r="D33" s="9">
        <v>5.0</v>
      </c>
      <c r="E33" s="9">
        <v>0.0</v>
      </c>
      <c r="F33" s="9">
        <v>2.0</v>
      </c>
      <c r="G33" s="9">
        <v>52856.0</v>
      </c>
      <c r="H33" s="9">
        <v>2515464.0</v>
      </c>
      <c r="I33" s="9">
        <v>0.0</v>
      </c>
      <c r="J33" s="9">
        <v>4882440.0</v>
      </c>
      <c r="L33" s="9">
        <v>1468.8</v>
      </c>
      <c r="M33" s="4">
        <f t="shared" si="1"/>
        <v>0.2027357108</v>
      </c>
      <c r="O33" s="9"/>
      <c r="P33" s="9"/>
      <c r="Q33" s="9">
        <v>31.0</v>
      </c>
      <c r="R33" s="9">
        <v>145.0</v>
      </c>
      <c r="S33" s="9">
        <v>1838.7</v>
      </c>
      <c r="T33" s="3" t="s">
        <v>262</v>
      </c>
      <c r="U33" s="9"/>
      <c r="V33" s="9">
        <v>31.0</v>
      </c>
      <c r="W33" s="9">
        <v>106.0</v>
      </c>
      <c r="X33" s="9">
        <v>1838.7</v>
      </c>
      <c r="Y33" s="3" t="s">
        <v>262</v>
      </c>
    </row>
    <row r="34">
      <c r="A34" s="3" t="s">
        <v>244</v>
      </c>
      <c r="B34" s="9">
        <v>1844.3</v>
      </c>
      <c r="C34" s="9">
        <v>9.0</v>
      </c>
      <c r="D34" s="9">
        <v>4.0</v>
      </c>
      <c r="E34" s="9">
        <v>0.0</v>
      </c>
      <c r="F34" s="9">
        <v>3.0</v>
      </c>
      <c r="G34" s="9">
        <v>17456.0</v>
      </c>
      <c r="H34" s="9">
        <v>409936.0</v>
      </c>
      <c r="I34" s="9">
        <v>0.0</v>
      </c>
      <c r="J34" s="9">
        <v>6146048.0</v>
      </c>
      <c r="L34" s="9">
        <v>1824.8</v>
      </c>
      <c r="M34" s="4">
        <f t="shared" si="1"/>
        <v>0.01057311717</v>
      </c>
      <c r="O34" s="9"/>
      <c r="P34" s="9"/>
      <c r="Q34" s="9">
        <v>32.0</v>
      </c>
      <c r="R34" s="9">
        <v>148.0</v>
      </c>
      <c r="S34" s="9">
        <v>1838.3</v>
      </c>
      <c r="T34" s="3" t="s">
        <v>269</v>
      </c>
      <c r="U34" s="9"/>
      <c r="V34" s="9">
        <v>32.0</v>
      </c>
      <c r="W34" s="9">
        <v>107.0</v>
      </c>
      <c r="X34" s="9">
        <v>1838.3</v>
      </c>
      <c r="Y34" s="3" t="s">
        <v>269</v>
      </c>
    </row>
    <row r="35">
      <c r="A35" s="3" t="s">
        <v>241</v>
      </c>
      <c r="B35" s="9">
        <v>1844.6</v>
      </c>
      <c r="C35" s="9">
        <v>9.0</v>
      </c>
      <c r="D35" s="9">
        <v>4.0</v>
      </c>
      <c r="E35" s="9">
        <v>0.0</v>
      </c>
      <c r="F35" s="9">
        <v>3.0</v>
      </c>
      <c r="G35" s="9">
        <v>17456.0</v>
      </c>
      <c r="H35" s="9">
        <v>409936.0</v>
      </c>
      <c r="I35" s="9">
        <v>0.0</v>
      </c>
      <c r="J35" s="9">
        <v>6146048.0</v>
      </c>
      <c r="L35" s="9">
        <v>1782.4</v>
      </c>
      <c r="M35" s="4">
        <f t="shared" si="1"/>
        <v>0.03372004771</v>
      </c>
      <c r="O35" s="9"/>
      <c r="P35" s="9"/>
      <c r="Q35" s="9">
        <v>33.0</v>
      </c>
      <c r="R35" s="9">
        <v>147.0</v>
      </c>
      <c r="S35" s="9">
        <v>1837.1</v>
      </c>
      <c r="T35" s="3" t="s">
        <v>270</v>
      </c>
      <c r="U35" s="9"/>
      <c r="V35" s="9">
        <v>33.0</v>
      </c>
      <c r="W35" s="9">
        <v>108.0</v>
      </c>
      <c r="X35" s="9">
        <v>1837.1</v>
      </c>
      <c r="Y35" s="3" t="s">
        <v>270</v>
      </c>
    </row>
    <row r="36">
      <c r="A36" s="3" t="s">
        <v>271</v>
      </c>
      <c r="B36" s="9">
        <v>1827.8</v>
      </c>
      <c r="C36" s="9">
        <v>9.0</v>
      </c>
      <c r="D36" s="9">
        <v>4.0</v>
      </c>
      <c r="E36" s="9">
        <v>0.0</v>
      </c>
      <c r="F36" s="9">
        <v>3.0</v>
      </c>
      <c r="G36" s="9">
        <v>17456.0</v>
      </c>
      <c r="H36" s="9">
        <v>409936.0</v>
      </c>
      <c r="I36" s="9">
        <v>0.0</v>
      </c>
      <c r="J36" s="9">
        <v>6146048.0</v>
      </c>
      <c r="L36" s="9">
        <v>1816.3</v>
      </c>
      <c r="M36" s="4">
        <f t="shared" si="1"/>
        <v>0.006291716818</v>
      </c>
      <c r="O36" s="9"/>
      <c r="P36" s="9"/>
      <c r="Q36" s="9">
        <v>34.0</v>
      </c>
      <c r="R36" s="9">
        <v>40.0</v>
      </c>
      <c r="S36" s="9">
        <v>1837.0</v>
      </c>
      <c r="T36" s="3" t="s">
        <v>273</v>
      </c>
      <c r="U36" s="9"/>
      <c r="V36" s="9">
        <v>34.0</v>
      </c>
      <c r="W36" s="9">
        <v>38.0</v>
      </c>
      <c r="X36" s="9">
        <v>1837.0</v>
      </c>
      <c r="Y36" s="3" t="s">
        <v>273</v>
      </c>
    </row>
    <row r="37">
      <c r="A37" s="3" t="s">
        <v>274</v>
      </c>
      <c r="B37" s="9">
        <v>1658.4</v>
      </c>
      <c r="C37" s="9">
        <v>11.0</v>
      </c>
      <c r="D37" s="9">
        <v>4.0</v>
      </c>
      <c r="E37" s="9">
        <v>0.0</v>
      </c>
      <c r="F37" s="9">
        <v>1.0</v>
      </c>
      <c r="G37" s="9">
        <v>59256.0</v>
      </c>
      <c r="H37" s="9">
        <v>2507272.0</v>
      </c>
      <c r="I37" s="9">
        <v>0.0</v>
      </c>
      <c r="J37" s="9">
        <v>3874816.0</v>
      </c>
      <c r="L37" s="9">
        <v>1540.0</v>
      </c>
      <c r="M37" s="4">
        <f t="shared" si="1"/>
        <v>0.07139411481</v>
      </c>
      <c r="O37" s="9"/>
      <c r="P37" s="9"/>
      <c r="Q37" s="9">
        <v>35.0</v>
      </c>
      <c r="R37" s="9">
        <v>92.0</v>
      </c>
      <c r="S37" s="9">
        <v>1836.7</v>
      </c>
      <c r="T37" s="3" t="s">
        <v>275</v>
      </c>
      <c r="U37" s="9"/>
      <c r="V37" s="9">
        <v>35.0</v>
      </c>
      <c r="W37" s="9">
        <v>84.0</v>
      </c>
      <c r="X37" s="9">
        <v>1836.7</v>
      </c>
      <c r="Y37" s="3" t="s">
        <v>275</v>
      </c>
    </row>
    <row r="38">
      <c r="A38" s="3" t="s">
        <v>222</v>
      </c>
      <c r="B38" s="9">
        <v>1849.9</v>
      </c>
      <c r="C38" s="9">
        <v>11.0</v>
      </c>
      <c r="D38" s="9">
        <v>5.0</v>
      </c>
      <c r="E38" s="9">
        <v>0.0</v>
      </c>
      <c r="F38" s="9">
        <v>2.0</v>
      </c>
      <c r="G38" s="9">
        <v>52856.0</v>
      </c>
      <c r="H38" s="9">
        <v>2515464.0</v>
      </c>
      <c r="I38" s="9">
        <v>0.0</v>
      </c>
      <c r="J38" s="9">
        <v>4882440.0</v>
      </c>
      <c r="L38" s="9">
        <v>1828.8</v>
      </c>
      <c r="M38" s="4">
        <f t="shared" si="1"/>
        <v>0.01140602195</v>
      </c>
      <c r="O38" s="9"/>
      <c r="P38" s="9"/>
      <c r="Q38" s="9">
        <v>36.0</v>
      </c>
      <c r="R38" s="9">
        <v>112.0</v>
      </c>
      <c r="S38" s="9">
        <v>1836.5</v>
      </c>
      <c r="T38" s="3" t="s">
        <v>278</v>
      </c>
      <c r="U38" s="9"/>
      <c r="V38" s="9">
        <v>36.0</v>
      </c>
      <c r="W38" s="9">
        <v>132.0</v>
      </c>
      <c r="X38" s="9">
        <v>1836.5</v>
      </c>
      <c r="Y38" s="3" t="s">
        <v>278</v>
      </c>
    </row>
    <row r="39">
      <c r="A39" s="3" t="s">
        <v>279</v>
      </c>
      <c r="B39" s="9">
        <v>1835.1</v>
      </c>
      <c r="C39" s="9">
        <v>9.0</v>
      </c>
      <c r="D39" s="9">
        <v>4.0</v>
      </c>
      <c r="E39" s="9">
        <v>0.0</v>
      </c>
      <c r="F39" s="9">
        <v>3.0</v>
      </c>
      <c r="G39" s="9">
        <v>17456.0</v>
      </c>
      <c r="H39" s="9">
        <v>409936.0</v>
      </c>
      <c r="I39" s="9">
        <v>0.0</v>
      </c>
      <c r="J39" s="9">
        <v>6146048.0</v>
      </c>
      <c r="L39" s="9">
        <v>1419.6</v>
      </c>
      <c r="M39" s="4">
        <f t="shared" si="1"/>
        <v>0.2264181788</v>
      </c>
      <c r="O39" s="9"/>
      <c r="P39" s="9"/>
      <c r="Q39" s="9">
        <v>37.0</v>
      </c>
      <c r="R39" s="9">
        <v>58.0</v>
      </c>
      <c r="S39" s="9">
        <v>1835.7</v>
      </c>
      <c r="T39" s="9">
        <v>3.0</v>
      </c>
      <c r="U39" s="9"/>
      <c r="V39" s="9">
        <v>37.0</v>
      </c>
      <c r="W39" s="9">
        <v>82.0</v>
      </c>
      <c r="X39" s="9">
        <v>1835.7</v>
      </c>
      <c r="Y39" s="9">
        <v>3.0</v>
      </c>
    </row>
    <row r="40">
      <c r="A40" s="3" t="s">
        <v>204</v>
      </c>
      <c r="B40" s="9">
        <v>1859.9</v>
      </c>
      <c r="C40" s="9">
        <v>9.0</v>
      </c>
      <c r="D40" s="9">
        <v>4.0</v>
      </c>
      <c r="E40" s="9">
        <v>0.0</v>
      </c>
      <c r="F40" s="9">
        <v>3.0</v>
      </c>
      <c r="G40" s="9">
        <v>17456.0</v>
      </c>
      <c r="H40" s="9">
        <v>409936.0</v>
      </c>
      <c r="I40" s="9">
        <v>0.0</v>
      </c>
      <c r="J40" s="9">
        <v>6146048.0</v>
      </c>
      <c r="L40" s="9">
        <v>1759.1</v>
      </c>
      <c r="M40" s="4">
        <f t="shared" si="1"/>
        <v>0.05419646218</v>
      </c>
      <c r="O40" s="9"/>
      <c r="P40" s="9"/>
      <c r="Q40" s="9">
        <v>38.0</v>
      </c>
      <c r="R40" s="9">
        <v>2.0</v>
      </c>
      <c r="S40" s="9">
        <v>1835.6</v>
      </c>
      <c r="T40" s="3" t="s">
        <v>242</v>
      </c>
      <c r="U40" s="9"/>
      <c r="V40" s="9">
        <v>38.0</v>
      </c>
      <c r="W40" s="9">
        <v>20.0</v>
      </c>
      <c r="X40" s="9">
        <v>1835.6</v>
      </c>
      <c r="Y40" s="3" t="s">
        <v>242</v>
      </c>
    </row>
    <row r="41">
      <c r="A41" s="3" t="s">
        <v>269</v>
      </c>
      <c r="B41" s="9">
        <v>1838.3</v>
      </c>
      <c r="C41" s="9">
        <v>9.0</v>
      </c>
      <c r="D41" s="9">
        <v>4.0</v>
      </c>
      <c r="E41" s="9">
        <v>0.0</v>
      </c>
      <c r="F41" s="9">
        <v>3.0</v>
      </c>
      <c r="G41" s="9">
        <v>17456.0</v>
      </c>
      <c r="H41" s="9">
        <v>409936.0</v>
      </c>
      <c r="I41" s="9">
        <v>0.0</v>
      </c>
      <c r="J41" s="9">
        <v>6146048.0</v>
      </c>
      <c r="L41" s="9">
        <v>1834.8</v>
      </c>
      <c r="M41" s="4">
        <f t="shared" si="1"/>
        <v>0.001903932982</v>
      </c>
      <c r="O41" s="9"/>
      <c r="P41" s="9"/>
      <c r="Q41" s="9">
        <v>39.0</v>
      </c>
      <c r="R41" s="9">
        <v>37.0</v>
      </c>
      <c r="S41" s="9">
        <v>1835.5</v>
      </c>
      <c r="T41" s="3" t="s">
        <v>285</v>
      </c>
      <c r="U41" s="9"/>
      <c r="V41" s="9">
        <v>39.0</v>
      </c>
      <c r="W41" s="9">
        <v>37.0</v>
      </c>
      <c r="X41" s="9">
        <v>1835.5</v>
      </c>
      <c r="Y41" s="3" t="s">
        <v>285</v>
      </c>
    </row>
    <row r="42">
      <c r="A42" s="3" t="s">
        <v>287</v>
      </c>
      <c r="B42" s="9">
        <v>1694.0</v>
      </c>
      <c r="C42" s="9">
        <v>11.0</v>
      </c>
      <c r="D42" s="9">
        <v>4.0</v>
      </c>
      <c r="E42" s="9">
        <v>0.0</v>
      </c>
      <c r="F42" s="9">
        <v>1.0</v>
      </c>
      <c r="G42" s="9">
        <v>59256.0</v>
      </c>
      <c r="H42" s="9">
        <v>2507272.0</v>
      </c>
      <c r="I42" s="9">
        <v>0.0</v>
      </c>
      <c r="J42" s="9">
        <v>3874816.0</v>
      </c>
      <c r="L42" s="9">
        <v>1558.5</v>
      </c>
      <c r="M42" s="4">
        <f t="shared" si="1"/>
        <v>0.07998819362</v>
      </c>
      <c r="O42" s="9"/>
      <c r="P42" s="9"/>
      <c r="Q42" s="9">
        <v>40.0</v>
      </c>
      <c r="R42" s="9">
        <v>76.0</v>
      </c>
      <c r="S42" s="9">
        <v>1835.1</v>
      </c>
      <c r="T42" s="3" t="s">
        <v>288</v>
      </c>
      <c r="U42" s="9"/>
      <c r="V42" s="9">
        <v>40.0</v>
      </c>
      <c r="W42" s="9">
        <v>73.0</v>
      </c>
      <c r="X42" s="9">
        <v>1835.1</v>
      </c>
      <c r="Y42" s="3" t="s">
        <v>288</v>
      </c>
    </row>
    <row r="43">
      <c r="A43" s="3" t="s">
        <v>289</v>
      </c>
      <c r="B43" s="9">
        <v>1831.9</v>
      </c>
      <c r="C43" s="9">
        <v>11.0</v>
      </c>
      <c r="D43" s="9">
        <v>5.0</v>
      </c>
      <c r="E43" s="9">
        <v>0.0</v>
      </c>
      <c r="F43" s="9">
        <v>2.0</v>
      </c>
      <c r="G43" s="9">
        <v>52856.0</v>
      </c>
      <c r="H43" s="9">
        <v>2515464.0</v>
      </c>
      <c r="I43" s="9">
        <v>0.0</v>
      </c>
      <c r="J43" s="9">
        <v>4882440.0</v>
      </c>
      <c r="L43" s="9">
        <v>1806.0</v>
      </c>
      <c r="M43" s="4">
        <f t="shared" si="1"/>
        <v>0.01413832633</v>
      </c>
      <c r="O43" s="9"/>
      <c r="P43" s="9"/>
      <c r="Q43" s="9">
        <v>41.0</v>
      </c>
      <c r="R43" s="9">
        <v>141.0</v>
      </c>
      <c r="S43" s="9">
        <v>1835.1</v>
      </c>
      <c r="T43" s="3" t="s">
        <v>279</v>
      </c>
      <c r="U43" s="9"/>
      <c r="V43" s="9">
        <v>41.0</v>
      </c>
      <c r="W43" s="9">
        <v>109.0</v>
      </c>
      <c r="X43" s="9">
        <v>1835.1</v>
      </c>
      <c r="Y43" s="3" t="s">
        <v>279</v>
      </c>
    </row>
    <row r="44">
      <c r="A44" s="3" t="s">
        <v>213</v>
      </c>
      <c r="B44" s="9">
        <v>1852.6</v>
      </c>
      <c r="C44" s="9">
        <v>9.0</v>
      </c>
      <c r="D44" s="9">
        <v>4.0</v>
      </c>
      <c r="E44" s="9">
        <v>0.0</v>
      </c>
      <c r="F44" s="9">
        <v>3.0</v>
      </c>
      <c r="G44" s="9">
        <v>17456.0</v>
      </c>
      <c r="H44" s="9">
        <v>409936.0</v>
      </c>
      <c r="I44" s="9">
        <v>0.0</v>
      </c>
      <c r="J44" s="9">
        <v>6146048.0</v>
      </c>
      <c r="L44" s="9">
        <v>1750.5</v>
      </c>
      <c r="M44" s="4">
        <f t="shared" si="1"/>
        <v>0.05511173486</v>
      </c>
      <c r="O44" s="9"/>
      <c r="P44" s="9"/>
      <c r="Q44" s="9">
        <v>42.0</v>
      </c>
      <c r="R44" s="9">
        <v>36.0</v>
      </c>
      <c r="S44" s="9">
        <v>1835.0</v>
      </c>
      <c r="T44" s="3" t="s">
        <v>291</v>
      </c>
      <c r="U44" s="9"/>
      <c r="V44" s="9">
        <v>42.0</v>
      </c>
      <c r="W44" s="9">
        <v>36.0</v>
      </c>
      <c r="X44" s="9">
        <v>1835.0</v>
      </c>
      <c r="Y44" s="3" t="s">
        <v>291</v>
      </c>
    </row>
    <row r="45">
      <c r="A45" s="3" t="s">
        <v>270</v>
      </c>
      <c r="B45" s="9">
        <v>1837.1</v>
      </c>
      <c r="C45" s="9">
        <v>9.0</v>
      </c>
      <c r="D45" s="9">
        <v>4.0</v>
      </c>
      <c r="E45" s="9">
        <v>0.0</v>
      </c>
      <c r="F45" s="9">
        <v>3.0</v>
      </c>
      <c r="G45" s="9">
        <v>17456.0</v>
      </c>
      <c r="H45" s="9">
        <v>409936.0</v>
      </c>
      <c r="I45" s="9">
        <v>0.0</v>
      </c>
      <c r="J45" s="9">
        <v>6146048.0</v>
      </c>
      <c r="L45" s="9">
        <v>1785.2</v>
      </c>
      <c r="M45" s="4">
        <f t="shared" si="1"/>
        <v>0.02825104785</v>
      </c>
      <c r="O45" s="9"/>
      <c r="P45" s="9"/>
      <c r="Q45" s="9">
        <v>43.0</v>
      </c>
      <c r="R45" s="9">
        <v>161.0</v>
      </c>
      <c r="S45" s="9">
        <v>1834.3</v>
      </c>
      <c r="T45" s="3" t="s">
        <v>293</v>
      </c>
      <c r="U45" s="9"/>
      <c r="V45" s="9">
        <v>43.0</v>
      </c>
      <c r="W45" s="9">
        <v>118.0</v>
      </c>
      <c r="X45" s="9">
        <v>1834.3</v>
      </c>
      <c r="Y45" s="3" t="s">
        <v>293</v>
      </c>
    </row>
    <row r="46">
      <c r="A46" s="3" t="s">
        <v>208</v>
      </c>
      <c r="B46" s="9">
        <v>1856.2</v>
      </c>
      <c r="C46" s="9">
        <v>9.0</v>
      </c>
      <c r="D46" s="9">
        <v>4.0</v>
      </c>
      <c r="E46" s="9">
        <v>0.0</v>
      </c>
      <c r="F46" s="9">
        <v>3.0</v>
      </c>
      <c r="G46" s="9">
        <v>17456.0</v>
      </c>
      <c r="H46" s="9">
        <v>409936.0</v>
      </c>
      <c r="I46" s="9">
        <v>0.0</v>
      </c>
      <c r="J46" s="9">
        <v>6146048.0</v>
      </c>
      <c r="L46" s="9">
        <v>1721.2</v>
      </c>
      <c r="M46" s="4">
        <f t="shared" si="1"/>
        <v>0.07272923176</v>
      </c>
      <c r="O46" s="9"/>
      <c r="P46" s="9"/>
      <c r="Q46" s="9">
        <v>44.0</v>
      </c>
      <c r="R46" s="9">
        <v>35.0</v>
      </c>
      <c r="S46" s="9">
        <v>1833.5</v>
      </c>
      <c r="T46" s="3" t="s">
        <v>259</v>
      </c>
      <c r="U46" s="9"/>
      <c r="V46" s="9">
        <v>44.0</v>
      </c>
      <c r="W46" s="9">
        <v>35.0</v>
      </c>
      <c r="X46" s="9">
        <v>1833.5</v>
      </c>
      <c r="Y46" s="3" t="s">
        <v>259</v>
      </c>
    </row>
    <row r="47">
      <c r="A47" s="3" t="s">
        <v>295</v>
      </c>
      <c r="B47" s="9">
        <v>1677.7</v>
      </c>
      <c r="C47" s="9">
        <v>11.0</v>
      </c>
      <c r="D47" s="9">
        <v>4.0</v>
      </c>
      <c r="E47" s="9">
        <v>0.0</v>
      </c>
      <c r="F47" s="9">
        <v>1.0</v>
      </c>
      <c r="G47" s="9">
        <v>70000.0</v>
      </c>
      <c r="H47" s="9">
        <v>2130960.0</v>
      </c>
      <c r="I47" s="9">
        <v>0.0</v>
      </c>
      <c r="J47" s="9">
        <v>3874816.0</v>
      </c>
      <c r="L47" s="9">
        <v>1647.5</v>
      </c>
      <c r="M47" s="4">
        <f t="shared" si="1"/>
        <v>0.01800083448</v>
      </c>
      <c r="O47" s="9"/>
      <c r="P47" s="9"/>
      <c r="Q47" s="9">
        <v>45.0</v>
      </c>
      <c r="R47" s="9">
        <v>93.0</v>
      </c>
      <c r="S47" s="9">
        <v>1833.2</v>
      </c>
      <c r="T47" s="3" t="s">
        <v>290</v>
      </c>
      <c r="U47" s="9"/>
      <c r="V47" s="9">
        <v>45.0</v>
      </c>
      <c r="W47" s="9">
        <v>85.0</v>
      </c>
      <c r="X47" s="9">
        <v>1833.2</v>
      </c>
      <c r="Y47" s="3" t="s">
        <v>290</v>
      </c>
    </row>
    <row r="48">
      <c r="A48" s="3" t="s">
        <v>275</v>
      </c>
      <c r="B48" s="9">
        <v>1836.7</v>
      </c>
      <c r="C48" s="9">
        <v>12.0</v>
      </c>
      <c r="D48" s="9">
        <v>3.0</v>
      </c>
      <c r="E48" s="9">
        <v>1.0</v>
      </c>
      <c r="F48" s="9">
        <v>2.0</v>
      </c>
      <c r="G48" s="9">
        <v>121200.0</v>
      </c>
      <c r="H48" s="9">
        <v>450576.0</v>
      </c>
      <c r="I48" s="9">
        <v>1421312.0</v>
      </c>
      <c r="J48" s="9">
        <v>4882440.0</v>
      </c>
      <c r="L48" s="9">
        <v>1730.0</v>
      </c>
      <c r="M48" s="4">
        <f t="shared" si="1"/>
        <v>0.05809331954</v>
      </c>
      <c r="O48" s="9"/>
      <c r="P48" s="9"/>
      <c r="Q48" s="9">
        <v>46.0</v>
      </c>
      <c r="R48" s="9">
        <v>3.0</v>
      </c>
      <c r="S48" s="9">
        <v>1833.0</v>
      </c>
      <c r="T48" s="3" t="s">
        <v>220</v>
      </c>
      <c r="U48" s="9"/>
      <c r="V48" s="9">
        <v>46.0</v>
      </c>
      <c r="W48" s="9">
        <v>19.0</v>
      </c>
      <c r="X48" s="9">
        <v>1833.0</v>
      </c>
      <c r="Y48" s="3" t="s">
        <v>220</v>
      </c>
    </row>
    <row r="49">
      <c r="A49" s="3" t="s">
        <v>291</v>
      </c>
      <c r="B49" s="9">
        <v>1835.0</v>
      </c>
      <c r="C49" s="9">
        <v>9.0</v>
      </c>
      <c r="D49" s="9">
        <v>6.0</v>
      </c>
      <c r="E49" s="9">
        <v>0.0</v>
      </c>
      <c r="F49" s="9">
        <v>1.0</v>
      </c>
      <c r="G49" s="9">
        <v>34928.0</v>
      </c>
      <c r="H49" s="9">
        <v>1498384.0</v>
      </c>
      <c r="I49" s="9">
        <v>0.0</v>
      </c>
      <c r="J49" s="9">
        <v>3577856.0</v>
      </c>
      <c r="L49" s="9">
        <v>1786.1</v>
      </c>
      <c r="M49" s="4">
        <f t="shared" si="1"/>
        <v>0.02664850136</v>
      </c>
      <c r="O49" s="9"/>
      <c r="P49" s="9"/>
      <c r="Q49" s="9">
        <v>47.0</v>
      </c>
      <c r="R49" s="9">
        <v>84.0</v>
      </c>
      <c r="S49" s="9">
        <v>1831.9</v>
      </c>
      <c r="T49" s="3" t="s">
        <v>289</v>
      </c>
      <c r="U49" s="9"/>
      <c r="V49" s="9">
        <v>47.0</v>
      </c>
      <c r="W49" s="9">
        <v>80.0</v>
      </c>
      <c r="X49" s="9">
        <v>1831.9</v>
      </c>
      <c r="Y49" s="3" t="s">
        <v>289</v>
      </c>
    </row>
    <row r="50">
      <c r="A50" s="3" t="s">
        <v>259</v>
      </c>
      <c r="B50" s="9">
        <v>1833.5</v>
      </c>
      <c r="C50" s="9">
        <v>9.0</v>
      </c>
      <c r="D50" s="9">
        <v>6.0</v>
      </c>
      <c r="E50" s="9">
        <v>0.0</v>
      </c>
      <c r="F50" s="9">
        <v>1.0</v>
      </c>
      <c r="G50" s="9">
        <v>34928.0</v>
      </c>
      <c r="H50" s="9">
        <v>1498384.0</v>
      </c>
      <c r="I50" s="9">
        <v>0.0</v>
      </c>
      <c r="J50" s="9">
        <v>3577856.0</v>
      </c>
      <c r="L50" s="9">
        <v>1636.9</v>
      </c>
      <c r="M50" s="4">
        <f t="shared" si="1"/>
        <v>0.1072266158</v>
      </c>
      <c r="O50" s="9"/>
      <c r="P50" s="9"/>
      <c r="Q50" s="9">
        <v>48.0</v>
      </c>
      <c r="R50" s="9">
        <v>4.0</v>
      </c>
      <c r="S50" s="9">
        <v>1831.8</v>
      </c>
      <c r="T50" s="3" t="s">
        <v>177</v>
      </c>
      <c r="U50" s="9"/>
      <c r="V50" s="9">
        <v>48.0</v>
      </c>
      <c r="W50" s="9">
        <v>18.0</v>
      </c>
      <c r="X50" s="9">
        <v>1831.8</v>
      </c>
      <c r="Y50" s="3" t="s">
        <v>177</v>
      </c>
    </row>
    <row r="51">
      <c r="A51" s="3" t="s">
        <v>268</v>
      </c>
      <c r="B51" s="9">
        <v>1824.4</v>
      </c>
      <c r="C51" s="9">
        <v>9.0</v>
      </c>
      <c r="D51" s="9">
        <v>6.0</v>
      </c>
      <c r="E51" s="9">
        <v>0.0</v>
      </c>
      <c r="F51" s="9">
        <v>1.0</v>
      </c>
      <c r="G51" s="9">
        <v>34928.0</v>
      </c>
      <c r="H51" s="9">
        <v>1498384.0</v>
      </c>
      <c r="I51" s="9">
        <v>0.0</v>
      </c>
      <c r="J51" s="9">
        <v>3577856.0</v>
      </c>
      <c r="L51" s="9">
        <v>1751.2</v>
      </c>
      <c r="M51" s="4">
        <f t="shared" si="1"/>
        <v>0.04012278009</v>
      </c>
      <c r="O51" s="9"/>
      <c r="P51" s="9"/>
      <c r="Q51" s="9">
        <v>49.0</v>
      </c>
      <c r="R51" s="9">
        <v>94.0</v>
      </c>
      <c r="S51" s="9">
        <v>1830.7</v>
      </c>
      <c r="T51" s="3" t="s">
        <v>300</v>
      </c>
      <c r="U51" s="9"/>
      <c r="V51" s="9">
        <v>49.0</v>
      </c>
      <c r="W51" s="9">
        <v>86.0</v>
      </c>
      <c r="X51" s="9">
        <v>1830.7</v>
      </c>
      <c r="Y51" s="3" t="s">
        <v>300</v>
      </c>
    </row>
    <row r="52">
      <c r="A52" s="3" t="s">
        <v>301</v>
      </c>
      <c r="B52" s="9">
        <v>1701.7</v>
      </c>
      <c r="C52" s="9">
        <v>11.0</v>
      </c>
      <c r="D52" s="9">
        <v>4.0</v>
      </c>
      <c r="E52" s="9">
        <v>0.0</v>
      </c>
      <c r="F52" s="9">
        <v>1.0</v>
      </c>
      <c r="G52" s="9">
        <v>70000.0</v>
      </c>
      <c r="H52" s="9">
        <v>2130960.0</v>
      </c>
      <c r="I52" s="9">
        <v>0.0</v>
      </c>
      <c r="J52" s="9">
        <v>3874816.0</v>
      </c>
      <c r="L52" s="9">
        <v>1573.6</v>
      </c>
      <c r="M52" s="4">
        <f t="shared" si="1"/>
        <v>0.07527766351</v>
      </c>
      <c r="O52" s="9"/>
      <c r="P52" s="9"/>
      <c r="Q52" s="9">
        <v>50.0</v>
      </c>
      <c r="R52" s="9">
        <v>116.0</v>
      </c>
      <c r="S52" s="9">
        <v>1830.1</v>
      </c>
      <c r="T52" s="3" t="s">
        <v>277</v>
      </c>
      <c r="U52" s="9"/>
      <c r="V52" s="9">
        <v>50.0</v>
      </c>
      <c r="W52" s="9">
        <v>133.0</v>
      </c>
      <c r="X52" s="9">
        <v>1830.1</v>
      </c>
      <c r="Y52" s="3" t="s">
        <v>277</v>
      </c>
    </row>
    <row r="53">
      <c r="A53" s="3" t="s">
        <v>300</v>
      </c>
      <c r="B53" s="9">
        <v>1830.7</v>
      </c>
      <c r="C53" s="9">
        <v>12.0</v>
      </c>
      <c r="D53" s="9">
        <v>3.0</v>
      </c>
      <c r="E53" s="9">
        <v>1.0</v>
      </c>
      <c r="F53" s="9">
        <v>2.0</v>
      </c>
      <c r="G53" s="9">
        <v>121200.0</v>
      </c>
      <c r="H53" s="9">
        <v>450576.0</v>
      </c>
      <c r="I53" s="9">
        <v>1421312.0</v>
      </c>
      <c r="J53" s="9">
        <v>4882440.0</v>
      </c>
      <c r="L53" s="9">
        <v>1750.6</v>
      </c>
      <c r="M53" s="4">
        <f t="shared" si="1"/>
        <v>0.04375375539</v>
      </c>
      <c r="O53" s="9"/>
      <c r="P53" s="9"/>
      <c r="Q53" s="9">
        <v>51.0</v>
      </c>
      <c r="R53" s="9">
        <v>149.0</v>
      </c>
      <c r="S53" s="9">
        <v>1827.8</v>
      </c>
      <c r="T53" s="3" t="s">
        <v>271</v>
      </c>
      <c r="U53" s="9"/>
      <c r="V53" s="9">
        <v>51.0</v>
      </c>
      <c r="W53" s="9">
        <v>110.0</v>
      </c>
      <c r="X53" s="9">
        <v>1827.8</v>
      </c>
      <c r="Y53" s="3" t="s">
        <v>271</v>
      </c>
    </row>
    <row r="54">
      <c r="A54" s="3" t="s">
        <v>304</v>
      </c>
      <c r="B54" s="9">
        <v>1820.8</v>
      </c>
      <c r="C54" s="9">
        <v>9.0</v>
      </c>
      <c r="D54" s="9">
        <v>6.0</v>
      </c>
      <c r="E54" s="9">
        <v>0.0</v>
      </c>
      <c r="F54" s="9">
        <v>1.0</v>
      </c>
      <c r="G54" s="9">
        <v>34928.0</v>
      </c>
      <c r="H54" s="9">
        <v>1498384.0</v>
      </c>
      <c r="I54" s="9">
        <v>0.0</v>
      </c>
      <c r="J54" s="9">
        <v>3577856.0</v>
      </c>
      <c r="L54" s="9">
        <v>1741.8</v>
      </c>
      <c r="M54" s="4">
        <f t="shared" si="1"/>
        <v>0.04338752197</v>
      </c>
      <c r="O54" s="9"/>
      <c r="P54" s="9"/>
      <c r="Q54" s="9">
        <v>52.0</v>
      </c>
      <c r="R54" s="9">
        <v>34.0</v>
      </c>
      <c r="S54" s="9">
        <v>1827.5</v>
      </c>
      <c r="T54" s="3" t="s">
        <v>306</v>
      </c>
      <c r="U54" s="9"/>
      <c r="V54" s="9">
        <v>52.0</v>
      </c>
      <c r="W54" s="9">
        <v>30.0</v>
      </c>
      <c r="X54" s="9">
        <v>1827.5</v>
      </c>
      <c r="Y54" s="3" t="s">
        <v>306</v>
      </c>
    </row>
    <row r="55">
      <c r="A55" s="3" t="s">
        <v>285</v>
      </c>
      <c r="B55" s="9">
        <v>1835.5</v>
      </c>
      <c r="C55" s="9">
        <v>9.0</v>
      </c>
      <c r="D55" s="9">
        <v>6.0</v>
      </c>
      <c r="E55" s="9">
        <v>0.0</v>
      </c>
      <c r="F55" s="9">
        <v>1.0</v>
      </c>
      <c r="G55" s="9">
        <v>34928.0</v>
      </c>
      <c r="H55" s="9">
        <v>1498384.0</v>
      </c>
      <c r="I55" s="9">
        <v>0.0</v>
      </c>
      <c r="J55" s="9">
        <v>3577856.0</v>
      </c>
      <c r="L55" s="9">
        <v>1753.7</v>
      </c>
      <c r="M55" s="4">
        <f t="shared" si="1"/>
        <v>0.04456551348</v>
      </c>
      <c r="O55" s="9"/>
      <c r="P55" s="9"/>
      <c r="Q55" s="9">
        <v>53.0</v>
      </c>
      <c r="R55" s="9">
        <v>33.0</v>
      </c>
      <c r="S55" s="9">
        <v>1827.4</v>
      </c>
      <c r="T55" s="3" t="s">
        <v>308</v>
      </c>
      <c r="U55" s="9"/>
      <c r="V55" s="9">
        <v>53.0</v>
      </c>
      <c r="W55" s="9">
        <v>29.0</v>
      </c>
      <c r="X55" s="9">
        <v>1827.4</v>
      </c>
      <c r="Y55" s="3" t="s">
        <v>308</v>
      </c>
    </row>
    <row r="56">
      <c r="A56" s="3" t="s">
        <v>309</v>
      </c>
      <c r="B56" s="9">
        <v>1796.7</v>
      </c>
      <c r="C56" s="9">
        <v>9.0</v>
      </c>
      <c r="D56" s="9">
        <v>6.0</v>
      </c>
      <c r="E56" s="9">
        <v>0.0</v>
      </c>
      <c r="F56" s="9">
        <v>1.0</v>
      </c>
      <c r="G56" s="9">
        <v>34928.0</v>
      </c>
      <c r="H56" s="9">
        <v>1498384.0</v>
      </c>
      <c r="I56" s="9">
        <v>0.0</v>
      </c>
      <c r="J56" s="9">
        <v>3577856.0</v>
      </c>
      <c r="L56" s="9">
        <v>1784.5</v>
      </c>
      <c r="M56" s="4">
        <f t="shared" si="1"/>
        <v>0.006790226526</v>
      </c>
      <c r="O56" s="9"/>
      <c r="P56" s="9"/>
      <c r="Q56" s="9">
        <v>54.0</v>
      </c>
      <c r="R56" s="9">
        <v>77.0</v>
      </c>
      <c r="S56" s="9">
        <v>1827.0</v>
      </c>
      <c r="T56" s="3" t="s">
        <v>303</v>
      </c>
      <c r="U56" s="9"/>
      <c r="V56" s="9">
        <v>54.0</v>
      </c>
      <c r="W56" s="9">
        <v>76.0</v>
      </c>
      <c r="X56" s="9">
        <v>1827.0</v>
      </c>
      <c r="Y56" s="3" t="s">
        <v>303</v>
      </c>
    </row>
    <row r="57">
      <c r="A57" s="3" t="s">
        <v>310</v>
      </c>
      <c r="B57" s="9">
        <v>1705.7</v>
      </c>
      <c r="C57" s="9">
        <v>11.0</v>
      </c>
      <c r="D57" s="9">
        <v>4.0</v>
      </c>
      <c r="E57" s="9">
        <v>0.0</v>
      </c>
      <c r="F57" s="9">
        <v>1.0</v>
      </c>
      <c r="G57" s="9">
        <v>70000.0</v>
      </c>
      <c r="H57" s="9">
        <v>2130960.0</v>
      </c>
      <c r="I57" s="9">
        <v>0.0</v>
      </c>
      <c r="J57" s="9">
        <v>3874816.0</v>
      </c>
      <c r="L57" s="9">
        <v>1617.9</v>
      </c>
      <c r="M57" s="4">
        <f t="shared" si="1"/>
        <v>0.05147446796</v>
      </c>
      <c r="O57" s="9"/>
      <c r="P57" s="9"/>
      <c r="Q57" s="9">
        <v>55.0</v>
      </c>
      <c r="R57" s="9">
        <v>154.0</v>
      </c>
      <c r="S57" s="9">
        <v>1826.2</v>
      </c>
      <c r="T57" s="3" t="s">
        <v>307</v>
      </c>
      <c r="U57" s="9"/>
      <c r="V57" s="9">
        <v>55.0</v>
      </c>
      <c r="W57" s="9">
        <v>117.0</v>
      </c>
      <c r="X57" s="9">
        <v>1826.2</v>
      </c>
      <c r="Y57" s="3" t="s">
        <v>307</v>
      </c>
    </row>
    <row r="58">
      <c r="A58" s="3" t="s">
        <v>312</v>
      </c>
      <c r="B58" s="9">
        <v>1811.1</v>
      </c>
      <c r="C58" s="9">
        <v>12.0</v>
      </c>
      <c r="D58" s="9">
        <v>3.0</v>
      </c>
      <c r="E58" s="9">
        <v>1.0</v>
      </c>
      <c r="F58" s="9">
        <v>2.0</v>
      </c>
      <c r="G58" s="9">
        <v>121200.0</v>
      </c>
      <c r="H58" s="9">
        <v>450576.0</v>
      </c>
      <c r="I58" s="9">
        <v>1421312.0</v>
      </c>
      <c r="J58" s="9">
        <v>4882440.0</v>
      </c>
      <c r="L58" s="9">
        <v>1781.7</v>
      </c>
      <c r="M58" s="4">
        <f t="shared" si="1"/>
        <v>0.01623322842</v>
      </c>
      <c r="O58" s="9"/>
      <c r="P58" s="9"/>
      <c r="Q58" s="9">
        <v>56.0</v>
      </c>
      <c r="R58" s="9">
        <v>32.0</v>
      </c>
      <c r="S58" s="9">
        <v>1824.9</v>
      </c>
      <c r="T58" s="3" t="s">
        <v>315</v>
      </c>
      <c r="U58" s="9"/>
      <c r="V58" s="9">
        <v>56.0</v>
      </c>
      <c r="W58" s="9">
        <v>31.0</v>
      </c>
      <c r="X58" s="9">
        <v>1824.9</v>
      </c>
      <c r="Y58" s="3" t="s">
        <v>315</v>
      </c>
    </row>
    <row r="59">
      <c r="A59" s="3" t="s">
        <v>273</v>
      </c>
      <c r="B59" s="9">
        <v>1837.0</v>
      </c>
      <c r="C59" s="9">
        <v>9.0</v>
      </c>
      <c r="D59" s="9">
        <v>6.0</v>
      </c>
      <c r="E59" s="9">
        <v>0.0</v>
      </c>
      <c r="F59" s="9">
        <v>1.0</v>
      </c>
      <c r="G59" s="9">
        <v>34928.0</v>
      </c>
      <c r="H59" s="9">
        <v>1498384.0</v>
      </c>
      <c r="I59" s="9">
        <v>0.0</v>
      </c>
      <c r="J59" s="9">
        <v>3577856.0</v>
      </c>
      <c r="L59" s="9">
        <v>1742.7</v>
      </c>
      <c r="M59" s="4">
        <f t="shared" si="1"/>
        <v>0.05133369624</v>
      </c>
      <c r="O59" s="9"/>
      <c r="P59" s="9"/>
      <c r="Q59" s="9">
        <v>57.0</v>
      </c>
      <c r="R59" s="9">
        <v>31.0</v>
      </c>
      <c r="S59" s="9">
        <v>1824.4</v>
      </c>
      <c r="T59" s="3" t="s">
        <v>268</v>
      </c>
      <c r="U59" s="9"/>
      <c r="V59" s="9">
        <v>57.0</v>
      </c>
      <c r="W59" s="9">
        <v>32.0</v>
      </c>
      <c r="X59" s="9">
        <v>1824.4</v>
      </c>
      <c r="Y59" s="3" t="s">
        <v>268</v>
      </c>
    </row>
    <row r="60">
      <c r="A60" s="3" t="s">
        <v>306</v>
      </c>
      <c r="B60" s="9">
        <v>1827.5</v>
      </c>
      <c r="C60" s="9">
        <v>9.0</v>
      </c>
      <c r="D60" s="9">
        <v>6.0</v>
      </c>
      <c r="E60" s="9">
        <v>0.0</v>
      </c>
      <c r="F60" s="9">
        <v>1.0</v>
      </c>
      <c r="G60" s="9">
        <v>34928.0</v>
      </c>
      <c r="H60" s="9">
        <v>1498384.0</v>
      </c>
      <c r="I60" s="9">
        <v>0.0</v>
      </c>
      <c r="J60" s="9">
        <v>3577856.0</v>
      </c>
      <c r="L60" s="9">
        <v>1754.6</v>
      </c>
      <c r="M60" s="4">
        <f t="shared" si="1"/>
        <v>0.03989056088</v>
      </c>
      <c r="O60" s="9"/>
      <c r="P60" s="9"/>
      <c r="Q60" s="9">
        <v>58.0</v>
      </c>
      <c r="R60" s="9">
        <v>30.0</v>
      </c>
      <c r="S60" s="9">
        <v>1823.2</v>
      </c>
      <c r="T60" s="3" t="s">
        <v>316</v>
      </c>
      <c r="U60" s="9"/>
      <c r="V60" s="9">
        <v>58.0</v>
      </c>
      <c r="W60" s="9">
        <v>33.0</v>
      </c>
      <c r="X60" s="9">
        <v>1823.2</v>
      </c>
      <c r="Y60" s="3" t="s">
        <v>316</v>
      </c>
    </row>
    <row r="61">
      <c r="A61" s="3" t="s">
        <v>315</v>
      </c>
      <c r="B61" s="9">
        <v>1824.9</v>
      </c>
      <c r="C61" s="9">
        <v>9.0</v>
      </c>
      <c r="D61" s="9">
        <v>6.0</v>
      </c>
      <c r="E61" s="9">
        <v>0.0</v>
      </c>
      <c r="F61" s="9">
        <v>1.0</v>
      </c>
      <c r="G61" s="9">
        <v>34928.0</v>
      </c>
      <c r="H61" s="9">
        <v>1498384.0</v>
      </c>
      <c r="I61" s="9">
        <v>0.0</v>
      </c>
      <c r="J61" s="9">
        <v>3577856.0</v>
      </c>
      <c r="L61" s="9">
        <v>1754.8</v>
      </c>
      <c r="M61" s="4">
        <f t="shared" si="1"/>
        <v>0.03841306373</v>
      </c>
      <c r="O61" s="9"/>
      <c r="P61" s="9"/>
      <c r="Q61" s="9">
        <v>59.0</v>
      </c>
      <c r="R61" s="9">
        <v>29.0</v>
      </c>
      <c r="S61" s="9">
        <v>1820.8</v>
      </c>
      <c r="T61" s="3" t="s">
        <v>304</v>
      </c>
      <c r="U61" s="9"/>
      <c r="V61" s="9">
        <v>59.0</v>
      </c>
      <c r="W61" s="9">
        <v>34.0</v>
      </c>
      <c r="X61" s="9">
        <v>1820.8</v>
      </c>
      <c r="Y61" s="3" t="s">
        <v>304</v>
      </c>
    </row>
    <row r="62">
      <c r="A62" s="3" t="s">
        <v>318</v>
      </c>
      <c r="B62" s="9">
        <v>1703.2</v>
      </c>
      <c r="C62" s="9">
        <v>11.0</v>
      </c>
      <c r="D62" s="9">
        <v>4.0</v>
      </c>
      <c r="E62" s="9">
        <v>0.0</v>
      </c>
      <c r="F62" s="9">
        <v>1.0</v>
      </c>
      <c r="G62" s="9">
        <v>70000.0</v>
      </c>
      <c r="H62" s="9">
        <v>2130960.0</v>
      </c>
      <c r="I62" s="9">
        <v>0.0</v>
      </c>
      <c r="J62" s="9">
        <v>3874816.0</v>
      </c>
      <c r="L62" s="9">
        <v>1600.4</v>
      </c>
      <c r="M62" s="4">
        <f t="shared" si="1"/>
        <v>0.06035697511</v>
      </c>
      <c r="O62" s="9"/>
      <c r="P62" s="9"/>
      <c r="Q62" s="9">
        <v>60.0</v>
      </c>
      <c r="R62" s="9">
        <v>157.0</v>
      </c>
      <c r="S62" s="9">
        <v>1819.7</v>
      </c>
      <c r="T62" s="3" t="s">
        <v>319</v>
      </c>
      <c r="U62" s="9"/>
      <c r="V62" s="9">
        <v>60.0</v>
      </c>
      <c r="W62" s="9">
        <v>116.0</v>
      </c>
      <c r="X62" s="9">
        <v>1819.7</v>
      </c>
      <c r="Y62" s="3" t="s">
        <v>319</v>
      </c>
    </row>
    <row r="63">
      <c r="A63" s="3" t="s">
        <v>290</v>
      </c>
      <c r="B63" s="9">
        <v>1833.2</v>
      </c>
      <c r="C63" s="9">
        <v>12.0</v>
      </c>
      <c r="D63" s="9">
        <v>3.0</v>
      </c>
      <c r="E63" s="9">
        <v>1.0</v>
      </c>
      <c r="F63" s="9">
        <v>2.0</v>
      </c>
      <c r="G63" s="9">
        <v>121200.0</v>
      </c>
      <c r="H63" s="9">
        <v>450576.0</v>
      </c>
      <c r="I63" s="9">
        <v>1421312.0</v>
      </c>
      <c r="J63" s="9">
        <v>4882440.0</v>
      </c>
      <c r="L63" s="9">
        <v>1695.0</v>
      </c>
      <c r="M63" s="4">
        <f t="shared" si="1"/>
        <v>0.07538730089</v>
      </c>
      <c r="O63" s="9"/>
      <c r="P63" s="9"/>
      <c r="Q63" s="9">
        <v>61.0</v>
      </c>
      <c r="R63" s="9">
        <v>162.0</v>
      </c>
      <c r="S63" s="9">
        <v>1817.8</v>
      </c>
      <c r="T63" s="3" t="s">
        <v>283</v>
      </c>
      <c r="U63" s="9"/>
      <c r="V63" s="9">
        <v>61.0</v>
      </c>
      <c r="W63" s="9">
        <v>114.0</v>
      </c>
      <c r="X63" s="9">
        <v>1817.8</v>
      </c>
      <c r="Y63" s="3" t="s">
        <v>283</v>
      </c>
    </row>
    <row r="64">
      <c r="A64" s="3" t="s">
        <v>308</v>
      </c>
      <c r="B64" s="9">
        <v>1827.4</v>
      </c>
      <c r="C64" s="9">
        <v>9.0</v>
      </c>
      <c r="D64" s="9">
        <v>6.0</v>
      </c>
      <c r="E64" s="9">
        <v>0.0</v>
      </c>
      <c r="F64" s="9">
        <v>1.0</v>
      </c>
      <c r="G64" s="9">
        <v>34928.0</v>
      </c>
      <c r="H64" s="9">
        <v>1498384.0</v>
      </c>
      <c r="I64" s="9">
        <v>0.0</v>
      </c>
      <c r="J64" s="9">
        <v>3577856.0</v>
      </c>
      <c r="L64" s="9">
        <v>1766.7</v>
      </c>
      <c r="M64" s="4">
        <f t="shared" si="1"/>
        <v>0.03321659188</v>
      </c>
      <c r="O64" s="9"/>
      <c r="P64" s="9"/>
      <c r="Q64" s="9">
        <v>62.0</v>
      </c>
      <c r="R64" s="9">
        <v>108.0</v>
      </c>
      <c r="S64" s="9">
        <v>1817.5</v>
      </c>
      <c r="T64" s="3" t="s">
        <v>321</v>
      </c>
      <c r="U64" s="9"/>
      <c r="V64" s="9">
        <v>62.0</v>
      </c>
      <c r="W64" s="9">
        <v>131.0</v>
      </c>
      <c r="X64" s="9">
        <v>1817.5</v>
      </c>
      <c r="Y64" s="3" t="s">
        <v>321</v>
      </c>
    </row>
    <row r="65">
      <c r="A65" s="3" t="s">
        <v>316</v>
      </c>
      <c r="B65" s="9">
        <v>1823.2</v>
      </c>
      <c r="C65" s="9">
        <v>9.0</v>
      </c>
      <c r="D65" s="9">
        <v>6.0</v>
      </c>
      <c r="E65" s="9">
        <v>0.0</v>
      </c>
      <c r="F65" s="9">
        <v>1.0</v>
      </c>
      <c r="G65" s="9">
        <v>34928.0</v>
      </c>
      <c r="H65" s="9">
        <v>1498384.0</v>
      </c>
      <c r="I65" s="9">
        <v>0.0</v>
      </c>
      <c r="J65" s="9">
        <v>3577856.0</v>
      </c>
      <c r="L65" s="9">
        <v>1676.1</v>
      </c>
      <c r="M65" s="4">
        <f t="shared" si="1"/>
        <v>0.08068231681</v>
      </c>
      <c r="O65" s="9"/>
      <c r="P65" s="9"/>
      <c r="Q65" s="9">
        <v>63.0</v>
      </c>
      <c r="R65" s="9">
        <v>99.0</v>
      </c>
      <c r="S65" s="9">
        <v>1816.5</v>
      </c>
      <c r="T65" s="3" t="s">
        <v>214</v>
      </c>
      <c r="U65" s="9"/>
      <c r="V65" s="9">
        <v>63.0</v>
      </c>
      <c r="W65" s="9">
        <v>87.0</v>
      </c>
      <c r="X65" s="9">
        <v>1816.5</v>
      </c>
      <c r="Y65" s="3" t="s">
        <v>214</v>
      </c>
    </row>
    <row r="66">
      <c r="A66" s="3" t="s">
        <v>256</v>
      </c>
      <c r="B66" s="9">
        <v>1840.6</v>
      </c>
      <c r="C66" s="9">
        <v>9.0</v>
      </c>
      <c r="D66" s="9">
        <v>6.0</v>
      </c>
      <c r="E66" s="9">
        <v>0.0</v>
      </c>
      <c r="F66" s="9">
        <v>1.0</v>
      </c>
      <c r="G66" s="9">
        <v>34928.0</v>
      </c>
      <c r="H66" s="9">
        <v>1498384.0</v>
      </c>
      <c r="I66" s="9">
        <v>0.0</v>
      </c>
      <c r="J66" s="9">
        <v>3577856.0</v>
      </c>
      <c r="L66" s="9">
        <v>1763.6</v>
      </c>
      <c r="M66" s="4">
        <f t="shared" si="1"/>
        <v>0.04183418451</v>
      </c>
      <c r="O66" s="9"/>
      <c r="P66" s="9"/>
      <c r="Q66" s="9">
        <v>64.0</v>
      </c>
      <c r="R66" s="9">
        <v>75.0</v>
      </c>
      <c r="S66" s="9">
        <v>1814.3</v>
      </c>
      <c r="T66" s="3" t="s">
        <v>286</v>
      </c>
      <c r="U66" s="9"/>
      <c r="V66" s="9">
        <v>64.0</v>
      </c>
      <c r="W66" s="9">
        <v>74.0</v>
      </c>
      <c r="X66" s="9">
        <v>1814.3</v>
      </c>
      <c r="Y66" s="3" t="s">
        <v>286</v>
      </c>
    </row>
    <row r="67">
      <c r="A67" s="3" t="s">
        <v>323</v>
      </c>
      <c r="B67" s="9">
        <v>1701.7</v>
      </c>
      <c r="C67" s="9">
        <v>11.0</v>
      </c>
      <c r="D67" s="9">
        <v>4.0</v>
      </c>
      <c r="E67" s="9">
        <v>0.0</v>
      </c>
      <c r="F67" s="9">
        <v>1.0</v>
      </c>
      <c r="G67" s="9">
        <v>70000.0</v>
      </c>
      <c r="H67" s="9">
        <v>2507272.0</v>
      </c>
      <c r="I67" s="9">
        <v>0.0</v>
      </c>
      <c r="J67" s="9">
        <v>3874816.0</v>
      </c>
      <c r="L67" s="9">
        <v>1264.5</v>
      </c>
      <c r="M67" s="4">
        <f t="shared" si="1"/>
        <v>0.256919551</v>
      </c>
      <c r="O67" s="9"/>
      <c r="P67" s="9"/>
      <c r="Q67" s="9">
        <v>65.0</v>
      </c>
      <c r="R67" s="9">
        <v>122.0</v>
      </c>
      <c r="S67" s="9">
        <v>1812.9</v>
      </c>
      <c r="T67" s="3" t="s">
        <v>264</v>
      </c>
      <c r="U67" s="9"/>
      <c r="V67" s="9">
        <v>65.0</v>
      </c>
      <c r="W67" s="9">
        <v>137.0</v>
      </c>
      <c r="X67" s="9">
        <v>1812.9</v>
      </c>
      <c r="Y67" s="3" t="s">
        <v>264</v>
      </c>
    </row>
    <row r="68">
      <c r="A68" s="3" t="s">
        <v>286</v>
      </c>
      <c r="B68" s="9">
        <v>1814.3</v>
      </c>
      <c r="C68" s="9">
        <v>12.0</v>
      </c>
      <c r="D68" s="9">
        <v>4.0</v>
      </c>
      <c r="E68" s="9">
        <v>0.0</v>
      </c>
      <c r="F68" s="9">
        <v>2.0</v>
      </c>
      <c r="G68" s="9">
        <v>121200.0</v>
      </c>
      <c r="H68" s="9">
        <v>2473992.0</v>
      </c>
      <c r="I68" s="9">
        <v>0.0</v>
      </c>
      <c r="J68" s="9">
        <v>4882440.0</v>
      </c>
      <c r="L68" s="9">
        <v>1724.2</v>
      </c>
      <c r="M68" s="4">
        <f t="shared" si="1"/>
        <v>0.04966102629</v>
      </c>
      <c r="O68" s="9"/>
      <c r="P68" s="9"/>
      <c r="Q68" s="9">
        <v>66.0</v>
      </c>
      <c r="R68" s="9">
        <v>156.0</v>
      </c>
      <c r="S68" s="9">
        <v>1812.9</v>
      </c>
      <c r="T68" s="3" t="s">
        <v>324</v>
      </c>
      <c r="U68" s="9"/>
      <c r="V68" s="9">
        <v>66.0</v>
      </c>
      <c r="W68" s="9">
        <v>112.0</v>
      </c>
      <c r="X68" s="9">
        <v>1812.9</v>
      </c>
      <c r="Y68" s="3" t="s">
        <v>324</v>
      </c>
    </row>
    <row r="69">
      <c r="A69" s="3" t="s">
        <v>266</v>
      </c>
      <c r="B69" s="9">
        <v>1838.9</v>
      </c>
      <c r="C69" s="9">
        <v>9.0</v>
      </c>
      <c r="D69" s="9">
        <v>4.0</v>
      </c>
      <c r="E69" s="9">
        <v>0.0</v>
      </c>
      <c r="F69" s="9">
        <v>3.0</v>
      </c>
      <c r="G69" s="9">
        <v>34928.0</v>
      </c>
      <c r="H69" s="9">
        <v>435464.0</v>
      </c>
      <c r="I69" s="9">
        <v>0.0</v>
      </c>
      <c r="J69" s="9">
        <v>6146048.0</v>
      </c>
      <c r="L69" s="9">
        <v>1690.7</v>
      </c>
      <c r="M69" s="4">
        <f t="shared" si="1"/>
        <v>0.08059165806</v>
      </c>
      <c r="O69" s="9"/>
      <c r="P69" s="9"/>
      <c r="Q69" s="9">
        <v>67.0</v>
      </c>
      <c r="R69" s="9">
        <v>124.0</v>
      </c>
      <c r="S69" s="9">
        <v>1812.8</v>
      </c>
      <c r="T69" s="3" t="s">
        <v>327</v>
      </c>
      <c r="U69" s="9"/>
      <c r="V69" s="9">
        <v>67.0</v>
      </c>
      <c r="W69" s="9">
        <v>158.0</v>
      </c>
      <c r="X69" s="9">
        <v>1812.8</v>
      </c>
      <c r="Y69" s="3" t="s">
        <v>327</v>
      </c>
    </row>
    <row r="70">
      <c r="A70" s="3" t="s">
        <v>328</v>
      </c>
      <c r="B70" s="9">
        <v>1800.6</v>
      </c>
      <c r="C70" s="9">
        <v>9.0</v>
      </c>
      <c r="D70" s="9">
        <v>4.0</v>
      </c>
      <c r="E70" s="9">
        <v>0.0</v>
      </c>
      <c r="F70" s="9">
        <v>3.0</v>
      </c>
      <c r="G70" s="9">
        <v>34928.0</v>
      </c>
      <c r="H70" s="9">
        <v>435464.0</v>
      </c>
      <c r="I70" s="9">
        <v>0.0</v>
      </c>
      <c r="J70" s="9">
        <v>6146048.0</v>
      </c>
      <c r="L70" s="9">
        <v>1807.8</v>
      </c>
      <c r="M70" s="4">
        <f t="shared" si="1"/>
        <v>-0.003998667111</v>
      </c>
      <c r="O70" s="9"/>
      <c r="P70" s="9"/>
      <c r="Q70" s="9">
        <v>68.0</v>
      </c>
      <c r="R70" s="9">
        <v>15.0</v>
      </c>
      <c r="S70" s="9">
        <v>1812.6</v>
      </c>
      <c r="T70" s="3" t="s">
        <v>209</v>
      </c>
      <c r="U70" s="9"/>
      <c r="V70" s="9">
        <v>68.0</v>
      </c>
      <c r="W70" s="9">
        <v>42.0</v>
      </c>
      <c r="X70" s="9">
        <v>1812.6</v>
      </c>
      <c r="Y70" s="3" t="s">
        <v>209</v>
      </c>
    </row>
    <row r="71">
      <c r="A71" s="3" t="s">
        <v>252</v>
      </c>
      <c r="B71" s="9">
        <v>1841.5</v>
      </c>
      <c r="C71" s="9">
        <v>9.0</v>
      </c>
      <c r="D71" s="9">
        <v>4.0</v>
      </c>
      <c r="E71" s="9">
        <v>0.0</v>
      </c>
      <c r="F71" s="9">
        <v>3.0</v>
      </c>
      <c r="G71" s="9">
        <v>34928.0</v>
      </c>
      <c r="H71" s="9">
        <v>435464.0</v>
      </c>
      <c r="I71" s="9">
        <v>0.0</v>
      </c>
      <c r="J71" s="9">
        <v>6146048.0</v>
      </c>
      <c r="L71" s="9">
        <v>1715.0</v>
      </c>
      <c r="M71" s="4">
        <f t="shared" si="1"/>
        <v>0.06869399946</v>
      </c>
      <c r="O71" s="9"/>
      <c r="P71" s="9"/>
      <c r="Q71" s="9">
        <v>69.0</v>
      </c>
      <c r="R71" s="9">
        <v>13.0</v>
      </c>
      <c r="S71" s="9">
        <v>1811.4</v>
      </c>
      <c r="T71" s="3" t="s">
        <v>249</v>
      </c>
      <c r="U71" s="9"/>
      <c r="V71" s="9">
        <v>69.0</v>
      </c>
      <c r="W71" s="9">
        <v>44.0</v>
      </c>
      <c r="X71" s="9">
        <v>1811.4</v>
      </c>
      <c r="Y71" s="3" t="s">
        <v>249</v>
      </c>
    </row>
    <row r="72">
      <c r="A72" s="3" t="s">
        <v>331</v>
      </c>
      <c r="B72" s="9">
        <v>1694.5</v>
      </c>
      <c r="C72" s="9">
        <v>11.0</v>
      </c>
      <c r="D72" s="9">
        <v>4.0</v>
      </c>
      <c r="E72" s="9">
        <v>0.0</v>
      </c>
      <c r="F72" s="9">
        <v>1.0</v>
      </c>
      <c r="G72" s="9">
        <v>70000.0</v>
      </c>
      <c r="H72" s="9">
        <v>2507272.0</v>
      </c>
      <c r="I72" s="9">
        <v>0.0</v>
      </c>
      <c r="J72" s="9">
        <v>3874816.0</v>
      </c>
      <c r="L72" s="9">
        <v>1666.9</v>
      </c>
      <c r="M72" s="4">
        <f t="shared" si="1"/>
        <v>0.01628799056</v>
      </c>
      <c r="O72" s="9"/>
      <c r="P72" s="9"/>
      <c r="Q72" s="9">
        <v>70.0</v>
      </c>
      <c r="R72" s="9">
        <v>91.0</v>
      </c>
      <c r="S72" s="9">
        <v>1811.1</v>
      </c>
      <c r="T72" s="3" t="s">
        <v>312</v>
      </c>
      <c r="U72" s="9"/>
      <c r="V72" s="9">
        <v>70.0</v>
      </c>
      <c r="W72" s="9">
        <v>83.0</v>
      </c>
      <c r="X72" s="9">
        <v>1811.1</v>
      </c>
      <c r="Y72" s="3" t="s">
        <v>312</v>
      </c>
    </row>
    <row r="73">
      <c r="A73" s="3" t="s">
        <v>288</v>
      </c>
      <c r="B73" s="9">
        <v>1835.1</v>
      </c>
      <c r="C73" s="9">
        <v>12.0</v>
      </c>
      <c r="D73" s="9">
        <v>4.0</v>
      </c>
      <c r="E73" s="9">
        <v>0.0</v>
      </c>
      <c r="F73" s="9">
        <v>2.0</v>
      </c>
      <c r="G73" s="9">
        <v>121200.0</v>
      </c>
      <c r="H73" s="9">
        <v>2473992.0</v>
      </c>
      <c r="I73" s="9">
        <v>0.0</v>
      </c>
      <c r="J73" s="9">
        <v>4882440.0</v>
      </c>
      <c r="L73" s="9">
        <v>1784.8</v>
      </c>
      <c r="M73" s="4">
        <f t="shared" si="1"/>
        <v>0.02740995041</v>
      </c>
      <c r="O73" s="9"/>
      <c r="P73" s="9"/>
      <c r="Q73" s="9">
        <v>71.0</v>
      </c>
      <c r="R73" s="9">
        <v>57.0</v>
      </c>
      <c r="S73" s="9">
        <v>1807.5</v>
      </c>
      <c r="T73" s="9">
        <v>5.0</v>
      </c>
      <c r="U73" s="9"/>
      <c r="V73" s="9">
        <v>71.0</v>
      </c>
      <c r="W73" s="9">
        <v>81.0</v>
      </c>
      <c r="X73" s="9">
        <v>1807.5</v>
      </c>
      <c r="Y73" s="9">
        <v>5.0</v>
      </c>
    </row>
    <row r="74">
      <c r="A74" s="3" t="s">
        <v>325</v>
      </c>
      <c r="B74" s="9">
        <v>1797.2</v>
      </c>
      <c r="C74" s="9">
        <v>9.0</v>
      </c>
      <c r="D74" s="9">
        <v>4.0</v>
      </c>
      <c r="E74" s="9">
        <v>0.0</v>
      </c>
      <c r="F74" s="9">
        <v>3.0</v>
      </c>
      <c r="G74" s="9">
        <v>34928.0</v>
      </c>
      <c r="H74" s="9">
        <v>435464.0</v>
      </c>
      <c r="I74" s="9">
        <v>0.0</v>
      </c>
      <c r="J74" s="9">
        <v>6146048.0</v>
      </c>
      <c r="L74" s="9">
        <v>1809.9</v>
      </c>
      <c r="M74" s="4">
        <f t="shared" si="1"/>
        <v>-0.007066547963</v>
      </c>
      <c r="O74" s="9"/>
      <c r="P74" s="9"/>
      <c r="Q74" s="9">
        <v>72.0</v>
      </c>
      <c r="R74" s="9">
        <v>17.0</v>
      </c>
      <c r="S74" s="9">
        <v>1807.4</v>
      </c>
      <c r="T74" s="3" t="s">
        <v>218</v>
      </c>
      <c r="U74" s="9"/>
      <c r="V74" s="9">
        <v>72.0</v>
      </c>
      <c r="W74" s="9">
        <v>45.0</v>
      </c>
      <c r="X74" s="9">
        <v>1807.4</v>
      </c>
      <c r="Y74" s="3" t="s">
        <v>218</v>
      </c>
    </row>
    <row r="75">
      <c r="A75" s="3" t="s">
        <v>319</v>
      </c>
      <c r="B75" s="9">
        <v>1819.7</v>
      </c>
      <c r="C75" s="9">
        <v>9.0</v>
      </c>
      <c r="D75" s="9">
        <v>4.0</v>
      </c>
      <c r="E75" s="9">
        <v>0.0</v>
      </c>
      <c r="F75" s="9">
        <v>3.0</v>
      </c>
      <c r="G75" s="9">
        <v>34928.0</v>
      </c>
      <c r="H75" s="9">
        <v>435464.0</v>
      </c>
      <c r="I75" s="9">
        <v>0.0</v>
      </c>
      <c r="J75" s="9">
        <v>6146048.0</v>
      </c>
      <c r="L75" s="9">
        <v>1775.9</v>
      </c>
      <c r="M75" s="4">
        <f t="shared" si="1"/>
        <v>0.02406990163</v>
      </c>
      <c r="O75" s="9"/>
      <c r="P75" s="9"/>
      <c r="Q75" s="9">
        <v>73.0</v>
      </c>
      <c r="R75" s="9">
        <v>110.0</v>
      </c>
      <c r="S75" s="9">
        <v>1806.5</v>
      </c>
      <c r="T75" s="3" t="s">
        <v>272</v>
      </c>
      <c r="U75" s="9"/>
      <c r="V75" s="9">
        <v>73.0</v>
      </c>
      <c r="W75" s="9">
        <v>140.0</v>
      </c>
      <c r="X75" s="9">
        <v>1806.5</v>
      </c>
      <c r="Y75" s="3" t="s">
        <v>272</v>
      </c>
    </row>
    <row r="76">
      <c r="A76" s="3" t="s">
        <v>307</v>
      </c>
      <c r="B76" s="9">
        <v>1826.2</v>
      </c>
      <c r="C76" s="9">
        <v>9.0</v>
      </c>
      <c r="D76" s="9">
        <v>4.0</v>
      </c>
      <c r="E76" s="9">
        <v>0.0</v>
      </c>
      <c r="F76" s="9">
        <v>3.0</v>
      </c>
      <c r="G76" s="9">
        <v>34928.0</v>
      </c>
      <c r="H76" s="9">
        <v>435464.0</v>
      </c>
      <c r="I76" s="9">
        <v>0.0</v>
      </c>
      <c r="J76" s="9">
        <v>6146048.0</v>
      </c>
      <c r="L76" s="9">
        <v>1776.1</v>
      </c>
      <c r="M76" s="4">
        <f t="shared" si="1"/>
        <v>0.02743401599</v>
      </c>
      <c r="O76" s="9"/>
      <c r="P76" s="9"/>
      <c r="Q76" s="9">
        <v>74.0</v>
      </c>
      <c r="R76" s="9">
        <v>111.0</v>
      </c>
      <c r="S76" s="9">
        <v>1805.8</v>
      </c>
      <c r="T76" s="3" t="s">
        <v>299</v>
      </c>
      <c r="U76" s="9"/>
      <c r="V76" s="9">
        <v>74.0</v>
      </c>
      <c r="W76" s="9">
        <v>142.0</v>
      </c>
      <c r="X76" s="9">
        <v>1805.8</v>
      </c>
      <c r="Y76" s="3" t="s">
        <v>299</v>
      </c>
    </row>
    <row r="77">
      <c r="A77" s="3" t="s">
        <v>334</v>
      </c>
      <c r="B77" s="9">
        <v>1743.8</v>
      </c>
      <c r="C77" s="9">
        <v>11.0</v>
      </c>
      <c r="D77" s="9">
        <v>4.0</v>
      </c>
      <c r="E77" s="9">
        <v>0.0</v>
      </c>
      <c r="F77" s="9">
        <v>1.0</v>
      </c>
      <c r="G77" s="9">
        <v>70000.0</v>
      </c>
      <c r="H77" s="9">
        <v>2507272.0</v>
      </c>
      <c r="I77" s="9">
        <v>0.0</v>
      </c>
      <c r="J77" s="9">
        <v>3874816.0</v>
      </c>
      <c r="L77" s="9">
        <v>1663.7</v>
      </c>
      <c r="M77" s="4">
        <f t="shared" si="1"/>
        <v>0.04593416676</v>
      </c>
      <c r="O77" s="9"/>
      <c r="P77" s="9"/>
      <c r="Q77" s="9">
        <v>75.0</v>
      </c>
      <c r="R77" s="9">
        <v>18.0</v>
      </c>
      <c r="S77" s="9">
        <v>1805.0</v>
      </c>
      <c r="T77" s="3" t="s">
        <v>215</v>
      </c>
      <c r="U77" s="9"/>
      <c r="V77" s="9">
        <v>75.0</v>
      </c>
      <c r="W77" s="9">
        <v>47.0</v>
      </c>
      <c r="X77" s="9">
        <v>1805.0</v>
      </c>
      <c r="Y77" s="3" t="s">
        <v>215</v>
      </c>
    </row>
    <row r="78">
      <c r="A78" s="3" t="s">
        <v>313</v>
      </c>
      <c r="B78" s="9">
        <v>1779.8</v>
      </c>
      <c r="C78" s="9">
        <v>12.0</v>
      </c>
      <c r="D78" s="9">
        <v>4.0</v>
      </c>
      <c r="E78" s="9">
        <v>0.0</v>
      </c>
      <c r="F78" s="9">
        <v>2.0</v>
      </c>
      <c r="G78" s="9">
        <v>121200.0</v>
      </c>
      <c r="H78" s="9">
        <v>2473992.0</v>
      </c>
      <c r="I78" s="9">
        <v>0.0</v>
      </c>
      <c r="J78" s="9">
        <v>4882440.0</v>
      </c>
      <c r="L78" s="9">
        <v>1777.8</v>
      </c>
      <c r="M78" s="4">
        <f t="shared" si="1"/>
        <v>0.001123721766</v>
      </c>
      <c r="O78" s="9"/>
      <c r="P78" s="9"/>
      <c r="Q78" s="9">
        <v>76.0</v>
      </c>
      <c r="R78" s="9">
        <v>115.0</v>
      </c>
      <c r="S78" s="9">
        <v>1804.5</v>
      </c>
      <c r="T78" s="3" t="s">
        <v>267</v>
      </c>
      <c r="U78" s="9"/>
      <c r="V78" s="9">
        <v>76.0</v>
      </c>
      <c r="W78" s="9">
        <v>146.0</v>
      </c>
      <c r="X78" s="9">
        <v>1804.5</v>
      </c>
      <c r="Y78" s="3" t="s">
        <v>267</v>
      </c>
    </row>
    <row r="79">
      <c r="A79" s="3" t="s">
        <v>302</v>
      </c>
      <c r="B79" s="9">
        <v>1786.7</v>
      </c>
      <c r="C79" s="9">
        <v>9.0</v>
      </c>
      <c r="D79" s="9">
        <v>4.0</v>
      </c>
      <c r="E79" s="9">
        <v>0.0</v>
      </c>
      <c r="F79" s="9">
        <v>3.0</v>
      </c>
      <c r="G79" s="9">
        <v>34928.0</v>
      </c>
      <c r="H79" s="9">
        <v>435464.0</v>
      </c>
      <c r="I79" s="9">
        <v>0.0</v>
      </c>
      <c r="J79" s="9">
        <v>6146048.0</v>
      </c>
      <c r="L79" s="9">
        <v>1775.9</v>
      </c>
      <c r="M79" s="4">
        <f t="shared" si="1"/>
        <v>0.006044663346</v>
      </c>
      <c r="O79" s="9"/>
      <c r="P79" s="9"/>
      <c r="Q79" s="9">
        <v>77.0</v>
      </c>
      <c r="R79" s="9">
        <v>19.0</v>
      </c>
      <c r="S79" s="9">
        <v>1801.1</v>
      </c>
      <c r="T79" s="3" t="s">
        <v>221</v>
      </c>
      <c r="U79" s="9"/>
      <c r="V79" s="9">
        <v>77.0</v>
      </c>
      <c r="W79" s="9">
        <v>48.0</v>
      </c>
      <c r="X79" s="9">
        <v>1801.1</v>
      </c>
      <c r="Y79" s="3" t="s">
        <v>221</v>
      </c>
    </row>
    <row r="80">
      <c r="A80" s="3" t="s">
        <v>293</v>
      </c>
      <c r="B80" s="9">
        <v>1834.3</v>
      </c>
      <c r="C80" s="9">
        <v>9.0</v>
      </c>
      <c r="D80" s="9">
        <v>4.0</v>
      </c>
      <c r="E80" s="9">
        <v>0.0</v>
      </c>
      <c r="F80" s="9">
        <v>3.0</v>
      </c>
      <c r="G80" s="9">
        <v>34928.0</v>
      </c>
      <c r="H80" s="9">
        <v>435464.0</v>
      </c>
      <c r="I80" s="9">
        <v>0.0</v>
      </c>
      <c r="J80" s="9">
        <v>6146048.0</v>
      </c>
      <c r="L80" s="9">
        <v>1792.6</v>
      </c>
      <c r="M80" s="4">
        <f t="shared" si="1"/>
        <v>0.02273346781</v>
      </c>
      <c r="O80" s="9"/>
      <c r="P80" s="9"/>
      <c r="Q80" s="9">
        <v>78.0</v>
      </c>
      <c r="R80" s="9">
        <v>20.0</v>
      </c>
      <c r="S80" s="9">
        <v>1801.0</v>
      </c>
      <c r="T80" s="3" t="s">
        <v>205</v>
      </c>
      <c r="U80" s="9"/>
      <c r="V80" s="9">
        <v>78.0</v>
      </c>
      <c r="W80" s="9">
        <v>49.0</v>
      </c>
      <c r="X80" s="9">
        <v>1801.0</v>
      </c>
      <c r="Y80" s="3" t="s">
        <v>205</v>
      </c>
    </row>
    <row r="81">
      <c r="A81" s="3" t="s">
        <v>263</v>
      </c>
      <c r="B81" s="9">
        <v>1838.9</v>
      </c>
      <c r="C81" s="9">
        <v>9.0</v>
      </c>
      <c r="D81" s="9">
        <v>4.0</v>
      </c>
      <c r="E81" s="9">
        <v>0.0</v>
      </c>
      <c r="F81" s="9">
        <v>3.0</v>
      </c>
      <c r="G81" s="9">
        <v>34928.0</v>
      </c>
      <c r="H81" s="9">
        <v>435464.0</v>
      </c>
      <c r="I81" s="9">
        <v>0.0</v>
      </c>
      <c r="J81" s="9">
        <v>6146048.0</v>
      </c>
      <c r="L81" s="9">
        <v>1774.6</v>
      </c>
      <c r="M81" s="4">
        <f t="shared" si="1"/>
        <v>0.03496655609</v>
      </c>
      <c r="O81" s="9"/>
      <c r="P81" s="9"/>
      <c r="Q81" s="9">
        <v>79.0</v>
      </c>
      <c r="R81" s="9">
        <v>151.0</v>
      </c>
      <c r="S81" s="9">
        <v>1800.6</v>
      </c>
      <c r="T81" s="3" t="s">
        <v>328</v>
      </c>
      <c r="U81" s="9"/>
      <c r="V81" s="9">
        <v>79.0</v>
      </c>
      <c r="W81" s="9">
        <v>113.0</v>
      </c>
      <c r="X81" s="9">
        <v>1800.6</v>
      </c>
      <c r="Y81" s="3" t="s">
        <v>328</v>
      </c>
    </row>
    <row r="82">
      <c r="A82" s="3" t="s">
        <v>337</v>
      </c>
      <c r="B82" s="9">
        <v>1683.4</v>
      </c>
      <c r="C82" s="9">
        <v>11.0</v>
      </c>
      <c r="D82" s="9">
        <v>4.0</v>
      </c>
      <c r="E82" s="9">
        <v>0.0</v>
      </c>
      <c r="F82" s="9">
        <v>1.0</v>
      </c>
      <c r="G82" s="9">
        <v>70000.0</v>
      </c>
      <c r="H82" s="9">
        <v>2507272.0</v>
      </c>
      <c r="I82" s="9">
        <v>0.0</v>
      </c>
      <c r="J82" s="9">
        <v>3874816.0</v>
      </c>
      <c r="L82" s="9">
        <v>1617.3</v>
      </c>
      <c r="M82" s="4">
        <f t="shared" si="1"/>
        <v>0.03926577165</v>
      </c>
      <c r="O82" s="9"/>
      <c r="P82" s="9"/>
      <c r="Q82" s="9">
        <v>80.0</v>
      </c>
      <c r="R82" s="9">
        <v>118.0</v>
      </c>
      <c r="S82" s="9">
        <v>1799.5</v>
      </c>
      <c r="T82" s="3" t="s">
        <v>335</v>
      </c>
      <c r="U82" s="9"/>
      <c r="V82" s="9">
        <v>80.0</v>
      </c>
      <c r="W82" s="9">
        <v>143.0</v>
      </c>
      <c r="X82" s="9">
        <v>1799.5</v>
      </c>
      <c r="Y82" s="3" t="s">
        <v>335</v>
      </c>
    </row>
    <row r="83">
      <c r="A83" s="3" t="s">
        <v>303</v>
      </c>
      <c r="B83" s="9">
        <v>1827.0</v>
      </c>
      <c r="C83" s="9">
        <v>12.0</v>
      </c>
      <c r="D83" s="9">
        <v>4.0</v>
      </c>
      <c r="E83" s="9">
        <v>0.0</v>
      </c>
      <c r="F83" s="9">
        <v>2.0</v>
      </c>
      <c r="G83" s="9">
        <v>121200.0</v>
      </c>
      <c r="H83" s="9">
        <v>2473992.0</v>
      </c>
      <c r="I83" s="9">
        <v>0.0</v>
      </c>
      <c r="J83" s="9">
        <v>4882440.0</v>
      </c>
      <c r="L83" s="9">
        <v>1759.2</v>
      </c>
      <c r="M83" s="4">
        <f t="shared" si="1"/>
        <v>0.03711001642</v>
      </c>
      <c r="O83" s="9"/>
      <c r="P83" s="9"/>
      <c r="Q83" s="9">
        <v>81.0</v>
      </c>
      <c r="R83" s="9">
        <v>155.0</v>
      </c>
      <c r="S83" s="9">
        <v>1797.2</v>
      </c>
      <c r="T83" s="3" t="s">
        <v>325</v>
      </c>
      <c r="U83" s="9"/>
      <c r="V83" s="9">
        <v>81.0</v>
      </c>
      <c r="W83" s="9">
        <v>111.0</v>
      </c>
      <c r="X83" s="9">
        <v>1797.2</v>
      </c>
      <c r="Y83" s="3" t="s">
        <v>325</v>
      </c>
    </row>
    <row r="84">
      <c r="A84" s="3" t="s">
        <v>283</v>
      </c>
      <c r="B84" s="9">
        <v>1817.8</v>
      </c>
      <c r="C84" s="9">
        <v>9.0</v>
      </c>
      <c r="D84" s="9">
        <v>4.0</v>
      </c>
      <c r="E84" s="9">
        <v>0.0</v>
      </c>
      <c r="F84" s="9">
        <v>3.0</v>
      </c>
      <c r="G84" s="9">
        <v>34928.0</v>
      </c>
      <c r="H84" s="9">
        <v>435464.0</v>
      </c>
      <c r="I84" s="9">
        <v>0.0</v>
      </c>
      <c r="J84" s="9">
        <v>6146048.0</v>
      </c>
      <c r="L84" s="9">
        <v>1778.3</v>
      </c>
      <c r="M84" s="4">
        <f t="shared" si="1"/>
        <v>0.02172956321</v>
      </c>
      <c r="O84" s="9"/>
      <c r="P84" s="9"/>
      <c r="Q84" s="9">
        <v>82.0</v>
      </c>
      <c r="R84" s="9">
        <v>120.0</v>
      </c>
      <c r="S84" s="9">
        <v>1796.8</v>
      </c>
      <c r="T84" s="3" t="s">
        <v>311</v>
      </c>
      <c r="U84" s="9"/>
      <c r="V84" s="9">
        <v>82.0</v>
      </c>
      <c r="W84" s="9">
        <v>134.0</v>
      </c>
      <c r="X84" s="9">
        <v>1796.8</v>
      </c>
      <c r="Y84" s="3" t="s">
        <v>311</v>
      </c>
    </row>
    <row r="85">
      <c r="A85" s="3" t="s">
        <v>234</v>
      </c>
      <c r="B85" s="9">
        <v>1846.5</v>
      </c>
      <c r="C85" s="9">
        <v>9.0</v>
      </c>
      <c r="D85" s="9">
        <v>4.0</v>
      </c>
      <c r="E85" s="9">
        <v>0.0</v>
      </c>
      <c r="F85" s="9">
        <v>3.0</v>
      </c>
      <c r="G85" s="9">
        <v>34928.0</v>
      </c>
      <c r="H85" s="9">
        <v>435464.0</v>
      </c>
      <c r="I85" s="9">
        <v>0.0</v>
      </c>
      <c r="J85" s="9">
        <v>6146048.0</v>
      </c>
      <c r="L85" s="9">
        <v>1768.7</v>
      </c>
      <c r="M85" s="4">
        <f t="shared" si="1"/>
        <v>0.04213376659</v>
      </c>
      <c r="O85" s="9"/>
      <c r="P85" s="9"/>
      <c r="Q85" s="9">
        <v>83.0</v>
      </c>
      <c r="R85" s="9">
        <v>38.0</v>
      </c>
      <c r="S85" s="9">
        <v>1796.7</v>
      </c>
      <c r="T85" s="3" t="s">
        <v>309</v>
      </c>
      <c r="U85" s="9"/>
      <c r="V85" s="9">
        <v>83.0</v>
      </c>
      <c r="W85" s="9">
        <v>39.0</v>
      </c>
      <c r="X85" s="9">
        <v>1796.7</v>
      </c>
      <c r="Y85" s="3" t="s">
        <v>309</v>
      </c>
    </row>
    <row r="86">
      <c r="A86" s="3" t="s">
        <v>324</v>
      </c>
      <c r="B86" s="9">
        <v>1812.9</v>
      </c>
      <c r="C86" s="9">
        <v>9.0</v>
      </c>
      <c r="D86" s="9">
        <v>4.0</v>
      </c>
      <c r="E86" s="9">
        <v>0.0</v>
      </c>
      <c r="F86" s="9">
        <v>3.0</v>
      </c>
      <c r="G86" s="9">
        <v>34928.0</v>
      </c>
      <c r="H86" s="9">
        <v>435464.0</v>
      </c>
      <c r="I86" s="9">
        <v>0.0</v>
      </c>
      <c r="J86" s="9">
        <v>6146048.0</v>
      </c>
      <c r="L86" s="9">
        <v>1775.1</v>
      </c>
      <c r="M86" s="4">
        <f t="shared" si="1"/>
        <v>0.02085057091</v>
      </c>
      <c r="O86" s="9"/>
      <c r="P86" s="9"/>
      <c r="Q86" s="9">
        <v>84.0</v>
      </c>
      <c r="R86" s="9">
        <v>137.0</v>
      </c>
      <c r="S86" s="9">
        <v>1795.2</v>
      </c>
      <c r="T86" s="3" t="s">
        <v>340</v>
      </c>
      <c r="U86" s="9"/>
      <c r="V86" s="9">
        <v>84.0</v>
      </c>
      <c r="W86" s="9">
        <v>162.0</v>
      </c>
      <c r="X86" s="9">
        <v>1795.2</v>
      </c>
      <c r="Y86" s="3" t="s">
        <v>340</v>
      </c>
    </row>
    <row r="87">
      <c r="A87" s="3" t="s">
        <v>341</v>
      </c>
      <c r="B87" s="9">
        <v>1667.3</v>
      </c>
      <c r="C87" s="9">
        <v>7.0</v>
      </c>
      <c r="D87" s="9">
        <v>4.0</v>
      </c>
      <c r="E87" s="9">
        <v>1.0</v>
      </c>
      <c r="F87" s="9">
        <v>2.0</v>
      </c>
      <c r="G87" s="9">
        <v>74024.0</v>
      </c>
      <c r="H87" s="9">
        <v>492048.0</v>
      </c>
      <c r="I87" s="9">
        <v>1421312.0</v>
      </c>
      <c r="J87" s="9">
        <v>4882440.0</v>
      </c>
      <c r="L87" s="9">
        <v>1617.9</v>
      </c>
      <c r="M87" s="4">
        <f t="shared" si="1"/>
        <v>0.02962874108</v>
      </c>
      <c r="O87" s="9"/>
      <c r="P87" s="9"/>
      <c r="Q87" s="9">
        <v>85.0</v>
      </c>
      <c r="R87" s="9">
        <v>27.0</v>
      </c>
      <c r="S87" s="9">
        <v>1794.2</v>
      </c>
      <c r="T87" s="3" t="s">
        <v>229</v>
      </c>
      <c r="U87" s="9"/>
      <c r="V87" s="9">
        <v>85.0</v>
      </c>
      <c r="W87" s="9">
        <v>52.0</v>
      </c>
      <c r="X87" s="9">
        <v>1794.2</v>
      </c>
      <c r="Y87" s="3" t="s">
        <v>229</v>
      </c>
    </row>
    <row r="88">
      <c r="A88" s="3" t="s">
        <v>320</v>
      </c>
      <c r="B88" s="9">
        <v>1737.7</v>
      </c>
      <c r="C88" s="9">
        <v>7.0</v>
      </c>
      <c r="D88" s="9">
        <v>6.0</v>
      </c>
      <c r="E88" s="9">
        <v>0.0</v>
      </c>
      <c r="F88" s="9">
        <v>1.0</v>
      </c>
      <c r="G88" s="9">
        <v>74024.0</v>
      </c>
      <c r="H88" s="9">
        <v>1509912.0</v>
      </c>
      <c r="I88" s="9">
        <v>0.0</v>
      </c>
      <c r="J88" s="9">
        <v>3577856.0</v>
      </c>
      <c r="L88" s="9">
        <v>1719.9</v>
      </c>
      <c r="M88" s="4">
        <f t="shared" si="1"/>
        <v>0.01024342522</v>
      </c>
      <c r="O88" s="9"/>
      <c r="P88" s="9"/>
      <c r="Q88" s="9">
        <v>86.0</v>
      </c>
      <c r="R88" s="9">
        <v>109.0</v>
      </c>
      <c r="S88" s="9">
        <v>1791.6</v>
      </c>
      <c r="T88" s="3" t="s">
        <v>245</v>
      </c>
      <c r="U88" s="9"/>
      <c r="V88" s="9">
        <v>86.0</v>
      </c>
      <c r="W88" s="9">
        <v>145.0</v>
      </c>
      <c r="X88" s="9">
        <v>1791.6</v>
      </c>
      <c r="Y88" s="3" t="s">
        <v>245</v>
      </c>
    </row>
    <row r="89">
      <c r="A89" s="3" t="s">
        <v>330</v>
      </c>
      <c r="B89" s="9">
        <v>1745.1</v>
      </c>
      <c r="C89" s="9">
        <v>7.0</v>
      </c>
      <c r="D89" s="9">
        <v>6.0</v>
      </c>
      <c r="E89" s="9">
        <v>0.0</v>
      </c>
      <c r="F89" s="9">
        <v>1.0</v>
      </c>
      <c r="G89" s="9">
        <v>74024.0</v>
      </c>
      <c r="H89" s="9">
        <v>1509912.0</v>
      </c>
      <c r="I89" s="9">
        <v>0.0</v>
      </c>
      <c r="J89" s="9">
        <v>3577856.0</v>
      </c>
      <c r="L89" s="9">
        <v>1728.0</v>
      </c>
      <c r="M89" s="4">
        <f t="shared" si="1"/>
        <v>0.009798865395</v>
      </c>
      <c r="O89" s="9"/>
      <c r="P89" s="9"/>
      <c r="Q89" s="9">
        <v>87.0</v>
      </c>
      <c r="R89" s="9">
        <v>107.0</v>
      </c>
      <c r="S89" s="9">
        <v>1791.0</v>
      </c>
      <c r="T89" s="3" t="s">
        <v>326</v>
      </c>
      <c r="U89" s="9"/>
      <c r="V89" s="9">
        <v>87.0</v>
      </c>
      <c r="W89" s="9">
        <v>136.0</v>
      </c>
      <c r="X89" s="9">
        <v>1791.0</v>
      </c>
      <c r="Y89" s="3" t="s">
        <v>326</v>
      </c>
    </row>
    <row r="90">
      <c r="A90" s="3" t="s">
        <v>298</v>
      </c>
      <c r="B90" s="9">
        <v>1757.3</v>
      </c>
      <c r="C90" s="9">
        <v>7.0</v>
      </c>
      <c r="D90" s="9">
        <v>6.0</v>
      </c>
      <c r="E90" s="9">
        <v>0.0</v>
      </c>
      <c r="F90" s="9">
        <v>1.0</v>
      </c>
      <c r="G90" s="9">
        <v>74024.0</v>
      </c>
      <c r="H90" s="9">
        <v>1509912.0</v>
      </c>
      <c r="I90" s="9">
        <v>0.0</v>
      </c>
      <c r="J90" s="9">
        <v>3577856.0</v>
      </c>
      <c r="L90" s="9">
        <v>1635.9</v>
      </c>
      <c r="M90" s="4">
        <f t="shared" si="1"/>
        <v>0.06908325272</v>
      </c>
      <c r="O90" s="9"/>
      <c r="P90" s="9"/>
      <c r="Q90" s="9">
        <v>88.0</v>
      </c>
      <c r="R90" s="9">
        <v>26.0</v>
      </c>
      <c r="S90" s="9">
        <v>1789.4</v>
      </c>
      <c r="T90" s="3" t="s">
        <v>225</v>
      </c>
      <c r="U90" s="9"/>
      <c r="V90" s="9">
        <v>88.0</v>
      </c>
      <c r="W90" s="9">
        <v>51.0</v>
      </c>
      <c r="X90" s="9">
        <v>1789.4</v>
      </c>
      <c r="Y90" s="3" t="s">
        <v>225</v>
      </c>
    </row>
    <row r="91">
      <c r="A91" s="3" t="s">
        <v>261</v>
      </c>
      <c r="B91" s="9">
        <v>1773.7</v>
      </c>
      <c r="C91" s="9">
        <v>7.0</v>
      </c>
      <c r="D91" s="9">
        <v>6.0</v>
      </c>
      <c r="E91" s="9">
        <v>0.0</v>
      </c>
      <c r="F91" s="9">
        <v>1.0</v>
      </c>
      <c r="G91" s="9">
        <v>74024.0</v>
      </c>
      <c r="H91" s="9">
        <v>1509912.0</v>
      </c>
      <c r="I91" s="9">
        <v>0.0</v>
      </c>
      <c r="J91" s="9">
        <v>3577856.0</v>
      </c>
      <c r="L91" s="9">
        <v>1699.8</v>
      </c>
      <c r="M91" s="4">
        <f t="shared" si="1"/>
        <v>0.04166431753</v>
      </c>
      <c r="O91" s="9"/>
      <c r="P91" s="9"/>
      <c r="Q91" s="9">
        <v>89.0</v>
      </c>
      <c r="R91" s="9">
        <v>160.0</v>
      </c>
      <c r="S91" s="9">
        <v>1786.7</v>
      </c>
      <c r="T91" s="3" t="s">
        <v>302</v>
      </c>
      <c r="U91" s="9"/>
      <c r="V91" s="9">
        <v>89.0</v>
      </c>
      <c r="W91" s="9">
        <v>122.0</v>
      </c>
      <c r="X91" s="9">
        <v>1786.7</v>
      </c>
      <c r="Y91" s="3" t="s">
        <v>302</v>
      </c>
    </row>
    <row r="92">
      <c r="A92" s="3" t="s">
        <v>344</v>
      </c>
      <c r="B92" s="9">
        <v>1672.0</v>
      </c>
      <c r="C92" s="9">
        <v>7.0</v>
      </c>
      <c r="D92" s="9">
        <v>4.0</v>
      </c>
      <c r="E92" s="9">
        <v>1.0</v>
      </c>
      <c r="F92" s="9">
        <v>2.0</v>
      </c>
      <c r="G92" s="9">
        <v>74024.0</v>
      </c>
      <c r="H92" s="9">
        <v>492048.0</v>
      </c>
      <c r="I92" s="9">
        <v>1421312.0</v>
      </c>
      <c r="J92" s="9">
        <v>4882440.0</v>
      </c>
      <c r="L92" s="9">
        <v>1617.5</v>
      </c>
      <c r="M92" s="4">
        <f t="shared" si="1"/>
        <v>0.03259569378</v>
      </c>
      <c r="O92" s="9"/>
      <c r="P92" s="9"/>
      <c r="Q92" s="9">
        <v>91.0</v>
      </c>
      <c r="R92" s="9">
        <v>25.0</v>
      </c>
      <c r="S92" s="9">
        <v>1785.5</v>
      </c>
      <c r="T92" s="3" t="s">
        <v>240</v>
      </c>
      <c r="U92" s="9"/>
      <c r="V92" s="9">
        <v>91.0</v>
      </c>
      <c r="W92" s="9">
        <v>43.0</v>
      </c>
      <c r="X92" s="9">
        <v>1785.5</v>
      </c>
      <c r="Y92" s="3" t="s">
        <v>240</v>
      </c>
    </row>
    <row r="93">
      <c r="A93" s="3" t="s">
        <v>294</v>
      </c>
      <c r="B93" s="9">
        <v>1764.3</v>
      </c>
      <c r="C93" s="9">
        <v>7.0</v>
      </c>
      <c r="D93" s="9">
        <v>6.0</v>
      </c>
      <c r="E93" s="9">
        <v>0.0</v>
      </c>
      <c r="F93" s="9">
        <v>1.0</v>
      </c>
      <c r="G93" s="9">
        <v>74024.0</v>
      </c>
      <c r="H93" s="9">
        <v>1509912.0</v>
      </c>
      <c r="I93" s="9">
        <v>0.0</v>
      </c>
      <c r="J93" s="9">
        <v>3577856.0</v>
      </c>
      <c r="L93" s="9">
        <v>1714.7</v>
      </c>
      <c r="M93" s="4">
        <f t="shared" si="1"/>
        <v>0.02811313269</v>
      </c>
      <c r="O93" s="9"/>
      <c r="P93" s="9"/>
      <c r="Q93" s="9">
        <v>90.0</v>
      </c>
      <c r="R93" s="9">
        <v>125.0</v>
      </c>
      <c r="S93" s="9">
        <v>1785.5</v>
      </c>
      <c r="T93" s="3" t="s">
        <v>345</v>
      </c>
      <c r="U93" s="9"/>
      <c r="V93" s="9">
        <v>90.0</v>
      </c>
      <c r="W93" s="9">
        <v>154.0</v>
      </c>
      <c r="X93" s="9">
        <v>1785.5</v>
      </c>
      <c r="Y93" s="3" t="s">
        <v>345</v>
      </c>
    </row>
    <row r="94">
      <c r="A94" s="3" t="s">
        <v>296</v>
      </c>
      <c r="B94" s="9">
        <v>1743.3</v>
      </c>
      <c r="C94" s="9">
        <v>7.0</v>
      </c>
      <c r="D94" s="9">
        <v>6.0</v>
      </c>
      <c r="E94" s="9">
        <v>0.0</v>
      </c>
      <c r="F94" s="9">
        <v>1.0</v>
      </c>
      <c r="G94" s="9">
        <v>74024.0</v>
      </c>
      <c r="H94" s="9">
        <v>1509912.0</v>
      </c>
      <c r="I94" s="9">
        <v>0.0</v>
      </c>
      <c r="J94" s="9">
        <v>3577856.0</v>
      </c>
      <c r="L94" s="9">
        <v>1705.9</v>
      </c>
      <c r="M94" s="4">
        <f t="shared" si="1"/>
        <v>0.02145356508</v>
      </c>
      <c r="O94" s="9"/>
      <c r="P94" s="9"/>
      <c r="Q94" s="9">
        <v>92.0</v>
      </c>
      <c r="R94" s="9">
        <v>126.0</v>
      </c>
      <c r="S94" s="9">
        <v>1784.9</v>
      </c>
      <c r="T94" s="3" t="s">
        <v>346</v>
      </c>
      <c r="U94" s="9"/>
      <c r="V94" s="9">
        <v>92.0</v>
      </c>
      <c r="W94" s="9">
        <v>148.0</v>
      </c>
      <c r="X94" s="9">
        <v>1784.9</v>
      </c>
      <c r="Y94" s="3" t="s">
        <v>346</v>
      </c>
    </row>
    <row r="95">
      <c r="A95" s="3" t="s">
        <v>297</v>
      </c>
      <c r="B95" s="9">
        <v>1769.1</v>
      </c>
      <c r="C95" s="9">
        <v>7.0</v>
      </c>
      <c r="D95" s="9">
        <v>6.0</v>
      </c>
      <c r="E95" s="9">
        <v>0.0</v>
      </c>
      <c r="F95" s="9">
        <v>1.0</v>
      </c>
      <c r="G95" s="9">
        <v>74024.0</v>
      </c>
      <c r="H95" s="9">
        <v>1509912.0</v>
      </c>
      <c r="I95" s="9">
        <v>0.0</v>
      </c>
      <c r="J95" s="9">
        <v>3577856.0</v>
      </c>
      <c r="L95" s="9">
        <v>1705.5</v>
      </c>
      <c r="M95" s="4">
        <f t="shared" si="1"/>
        <v>0.0359504833</v>
      </c>
      <c r="O95" s="9"/>
      <c r="P95" s="9"/>
      <c r="Q95" s="9">
        <v>93.0</v>
      </c>
      <c r="R95" s="9">
        <v>23.0</v>
      </c>
      <c r="S95" s="9">
        <v>1783.9</v>
      </c>
      <c r="T95" s="3" t="s">
        <v>212</v>
      </c>
      <c r="U95" s="9"/>
      <c r="V95" s="9">
        <v>93.0</v>
      </c>
      <c r="W95" s="9">
        <v>55.0</v>
      </c>
      <c r="X95" s="9">
        <v>1783.9</v>
      </c>
      <c r="Y95" s="3" t="s">
        <v>212</v>
      </c>
    </row>
    <row r="96">
      <c r="A96" s="3" t="s">
        <v>251</v>
      </c>
      <c r="B96" s="9">
        <v>1762.8</v>
      </c>
      <c r="C96" s="9">
        <v>7.0</v>
      </c>
      <c r="D96" s="9">
        <v>6.0</v>
      </c>
      <c r="E96" s="9">
        <v>0.0</v>
      </c>
      <c r="F96" s="9">
        <v>1.0</v>
      </c>
      <c r="G96" s="9">
        <v>74024.0</v>
      </c>
      <c r="H96" s="9">
        <v>1509912.0</v>
      </c>
      <c r="I96" s="9">
        <v>0.0</v>
      </c>
      <c r="J96" s="9">
        <v>3577856.0</v>
      </c>
      <c r="L96" s="9">
        <v>1662.4</v>
      </c>
      <c r="M96" s="4">
        <f t="shared" si="1"/>
        <v>0.05695484457</v>
      </c>
      <c r="O96" s="9"/>
      <c r="P96" s="9"/>
      <c r="Q96" s="9">
        <v>94.0</v>
      </c>
      <c r="R96" s="9">
        <v>78.0</v>
      </c>
      <c r="S96" s="9">
        <v>1779.8</v>
      </c>
      <c r="T96" s="3" t="s">
        <v>313</v>
      </c>
      <c r="U96" s="9"/>
      <c r="V96" s="9">
        <v>94.0</v>
      </c>
      <c r="W96" s="9">
        <v>75.0</v>
      </c>
      <c r="X96" s="9">
        <v>1779.8</v>
      </c>
      <c r="Y96" s="3" t="s">
        <v>313</v>
      </c>
    </row>
    <row r="97">
      <c r="A97" s="3" t="s">
        <v>349</v>
      </c>
      <c r="B97" s="9">
        <v>1655.7</v>
      </c>
      <c r="C97" s="9">
        <v>7.0</v>
      </c>
      <c r="D97" s="9">
        <v>4.0</v>
      </c>
      <c r="E97" s="9">
        <v>1.0</v>
      </c>
      <c r="F97" s="9">
        <v>2.0</v>
      </c>
      <c r="G97" s="9">
        <v>74024.0</v>
      </c>
      <c r="H97" s="9">
        <v>492048.0</v>
      </c>
      <c r="I97" s="9">
        <v>1421312.0</v>
      </c>
      <c r="J97" s="9">
        <v>4882440.0</v>
      </c>
      <c r="L97" s="9">
        <v>1519.0</v>
      </c>
      <c r="M97" s="4">
        <f t="shared" si="1"/>
        <v>0.08256326629</v>
      </c>
      <c r="O97" s="9"/>
      <c r="P97" s="9"/>
      <c r="Q97" s="9">
        <v>95.0</v>
      </c>
      <c r="R97" s="9">
        <v>129.0</v>
      </c>
      <c r="S97" s="9">
        <v>1778.5</v>
      </c>
      <c r="T97" s="3" t="s">
        <v>351</v>
      </c>
      <c r="U97" s="9"/>
      <c r="V97" s="9">
        <v>95.0</v>
      </c>
      <c r="W97" s="9">
        <v>149.0</v>
      </c>
      <c r="X97" s="9">
        <v>1778.5</v>
      </c>
      <c r="Y97" s="3" t="s">
        <v>351</v>
      </c>
    </row>
    <row r="98">
      <c r="A98" s="3" t="s">
        <v>305</v>
      </c>
      <c r="B98" s="9">
        <v>1743.2</v>
      </c>
      <c r="C98" s="9">
        <v>7.0</v>
      </c>
      <c r="D98" s="9">
        <v>6.0</v>
      </c>
      <c r="E98" s="9">
        <v>0.0</v>
      </c>
      <c r="F98" s="9">
        <v>1.0</v>
      </c>
      <c r="G98" s="9">
        <v>74024.0</v>
      </c>
      <c r="H98" s="9">
        <v>1509912.0</v>
      </c>
      <c r="I98" s="9">
        <v>0.0</v>
      </c>
      <c r="J98" s="9">
        <v>3577856.0</v>
      </c>
      <c r="L98" s="9">
        <v>1659.4</v>
      </c>
      <c r="M98" s="4">
        <f t="shared" si="1"/>
        <v>0.04807251033</v>
      </c>
      <c r="O98" s="9"/>
      <c r="P98" s="9"/>
      <c r="Q98" s="9">
        <v>96.0</v>
      </c>
      <c r="R98" s="9">
        <v>22.0</v>
      </c>
      <c r="S98" s="9">
        <v>1778.4</v>
      </c>
      <c r="T98" s="3" t="s">
        <v>314</v>
      </c>
      <c r="U98" s="9"/>
      <c r="V98" s="9">
        <v>96.0</v>
      </c>
      <c r="W98" s="9">
        <v>56.0</v>
      </c>
      <c r="X98" s="9">
        <v>1778.4</v>
      </c>
      <c r="Y98" s="3" t="s">
        <v>314</v>
      </c>
    </row>
    <row r="99">
      <c r="A99" s="3" t="s">
        <v>280</v>
      </c>
      <c r="B99" s="9">
        <v>1757.6</v>
      </c>
      <c r="C99" s="9">
        <v>7.0</v>
      </c>
      <c r="D99" s="9">
        <v>6.0</v>
      </c>
      <c r="E99" s="9">
        <v>0.0</v>
      </c>
      <c r="F99" s="9">
        <v>1.0</v>
      </c>
      <c r="G99" s="9">
        <v>74024.0</v>
      </c>
      <c r="H99" s="9">
        <v>1509912.0</v>
      </c>
      <c r="I99" s="9">
        <v>0.0</v>
      </c>
      <c r="J99" s="9">
        <v>3577856.0</v>
      </c>
      <c r="L99" s="9">
        <v>1628.4</v>
      </c>
      <c r="M99" s="4">
        <f t="shared" si="1"/>
        <v>0.07350933091</v>
      </c>
      <c r="O99" s="9"/>
      <c r="P99" s="9"/>
      <c r="Q99" s="9">
        <v>97.0</v>
      </c>
      <c r="R99" s="9">
        <v>132.0</v>
      </c>
      <c r="S99" s="9">
        <v>1775.4</v>
      </c>
      <c r="T99" s="3" t="s">
        <v>356</v>
      </c>
      <c r="U99" s="9"/>
      <c r="V99" s="9">
        <v>97.0</v>
      </c>
      <c r="W99" s="9">
        <v>150.0</v>
      </c>
      <c r="X99" s="9">
        <v>1775.4</v>
      </c>
      <c r="Y99" s="3" t="s">
        <v>356</v>
      </c>
    </row>
    <row r="100">
      <c r="A100" s="3" t="s">
        <v>317</v>
      </c>
      <c r="B100" s="9">
        <v>1745.1</v>
      </c>
      <c r="C100" s="9">
        <v>7.0</v>
      </c>
      <c r="D100" s="9">
        <v>6.0</v>
      </c>
      <c r="E100" s="9">
        <v>0.0</v>
      </c>
      <c r="F100" s="9">
        <v>1.0</v>
      </c>
      <c r="G100" s="9">
        <v>74024.0</v>
      </c>
      <c r="H100" s="9">
        <v>1509912.0</v>
      </c>
      <c r="I100" s="9">
        <v>0.0</v>
      </c>
      <c r="J100" s="9">
        <v>3577856.0</v>
      </c>
      <c r="L100" s="9">
        <v>1370.9</v>
      </c>
      <c r="M100" s="4">
        <f t="shared" si="1"/>
        <v>0.2144289726</v>
      </c>
      <c r="O100" s="9"/>
      <c r="P100" s="9"/>
      <c r="Q100" s="9">
        <v>98.0</v>
      </c>
      <c r="R100" s="9">
        <v>114.0</v>
      </c>
      <c r="S100" s="9">
        <v>1774.7</v>
      </c>
      <c r="T100" s="3" t="s">
        <v>292</v>
      </c>
      <c r="U100" s="9"/>
      <c r="V100" s="9">
        <v>98.0</v>
      </c>
      <c r="W100" s="9">
        <v>139.0</v>
      </c>
      <c r="X100" s="9">
        <v>1774.7</v>
      </c>
      <c r="Y100" s="3" t="s">
        <v>292</v>
      </c>
    </row>
    <row r="101">
      <c r="A101" s="3" t="s">
        <v>253</v>
      </c>
      <c r="B101" s="9">
        <v>1733.9</v>
      </c>
      <c r="C101" s="9">
        <v>7.0</v>
      </c>
      <c r="D101" s="9">
        <v>6.0</v>
      </c>
      <c r="E101" s="9">
        <v>0.0</v>
      </c>
      <c r="F101" s="9">
        <v>1.0</v>
      </c>
      <c r="G101" s="9">
        <v>74024.0</v>
      </c>
      <c r="H101" s="9">
        <v>1509912.0</v>
      </c>
      <c r="I101" s="9">
        <v>0.0</v>
      </c>
      <c r="J101" s="9">
        <v>3577856.0</v>
      </c>
      <c r="L101" s="9">
        <v>1688.5</v>
      </c>
      <c r="M101" s="4">
        <f t="shared" si="1"/>
        <v>0.02618374762</v>
      </c>
      <c r="O101" s="9"/>
      <c r="P101" s="9"/>
      <c r="Q101" s="9">
        <v>100.0</v>
      </c>
      <c r="R101" s="9">
        <v>43.0</v>
      </c>
      <c r="S101" s="9">
        <v>1773.7</v>
      </c>
      <c r="T101" s="3" t="s">
        <v>258</v>
      </c>
      <c r="U101" s="9"/>
      <c r="V101" s="9">
        <v>99.0</v>
      </c>
      <c r="W101" s="9">
        <v>58.0</v>
      </c>
      <c r="X101" s="9">
        <v>1773.7</v>
      </c>
      <c r="Y101" s="3" t="s">
        <v>261</v>
      </c>
    </row>
    <row r="102">
      <c r="A102" s="3" t="s">
        <v>358</v>
      </c>
      <c r="B102" s="9">
        <v>1671.1</v>
      </c>
      <c r="C102" s="9">
        <v>7.0</v>
      </c>
      <c r="D102" s="9">
        <v>4.0</v>
      </c>
      <c r="E102" s="9">
        <v>1.0</v>
      </c>
      <c r="F102" s="9">
        <v>2.0</v>
      </c>
      <c r="G102" s="9">
        <v>74024.0</v>
      </c>
      <c r="H102" s="9">
        <v>492048.0</v>
      </c>
      <c r="I102" s="9">
        <v>1421312.0</v>
      </c>
      <c r="J102" s="9">
        <v>4882440.0</v>
      </c>
      <c r="L102" s="9">
        <v>1563.4</v>
      </c>
      <c r="M102" s="4">
        <f t="shared" si="1"/>
        <v>0.06444856681</v>
      </c>
      <c r="O102" s="9"/>
      <c r="P102" s="9"/>
      <c r="Q102" s="9">
        <v>99.0</v>
      </c>
      <c r="R102" s="9">
        <v>42.0</v>
      </c>
      <c r="S102" s="9">
        <v>1773.7</v>
      </c>
      <c r="T102" s="3" t="s">
        <v>261</v>
      </c>
      <c r="U102" s="9"/>
      <c r="V102" s="9">
        <v>100.0</v>
      </c>
      <c r="W102" s="9">
        <v>63.0</v>
      </c>
      <c r="X102" s="9">
        <v>1773.7</v>
      </c>
      <c r="Y102" s="3" t="s">
        <v>258</v>
      </c>
    </row>
    <row r="103">
      <c r="A103" s="3" t="s">
        <v>281</v>
      </c>
      <c r="B103" s="9">
        <v>1757.8</v>
      </c>
      <c r="C103" s="9">
        <v>7.0</v>
      </c>
      <c r="D103" s="9">
        <v>6.0</v>
      </c>
      <c r="E103" s="9">
        <v>0.0</v>
      </c>
      <c r="F103" s="9">
        <v>1.0</v>
      </c>
      <c r="G103" s="9">
        <v>74024.0</v>
      </c>
      <c r="H103" s="9">
        <v>1509912.0</v>
      </c>
      <c r="I103" s="9">
        <v>0.0</v>
      </c>
      <c r="J103" s="9">
        <v>3577856.0</v>
      </c>
      <c r="L103" s="9">
        <v>1719.2</v>
      </c>
      <c r="M103" s="4">
        <f t="shared" si="1"/>
        <v>0.02195926727</v>
      </c>
      <c r="O103" s="9"/>
      <c r="P103" s="9"/>
      <c r="Q103" s="9">
        <v>101.0</v>
      </c>
      <c r="R103" s="9">
        <v>127.0</v>
      </c>
      <c r="S103" s="9">
        <v>1769.7</v>
      </c>
      <c r="T103" s="3" t="s">
        <v>360</v>
      </c>
      <c r="U103" s="9"/>
      <c r="V103" s="9">
        <v>101.0</v>
      </c>
      <c r="W103" s="9">
        <v>147.0</v>
      </c>
      <c r="X103" s="9">
        <v>1769.7</v>
      </c>
      <c r="Y103" s="3" t="s">
        <v>360</v>
      </c>
    </row>
    <row r="104">
      <c r="A104" s="3" t="s">
        <v>329</v>
      </c>
      <c r="B104" s="9">
        <v>1759.8</v>
      </c>
      <c r="C104" s="9">
        <v>7.0</v>
      </c>
      <c r="D104" s="9">
        <v>6.0</v>
      </c>
      <c r="E104" s="9">
        <v>0.0</v>
      </c>
      <c r="F104" s="9">
        <v>1.0</v>
      </c>
      <c r="G104" s="9">
        <v>74024.0</v>
      </c>
      <c r="H104" s="9">
        <v>1509912.0</v>
      </c>
      <c r="I104" s="9">
        <v>0.0</v>
      </c>
      <c r="J104" s="9">
        <v>3577856.0</v>
      </c>
      <c r="L104" s="9">
        <v>1680.2</v>
      </c>
      <c r="M104" s="4">
        <f t="shared" si="1"/>
        <v>0.04523241277</v>
      </c>
      <c r="O104" s="9"/>
      <c r="P104" s="9"/>
      <c r="Q104" s="9">
        <v>102.0</v>
      </c>
      <c r="R104" s="9">
        <v>44.0</v>
      </c>
      <c r="S104" s="9">
        <v>1769.1</v>
      </c>
      <c r="T104" s="3" t="s">
        <v>297</v>
      </c>
      <c r="U104" s="9"/>
      <c r="V104" s="9">
        <v>102.0</v>
      </c>
      <c r="W104" s="9">
        <v>70.0</v>
      </c>
      <c r="X104" s="9">
        <v>1769.1</v>
      </c>
      <c r="Y104" s="3" t="s">
        <v>297</v>
      </c>
    </row>
    <row r="105">
      <c r="A105" s="3" t="s">
        <v>276</v>
      </c>
      <c r="B105" s="9">
        <v>1737.2</v>
      </c>
      <c r="C105" s="9">
        <v>7.0</v>
      </c>
      <c r="D105" s="9">
        <v>6.0</v>
      </c>
      <c r="E105" s="9">
        <v>0.0</v>
      </c>
      <c r="F105" s="9">
        <v>1.0</v>
      </c>
      <c r="G105" s="9">
        <v>74024.0</v>
      </c>
      <c r="H105" s="9">
        <v>1509912.0</v>
      </c>
      <c r="I105" s="9">
        <v>0.0</v>
      </c>
      <c r="J105" s="9">
        <v>3577856.0</v>
      </c>
      <c r="L105" s="9">
        <v>1714.0</v>
      </c>
      <c r="M105" s="4">
        <f t="shared" si="1"/>
        <v>0.01335482385</v>
      </c>
      <c r="O105" s="9"/>
      <c r="P105" s="9"/>
      <c r="Q105" s="9">
        <v>103.0</v>
      </c>
      <c r="R105" s="9">
        <v>21.0</v>
      </c>
      <c r="S105" s="9">
        <v>1767.1</v>
      </c>
      <c r="T105" s="3" t="s">
        <v>237</v>
      </c>
      <c r="U105" s="9"/>
      <c r="V105" s="9">
        <v>103.0</v>
      </c>
      <c r="W105" s="9">
        <v>54.0</v>
      </c>
      <c r="X105" s="9">
        <v>1767.1</v>
      </c>
      <c r="Y105" s="3" t="s">
        <v>237</v>
      </c>
    </row>
    <row r="106">
      <c r="A106" s="3" t="s">
        <v>258</v>
      </c>
      <c r="B106" s="9">
        <v>1773.7</v>
      </c>
      <c r="C106" s="9">
        <v>7.0</v>
      </c>
      <c r="D106" s="9">
        <v>6.0</v>
      </c>
      <c r="E106" s="9">
        <v>0.0</v>
      </c>
      <c r="F106" s="9">
        <v>1.0</v>
      </c>
      <c r="G106" s="9">
        <v>74024.0</v>
      </c>
      <c r="H106" s="9">
        <v>1509912.0</v>
      </c>
      <c r="I106" s="9">
        <v>0.0</v>
      </c>
      <c r="J106" s="9">
        <v>3577856.0</v>
      </c>
      <c r="L106" s="9">
        <v>1711.0</v>
      </c>
      <c r="M106" s="4">
        <f t="shared" si="1"/>
        <v>0.03534983368</v>
      </c>
      <c r="O106" s="9"/>
      <c r="P106" s="9"/>
      <c r="Q106" s="9">
        <v>104.0</v>
      </c>
      <c r="R106" s="9">
        <v>119.0</v>
      </c>
      <c r="S106" s="9">
        <v>1765.3</v>
      </c>
      <c r="T106" s="3" t="s">
        <v>255</v>
      </c>
      <c r="U106" s="9"/>
      <c r="V106" s="9">
        <v>104.0</v>
      </c>
      <c r="W106" s="9">
        <v>138.0</v>
      </c>
      <c r="X106" s="9">
        <v>1765.3</v>
      </c>
      <c r="Y106" s="3" t="s">
        <v>255</v>
      </c>
    </row>
    <row r="107">
      <c r="A107" s="3" t="s">
        <v>362</v>
      </c>
      <c r="B107" s="9">
        <v>1676.8</v>
      </c>
      <c r="C107" s="9">
        <v>7.0</v>
      </c>
      <c r="D107" s="9">
        <v>5.0</v>
      </c>
      <c r="E107" s="9">
        <v>0.0</v>
      </c>
      <c r="F107" s="9">
        <v>2.0</v>
      </c>
      <c r="G107" s="9">
        <v>74024.0</v>
      </c>
      <c r="H107" s="9">
        <v>2515464.0</v>
      </c>
      <c r="I107" s="9">
        <v>0.0</v>
      </c>
      <c r="J107" s="9">
        <v>4882440.0</v>
      </c>
      <c r="L107" s="9">
        <v>1647.1</v>
      </c>
      <c r="M107" s="4">
        <f t="shared" si="1"/>
        <v>0.01771230916</v>
      </c>
      <c r="O107" s="9"/>
      <c r="P107" s="9"/>
      <c r="Q107" s="9">
        <v>105.0</v>
      </c>
      <c r="R107" s="9">
        <v>24.0</v>
      </c>
      <c r="S107" s="9">
        <v>1765.2</v>
      </c>
      <c r="T107" s="3" t="s">
        <v>233</v>
      </c>
      <c r="U107" s="9"/>
      <c r="V107" s="9">
        <v>105.0</v>
      </c>
      <c r="W107" s="9">
        <v>53.0</v>
      </c>
      <c r="X107" s="9">
        <v>1765.2</v>
      </c>
      <c r="Y107" s="3" t="s">
        <v>233</v>
      </c>
    </row>
    <row r="108">
      <c r="A108" s="3" t="s">
        <v>352</v>
      </c>
      <c r="B108" s="9">
        <v>1749.4</v>
      </c>
      <c r="C108" s="9">
        <v>7.0</v>
      </c>
      <c r="D108" s="9">
        <v>4.0</v>
      </c>
      <c r="E108" s="9">
        <v>0.0</v>
      </c>
      <c r="F108" s="9">
        <v>3.0</v>
      </c>
      <c r="G108" s="9">
        <v>74024.0</v>
      </c>
      <c r="H108" s="9">
        <v>1696272.0</v>
      </c>
      <c r="I108" s="9">
        <v>0.0</v>
      </c>
      <c r="J108" s="9">
        <v>5799936.0</v>
      </c>
      <c r="L108" s="9">
        <v>1677.2</v>
      </c>
      <c r="M108" s="4">
        <f t="shared" si="1"/>
        <v>0.04127129301</v>
      </c>
      <c r="O108" s="9"/>
      <c r="P108" s="9"/>
      <c r="Q108" s="9">
        <v>106.0</v>
      </c>
      <c r="R108" s="9">
        <v>45.0</v>
      </c>
      <c r="S108" s="9">
        <v>1764.3</v>
      </c>
      <c r="T108" s="3" t="s">
        <v>294</v>
      </c>
      <c r="U108" s="9"/>
      <c r="V108" s="9">
        <v>106.0</v>
      </c>
      <c r="W108" s="9">
        <v>65.0</v>
      </c>
      <c r="X108" s="9">
        <v>1764.3</v>
      </c>
      <c r="Y108" s="3" t="s">
        <v>294</v>
      </c>
    </row>
    <row r="109">
      <c r="A109" s="3" t="s">
        <v>360</v>
      </c>
      <c r="B109" s="9">
        <v>1769.7</v>
      </c>
      <c r="C109" s="9">
        <v>7.0</v>
      </c>
      <c r="D109" s="9">
        <v>4.0</v>
      </c>
      <c r="E109" s="9">
        <v>0.0</v>
      </c>
      <c r="F109" s="9">
        <v>3.0</v>
      </c>
      <c r="G109" s="9">
        <v>74024.0</v>
      </c>
      <c r="H109" s="9">
        <v>1696272.0</v>
      </c>
      <c r="I109" s="9">
        <v>0.0</v>
      </c>
      <c r="J109" s="9">
        <v>5799936.0</v>
      </c>
      <c r="L109" s="9">
        <v>1773.7</v>
      </c>
      <c r="M109" s="4">
        <f t="shared" si="1"/>
        <v>-0.002260270102</v>
      </c>
      <c r="O109" s="9"/>
      <c r="P109" s="9"/>
      <c r="Q109" s="9">
        <v>107.0</v>
      </c>
      <c r="R109" s="9">
        <v>46.0</v>
      </c>
      <c r="S109" s="9">
        <v>1762.8</v>
      </c>
      <c r="T109" s="3" t="s">
        <v>251</v>
      </c>
      <c r="U109" s="9"/>
      <c r="V109" s="9">
        <v>107.0</v>
      </c>
      <c r="W109" s="9">
        <v>60.0</v>
      </c>
      <c r="X109" s="9">
        <v>1762.8</v>
      </c>
      <c r="Y109" s="3" t="s">
        <v>251</v>
      </c>
    </row>
    <row r="110">
      <c r="A110" s="3" t="s">
        <v>355</v>
      </c>
      <c r="B110" s="9">
        <v>1749.1</v>
      </c>
      <c r="C110" s="9">
        <v>7.0</v>
      </c>
      <c r="D110" s="9">
        <v>4.0</v>
      </c>
      <c r="E110" s="9">
        <v>0.0</v>
      </c>
      <c r="F110" s="9">
        <v>3.0</v>
      </c>
      <c r="G110" s="9">
        <v>74024.0</v>
      </c>
      <c r="H110" s="9">
        <v>1696272.0</v>
      </c>
      <c r="I110" s="9">
        <v>0.0</v>
      </c>
      <c r="J110" s="9">
        <v>5799936.0</v>
      </c>
      <c r="L110" s="9">
        <v>1698.9</v>
      </c>
      <c r="M110" s="4">
        <f t="shared" si="1"/>
        <v>0.02870047453</v>
      </c>
      <c r="O110" s="9"/>
      <c r="P110" s="9"/>
      <c r="Q110" s="9">
        <v>108.0</v>
      </c>
      <c r="R110" s="9">
        <v>128.0</v>
      </c>
      <c r="S110" s="9">
        <v>1762.2</v>
      </c>
      <c r="T110" s="3" t="s">
        <v>342</v>
      </c>
      <c r="U110" s="9"/>
      <c r="V110" s="9">
        <v>108.0</v>
      </c>
      <c r="W110" s="9">
        <v>152.0</v>
      </c>
      <c r="X110" s="9">
        <v>1762.2</v>
      </c>
      <c r="Y110" s="3" t="s">
        <v>342</v>
      </c>
    </row>
    <row r="111">
      <c r="A111" s="3" t="s">
        <v>327</v>
      </c>
      <c r="B111" s="9">
        <v>1812.8</v>
      </c>
      <c r="C111" s="9">
        <v>7.0</v>
      </c>
      <c r="D111" s="9">
        <v>4.0</v>
      </c>
      <c r="E111" s="9">
        <v>0.0</v>
      </c>
      <c r="F111" s="9">
        <v>3.0</v>
      </c>
      <c r="G111" s="9">
        <v>74024.0</v>
      </c>
      <c r="H111" s="9">
        <v>1696272.0</v>
      </c>
      <c r="I111" s="9">
        <v>0.0</v>
      </c>
      <c r="J111" s="9">
        <v>5799936.0</v>
      </c>
      <c r="L111" s="9">
        <v>1739.2</v>
      </c>
      <c r="M111" s="4">
        <f t="shared" si="1"/>
        <v>0.04060017652</v>
      </c>
      <c r="O111" s="9"/>
      <c r="P111" s="9"/>
      <c r="Q111" s="9">
        <v>109.0</v>
      </c>
      <c r="R111" s="9">
        <v>131.0</v>
      </c>
      <c r="S111" s="9">
        <v>1760.4</v>
      </c>
      <c r="T111" s="3" t="s">
        <v>350</v>
      </c>
      <c r="U111" s="9"/>
      <c r="V111" s="9">
        <v>109.0</v>
      </c>
      <c r="W111" s="9">
        <v>151.0</v>
      </c>
      <c r="X111" s="9">
        <v>1760.4</v>
      </c>
      <c r="Y111" s="3" t="s">
        <v>350</v>
      </c>
    </row>
    <row r="112">
      <c r="A112" s="3" t="s">
        <v>364</v>
      </c>
      <c r="B112" s="9">
        <v>1660.6</v>
      </c>
      <c r="C112" s="9">
        <v>7.0</v>
      </c>
      <c r="D112" s="9">
        <v>5.0</v>
      </c>
      <c r="E112" s="9">
        <v>0.0</v>
      </c>
      <c r="F112" s="9">
        <v>2.0</v>
      </c>
      <c r="G112" s="9">
        <v>74024.0</v>
      </c>
      <c r="H112" s="9">
        <v>2515464.0</v>
      </c>
      <c r="I112" s="9">
        <v>0.0</v>
      </c>
      <c r="J112" s="9">
        <v>4882440.0</v>
      </c>
      <c r="L112" s="9">
        <v>1611.6</v>
      </c>
      <c r="M112" s="4">
        <f t="shared" si="1"/>
        <v>0.02950740696</v>
      </c>
      <c r="O112" s="9"/>
      <c r="P112" s="9"/>
      <c r="Q112" s="9">
        <v>110.0</v>
      </c>
      <c r="R112" s="9">
        <v>47.0</v>
      </c>
      <c r="S112" s="9">
        <v>1759.8</v>
      </c>
      <c r="T112" s="3" t="s">
        <v>329</v>
      </c>
      <c r="U112" s="9"/>
      <c r="V112" s="9">
        <v>110.0</v>
      </c>
      <c r="W112" s="9">
        <v>62.0</v>
      </c>
      <c r="X112" s="9">
        <v>1759.8</v>
      </c>
      <c r="Y112" s="3" t="s">
        <v>329</v>
      </c>
    </row>
    <row r="113">
      <c r="A113" s="3" t="s">
        <v>356</v>
      </c>
      <c r="B113" s="9">
        <v>1775.4</v>
      </c>
      <c r="C113" s="9">
        <v>7.0</v>
      </c>
      <c r="D113" s="9">
        <v>4.0</v>
      </c>
      <c r="E113" s="9">
        <v>0.0</v>
      </c>
      <c r="F113" s="9">
        <v>3.0</v>
      </c>
      <c r="G113" s="9">
        <v>74024.0</v>
      </c>
      <c r="H113" s="9">
        <v>1696272.0</v>
      </c>
      <c r="I113" s="9">
        <v>0.0</v>
      </c>
      <c r="J113" s="9">
        <v>5799936.0</v>
      </c>
      <c r="L113" s="9">
        <v>1757.8</v>
      </c>
      <c r="M113" s="4">
        <f t="shared" si="1"/>
        <v>0.009913258984</v>
      </c>
      <c r="O113" s="9"/>
      <c r="P113" s="9"/>
      <c r="Q113" s="9">
        <v>111.0</v>
      </c>
      <c r="R113" s="9">
        <v>48.0</v>
      </c>
      <c r="S113" s="9">
        <v>1757.8</v>
      </c>
      <c r="T113" s="3" t="s">
        <v>281</v>
      </c>
      <c r="U113" s="9"/>
      <c r="V113" s="9">
        <v>111.0</v>
      </c>
      <c r="W113" s="9">
        <v>66.0</v>
      </c>
      <c r="X113" s="9">
        <v>1757.8</v>
      </c>
      <c r="Y113" s="3" t="s">
        <v>281</v>
      </c>
    </row>
    <row r="114">
      <c r="A114" s="3" t="s">
        <v>350</v>
      </c>
      <c r="B114" s="9">
        <v>1760.4</v>
      </c>
      <c r="C114" s="9">
        <v>7.0</v>
      </c>
      <c r="D114" s="9">
        <v>4.0</v>
      </c>
      <c r="E114" s="9">
        <v>0.0</v>
      </c>
      <c r="F114" s="9">
        <v>3.0</v>
      </c>
      <c r="G114" s="9">
        <v>74024.0</v>
      </c>
      <c r="H114" s="9">
        <v>1696272.0</v>
      </c>
      <c r="I114" s="9">
        <v>0.0</v>
      </c>
      <c r="J114" s="9">
        <v>5799936.0</v>
      </c>
      <c r="L114" s="9">
        <v>1637.7</v>
      </c>
      <c r="M114" s="4">
        <f t="shared" si="1"/>
        <v>0.06970006817</v>
      </c>
      <c r="O114" s="9"/>
      <c r="P114" s="9"/>
      <c r="Q114" s="9">
        <v>112.0</v>
      </c>
      <c r="R114" s="9">
        <v>49.0</v>
      </c>
      <c r="S114" s="9">
        <v>1757.6</v>
      </c>
      <c r="T114" s="3" t="s">
        <v>280</v>
      </c>
      <c r="U114" s="9"/>
      <c r="V114" s="9">
        <v>112.0</v>
      </c>
      <c r="W114" s="9">
        <v>68.0</v>
      </c>
      <c r="X114" s="9">
        <v>1757.6</v>
      </c>
      <c r="Y114" s="3" t="s">
        <v>280</v>
      </c>
    </row>
    <row r="115">
      <c r="A115" s="3" t="s">
        <v>354</v>
      </c>
      <c r="B115" s="9">
        <v>1740.2</v>
      </c>
      <c r="C115" s="9">
        <v>7.0</v>
      </c>
      <c r="D115" s="9">
        <v>4.0</v>
      </c>
      <c r="E115" s="9">
        <v>0.0</v>
      </c>
      <c r="F115" s="9">
        <v>3.0</v>
      </c>
      <c r="G115" s="9">
        <v>74024.0</v>
      </c>
      <c r="H115" s="9">
        <v>1696272.0</v>
      </c>
      <c r="I115" s="9">
        <v>0.0</v>
      </c>
      <c r="J115" s="9">
        <v>5799936.0</v>
      </c>
      <c r="L115" s="9">
        <v>1774.4</v>
      </c>
      <c r="M115" s="4">
        <f t="shared" si="1"/>
        <v>-0.01965291346</v>
      </c>
      <c r="O115" s="9"/>
      <c r="P115" s="9"/>
      <c r="Q115" s="9">
        <v>113.0</v>
      </c>
      <c r="R115" s="9">
        <v>50.0</v>
      </c>
      <c r="S115" s="9">
        <v>1757.3</v>
      </c>
      <c r="T115" s="3" t="s">
        <v>298</v>
      </c>
      <c r="U115" s="9"/>
      <c r="V115" s="9">
        <v>113.0</v>
      </c>
      <c r="W115" s="9">
        <v>57.0</v>
      </c>
      <c r="X115" s="9">
        <v>1757.3</v>
      </c>
      <c r="Y115" s="3" t="s">
        <v>298</v>
      </c>
    </row>
    <row r="116">
      <c r="A116" s="3" t="s">
        <v>346</v>
      </c>
      <c r="B116" s="9">
        <v>1784.9</v>
      </c>
      <c r="C116" s="9">
        <v>7.0</v>
      </c>
      <c r="D116" s="9">
        <v>4.0</v>
      </c>
      <c r="E116" s="9">
        <v>0.0</v>
      </c>
      <c r="F116" s="9">
        <v>3.0</v>
      </c>
      <c r="G116" s="9">
        <v>74024.0</v>
      </c>
      <c r="H116" s="9">
        <v>1696272.0</v>
      </c>
      <c r="I116" s="9">
        <v>0.0</v>
      </c>
      <c r="J116" s="9">
        <v>5799936.0</v>
      </c>
      <c r="L116" s="9">
        <v>1675.7</v>
      </c>
      <c r="M116" s="4">
        <f t="shared" si="1"/>
        <v>0.06117989803</v>
      </c>
      <c r="O116" s="9"/>
      <c r="P116" s="9"/>
      <c r="Q116" s="9">
        <v>114.0</v>
      </c>
      <c r="R116" s="9">
        <v>134.0</v>
      </c>
      <c r="S116" s="9">
        <v>1752.7</v>
      </c>
      <c r="T116" s="3" t="s">
        <v>343</v>
      </c>
      <c r="U116" s="9"/>
      <c r="V116" s="9">
        <v>114.0</v>
      </c>
      <c r="W116" s="9">
        <v>155.0</v>
      </c>
      <c r="X116" s="9">
        <v>1752.7</v>
      </c>
      <c r="Y116" s="3" t="s">
        <v>343</v>
      </c>
    </row>
    <row r="117">
      <c r="A117" s="3" t="s">
        <v>332</v>
      </c>
      <c r="B117" s="9">
        <v>1642.8</v>
      </c>
      <c r="C117" s="9">
        <v>7.0</v>
      </c>
      <c r="D117" s="9">
        <v>5.0</v>
      </c>
      <c r="E117" s="9">
        <v>0.0</v>
      </c>
      <c r="F117" s="9">
        <v>2.0</v>
      </c>
      <c r="G117" s="9">
        <v>74024.0</v>
      </c>
      <c r="H117" s="9">
        <v>2515464.0</v>
      </c>
      <c r="I117" s="9">
        <v>0.0</v>
      </c>
      <c r="J117" s="9">
        <v>4882440.0</v>
      </c>
      <c r="L117" s="9">
        <v>1649.3</v>
      </c>
      <c r="M117" s="4">
        <f t="shared" si="1"/>
        <v>-0.003956659362</v>
      </c>
      <c r="O117" s="9"/>
      <c r="P117" s="9"/>
      <c r="Q117" s="9">
        <v>115.0</v>
      </c>
      <c r="R117" s="9">
        <v>135.0</v>
      </c>
      <c r="S117" s="9">
        <v>1749.4</v>
      </c>
      <c r="T117" s="3" t="s">
        <v>352</v>
      </c>
      <c r="U117" s="9"/>
      <c r="V117" s="9">
        <v>115.0</v>
      </c>
      <c r="W117" s="9">
        <v>156.0</v>
      </c>
      <c r="X117" s="9">
        <v>1749.4</v>
      </c>
      <c r="Y117" s="3" t="s">
        <v>352</v>
      </c>
    </row>
    <row r="118">
      <c r="A118" s="3" t="s">
        <v>357</v>
      </c>
      <c r="B118" s="9">
        <v>1726.0</v>
      </c>
      <c r="C118" s="9">
        <v>7.0</v>
      </c>
      <c r="D118" s="9">
        <v>4.0</v>
      </c>
      <c r="E118" s="9">
        <v>0.0</v>
      </c>
      <c r="F118" s="9">
        <v>3.0</v>
      </c>
      <c r="G118" s="9">
        <v>74024.0</v>
      </c>
      <c r="H118" s="9">
        <v>1696272.0</v>
      </c>
      <c r="I118" s="9">
        <v>0.0</v>
      </c>
      <c r="J118" s="9">
        <v>5799936.0</v>
      </c>
      <c r="L118" s="9">
        <v>1661.5</v>
      </c>
      <c r="M118" s="4">
        <f t="shared" si="1"/>
        <v>0.03736964079</v>
      </c>
      <c r="O118" s="9"/>
      <c r="P118" s="9"/>
      <c r="Q118" s="9">
        <v>116.0</v>
      </c>
      <c r="R118" s="9">
        <v>136.0</v>
      </c>
      <c r="S118" s="9">
        <v>1749.1</v>
      </c>
      <c r="T118" s="3" t="s">
        <v>355</v>
      </c>
      <c r="U118" s="9"/>
      <c r="V118" s="9">
        <v>116.0</v>
      </c>
      <c r="W118" s="9">
        <v>157.0</v>
      </c>
      <c r="X118" s="9">
        <v>1749.1</v>
      </c>
      <c r="Y118" s="3" t="s">
        <v>355</v>
      </c>
    </row>
    <row r="119">
      <c r="A119" s="3" t="s">
        <v>348</v>
      </c>
      <c r="B119" s="9">
        <v>1736.7</v>
      </c>
      <c r="C119" s="9">
        <v>7.0</v>
      </c>
      <c r="D119" s="9">
        <v>4.0</v>
      </c>
      <c r="E119" s="9">
        <v>0.0</v>
      </c>
      <c r="F119" s="9">
        <v>3.0</v>
      </c>
      <c r="G119" s="9">
        <v>74024.0</v>
      </c>
      <c r="H119" s="9">
        <v>1696272.0</v>
      </c>
      <c r="I119" s="9">
        <v>0.0</v>
      </c>
      <c r="J119" s="9">
        <v>5799936.0</v>
      </c>
      <c r="L119" s="9">
        <v>1740.2</v>
      </c>
      <c r="M119" s="4">
        <f t="shared" si="1"/>
        <v>-0.002015316405</v>
      </c>
      <c r="O119" s="9"/>
      <c r="P119" s="9"/>
      <c r="Q119" s="9">
        <v>117.0</v>
      </c>
      <c r="R119" s="9">
        <v>138.0</v>
      </c>
      <c r="S119" s="9">
        <v>1749.0</v>
      </c>
      <c r="T119" s="3" t="s">
        <v>359</v>
      </c>
      <c r="U119" s="9"/>
      <c r="V119" s="9">
        <v>117.0</v>
      </c>
      <c r="W119" s="9">
        <v>153.0</v>
      </c>
      <c r="X119" s="9">
        <v>1749.0</v>
      </c>
      <c r="Y119" s="3" t="s">
        <v>359</v>
      </c>
    </row>
    <row r="120">
      <c r="A120" s="3" t="s">
        <v>359</v>
      </c>
      <c r="B120" s="9">
        <v>1749.0</v>
      </c>
      <c r="C120" s="9">
        <v>7.0</v>
      </c>
      <c r="D120" s="9">
        <v>4.0</v>
      </c>
      <c r="E120" s="9">
        <v>0.0</v>
      </c>
      <c r="F120" s="9">
        <v>3.0</v>
      </c>
      <c r="G120" s="9">
        <v>74024.0</v>
      </c>
      <c r="H120" s="9">
        <v>1696272.0</v>
      </c>
      <c r="I120" s="9">
        <v>0.0</v>
      </c>
      <c r="J120" s="9">
        <v>5799936.0</v>
      </c>
      <c r="L120" s="9">
        <v>1734.2</v>
      </c>
      <c r="M120" s="4">
        <f t="shared" si="1"/>
        <v>0.008461978273</v>
      </c>
      <c r="O120" s="9"/>
      <c r="P120" s="9"/>
      <c r="Q120" s="9">
        <v>118.0</v>
      </c>
      <c r="R120" s="9">
        <v>28.0</v>
      </c>
      <c r="S120" s="9">
        <v>1748.2</v>
      </c>
      <c r="T120" s="3" t="s">
        <v>207</v>
      </c>
      <c r="U120" s="9"/>
      <c r="V120" s="9">
        <v>118.0</v>
      </c>
      <c r="W120" s="9">
        <v>41.0</v>
      </c>
      <c r="X120" s="9">
        <v>1748.2</v>
      </c>
      <c r="Y120" s="3" t="s">
        <v>207</v>
      </c>
    </row>
    <row r="121">
      <c r="A121" s="3" t="s">
        <v>342</v>
      </c>
      <c r="B121" s="9">
        <v>1762.2</v>
      </c>
      <c r="C121" s="9">
        <v>7.0</v>
      </c>
      <c r="D121" s="9">
        <v>4.0</v>
      </c>
      <c r="E121" s="9">
        <v>0.0</v>
      </c>
      <c r="F121" s="9">
        <v>3.0</v>
      </c>
      <c r="G121" s="9">
        <v>74024.0</v>
      </c>
      <c r="H121" s="9">
        <v>1696272.0</v>
      </c>
      <c r="I121" s="9">
        <v>0.0</v>
      </c>
      <c r="J121" s="9">
        <v>5799936.0</v>
      </c>
      <c r="L121" s="9">
        <v>1756.4</v>
      </c>
      <c r="M121" s="4">
        <f t="shared" si="1"/>
        <v>0.00329134037</v>
      </c>
      <c r="O121" s="9"/>
      <c r="P121" s="9"/>
      <c r="Q121" s="9">
        <v>119.0</v>
      </c>
      <c r="R121" s="9">
        <v>41.0</v>
      </c>
      <c r="S121" s="9">
        <v>1745.1</v>
      </c>
      <c r="T121" s="3" t="s">
        <v>330</v>
      </c>
      <c r="U121" s="9"/>
      <c r="V121" s="9">
        <v>120.0</v>
      </c>
      <c r="W121" s="9">
        <v>71.0</v>
      </c>
      <c r="X121" s="9">
        <v>1745.1</v>
      </c>
      <c r="Y121" s="3" t="s">
        <v>317</v>
      </c>
    </row>
    <row r="122">
      <c r="A122" s="3" t="s">
        <v>363</v>
      </c>
      <c r="B122" s="9">
        <v>1643.3</v>
      </c>
      <c r="C122" s="9">
        <v>7.0</v>
      </c>
      <c r="D122" s="9">
        <v>5.0</v>
      </c>
      <c r="E122" s="9">
        <v>0.0</v>
      </c>
      <c r="F122" s="9">
        <v>2.0</v>
      </c>
      <c r="G122" s="9">
        <v>74024.0</v>
      </c>
      <c r="H122" s="9">
        <v>2515464.0</v>
      </c>
      <c r="I122" s="9">
        <v>0.0</v>
      </c>
      <c r="J122" s="9">
        <v>4882440.0</v>
      </c>
      <c r="L122" s="9">
        <v>1570.4</v>
      </c>
      <c r="M122" s="4">
        <f t="shared" si="1"/>
        <v>0.0443619546</v>
      </c>
      <c r="O122" s="9"/>
      <c r="P122" s="9"/>
      <c r="Q122" s="9">
        <v>120.0</v>
      </c>
      <c r="R122" s="9">
        <v>51.0</v>
      </c>
      <c r="S122" s="9">
        <v>1745.1</v>
      </c>
      <c r="T122" s="3" t="s">
        <v>317</v>
      </c>
      <c r="U122" s="9"/>
      <c r="V122" s="9">
        <v>119.0</v>
      </c>
      <c r="W122" s="9">
        <v>72.0</v>
      </c>
      <c r="X122" s="9">
        <v>1745.1</v>
      </c>
      <c r="Y122" s="3" t="s">
        <v>330</v>
      </c>
    </row>
    <row r="123">
      <c r="A123" s="3" t="s">
        <v>345</v>
      </c>
      <c r="B123" s="9">
        <v>1785.5</v>
      </c>
      <c r="C123" s="9">
        <v>7.0</v>
      </c>
      <c r="D123" s="9">
        <v>4.0</v>
      </c>
      <c r="E123" s="9">
        <v>0.0</v>
      </c>
      <c r="F123" s="9">
        <v>3.0</v>
      </c>
      <c r="G123" s="9">
        <v>74024.0</v>
      </c>
      <c r="H123" s="9">
        <v>1696272.0</v>
      </c>
      <c r="I123" s="9">
        <v>0.0</v>
      </c>
      <c r="J123" s="9">
        <v>5799936.0</v>
      </c>
      <c r="L123" s="9">
        <v>1750.2</v>
      </c>
      <c r="M123" s="4">
        <f t="shared" si="1"/>
        <v>0.01977037244</v>
      </c>
      <c r="O123" s="9"/>
      <c r="P123" s="9"/>
      <c r="Q123" s="9">
        <v>121.0</v>
      </c>
      <c r="R123" s="9">
        <v>74.0</v>
      </c>
      <c r="S123" s="9">
        <v>1743.8</v>
      </c>
      <c r="T123" s="3" t="s">
        <v>334</v>
      </c>
      <c r="U123" s="9"/>
      <c r="V123" s="9">
        <v>121.0</v>
      </c>
      <c r="W123" s="9">
        <v>14.0</v>
      </c>
      <c r="X123" s="9">
        <v>1743.8</v>
      </c>
      <c r="Y123" s="3" t="s">
        <v>334</v>
      </c>
    </row>
    <row r="124">
      <c r="A124" s="3" t="s">
        <v>340</v>
      </c>
      <c r="B124" s="9">
        <v>1795.2</v>
      </c>
      <c r="C124" s="9">
        <v>7.0</v>
      </c>
      <c r="D124" s="9">
        <v>4.0</v>
      </c>
      <c r="E124" s="9">
        <v>0.0</v>
      </c>
      <c r="F124" s="9">
        <v>3.0</v>
      </c>
      <c r="G124" s="9">
        <v>74024.0</v>
      </c>
      <c r="H124" s="9">
        <v>1696272.0</v>
      </c>
      <c r="I124" s="9">
        <v>0.0</v>
      </c>
      <c r="J124" s="9">
        <v>5799936.0</v>
      </c>
      <c r="L124" s="9">
        <v>1663.6</v>
      </c>
      <c r="M124" s="4">
        <f t="shared" si="1"/>
        <v>0.07330659537</v>
      </c>
      <c r="O124" s="9"/>
      <c r="P124" s="9"/>
      <c r="Q124" s="9">
        <v>122.0</v>
      </c>
      <c r="R124" s="9">
        <v>52.0</v>
      </c>
      <c r="S124" s="9">
        <v>1743.3</v>
      </c>
      <c r="T124" s="3" t="s">
        <v>296</v>
      </c>
      <c r="U124" s="9"/>
      <c r="V124" s="9">
        <v>122.0</v>
      </c>
      <c r="W124" s="9">
        <v>69.0</v>
      </c>
      <c r="X124" s="9">
        <v>1743.3</v>
      </c>
      <c r="Y124" s="3" t="s">
        <v>296</v>
      </c>
    </row>
    <row r="125">
      <c r="A125" s="3" t="s">
        <v>351</v>
      </c>
      <c r="B125" s="9">
        <v>1778.5</v>
      </c>
      <c r="C125" s="9">
        <v>7.0</v>
      </c>
      <c r="D125" s="9">
        <v>4.0</v>
      </c>
      <c r="E125" s="9">
        <v>0.0</v>
      </c>
      <c r="F125" s="9">
        <v>3.0</v>
      </c>
      <c r="G125" s="9">
        <v>74024.0</v>
      </c>
      <c r="H125" s="9">
        <v>1696272.0</v>
      </c>
      <c r="I125" s="9">
        <v>0.0</v>
      </c>
      <c r="J125" s="9">
        <v>5799936.0</v>
      </c>
      <c r="L125" s="9">
        <v>1353.4</v>
      </c>
      <c r="M125" s="4">
        <f t="shared" si="1"/>
        <v>0.2390216475</v>
      </c>
      <c r="O125" s="9"/>
      <c r="P125" s="9"/>
      <c r="Q125" s="9">
        <v>123.0</v>
      </c>
      <c r="R125" s="9">
        <v>53.0</v>
      </c>
      <c r="S125" s="9">
        <v>1743.2</v>
      </c>
      <c r="T125" s="3" t="s">
        <v>305</v>
      </c>
      <c r="U125" s="9"/>
      <c r="V125" s="9">
        <v>123.0</v>
      </c>
      <c r="W125" s="9">
        <v>67.0</v>
      </c>
      <c r="X125" s="9">
        <v>1743.2</v>
      </c>
      <c r="Y125" s="3" t="s">
        <v>305</v>
      </c>
    </row>
    <row r="126">
      <c r="A126" s="3" t="s">
        <v>343</v>
      </c>
      <c r="B126" s="9">
        <v>1752.7</v>
      </c>
      <c r="C126" s="9">
        <v>7.0</v>
      </c>
      <c r="D126" s="9">
        <v>4.0</v>
      </c>
      <c r="E126" s="9">
        <v>0.0</v>
      </c>
      <c r="F126" s="9">
        <v>3.0</v>
      </c>
      <c r="G126" s="9">
        <v>74024.0</v>
      </c>
      <c r="H126" s="9">
        <v>1696272.0</v>
      </c>
      <c r="I126" s="9">
        <v>0.0</v>
      </c>
      <c r="J126" s="9">
        <v>5799936.0</v>
      </c>
      <c r="L126" s="9">
        <v>1765.8</v>
      </c>
      <c r="M126" s="4">
        <f t="shared" si="1"/>
        <v>-0.00747418269</v>
      </c>
      <c r="O126" s="9"/>
      <c r="P126" s="9"/>
      <c r="Q126" s="9">
        <v>124.0</v>
      </c>
      <c r="R126" s="9">
        <v>133.0</v>
      </c>
      <c r="S126" s="9">
        <v>1740.2</v>
      </c>
      <c r="T126" s="3" t="s">
        <v>354</v>
      </c>
      <c r="U126" s="9"/>
      <c r="V126" s="9">
        <v>124.0</v>
      </c>
      <c r="W126" s="9">
        <v>161.0</v>
      </c>
      <c r="X126" s="9">
        <v>1740.2</v>
      </c>
      <c r="Y126" s="3" t="s">
        <v>354</v>
      </c>
    </row>
    <row r="127">
      <c r="A127" s="3" t="s">
        <v>339</v>
      </c>
      <c r="B127" s="9">
        <v>1724.8</v>
      </c>
      <c r="C127" s="9">
        <v>8.0</v>
      </c>
      <c r="D127" s="9">
        <v>3.0</v>
      </c>
      <c r="E127" s="9">
        <v>1.0</v>
      </c>
      <c r="F127" s="9">
        <v>2.0</v>
      </c>
      <c r="G127" s="9">
        <v>126240.0</v>
      </c>
      <c r="H127" s="9">
        <v>450576.0</v>
      </c>
      <c r="I127" s="9">
        <v>1421312.0</v>
      </c>
      <c r="J127" s="9">
        <v>4882440.0</v>
      </c>
      <c r="L127" s="9">
        <v>1539.8</v>
      </c>
      <c r="M127" s="4">
        <f t="shared" si="1"/>
        <v>0.1072588126</v>
      </c>
      <c r="O127" s="9"/>
      <c r="P127" s="9"/>
      <c r="Q127" s="9">
        <v>125.0</v>
      </c>
      <c r="R127" s="9">
        <v>16.0</v>
      </c>
      <c r="S127" s="9">
        <v>1739.0</v>
      </c>
      <c r="T127" s="3" t="s">
        <v>243</v>
      </c>
      <c r="U127" s="9"/>
      <c r="V127" s="9">
        <v>125.0</v>
      </c>
      <c r="W127" s="9">
        <v>50.0</v>
      </c>
      <c r="X127" s="9">
        <v>1739.0</v>
      </c>
      <c r="Y127" s="3" t="s">
        <v>243</v>
      </c>
    </row>
    <row r="128">
      <c r="A128" s="3" t="s">
        <v>225</v>
      </c>
      <c r="B128" s="9">
        <v>1789.4</v>
      </c>
      <c r="C128" s="9">
        <v>8.0</v>
      </c>
      <c r="D128" s="9">
        <v>5.0</v>
      </c>
      <c r="E128" s="9">
        <v>0.0</v>
      </c>
      <c r="F128" s="9">
        <v>1.0</v>
      </c>
      <c r="G128" s="9">
        <v>126240.0</v>
      </c>
      <c r="H128" s="9">
        <v>1468440.0</v>
      </c>
      <c r="I128" s="9">
        <v>0.0</v>
      </c>
      <c r="J128" s="9">
        <v>3577856.0</v>
      </c>
      <c r="L128" s="9">
        <v>1761.4</v>
      </c>
      <c r="M128" s="4">
        <f t="shared" si="1"/>
        <v>0.01564770314</v>
      </c>
      <c r="O128" s="9"/>
      <c r="P128" s="9"/>
      <c r="Q128" s="9">
        <v>126.0</v>
      </c>
      <c r="R128" s="9">
        <v>54.0</v>
      </c>
      <c r="S128" s="9">
        <v>1737.7</v>
      </c>
      <c r="T128" s="3" t="s">
        <v>320</v>
      </c>
      <c r="U128" s="9"/>
      <c r="V128" s="9">
        <v>126.0</v>
      </c>
      <c r="W128" s="9">
        <v>64.0</v>
      </c>
      <c r="X128" s="9">
        <v>1737.7</v>
      </c>
      <c r="Y128" s="3" t="s">
        <v>320</v>
      </c>
    </row>
    <row r="129">
      <c r="A129" s="3" t="s">
        <v>240</v>
      </c>
      <c r="B129" s="9">
        <v>1785.5</v>
      </c>
      <c r="C129" s="9">
        <v>8.0</v>
      </c>
      <c r="D129" s="9">
        <v>5.0</v>
      </c>
      <c r="E129" s="9">
        <v>0.0</v>
      </c>
      <c r="F129" s="9">
        <v>1.0</v>
      </c>
      <c r="G129" s="9">
        <v>126240.0</v>
      </c>
      <c r="H129" s="9">
        <v>1468440.0</v>
      </c>
      <c r="I129" s="9">
        <v>0.0</v>
      </c>
      <c r="J129" s="9">
        <v>3577856.0</v>
      </c>
      <c r="L129" s="9">
        <v>1641.4</v>
      </c>
      <c r="M129" s="4">
        <f t="shared" si="1"/>
        <v>0.08070568468</v>
      </c>
      <c r="O129" s="9"/>
      <c r="P129" s="9"/>
      <c r="Q129" s="9">
        <v>127.0</v>
      </c>
      <c r="R129" s="9">
        <v>55.0</v>
      </c>
      <c r="S129" s="9">
        <v>1737.2</v>
      </c>
      <c r="T129" s="3" t="s">
        <v>276</v>
      </c>
      <c r="U129" s="9"/>
      <c r="V129" s="9">
        <v>127.0</v>
      </c>
      <c r="W129" s="9">
        <v>59.0</v>
      </c>
      <c r="X129" s="9">
        <v>1737.2</v>
      </c>
      <c r="Y129" s="3" t="s">
        <v>276</v>
      </c>
    </row>
    <row r="130">
      <c r="A130" s="3" t="s">
        <v>221</v>
      </c>
      <c r="B130" s="9">
        <v>1801.1</v>
      </c>
      <c r="C130" s="9">
        <v>8.0</v>
      </c>
      <c r="D130" s="9">
        <v>5.0</v>
      </c>
      <c r="E130" s="9">
        <v>0.0</v>
      </c>
      <c r="F130" s="9">
        <v>1.0</v>
      </c>
      <c r="G130" s="9">
        <v>126240.0</v>
      </c>
      <c r="H130" s="9">
        <v>1468440.0</v>
      </c>
      <c r="I130" s="9">
        <v>0.0</v>
      </c>
      <c r="J130" s="9">
        <v>3577856.0</v>
      </c>
      <c r="L130" s="9">
        <v>1773.0</v>
      </c>
      <c r="M130" s="4">
        <f t="shared" si="1"/>
        <v>0.01560157681</v>
      </c>
      <c r="O130" s="9"/>
      <c r="P130" s="9"/>
      <c r="Q130" s="9">
        <v>128.0</v>
      </c>
      <c r="R130" s="9">
        <v>123.0</v>
      </c>
      <c r="S130" s="9">
        <v>1736.7</v>
      </c>
      <c r="T130" s="3" t="s">
        <v>348</v>
      </c>
      <c r="U130" s="9"/>
      <c r="V130" s="9">
        <v>128.0</v>
      </c>
      <c r="W130" s="9">
        <v>160.0</v>
      </c>
      <c r="X130" s="9">
        <v>1736.7</v>
      </c>
      <c r="Y130" s="3" t="s">
        <v>348</v>
      </c>
    </row>
    <row r="131">
      <c r="A131" s="3" t="s">
        <v>314</v>
      </c>
      <c r="B131" s="9">
        <v>1778.4</v>
      </c>
      <c r="C131" s="9">
        <v>8.0</v>
      </c>
      <c r="D131" s="9">
        <v>5.0</v>
      </c>
      <c r="E131" s="9">
        <v>0.0</v>
      </c>
      <c r="F131" s="9">
        <v>1.0</v>
      </c>
      <c r="G131" s="9">
        <v>126240.0</v>
      </c>
      <c r="H131" s="9">
        <v>1468440.0</v>
      </c>
      <c r="I131" s="9">
        <v>0.0</v>
      </c>
      <c r="J131" s="9">
        <v>3577856.0</v>
      </c>
      <c r="L131" s="9">
        <v>1668.6</v>
      </c>
      <c r="M131" s="4">
        <f t="shared" si="1"/>
        <v>0.06174089069</v>
      </c>
      <c r="O131" s="9"/>
      <c r="P131" s="9"/>
      <c r="Q131" s="9">
        <v>129.0</v>
      </c>
      <c r="R131" s="9">
        <v>56.0</v>
      </c>
      <c r="S131" s="9">
        <v>1733.9</v>
      </c>
      <c r="T131" s="3" t="s">
        <v>253</v>
      </c>
      <c r="U131" s="9"/>
      <c r="V131" s="9">
        <v>129.0</v>
      </c>
      <c r="W131" s="9">
        <v>61.0</v>
      </c>
      <c r="X131" s="9">
        <v>1733.9</v>
      </c>
      <c r="Y131" s="3" t="s">
        <v>253</v>
      </c>
    </row>
    <row r="132">
      <c r="A132" s="3" t="s">
        <v>361</v>
      </c>
      <c r="B132" s="9">
        <v>1695.1</v>
      </c>
      <c r="C132" s="9">
        <v>8.0</v>
      </c>
      <c r="D132" s="9">
        <v>3.0</v>
      </c>
      <c r="E132" s="9">
        <v>1.0</v>
      </c>
      <c r="F132" s="9">
        <v>2.0</v>
      </c>
      <c r="G132" s="9">
        <v>126240.0</v>
      </c>
      <c r="H132" s="9">
        <v>450576.0</v>
      </c>
      <c r="I132" s="9">
        <v>1421312.0</v>
      </c>
      <c r="J132" s="9">
        <v>4882440.0</v>
      </c>
      <c r="L132" s="9">
        <v>1661.7</v>
      </c>
      <c r="M132" s="4">
        <f t="shared" si="1"/>
        <v>0.01970385228</v>
      </c>
      <c r="O132" s="9"/>
      <c r="P132" s="9"/>
      <c r="Q132" s="9">
        <v>130.0</v>
      </c>
      <c r="R132" s="9">
        <v>130.0</v>
      </c>
      <c r="S132" s="9">
        <v>1726.0</v>
      </c>
      <c r="T132" s="3" t="s">
        <v>357</v>
      </c>
      <c r="U132" s="9"/>
      <c r="V132" s="9">
        <v>130.0</v>
      </c>
      <c r="W132" s="9">
        <v>159.0</v>
      </c>
      <c r="X132" s="9">
        <v>1726.0</v>
      </c>
      <c r="Y132" s="3" t="s">
        <v>357</v>
      </c>
    </row>
    <row r="133">
      <c r="A133" s="3" t="s">
        <v>215</v>
      </c>
      <c r="B133" s="9">
        <v>1805.0</v>
      </c>
      <c r="C133" s="9">
        <v>8.0</v>
      </c>
      <c r="D133" s="9">
        <v>5.0</v>
      </c>
      <c r="E133" s="9">
        <v>0.0</v>
      </c>
      <c r="F133" s="9">
        <v>1.0</v>
      </c>
      <c r="G133" s="9">
        <v>126240.0</v>
      </c>
      <c r="H133" s="9">
        <v>1468440.0</v>
      </c>
      <c r="I133" s="9">
        <v>0.0</v>
      </c>
      <c r="J133" s="9">
        <v>3577856.0</v>
      </c>
      <c r="L133" s="9">
        <v>1691.1</v>
      </c>
      <c r="M133" s="4">
        <f t="shared" si="1"/>
        <v>0.06310249307</v>
      </c>
      <c r="O133" s="9"/>
      <c r="P133" s="9"/>
      <c r="Q133" s="9">
        <v>131.0</v>
      </c>
      <c r="R133" s="9">
        <v>98.0</v>
      </c>
      <c r="S133" s="9">
        <v>1724.8</v>
      </c>
      <c r="T133" s="3" t="s">
        <v>339</v>
      </c>
      <c r="U133" s="9"/>
      <c r="V133" s="9">
        <v>131.0</v>
      </c>
      <c r="W133" s="9">
        <v>124.0</v>
      </c>
      <c r="X133" s="9">
        <v>1724.8</v>
      </c>
      <c r="Y133" s="3" t="s">
        <v>339</v>
      </c>
    </row>
    <row r="134">
      <c r="A134" s="3" t="s">
        <v>209</v>
      </c>
      <c r="B134" s="9">
        <v>1812.6</v>
      </c>
      <c r="C134" s="9">
        <v>8.0</v>
      </c>
      <c r="D134" s="9">
        <v>5.0</v>
      </c>
      <c r="E134" s="9">
        <v>0.0</v>
      </c>
      <c r="F134" s="9">
        <v>1.0</v>
      </c>
      <c r="G134" s="9">
        <v>126240.0</v>
      </c>
      <c r="H134" s="9">
        <v>1468440.0</v>
      </c>
      <c r="I134" s="9">
        <v>0.0</v>
      </c>
      <c r="J134" s="9">
        <v>3577856.0</v>
      </c>
      <c r="L134" s="9">
        <v>1761.6</v>
      </c>
      <c r="M134" s="4">
        <f t="shared" si="1"/>
        <v>0.02813637868</v>
      </c>
      <c r="O134" s="9"/>
      <c r="P134" s="9"/>
      <c r="Q134" s="9">
        <v>132.0</v>
      </c>
      <c r="R134" s="9">
        <v>97.0</v>
      </c>
      <c r="S134" s="9">
        <v>1724.4</v>
      </c>
      <c r="T134" s="3" t="s">
        <v>333</v>
      </c>
      <c r="U134" s="9"/>
      <c r="V134" s="9">
        <v>132.0</v>
      </c>
      <c r="W134" s="9">
        <v>125.0</v>
      </c>
      <c r="X134" s="9">
        <v>1724.4</v>
      </c>
      <c r="Y134" s="3" t="s">
        <v>333</v>
      </c>
    </row>
    <row r="135">
      <c r="A135" s="3" t="s">
        <v>249</v>
      </c>
      <c r="B135" s="9">
        <v>1811.4</v>
      </c>
      <c r="C135" s="9">
        <v>8.0</v>
      </c>
      <c r="D135" s="9">
        <v>5.0</v>
      </c>
      <c r="E135" s="9">
        <v>0.0</v>
      </c>
      <c r="F135" s="9">
        <v>1.0</v>
      </c>
      <c r="G135" s="9">
        <v>126240.0</v>
      </c>
      <c r="H135" s="9">
        <v>1468440.0</v>
      </c>
      <c r="I135" s="9">
        <v>0.0</v>
      </c>
      <c r="J135" s="9">
        <v>3577856.0</v>
      </c>
      <c r="L135" s="9">
        <v>1695.4</v>
      </c>
      <c r="M135" s="4">
        <f t="shared" si="1"/>
        <v>0.06403886497</v>
      </c>
      <c r="O135" s="9"/>
      <c r="P135" s="9"/>
      <c r="Q135" s="9">
        <v>133.0</v>
      </c>
      <c r="R135" s="9">
        <v>14.0</v>
      </c>
      <c r="S135" s="9">
        <v>1717.8</v>
      </c>
      <c r="T135" s="3" t="s">
        <v>235</v>
      </c>
      <c r="U135" s="9"/>
      <c r="V135" s="9">
        <v>133.0</v>
      </c>
      <c r="W135" s="9">
        <v>46.0</v>
      </c>
      <c r="X135" s="9">
        <v>1717.8</v>
      </c>
      <c r="Y135" s="3" t="s">
        <v>235</v>
      </c>
    </row>
    <row r="136">
      <c r="A136" s="3" t="s">
        <v>218</v>
      </c>
      <c r="B136" s="9">
        <v>1807.4</v>
      </c>
      <c r="C136" s="9">
        <v>8.0</v>
      </c>
      <c r="D136" s="9">
        <v>5.0</v>
      </c>
      <c r="E136" s="9">
        <v>0.0</v>
      </c>
      <c r="F136" s="9">
        <v>1.0</v>
      </c>
      <c r="G136" s="9">
        <v>126240.0</v>
      </c>
      <c r="H136" s="9">
        <v>1468440.0</v>
      </c>
      <c r="I136" s="9">
        <v>0.0</v>
      </c>
      <c r="J136" s="9">
        <v>3577856.0</v>
      </c>
      <c r="L136" s="9">
        <v>1772.9</v>
      </c>
      <c r="M136" s="4">
        <f t="shared" si="1"/>
        <v>0.01908819298</v>
      </c>
      <c r="O136" s="9"/>
      <c r="P136" s="9"/>
      <c r="Q136" s="9">
        <v>134.0</v>
      </c>
      <c r="R136" s="9">
        <v>80.0</v>
      </c>
      <c r="S136" s="9">
        <v>1717.1</v>
      </c>
      <c r="T136" s="3" t="s">
        <v>178</v>
      </c>
      <c r="U136" s="9"/>
      <c r="V136" s="9">
        <v>134.0</v>
      </c>
      <c r="W136" s="9">
        <v>94.0</v>
      </c>
      <c r="X136" s="9">
        <v>1717.1</v>
      </c>
      <c r="Y136" s="3" t="s">
        <v>178</v>
      </c>
    </row>
    <row r="137">
      <c r="A137" s="3" t="s">
        <v>333</v>
      </c>
      <c r="B137" s="9">
        <v>1724.4</v>
      </c>
      <c r="C137" s="9">
        <v>8.0</v>
      </c>
      <c r="D137" s="9">
        <v>3.0</v>
      </c>
      <c r="E137" s="9">
        <v>1.0</v>
      </c>
      <c r="F137" s="9">
        <v>2.0</v>
      </c>
      <c r="G137" s="9">
        <v>126240.0</v>
      </c>
      <c r="H137" s="9">
        <v>450576.0</v>
      </c>
      <c r="I137" s="9">
        <v>1421312.0</v>
      </c>
      <c r="J137" s="9">
        <v>4882440.0</v>
      </c>
      <c r="L137" s="9">
        <v>1617.4</v>
      </c>
      <c r="M137" s="4">
        <f t="shared" si="1"/>
        <v>0.06205056831</v>
      </c>
      <c r="O137" s="9"/>
      <c r="P137" s="9"/>
      <c r="Q137" s="9">
        <v>135.0</v>
      </c>
      <c r="R137" s="9">
        <v>81.0</v>
      </c>
      <c r="S137" s="9">
        <v>1710.0</v>
      </c>
      <c r="T137" s="3" t="s">
        <v>338</v>
      </c>
      <c r="U137" s="9"/>
      <c r="V137" s="9">
        <v>135.0</v>
      </c>
      <c r="W137" s="9">
        <v>93.0</v>
      </c>
      <c r="X137" s="9">
        <v>1710.0</v>
      </c>
      <c r="Y137" s="3" t="s">
        <v>338</v>
      </c>
    </row>
    <row r="138">
      <c r="A138" s="3" t="s">
        <v>233</v>
      </c>
      <c r="B138" s="9">
        <v>1765.2</v>
      </c>
      <c r="C138" s="9">
        <v>8.0</v>
      </c>
      <c r="D138" s="9">
        <v>5.0</v>
      </c>
      <c r="E138" s="9">
        <v>0.0</v>
      </c>
      <c r="F138" s="9">
        <v>1.0</v>
      </c>
      <c r="G138" s="9">
        <v>126240.0</v>
      </c>
      <c r="H138" s="9">
        <v>1468440.0</v>
      </c>
      <c r="I138" s="9">
        <v>0.0</v>
      </c>
      <c r="J138" s="9">
        <v>3577856.0</v>
      </c>
      <c r="L138" s="9">
        <v>1755.9</v>
      </c>
      <c r="M138" s="4">
        <f t="shared" si="1"/>
        <v>0.005268524813</v>
      </c>
      <c r="O138" s="9"/>
      <c r="P138" s="9"/>
      <c r="Q138" s="9">
        <v>136.0</v>
      </c>
      <c r="R138" s="9">
        <v>70.0</v>
      </c>
      <c r="S138" s="9">
        <v>1708.1</v>
      </c>
      <c r="T138" s="3" t="s">
        <v>265</v>
      </c>
      <c r="U138" s="9"/>
      <c r="V138" s="9">
        <v>136.0</v>
      </c>
      <c r="W138" s="9">
        <v>12.0</v>
      </c>
      <c r="X138" s="9">
        <v>1708.1</v>
      </c>
      <c r="Y138" s="3" t="s">
        <v>265</v>
      </c>
    </row>
    <row r="139">
      <c r="A139" s="3" t="s">
        <v>243</v>
      </c>
      <c r="B139" s="9">
        <v>1739.0</v>
      </c>
      <c r="C139" s="9">
        <v>8.0</v>
      </c>
      <c r="D139" s="9">
        <v>5.0</v>
      </c>
      <c r="E139" s="9">
        <v>0.0</v>
      </c>
      <c r="F139" s="9">
        <v>1.0</v>
      </c>
      <c r="G139" s="9">
        <v>126240.0</v>
      </c>
      <c r="H139" s="9">
        <v>1468440.0</v>
      </c>
      <c r="I139" s="9">
        <v>0.0</v>
      </c>
      <c r="J139" s="9">
        <v>3577856.0</v>
      </c>
      <c r="L139" s="9">
        <v>1742.8</v>
      </c>
      <c r="M139" s="4">
        <f t="shared" si="1"/>
        <v>-0.002185163887</v>
      </c>
      <c r="O139" s="9"/>
      <c r="P139" s="9"/>
      <c r="Q139" s="9">
        <v>137.0</v>
      </c>
      <c r="R139" s="9">
        <v>95.0</v>
      </c>
      <c r="S139" s="9">
        <v>1706.0</v>
      </c>
      <c r="T139" s="3" t="s">
        <v>353</v>
      </c>
      <c r="U139" s="9"/>
      <c r="V139" s="9">
        <v>137.0</v>
      </c>
      <c r="W139" s="9">
        <v>126.0</v>
      </c>
      <c r="X139" s="9">
        <v>1706.0</v>
      </c>
      <c r="Y139" s="3" t="s">
        <v>353</v>
      </c>
    </row>
    <row r="140">
      <c r="A140" s="3" t="s">
        <v>212</v>
      </c>
      <c r="B140" s="9">
        <v>1783.9</v>
      </c>
      <c r="C140" s="9">
        <v>8.0</v>
      </c>
      <c r="D140" s="9">
        <v>5.0</v>
      </c>
      <c r="E140" s="9">
        <v>0.0</v>
      </c>
      <c r="F140" s="9">
        <v>1.0</v>
      </c>
      <c r="G140" s="9">
        <v>126240.0</v>
      </c>
      <c r="H140" s="9">
        <v>1468440.0</v>
      </c>
      <c r="I140" s="9">
        <v>0.0</v>
      </c>
      <c r="J140" s="9">
        <v>3577856.0</v>
      </c>
      <c r="L140" s="9">
        <v>1712.3</v>
      </c>
      <c r="M140" s="4">
        <f t="shared" si="1"/>
        <v>0.04013677897</v>
      </c>
      <c r="O140" s="9"/>
      <c r="P140" s="9"/>
      <c r="Q140" s="9">
        <v>138.0</v>
      </c>
      <c r="R140" s="9">
        <v>66.0</v>
      </c>
      <c r="S140" s="9">
        <v>1705.7</v>
      </c>
      <c r="T140" s="3" t="s">
        <v>310</v>
      </c>
      <c r="U140" s="9"/>
      <c r="V140" s="9">
        <v>138.0</v>
      </c>
      <c r="W140" s="9">
        <v>6.0</v>
      </c>
      <c r="X140" s="9">
        <v>1705.7</v>
      </c>
      <c r="Y140" s="3" t="s">
        <v>310</v>
      </c>
    </row>
    <row r="141">
      <c r="A141" s="3" t="s">
        <v>207</v>
      </c>
      <c r="B141" s="9">
        <v>1748.2</v>
      </c>
      <c r="C141" s="9">
        <v>8.0</v>
      </c>
      <c r="D141" s="9">
        <v>5.0</v>
      </c>
      <c r="E141" s="9">
        <v>0.0</v>
      </c>
      <c r="F141" s="9">
        <v>1.0</v>
      </c>
      <c r="G141" s="9">
        <v>126240.0</v>
      </c>
      <c r="H141" s="9">
        <v>1468440.0</v>
      </c>
      <c r="I141" s="9">
        <v>0.0</v>
      </c>
      <c r="J141" s="9">
        <v>3577856.0</v>
      </c>
      <c r="L141" s="9">
        <v>1749.4</v>
      </c>
      <c r="M141" s="4">
        <f t="shared" si="1"/>
        <v>-0.000686420318</v>
      </c>
      <c r="O141" s="9"/>
      <c r="P141" s="9"/>
      <c r="Q141" s="9">
        <v>139.0</v>
      </c>
      <c r="R141" s="9">
        <v>65.0</v>
      </c>
      <c r="S141" s="9">
        <v>1703.2</v>
      </c>
      <c r="T141" s="3" t="s">
        <v>318</v>
      </c>
      <c r="U141" s="9"/>
      <c r="V141" s="9">
        <v>139.0</v>
      </c>
      <c r="W141" s="9">
        <v>8.0</v>
      </c>
      <c r="X141" s="9">
        <v>1703.2</v>
      </c>
      <c r="Y141" s="3" t="s">
        <v>318</v>
      </c>
    </row>
    <row r="142">
      <c r="A142" s="3" t="s">
        <v>353</v>
      </c>
      <c r="B142" s="9">
        <v>1706.0</v>
      </c>
      <c r="C142" s="9">
        <v>8.0</v>
      </c>
      <c r="D142" s="9">
        <v>3.0</v>
      </c>
      <c r="E142" s="9">
        <v>1.0</v>
      </c>
      <c r="F142" s="9">
        <v>2.0</v>
      </c>
      <c r="G142" s="9">
        <v>126240.0</v>
      </c>
      <c r="H142" s="9">
        <v>450576.0</v>
      </c>
      <c r="I142" s="9">
        <v>1421312.0</v>
      </c>
      <c r="J142" s="9">
        <v>4882440.0</v>
      </c>
      <c r="L142" s="9">
        <v>1313.5</v>
      </c>
      <c r="M142" s="4">
        <f t="shared" si="1"/>
        <v>0.23007034</v>
      </c>
      <c r="O142" s="9"/>
      <c r="P142" s="9"/>
      <c r="Q142" s="9">
        <v>141.0</v>
      </c>
      <c r="R142" s="9">
        <v>73.0</v>
      </c>
      <c r="S142" s="9">
        <v>1701.7</v>
      </c>
      <c r="T142" s="3" t="s">
        <v>323</v>
      </c>
      <c r="U142" s="9"/>
      <c r="V142" s="9">
        <v>140.0</v>
      </c>
      <c r="W142" s="9">
        <v>7.0</v>
      </c>
      <c r="X142" s="9">
        <v>1701.7</v>
      </c>
      <c r="Y142" s="3" t="s">
        <v>301</v>
      </c>
    </row>
    <row r="143">
      <c r="A143" s="3" t="s">
        <v>235</v>
      </c>
      <c r="B143" s="9">
        <v>1717.8</v>
      </c>
      <c r="C143" s="9">
        <v>8.0</v>
      </c>
      <c r="D143" s="9">
        <v>5.0</v>
      </c>
      <c r="E143" s="9">
        <v>0.0</v>
      </c>
      <c r="F143" s="9">
        <v>1.0</v>
      </c>
      <c r="G143" s="9">
        <v>126240.0</v>
      </c>
      <c r="H143" s="9">
        <v>1468440.0</v>
      </c>
      <c r="I143" s="9">
        <v>0.0</v>
      </c>
      <c r="J143" s="9">
        <v>3577856.0</v>
      </c>
      <c r="L143" s="9">
        <v>1726.3</v>
      </c>
      <c r="M143" s="4">
        <f t="shared" si="1"/>
        <v>-0.004948189545</v>
      </c>
      <c r="O143" s="9"/>
      <c r="P143" s="9"/>
      <c r="Q143" s="9">
        <v>140.0</v>
      </c>
      <c r="R143" s="9">
        <v>64.0</v>
      </c>
      <c r="S143" s="9">
        <v>1701.7</v>
      </c>
      <c r="T143" s="3" t="s">
        <v>301</v>
      </c>
      <c r="U143" s="9"/>
      <c r="V143" s="9">
        <v>141.0</v>
      </c>
      <c r="W143" s="9">
        <v>15.0</v>
      </c>
      <c r="X143" s="9">
        <v>1701.7</v>
      </c>
      <c r="Y143" s="3" t="s">
        <v>323</v>
      </c>
    </row>
    <row r="144">
      <c r="A144" s="3" t="s">
        <v>229</v>
      </c>
      <c r="B144" s="9">
        <v>1794.2</v>
      </c>
      <c r="C144" s="9">
        <v>8.0</v>
      </c>
      <c r="D144" s="9">
        <v>5.0</v>
      </c>
      <c r="E144" s="9">
        <v>0.0</v>
      </c>
      <c r="F144" s="9">
        <v>1.0</v>
      </c>
      <c r="G144" s="9">
        <v>126240.0</v>
      </c>
      <c r="H144" s="9">
        <v>1468440.0</v>
      </c>
      <c r="I144" s="9">
        <v>0.0</v>
      </c>
      <c r="J144" s="9">
        <v>3577856.0</v>
      </c>
      <c r="L144" s="9">
        <v>1434.7</v>
      </c>
      <c r="M144" s="4">
        <f t="shared" si="1"/>
        <v>0.200367852</v>
      </c>
      <c r="O144" s="9"/>
      <c r="P144" s="9"/>
      <c r="Q144" s="9">
        <v>142.0</v>
      </c>
      <c r="R144" s="9">
        <v>96.0</v>
      </c>
      <c r="S144" s="9">
        <v>1695.1</v>
      </c>
      <c r="T144" s="3" t="s">
        <v>361</v>
      </c>
      <c r="U144" s="9"/>
      <c r="V144" s="9">
        <v>142.0</v>
      </c>
      <c r="W144" s="9">
        <v>123.0</v>
      </c>
      <c r="X144" s="9">
        <v>1695.1</v>
      </c>
      <c r="Y144" s="3" t="s">
        <v>361</v>
      </c>
    </row>
    <row r="145">
      <c r="A145" s="3" t="s">
        <v>237</v>
      </c>
      <c r="B145" s="9">
        <v>1767.1</v>
      </c>
      <c r="C145" s="9">
        <v>8.0</v>
      </c>
      <c r="D145" s="9">
        <v>5.0</v>
      </c>
      <c r="E145" s="9">
        <v>0.0</v>
      </c>
      <c r="F145" s="9">
        <v>1.0</v>
      </c>
      <c r="G145" s="9">
        <v>126240.0</v>
      </c>
      <c r="H145" s="9">
        <v>1468440.0</v>
      </c>
      <c r="I145" s="9">
        <v>0.0</v>
      </c>
      <c r="J145" s="9">
        <v>3577856.0</v>
      </c>
      <c r="L145" s="9">
        <v>1707.1</v>
      </c>
      <c r="M145" s="4">
        <f t="shared" si="1"/>
        <v>0.03395393583</v>
      </c>
      <c r="O145" s="9"/>
      <c r="P145" s="9"/>
      <c r="Q145" s="9">
        <v>143.0</v>
      </c>
      <c r="R145" s="9">
        <v>72.0</v>
      </c>
      <c r="S145" s="9">
        <v>1694.5</v>
      </c>
      <c r="T145" s="3" t="s">
        <v>331</v>
      </c>
      <c r="U145" s="9"/>
      <c r="V145" s="9">
        <v>143.0</v>
      </c>
      <c r="W145" s="9">
        <v>13.0</v>
      </c>
      <c r="X145" s="9">
        <v>1694.5</v>
      </c>
      <c r="Y145" s="3" t="s">
        <v>331</v>
      </c>
    </row>
    <row r="146">
      <c r="A146" s="3" t="s">
        <v>205</v>
      </c>
      <c r="B146" s="9">
        <v>1801.0</v>
      </c>
      <c r="C146" s="9">
        <v>8.0</v>
      </c>
      <c r="D146" s="9">
        <v>5.0</v>
      </c>
      <c r="E146" s="9">
        <v>0.0</v>
      </c>
      <c r="F146" s="9">
        <v>1.0</v>
      </c>
      <c r="G146" s="9">
        <v>126240.0</v>
      </c>
      <c r="H146" s="9">
        <v>1468440.0</v>
      </c>
      <c r="I146" s="9">
        <v>0.0</v>
      </c>
      <c r="J146" s="9">
        <v>3577856.0</v>
      </c>
      <c r="L146" s="9">
        <v>1741.1</v>
      </c>
      <c r="M146" s="4">
        <f t="shared" si="1"/>
        <v>0.03325930039</v>
      </c>
      <c r="O146" s="9"/>
      <c r="P146" s="9"/>
      <c r="Q146" s="9">
        <v>144.0</v>
      </c>
      <c r="R146" s="9">
        <v>69.0</v>
      </c>
      <c r="S146" s="9">
        <v>1694.0</v>
      </c>
      <c r="T146" s="3" t="s">
        <v>287</v>
      </c>
      <c r="U146" s="9"/>
      <c r="V146" s="9">
        <v>144.0</v>
      </c>
      <c r="W146" s="9">
        <v>11.0</v>
      </c>
      <c r="X146" s="9">
        <v>1694.0</v>
      </c>
      <c r="Y146" s="3" t="s">
        <v>287</v>
      </c>
    </row>
    <row r="147">
      <c r="A147" s="3" t="s">
        <v>336</v>
      </c>
      <c r="B147" s="9">
        <v>1619.4</v>
      </c>
      <c r="C147" s="9">
        <v>8.0</v>
      </c>
      <c r="D147" s="9">
        <v>4.0</v>
      </c>
      <c r="E147" s="9">
        <v>0.0</v>
      </c>
      <c r="F147" s="9">
        <v>2.0</v>
      </c>
      <c r="G147" s="9">
        <v>126240.0</v>
      </c>
      <c r="H147" s="9">
        <v>2473992.0</v>
      </c>
      <c r="I147" s="9">
        <v>0.0</v>
      </c>
      <c r="J147" s="9">
        <v>4882440.0</v>
      </c>
      <c r="L147" s="9">
        <v>1618.8</v>
      </c>
      <c r="M147" s="4">
        <f t="shared" si="1"/>
        <v>0.0003705075954</v>
      </c>
      <c r="O147" s="9"/>
      <c r="P147" s="9"/>
      <c r="Q147" s="9">
        <v>145.0</v>
      </c>
      <c r="R147" s="9">
        <v>164.0</v>
      </c>
      <c r="S147" s="9">
        <v>1692.0</v>
      </c>
      <c r="T147" s="9">
        <v>2.0</v>
      </c>
      <c r="U147" s="9"/>
      <c r="V147" s="9">
        <v>145.0</v>
      </c>
      <c r="W147" s="9">
        <v>164.0</v>
      </c>
      <c r="X147" s="9">
        <v>1692.0</v>
      </c>
      <c r="Y147" s="9">
        <v>2.0</v>
      </c>
    </row>
    <row r="148">
      <c r="A148" s="3" t="s">
        <v>267</v>
      </c>
      <c r="B148" s="9">
        <v>1804.5</v>
      </c>
      <c r="C148" s="9">
        <v>8.0</v>
      </c>
      <c r="D148" s="9">
        <v>3.0</v>
      </c>
      <c r="E148" s="9">
        <v>0.0</v>
      </c>
      <c r="F148" s="9">
        <v>3.0</v>
      </c>
      <c r="G148" s="9">
        <v>126240.0</v>
      </c>
      <c r="H148" s="9">
        <v>1654800.0</v>
      </c>
      <c r="I148" s="9">
        <v>0.0</v>
      </c>
      <c r="J148" s="9">
        <v>5799936.0</v>
      </c>
      <c r="L148" s="9">
        <v>1664.5</v>
      </c>
      <c r="M148" s="4">
        <f t="shared" si="1"/>
        <v>0.07758381823</v>
      </c>
      <c r="O148" s="9"/>
      <c r="P148" s="9"/>
      <c r="Q148" s="9">
        <v>146.0</v>
      </c>
      <c r="R148" s="9">
        <v>71.0</v>
      </c>
      <c r="S148" s="9">
        <v>1683.4</v>
      </c>
      <c r="T148" s="3" t="s">
        <v>337</v>
      </c>
      <c r="U148" s="9"/>
      <c r="V148" s="9">
        <v>146.0</v>
      </c>
      <c r="W148" s="9">
        <v>16.0</v>
      </c>
      <c r="X148" s="9">
        <v>1683.4</v>
      </c>
      <c r="Y148" s="3" t="s">
        <v>337</v>
      </c>
    </row>
    <row r="149">
      <c r="A149" s="3" t="s">
        <v>255</v>
      </c>
      <c r="B149" s="9">
        <v>1765.3</v>
      </c>
      <c r="C149" s="9">
        <v>8.0</v>
      </c>
      <c r="D149" s="9">
        <v>3.0</v>
      </c>
      <c r="E149" s="9">
        <v>0.0</v>
      </c>
      <c r="F149" s="9">
        <v>3.0</v>
      </c>
      <c r="G149" s="9">
        <v>126240.0</v>
      </c>
      <c r="H149" s="9">
        <v>1654800.0</v>
      </c>
      <c r="I149" s="9">
        <v>0.0</v>
      </c>
      <c r="J149" s="9">
        <v>5799936.0</v>
      </c>
      <c r="L149" s="9">
        <v>1780.5</v>
      </c>
      <c r="M149" s="4">
        <f t="shared" si="1"/>
        <v>-0.008610434487</v>
      </c>
      <c r="O149" s="9"/>
      <c r="P149" s="9"/>
      <c r="Q149" s="9">
        <v>147.0</v>
      </c>
      <c r="R149" s="9">
        <v>60.0</v>
      </c>
      <c r="S149" s="9">
        <v>1678.3</v>
      </c>
      <c r="T149" s="3" t="s">
        <v>248</v>
      </c>
      <c r="U149" s="9"/>
      <c r="V149" s="9">
        <v>147.0</v>
      </c>
      <c r="W149" s="9">
        <v>4.0</v>
      </c>
      <c r="X149" s="9">
        <v>1678.3</v>
      </c>
      <c r="Y149" s="3" t="s">
        <v>248</v>
      </c>
    </row>
    <row r="150">
      <c r="A150" s="3" t="s">
        <v>277</v>
      </c>
      <c r="B150" s="9">
        <v>1830.1</v>
      </c>
      <c r="C150" s="9">
        <v>8.0</v>
      </c>
      <c r="D150" s="9">
        <v>3.0</v>
      </c>
      <c r="E150" s="9">
        <v>0.0</v>
      </c>
      <c r="F150" s="9">
        <v>3.0</v>
      </c>
      <c r="G150" s="9">
        <v>126240.0</v>
      </c>
      <c r="H150" s="9">
        <v>1654800.0</v>
      </c>
      <c r="I150" s="9">
        <v>0.0</v>
      </c>
      <c r="J150" s="9">
        <v>5799936.0</v>
      </c>
      <c r="L150" s="9">
        <v>1608.8</v>
      </c>
      <c r="M150" s="4">
        <f t="shared" si="1"/>
        <v>0.120922354</v>
      </c>
      <c r="O150" s="9"/>
      <c r="P150" s="9"/>
      <c r="Q150" s="9">
        <v>148.0</v>
      </c>
      <c r="R150" s="9">
        <v>63.0</v>
      </c>
      <c r="S150" s="9">
        <v>1677.7</v>
      </c>
      <c r="T150" s="3" t="s">
        <v>295</v>
      </c>
      <c r="U150" s="9"/>
      <c r="V150" s="9">
        <v>148.0</v>
      </c>
      <c r="W150" s="9">
        <v>5.0</v>
      </c>
      <c r="X150" s="9">
        <v>1677.7</v>
      </c>
      <c r="Y150" s="3" t="s">
        <v>295</v>
      </c>
    </row>
    <row r="151">
      <c r="A151" s="3" t="s">
        <v>245</v>
      </c>
      <c r="B151" s="9">
        <v>1791.6</v>
      </c>
      <c r="C151" s="9">
        <v>8.0</v>
      </c>
      <c r="D151" s="9">
        <v>3.0</v>
      </c>
      <c r="E151" s="9">
        <v>0.0</v>
      </c>
      <c r="F151" s="9">
        <v>3.0</v>
      </c>
      <c r="G151" s="9">
        <v>126240.0</v>
      </c>
      <c r="H151" s="9">
        <v>1654800.0</v>
      </c>
      <c r="I151" s="9">
        <v>0.0</v>
      </c>
      <c r="J151" s="9">
        <v>5799936.0</v>
      </c>
      <c r="L151" s="9">
        <v>1395.2</v>
      </c>
      <c r="M151" s="4">
        <f t="shared" si="1"/>
        <v>0.2212547444</v>
      </c>
      <c r="O151" s="9"/>
      <c r="P151" s="9"/>
      <c r="Q151" s="9">
        <v>149.0</v>
      </c>
      <c r="R151" s="9">
        <v>89.0</v>
      </c>
      <c r="S151" s="9">
        <v>1676.8</v>
      </c>
      <c r="T151" s="3" t="s">
        <v>362</v>
      </c>
      <c r="U151" s="9"/>
      <c r="V151" s="9">
        <v>149.0</v>
      </c>
      <c r="W151" s="9">
        <v>95.0</v>
      </c>
      <c r="X151" s="9">
        <v>1676.8</v>
      </c>
      <c r="Y151" s="3" t="s">
        <v>362</v>
      </c>
    </row>
    <row r="152">
      <c r="A152" s="3" t="s">
        <v>347</v>
      </c>
      <c r="B152" s="9">
        <v>1663.0</v>
      </c>
      <c r="C152" s="9">
        <v>8.0</v>
      </c>
      <c r="D152" s="9">
        <v>4.0</v>
      </c>
      <c r="E152" s="9">
        <v>0.0</v>
      </c>
      <c r="F152" s="9">
        <v>2.0</v>
      </c>
      <c r="G152" s="9">
        <v>126240.0</v>
      </c>
      <c r="H152" s="9">
        <v>2473992.0</v>
      </c>
      <c r="I152" s="9">
        <v>0.0</v>
      </c>
      <c r="J152" s="9">
        <v>4882440.0</v>
      </c>
      <c r="L152" s="9">
        <v>1669.6</v>
      </c>
      <c r="M152" s="4">
        <f t="shared" si="1"/>
        <v>-0.003968731209</v>
      </c>
      <c r="O152" s="9"/>
      <c r="P152" s="9"/>
      <c r="Q152" s="9">
        <v>150.0</v>
      </c>
      <c r="R152" s="9">
        <v>61.0</v>
      </c>
      <c r="S152" s="9">
        <v>1675.4</v>
      </c>
      <c r="T152" s="3" t="s">
        <v>211</v>
      </c>
      <c r="U152" s="9"/>
      <c r="V152" s="9">
        <v>150.0</v>
      </c>
      <c r="W152" s="9">
        <v>3.0</v>
      </c>
      <c r="X152" s="9">
        <v>1675.4</v>
      </c>
      <c r="Y152" s="3" t="s">
        <v>211</v>
      </c>
    </row>
    <row r="153">
      <c r="A153" s="3" t="s">
        <v>292</v>
      </c>
      <c r="B153" s="9">
        <v>1774.7</v>
      </c>
      <c r="C153" s="9">
        <v>8.0</v>
      </c>
      <c r="D153" s="9">
        <v>3.0</v>
      </c>
      <c r="E153" s="9">
        <v>0.0</v>
      </c>
      <c r="F153" s="9">
        <v>3.0</v>
      </c>
      <c r="G153" s="9">
        <v>126240.0</v>
      </c>
      <c r="H153" s="9">
        <v>1654800.0</v>
      </c>
      <c r="I153" s="9">
        <v>0.0</v>
      </c>
      <c r="J153" s="9">
        <v>5799936.0</v>
      </c>
      <c r="L153" s="9">
        <v>1647.4</v>
      </c>
      <c r="M153" s="4">
        <f t="shared" si="1"/>
        <v>0.07173043331</v>
      </c>
      <c r="O153" s="9"/>
      <c r="P153" s="9"/>
      <c r="Q153" s="9">
        <v>151.0</v>
      </c>
      <c r="R153" s="9">
        <v>103.0</v>
      </c>
      <c r="S153" s="9">
        <v>1672.0</v>
      </c>
      <c r="T153" s="3" t="s">
        <v>344</v>
      </c>
      <c r="U153" s="9"/>
      <c r="V153" s="9">
        <v>151.0</v>
      </c>
      <c r="W153" s="9">
        <v>129.0</v>
      </c>
      <c r="X153" s="9">
        <v>1672.0</v>
      </c>
      <c r="Y153" s="3" t="s">
        <v>344</v>
      </c>
    </row>
    <row r="154">
      <c r="A154" s="3" t="s">
        <v>326</v>
      </c>
      <c r="B154" s="9">
        <v>1791.0</v>
      </c>
      <c r="C154" s="9">
        <v>8.0</v>
      </c>
      <c r="D154" s="9">
        <v>3.0</v>
      </c>
      <c r="E154" s="9">
        <v>0.0</v>
      </c>
      <c r="F154" s="9">
        <v>3.0</v>
      </c>
      <c r="G154" s="9">
        <v>126240.0</v>
      </c>
      <c r="H154" s="9">
        <v>1654800.0</v>
      </c>
      <c r="I154" s="9">
        <v>0.0</v>
      </c>
      <c r="J154" s="9">
        <v>5799936.0</v>
      </c>
      <c r="L154" s="9">
        <v>1784.9</v>
      </c>
      <c r="M154" s="4">
        <f t="shared" si="1"/>
        <v>0.003405918481</v>
      </c>
      <c r="O154" s="9"/>
      <c r="P154" s="9"/>
      <c r="Q154" s="9">
        <v>152.0</v>
      </c>
      <c r="R154" s="9">
        <v>104.0</v>
      </c>
      <c r="S154" s="9">
        <v>1671.1</v>
      </c>
      <c r="T154" s="3" t="s">
        <v>358</v>
      </c>
      <c r="U154" s="9"/>
      <c r="V154" s="9">
        <v>152.0</v>
      </c>
      <c r="W154" s="9">
        <v>128.0</v>
      </c>
      <c r="X154" s="9">
        <v>1671.1</v>
      </c>
      <c r="Y154" s="3" t="s">
        <v>358</v>
      </c>
    </row>
    <row r="155">
      <c r="A155" s="3" t="s">
        <v>311</v>
      </c>
      <c r="B155" s="9">
        <v>1796.8</v>
      </c>
      <c r="C155" s="9">
        <v>8.0</v>
      </c>
      <c r="D155" s="9">
        <v>3.0</v>
      </c>
      <c r="E155" s="9">
        <v>0.0</v>
      </c>
      <c r="F155" s="9">
        <v>3.0</v>
      </c>
      <c r="G155" s="9">
        <v>126240.0</v>
      </c>
      <c r="H155" s="9">
        <v>1654800.0</v>
      </c>
      <c r="I155" s="9">
        <v>0.0</v>
      </c>
      <c r="J155" s="9">
        <v>5799936.0</v>
      </c>
      <c r="L155" s="9">
        <v>1391.1</v>
      </c>
      <c r="M155" s="4">
        <f t="shared" si="1"/>
        <v>0.2257902939</v>
      </c>
      <c r="O155" s="9"/>
      <c r="P155" s="9"/>
      <c r="Q155" s="9">
        <v>153.0</v>
      </c>
      <c r="R155" s="9">
        <v>106.0</v>
      </c>
      <c r="S155" s="9">
        <v>1667.3</v>
      </c>
      <c r="T155" s="3" t="s">
        <v>341</v>
      </c>
      <c r="U155" s="9"/>
      <c r="V155" s="9">
        <v>153.0</v>
      </c>
      <c r="W155" s="9">
        <v>127.0</v>
      </c>
      <c r="X155" s="9">
        <v>1667.3</v>
      </c>
      <c r="Y155" s="3" t="s">
        <v>341</v>
      </c>
    </row>
    <row r="156">
      <c r="A156" s="3" t="s">
        <v>264</v>
      </c>
      <c r="B156" s="9">
        <v>1812.9</v>
      </c>
      <c r="C156" s="9">
        <v>8.0</v>
      </c>
      <c r="D156" s="9">
        <v>3.0</v>
      </c>
      <c r="E156" s="9">
        <v>0.0</v>
      </c>
      <c r="F156" s="9">
        <v>3.0</v>
      </c>
      <c r="G156" s="9">
        <v>126240.0</v>
      </c>
      <c r="H156" s="9">
        <v>1654800.0</v>
      </c>
      <c r="I156" s="9">
        <v>0.0</v>
      </c>
      <c r="J156" s="9">
        <v>5799936.0</v>
      </c>
      <c r="L156" s="9">
        <v>1745.9</v>
      </c>
      <c r="M156" s="4">
        <f t="shared" si="1"/>
        <v>0.03695736113</v>
      </c>
      <c r="O156" s="9"/>
      <c r="P156" s="9"/>
      <c r="Q156" s="9">
        <v>154.0</v>
      </c>
      <c r="R156" s="9">
        <v>82.0</v>
      </c>
      <c r="S156" s="9">
        <v>1663.0</v>
      </c>
      <c r="T156" s="3" t="s">
        <v>347</v>
      </c>
      <c r="U156" s="9"/>
      <c r="V156" s="9">
        <v>154.0</v>
      </c>
      <c r="W156" s="9">
        <v>91.0</v>
      </c>
      <c r="X156" s="9">
        <v>1663.0</v>
      </c>
      <c r="Y156" s="3" t="s">
        <v>347</v>
      </c>
    </row>
    <row r="157">
      <c r="A157" s="3" t="s">
        <v>338</v>
      </c>
      <c r="B157" s="9">
        <v>1710.0</v>
      </c>
      <c r="C157" s="9">
        <v>8.0</v>
      </c>
      <c r="D157" s="9">
        <v>4.0</v>
      </c>
      <c r="E157" s="9">
        <v>0.0</v>
      </c>
      <c r="F157" s="9">
        <v>2.0</v>
      </c>
      <c r="G157" s="9">
        <v>126240.0</v>
      </c>
      <c r="H157" s="9">
        <v>2473992.0</v>
      </c>
      <c r="I157" s="9">
        <v>0.0</v>
      </c>
      <c r="J157" s="9">
        <v>4882440.0</v>
      </c>
      <c r="L157" s="9">
        <v>1635.9</v>
      </c>
      <c r="M157" s="4">
        <f t="shared" si="1"/>
        <v>0.04333333333</v>
      </c>
      <c r="O157" s="9"/>
      <c r="P157" s="9"/>
      <c r="Q157" s="9">
        <v>155.0</v>
      </c>
      <c r="R157" s="9">
        <v>90.0</v>
      </c>
      <c r="S157" s="9">
        <v>1660.6</v>
      </c>
      <c r="T157" s="3" t="s">
        <v>364</v>
      </c>
      <c r="U157" s="9"/>
      <c r="V157" s="9">
        <v>155.0</v>
      </c>
      <c r="W157" s="9">
        <v>96.0</v>
      </c>
      <c r="X157" s="9">
        <v>1660.6</v>
      </c>
      <c r="Y157" s="3" t="s">
        <v>364</v>
      </c>
    </row>
    <row r="158">
      <c r="A158" s="3" t="s">
        <v>260</v>
      </c>
      <c r="B158" s="9">
        <v>1839.8</v>
      </c>
      <c r="C158" s="9">
        <v>8.0</v>
      </c>
      <c r="D158" s="9">
        <v>3.0</v>
      </c>
      <c r="E158" s="9">
        <v>0.0</v>
      </c>
      <c r="F158" s="9">
        <v>3.0</v>
      </c>
      <c r="G158" s="9">
        <v>126240.0</v>
      </c>
      <c r="H158" s="9">
        <v>1654800.0</v>
      </c>
      <c r="I158" s="9">
        <v>0.0</v>
      </c>
      <c r="J158" s="9">
        <v>5799936.0</v>
      </c>
      <c r="L158" s="9">
        <v>1737.5</v>
      </c>
      <c r="M158" s="4">
        <f t="shared" si="1"/>
        <v>0.05560386999</v>
      </c>
      <c r="O158" s="9"/>
      <c r="P158" s="9"/>
      <c r="Q158" s="9">
        <v>156.0</v>
      </c>
      <c r="R158" s="9">
        <v>163.0</v>
      </c>
      <c r="S158" s="9">
        <v>1659.4</v>
      </c>
      <c r="T158" s="9">
        <v>4.0</v>
      </c>
      <c r="U158" s="9"/>
      <c r="V158" s="9">
        <v>156.0</v>
      </c>
      <c r="W158" s="9">
        <v>163.0</v>
      </c>
      <c r="X158" s="9">
        <v>1659.4</v>
      </c>
      <c r="Y158" s="9">
        <v>4.0</v>
      </c>
    </row>
    <row r="159">
      <c r="A159" s="3" t="s">
        <v>321</v>
      </c>
      <c r="B159" s="9">
        <v>1817.5</v>
      </c>
      <c r="C159" s="9">
        <v>8.0</v>
      </c>
      <c r="D159" s="9">
        <v>3.0</v>
      </c>
      <c r="E159" s="9">
        <v>0.0</v>
      </c>
      <c r="F159" s="9">
        <v>3.0</v>
      </c>
      <c r="G159" s="9">
        <v>126240.0</v>
      </c>
      <c r="H159" s="9">
        <v>1654800.0</v>
      </c>
      <c r="I159" s="9">
        <v>0.0</v>
      </c>
      <c r="J159" s="9">
        <v>5799936.0</v>
      </c>
      <c r="L159" s="9">
        <v>1809.5</v>
      </c>
      <c r="M159" s="4">
        <f t="shared" si="1"/>
        <v>0.004401650619</v>
      </c>
      <c r="O159" s="9"/>
      <c r="P159" s="9"/>
      <c r="Q159" s="9">
        <v>157.0</v>
      </c>
      <c r="R159" s="9">
        <v>68.0</v>
      </c>
      <c r="S159" s="9">
        <v>1658.4</v>
      </c>
      <c r="T159" s="3" t="s">
        <v>274</v>
      </c>
      <c r="U159" s="9"/>
      <c r="V159" s="9">
        <v>157.0</v>
      </c>
      <c r="W159" s="9">
        <v>10.0</v>
      </c>
      <c r="X159" s="9">
        <v>1658.4</v>
      </c>
      <c r="Y159" s="3" t="s">
        <v>274</v>
      </c>
    </row>
    <row r="160">
      <c r="A160" s="3" t="s">
        <v>232</v>
      </c>
      <c r="B160" s="9">
        <v>1846.9</v>
      </c>
      <c r="C160" s="9">
        <v>8.0</v>
      </c>
      <c r="D160" s="9">
        <v>3.0</v>
      </c>
      <c r="E160" s="9">
        <v>0.0</v>
      </c>
      <c r="F160" s="9">
        <v>3.0</v>
      </c>
      <c r="G160" s="9">
        <v>126240.0</v>
      </c>
      <c r="H160" s="9">
        <v>1654800.0</v>
      </c>
      <c r="I160" s="9">
        <v>0.0</v>
      </c>
      <c r="J160" s="9">
        <v>5799936.0</v>
      </c>
      <c r="L160" s="9">
        <v>1785.2</v>
      </c>
      <c r="M160" s="4">
        <f t="shared" si="1"/>
        <v>0.0334073312</v>
      </c>
      <c r="O160" s="9"/>
      <c r="P160" s="9"/>
      <c r="Q160" s="9">
        <v>158.0</v>
      </c>
      <c r="R160" s="9">
        <v>105.0</v>
      </c>
      <c r="S160" s="9">
        <v>1655.7</v>
      </c>
      <c r="T160" s="3" t="s">
        <v>349</v>
      </c>
      <c r="U160" s="9"/>
      <c r="V160" s="9">
        <v>158.0</v>
      </c>
      <c r="W160" s="9">
        <v>130.0</v>
      </c>
      <c r="X160" s="9">
        <v>1655.7</v>
      </c>
      <c r="Y160" s="3" t="s">
        <v>349</v>
      </c>
    </row>
    <row r="161">
      <c r="A161" s="3" t="s">
        <v>272</v>
      </c>
      <c r="B161" s="9">
        <v>1806.5</v>
      </c>
      <c r="C161" s="9">
        <v>8.0</v>
      </c>
      <c r="D161" s="9">
        <v>3.0</v>
      </c>
      <c r="E161" s="9">
        <v>0.0</v>
      </c>
      <c r="F161" s="9">
        <v>3.0</v>
      </c>
      <c r="G161" s="9">
        <v>126240.0</v>
      </c>
      <c r="H161" s="9">
        <v>1654800.0</v>
      </c>
      <c r="I161" s="9">
        <v>0.0</v>
      </c>
      <c r="J161" s="9">
        <v>5799936.0</v>
      </c>
      <c r="L161" s="9">
        <v>1776.2</v>
      </c>
      <c r="M161" s="4">
        <f t="shared" si="1"/>
        <v>0.01677276502</v>
      </c>
      <c r="O161" s="9"/>
      <c r="P161" s="9"/>
      <c r="Q161" s="9">
        <v>159.0</v>
      </c>
      <c r="R161" s="9">
        <v>87.0</v>
      </c>
      <c r="S161" s="9">
        <v>1643.3</v>
      </c>
      <c r="T161" s="3" t="s">
        <v>363</v>
      </c>
      <c r="U161" s="9"/>
      <c r="V161" s="9">
        <v>159.0</v>
      </c>
      <c r="W161" s="9">
        <v>97.0</v>
      </c>
      <c r="X161" s="9">
        <v>1643.3</v>
      </c>
      <c r="Y161" s="3" t="s">
        <v>363</v>
      </c>
    </row>
    <row r="162">
      <c r="A162" s="3" t="s">
        <v>178</v>
      </c>
      <c r="B162" s="9">
        <v>1717.1</v>
      </c>
      <c r="C162" s="9">
        <v>8.0</v>
      </c>
      <c r="D162" s="9">
        <v>4.0</v>
      </c>
      <c r="E162" s="9">
        <v>0.0</v>
      </c>
      <c r="F162" s="9">
        <v>2.0</v>
      </c>
      <c r="G162" s="9">
        <v>126240.0</v>
      </c>
      <c r="H162" s="9">
        <v>2473992.0</v>
      </c>
      <c r="I162" s="9">
        <v>0.0</v>
      </c>
      <c r="J162" s="9">
        <v>4882440.0</v>
      </c>
      <c r="L162" s="9">
        <v>1637.7</v>
      </c>
      <c r="M162" s="4">
        <f t="shared" si="1"/>
        <v>0.04624075476</v>
      </c>
      <c r="O162" s="9"/>
      <c r="P162" s="9"/>
      <c r="Q162" s="9">
        <v>160.0</v>
      </c>
      <c r="R162" s="9">
        <v>88.0</v>
      </c>
      <c r="S162" s="9">
        <v>1642.8</v>
      </c>
      <c r="T162" s="3" t="s">
        <v>332</v>
      </c>
      <c r="U162" s="9"/>
      <c r="V162" s="9">
        <v>160.0</v>
      </c>
      <c r="W162" s="9">
        <v>98.0</v>
      </c>
      <c r="X162" s="9">
        <v>1642.8</v>
      </c>
      <c r="Y162" s="3" t="s">
        <v>332</v>
      </c>
    </row>
    <row r="163">
      <c r="A163" s="3" t="s">
        <v>335</v>
      </c>
      <c r="B163" s="9">
        <v>1799.5</v>
      </c>
      <c r="C163" s="9">
        <v>8.0</v>
      </c>
      <c r="D163" s="9">
        <v>3.0</v>
      </c>
      <c r="E163" s="9">
        <v>0.0</v>
      </c>
      <c r="F163" s="9">
        <v>3.0</v>
      </c>
      <c r="G163" s="9">
        <v>126240.0</v>
      </c>
      <c r="H163" s="9">
        <v>1654800.0</v>
      </c>
      <c r="I163" s="9">
        <v>0.0</v>
      </c>
      <c r="J163" s="9">
        <v>5799936.0</v>
      </c>
      <c r="L163" s="9">
        <v>1720.0</v>
      </c>
      <c r="M163" s="4">
        <f t="shared" si="1"/>
        <v>0.04417893859</v>
      </c>
      <c r="O163" s="9"/>
      <c r="P163" s="9"/>
      <c r="Q163" s="9">
        <v>161.0</v>
      </c>
      <c r="R163" s="9">
        <v>67.0</v>
      </c>
      <c r="S163" s="9">
        <v>1637.4</v>
      </c>
      <c r="T163" s="3" t="s">
        <v>257</v>
      </c>
      <c r="U163" s="9"/>
      <c r="V163" s="9">
        <v>161.0</v>
      </c>
      <c r="W163" s="9">
        <v>9.0</v>
      </c>
      <c r="X163" s="9">
        <v>1637.4</v>
      </c>
      <c r="Y163" s="3" t="s">
        <v>257</v>
      </c>
    </row>
    <row r="164">
      <c r="A164" s="3" t="s">
        <v>250</v>
      </c>
      <c r="B164" s="9">
        <v>1841.5</v>
      </c>
      <c r="C164" s="9">
        <v>8.0</v>
      </c>
      <c r="D164" s="9">
        <v>3.0</v>
      </c>
      <c r="E164" s="9">
        <v>0.0</v>
      </c>
      <c r="F164" s="9">
        <v>3.0</v>
      </c>
      <c r="G164" s="9">
        <v>126240.0</v>
      </c>
      <c r="H164" s="9">
        <v>1654800.0</v>
      </c>
      <c r="I164" s="9">
        <v>0.0</v>
      </c>
      <c r="J164" s="9">
        <v>5799936.0</v>
      </c>
      <c r="L164" s="9">
        <v>1408.8</v>
      </c>
      <c r="M164" s="4">
        <f t="shared" si="1"/>
        <v>0.2349714906</v>
      </c>
      <c r="O164" s="9"/>
      <c r="P164" s="9"/>
      <c r="Q164" s="9">
        <v>162.0</v>
      </c>
      <c r="R164" s="9">
        <v>62.0</v>
      </c>
      <c r="S164" s="9">
        <v>1632.0</v>
      </c>
      <c r="T164" s="3" t="s">
        <v>226</v>
      </c>
      <c r="U164" s="9"/>
      <c r="V164" s="9">
        <v>162.0</v>
      </c>
      <c r="W164" s="9">
        <v>2.0</v>
      </c>
      <c r="X164" s="9">
        <v>1632.0</v>
      </c>
      <c r="Y164" s="3" t="s">
        <v>226</v>
      </c>
    </row>
    <row r="165">
      <c r="A165" s="3" t="s">
        <v>278</v>
      </c>
      <c r="B165" s="9">
        <v>1836.5</v>
      </c>
      <c r="C165" s="9">
        <v>8.0</v>
      </c>
      <c r="D165" s="9">
        <v>3.0</v>
      </c>
      <c r="E165" s="9">
        <v>0.0</v>
      </c>
      <c r="F165" s="9">
        <v>3.0</v>
      </c>
      <c r="G165" s="9">
        <v>126240.0</v>
      </c>
      <c r="H165" s="9">
        <v>1654800.0</v>
      </c>
      <c r="I165" s="9">
        <v>0.0</v>
      </c>
      <c r="J165" s="9">
        <v>5799936.0</v>
      </c>
      <c r="L165" s="9">
        <v>1791.3</v>
      </c>
      <c r="M165" s="4">
        <f t="shared" si="1"/>
        <v>0.02461203376</v>
      </c>
      <c r="O165" s="9"/>
      <c r="P165" s="9"/>
      <c r="Q165" s="9">
        <v>163.0</v>
      </c>
      <c r="R165" s="9">
        <v>79.0</v>
      </c>
      <c r="S165" s="9">
        <v>1619.4</v>
      </c>
      <c r="T165" s="3" t="s">
        <v>336</v>
      </c>
      <c r="U165" s="9"/>
      <c r="V165" s="9">
        <v>163.0</v>
      </c>
      <c r="W165" s="9">
        <v>92.0</v>
      </c>
      <c r="X165" s="9">
        <v>1619.4</v>
      </c>
      <c r="Y165" s="3" t="s">
        <v>336</v>
      </c>
    </row>
    <row r="166">
      <c r="A166" s="3" t="s">
        <v>299</v>
      </c>
      <c r="B166" s="9">
        <v>1805.8</v>
      </c>
      <c r="C166" s="9">
        <v>8.0</v>
      </c>
      <c r="D166" s="9">
        <v>3.0</v>
      </c>
      <c r="E166" s="9">
        <v>0.0</v>
      </c>
      <c r="F166" s="9">
        <v>3.0</v>
      </c>
      <c r="G166" s="9">
        <v>126240.0</v>
      </c>
      <c r="H166" s="9">
        <v>1654800.0</v>
      </c>
      <c r="I166" s="9">
        <v>0.0</v>
      </c>
      <c r="J166" s="9">
        <v>5799936.0</v>
      </c>
      <c r="L166" s="9">
        <v>1756.8</v>
      </c>
      <c r="M166" s="4">
        <f t="shared" si="1"/>
        <v>0.02713478791</v>
      </c>
      <c r="O166" s="9"/>
      <c r="P166" s="9"/>
      <c r="Q166" s="9">
        <v>164.0</v>
      </c>
      <c r="R166" s="9">
        <v>59.0</v>
      </c>
      <c r="S166" s="9">
        <v>1616.5</v>
      </c>
      <c r="T166" s="3" t="s">
        <v>236</v>
      </c>
      <c r="U166" s="9"/>
      <c r="V166" s="9">
        <v>164.0</v>
      </c>
      <c r="W166" s="9">
        <v>1.0</v>
      </c>
      <c r="X166" s="9">
        <v>1616.5</v>
      </c>
      <c r="Y166" s="3" t="s">
        <v>236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F1" s="2" t="s">
        <v>4</v>
      </c>
      <c r="G1" s="2" t="s">
        <v>3</v>
      </c>
      <c r="H1" s="2"/>
      <c r="J1" s="2" t="s">
        <v>5</v>
      </c>
      <c r="K1" s="1" t="s">
        <v>10</v>
      </c>
      <c r="O1" s="1" t="s">
        <v>13</v>
      </c>
      <c r="R1" s="2"/>
      <c r="S1" s="2" t="s">
        <v>14</v>
      </c>
      <c r="T1" s="1" t="s">
        <v>13</v>
      </c>
    </row>
    <row r="2">
      <c r="A2" s="2" t="s">
        <v>18</v>
      </c>
      <c r="B2" s="2" t="s">
        <v>5</v>
      </c>
      <c r="C2" s="2" t="s">
        <v>14</v>
      </c>
      <c r="D2" s="2" t="s">
        <v>20</v>
      </c>
      <c r="F2" s="2" t="s">
        <v>5</v>
      </c>
      <c r="G2" s="2" t="s">
        <v>14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</row>
    <row r="3">
      <c r="A3" s="3" t="s">
        <v>32</v>
      </c>
      <c r="B3" s="1">
        <v>93.5698</v>
      </c>
      <c r="C3" s="1">
        <v>2659.96</v>
      </c>
      <c r="D3">
        <f t="shared" ref="D3:D21" si="1">C3/B3</f>
        <v>28.4275482</v>
      </c>
      <c r="E3" s="4"/>
      <c r="F3" s="9">
        <v>1.191</v>
      </c>
      <c r="G3" s="9">
        <v>32.756</v>
      </c>
      <c r="H3">
        <f t="shared" ref="H3:H21" si="2">G3/F3</f>
        <v>27.50293871</v>
      </c>
      <c r="I3" s="1">
        <v>1.0</v>
      </c>
      <c r="J3" s="9">
        <v>93.788</v>
      </c>
      <c r="K3" s="9">
        <v>88.969</v>
      </c>
      <c r="L3" s="9">
        <v>164.0</v>
      </c>
      <c r="M3" s="9">
        <v>88.969</v>
      </c>
      <c r="N3" s="9">
        <v>86.807</v>
      </c>
      <c r="O3" s="9">
        <v>91.861</v>
      </c>
      <c r="P3" s="4">
        <f t="shared" ref="P3:P21" si="3">(M3-J3)/J3</f>
        <v>-0.05138183989</v>
      </c>
      <c r="Q3" s="4">
        <f t="shared" ref="Q3:Q21" si="4">(M3-O3)/M3</f>
        <v>-0.03250570423</v>
      </c>
      <c r="R3" s="9">
        <f t="shared" ref="R3:R21" si="5">B3/M3</f>
        <v>1.051712394</v>
      </c>
      <c r="S3" s="9">
        <v>1861.2</v>
      </c>
      <c r="T3" s="9">
        <v>1851.0</v>
      </c>
      <c r="U3" s="9">
        <v>164.0</v>
      </c>
      <c r="V3" s="9">
        <v>1851.0</v>
      </c>
      <c r="W3" s="9">
        <v>1567.3</v>
      </c>
      <c r="X3" s="9">
        <v>1762.7</v>
      </c>
      <c r="Y3" s="4">
        <f t="shared" ref="Y3:Y21" si="6">(V3-S3)/S3</f>
        <v>-0.005480335268</v>
      </c>
      <c r="Z3" s="4">
        <f t="shared" ref="Z3:Z21" si="7">(V3-X3)/V3</f>
        <v>0.04770394381</v>
      </c>
      <c r="AA3">
        <f t="shared" ref="AA3:AA21" si="8">V3/C3</f>
        <v>0.6958751259</v>
      </c>
    </row>
    <row r="4">
      <c r="A4" s="3" t="s">
        <v>53</v>
      </c>
      <c r="B4" s="1">
        <v>91.3492</v>
      </c>
      <c r="C4" s="1">
        <v>2418.38</v>
      </c>
      <c r="D4">
        <f t="shared" si="1"/>
        <v>26.474014</v>
      </c>
      <c r="E4" s="4"/>
      <c r="F4" s="9">
        <v>1.1926</v>
      </c>
      <c r="G4" s="9">
        <v>31.004</v>
      </c>
      <c r="H4">
        <f t="shared" si="2"/>
        <v>25.99698139</v>
      </c>
      <c r="I4" s="1">
        <v>2.0</v>
      </c>
      <c r="J4" s="9">
        <v>91.543</v>
      </c>
      <c r="K4" s="9">
        <v>91.083</v>
      </c>
      <c r="L4" s="9">
        <v>132.0</v>
      </c>
      <c r="M4" s="9">
        <v>91.083</v>
      </c>
      <c r="N4" s="9">
        <v>87.535</v>
      </c>
      <c r="O4" s="9">
        <v>89.927</v>
      </c>
      <c r="P4" s="4">
        <f t="shared" si="3"/>
        <v>-0.005024960947</v>
      </c>
      <c r="Q4" s="4">
        <f t="shared" si="4"/>
        <v>0.01269172074</v>
      </c>
      <c r="R4" s="9">
        <f t="shared" si="5"/>
        <v>1.002922609</v>
      </c>
      <c r="S4" s="9">
        <v>2647.7</v>
      </c>
      <c r="T4" s="9">
        <v>2647.2</v>
      </c>
      <c r="U4" s="9">
        <v>132.0</v>
      </c>
      <c r="V4" s="9">
        <v>2647.2</v>
      </c>
      <c r="W4" s="9">
        <v>2460.5</v>
      </c>
      <c r="X4" s="9">
        <v>2622.9</v>
      </c>
      <c r="Y4" s="4">
        <f t="shared" si="6"/>
        <v>-0.0001888431469</v>
      </c>
      <c r="Z4" s="4">
        <f t="shared" si="7"/>
        <v>0.009179510426</v>
      </c>
      <c r="AA4">
        <f t="shared" si="8"/>
        <v>1.094617058</v>
      </c>
    </row>
    <row r="5">
      <c r="A5" s="3" t="s">
        <v>58</v>
      </c>
      <c r="B5" s="1">
        <v>98.4812</v>
      </c>
      <c r="C5" s="1">
        <v>2730.45</v>
      </c>
      <c r="D5">
        <f t="shared" si="1"/>
        <v>27.72559636</v>
      </c>
      <c r="E5" s="4"/>
      <c r="F5" s="9">
        <v>0.91097</v>
      </c>
      <c r="G5" s="9">
        <v>25.604</v>
      </c>
      <c r="H5">
        <f t="shared" si="2"/>
        <v>28.10630427</v>
      </c>
      <c r="I5" s="1">
        <v>3.0</v>
      </c>
      <c r="J5" s="9">
        <v>105.57</v>
      </c>
      <c r="K5" s="9">
        <v>104.1</v>
      </c>
      <c r="L5" s="9">
        <v>132.0</v>
      </c>
      <c r="M5" s="9">
        <v>105.57</v>
      </c>
      <c r="N5" s="9">
        <v>90.435</v>
      </c>
      <c r="O5" s="9">
        <v>101.78</v>
      </c>
      <c r="P5" s="4">
        <f t="shared" si="3"/>
        <v>0</v>
      </c>
      <c r="Q5" s="4">
        <f t="shared" si="4"/>
        <v>0.03590035048</v>
      </c>
      <c r="R5" s="9">
        <f t="shared" si="5"/>
        <v>0.932852136</v>
      </c>
      <c r="S5" s="9">
        <v>2933.0</v>
      </c>
      <c r="T5" s="9">
        <v>2931.2</v>
      </c>
      <c r="U5" s="9">
        <v>132.0</v>
      </c>
      <c r="V5" s="9">
        <v>2931.2</v>
      </c>
      <c r="W5" s="9">
        <v>2635.9</v>
      </c>
      <c r="X5" s="9">
        <v>2797.3</v>
      </c>
      <c r="Y5" s="4">
        <f t="shared" si="6"/>
        <v>-0.000613706103</v>
      </c>
      <c r="Z5" s="4">
        <f t="shared" si="7"/>
        <v>0.04568094978</v>
      </c>
      <c r="AA5">
        <f t="shared" si="8"/>
        <v>1.073522679</v>
      </c>
    </row>
    <row r="6">
      <c r="A6" s="3" t="s">
        <v>60</v>
      </c>
      <c r="B6" s="1">
        <v>87.6625</v>
      </c>
      <c r="C6" s="1">
        <v>2375.53</v>
      </c>
      <c r="D6">
        <f t="shared" si="1"/>
        <v>27.09858834</v>
      </c>
      <c r="E6" s="4"/>
      <c r="F6" s="9">
        <v>0.92277</v>
      </c>
      <c r="G6" s="9">
        <v>25.783</v>
      </c>
      <c r="H6">
        <f t="shared" si="2"/>
        <v>27.94087367</v>
      </c>
      <c r="I6" s="1">
        <v>4.0</v>
      </c>
      <c r="J6" s="9">
        <v>100.46</v>
      </c>
      <c r="K6" s="9">
        <v>100.46</v>
      </c>
      <c r="L6" s="9">
        <v>164.0</v>
      </c>
      <c r="M6" s="9">
        <v>100.46</v>
      </c>
      <c r="N6" s="9">
        <v>89.805</v>
      </c>
      <c r="O6" s="9">
        <v>97.626</v>
      </c>
      <c r="P6" s="4">
        <f t="shared" si="3"/>
        <v>0</v>
      </c>
      <c r="Q6" s="4">
        <f t="shared" si="4"/>
        <v>0.02821023293</v>
      </c>
      <c r="R6" s="9">
        <f t="shared" si="5"/>
        <v>0.8726109894</v>
      </c>
      <c r="S6" s="9">
        <v>2438.8</v>
      </c>
      <c r="T6" s="9">
        <v>2344.0</v>
      </c>
      <c r="U6" s="9">
        <v>164.0</v>
      </c>
      <c r="V6" s="9">
        <v>2352.6</v>
      </c>
      <c r="W6" s="9">
        <v>2188.1</v>
      </c>
      <c r="X6" s="9">
        <v>2260.0</v>
      </c>
      <c r="Y6" s="4">
        <f t="shared" si="6"/>
        <v>-0.03534525176</v>
      </c>
      <c r="Z6" s="4">
        <f t="shared" si="7"/>
        <v>0.0393607073</v>
      </c>
      <c r="AA6">
        <f t="shared" si="8"/>
        <v>0.9903474172</v>
      </c>
    </row>
    <row r="7">
      <c r="A7" s="3" t="s">
        <v>62</v>
      </c>
      <c r="B7" s="1">
        <v>96.2337</v>
      </c>
      <c r="C7" s="1">
        <v>2679.2</v>
      </c>
      <c r="D7">
        <f t="shared" si="1"/>
        <v>27.84055897</v>
      </c>
      <c r="E7" s="4"/>
      <c r="F7" s="9">
        <v>0.93312</v>
      </c>
      <c r="G7" s="9">
        <v>26.033</v>
      </c>
      <c r="H7">
        <f t="shared" si="2"/>
        <v>27.89887689</v>
      </c>
      <c r="I7" s="1">
        <v>5.0</v>
      </c>
      <c r="J7" s="9">
        <v>102.42</v>
      </c>
      <c r="K7" s="9">
        <v>102.26</v>
      </c>
      <c r="L7" s="9">
        <v>204.0</v>
      </c>
      <c r="M7" s="9">
        <v>102.42</v>
      </c>
      <c r="N7" s="9">
        <v>90.451</v>
      </c>
      <c r="O7" s="9">
        <v>97.92</v>
      </c>
      <c r="P7" s="4">
        <f t="shared" si="3"/>
        <v>0</v>
      </c>
      <c r="Q7" s="4">
        <f t="shared" si="4"/>
        <v>0.04393673111</v>
      </c>
      <c r="R7" s="9">
        <f t="shared" si="5"/>
        <v>0.9395987112</v>
      </c>
      <c r="S7" s="9">
        <v>2647.6</v>
      </c>
      <c r="T7" s="9">
        <v>2508.9</v>
      </c>
      <c r="U7" s="9">
        <v>204.0</v>
      </c>
      <c r="V7" s="9">
        <v>2508.9</v>
      </c>
      <c r="W7" s="9">
        <v>2083.3</v>
      </c>
      <c r="X7" s="9">
        <v>2544.2</v>
      </c>
      <c r="Y7" s="4">
        <f t="shared" si="6"/>
        <v>-0.05238706753</v>
      </c>
      <c r="Z7" s="4">
        <f t="shared" si="7"/>
        <v>-0.01406991112</v>
      </c>
      <c r="AA7">
        <f t="shared" si="8"/>
        <v>0.9364362496</v>
      </c>
    </row>
    <row r="8">
      <c r="A8" s="3" t="s">
        <v>63</v>
      </c>
      <c r="B8" s="1">
        <v>99.7865</v>
      </c>
      <c r="C8" s="1">
        <v>2693.25</v>
      </c>
      <c r="D8">
        <f t="shared" si="1"/>
        <v>26.99012391</v>
      </c>
      <c r="E8" s="4"/>
      <c r="F8" s="9">
        <v>0.92804</v>
      </c>
      <c r="G8" s="9">
        <v>25.699</v>
      </c>
      <c r="H8">
        <f t="shared" si="2"/>
        <v>27.69169432</v>
      </c>
      <c r="I8" s="1">
        <v>6.0</v>
      </c>
      <c r="J8" s="9">
        <v>103.52</v>
      </c>
      <c r="K8" s="9">
        <v>101.72</v>
      </c>
      <c r="L8" s="9">
        <v>164.0</v>
      </c>
      <c r="M8" s="9">
        <v>101.72</v>
      </c>
      <c r="N8" s="9">
        <v>91.755</v>
      </c>
      <c r="O8" s="9">
        <v>99.828</v>
      </c>
      <c r="P8" s="4">
        <f t="shared" si="3"/>
        <v>-0.01738794436</v>
      </c>
      <c r="Q8" s="4">
        <f t="shared" si="4"/>
        <v>0.01860007865</v>
      </c>
      <c r="R8" s="9">
        <f t="shared" si="5"/>
        <v>0.9809919387</v>
      </c>
      <c r="S8" s="9">
        <v>2848.7</v>
      </c>
      <c r="T8" s="9">
        <v>2794.8</v>
      </c>
      <c r="U8" s="9">
        <v>164.0</v>
      </c>
      <c r="V8" s="9">
        <v>2801.9</v>
      </c>
      <c r="W8" s="9">
        <v>2519.0</v>
      </c>
      <c r="X8" s="9">
        <v>2682.5</v>
      </c>
      <c r="Y8" s="4">
        <f t="shared" si="6"/>
        <v>-0.01642854635</v>
      </c>
      <c r="Z8" s="4">
        <f t="shared" si="7"/>
        <v>0.04261394054</v>
      </c>
      <c r="AA8">
        <f t="shared" si="8"/>
        <v>1.040341595</v>
      </c>
    </row>
    <row r="9">
      <c r="A9" s="3" t="s">
        <v>64</v>
      </c>
      <c r="B9" s="1">
        <v>96.4253</v>
      </c>
      <c r="C9" s="1">
        <v>2682.7</v>
      </c>
      <c r="D9">
        <f t="shared" si="1"/>
        <v>27.82153646</v>
      </c>
      <c r="E9" s="4"/>
      <c r="F9" s="9">
        <v>0.89864</v>
      </c>
      <c r="G9" s="9">
        <v>25.145</v>
      </c>
      <c r="H9">
        <f t="shared" si="2"/>
        <v>27.98117155</v>
      </c>
      <c r="I9" s="1">
        <v>7.0</v>
      </c>
      <c r="J9" s="9">
        <v>106.64</v>
      </c>
      <c r="K9" s="9">
        <v>105.87</v>
      </c>
      <c r="L9" s="9">
        <v>132.0</v>
      </c>
      <c r="M9" s="9">
        <v>105.87</v>
      </c>
      <c r="N9" s="9">
        <v>97.858</v>
      </c>
      <c r="O9" s="9">
        <v>104.73</v>
      </c>
      <c r="P9" s="4">
        <f t="shared" si="3"/>
        <v>-0.007220555139</v>
      </c>
      <c r="Q9" s="4">
        <f t="shared" si="4"/>
        <v>0.01076792292</v>
      </c>
      <c r="R9" s="9">
        <f t="shared" si="5"/>
        <v>0.9107896477</v>
      </c>
      <c r="S9" s="9">
        <v>2971.2</v>
      </c>
      <c r="T9" s="9">
        <v>2946.5</v>
      </c>
      <c r="U9" s="9">
        <v>132.0</v>
      </c>
      <c r="V9" s="9">
        <v>2946.5</v>
      </c>
      <c r="W9" s="9">
        <v>2725.2</v>
      </c>
      <c r="X9" s="9">
        <v>2920.7</v>
      </c>
      <c r="Y9" s="4">
        <f t="shared" si="6"/>
        <v>-0.008313139472</v>
      </c>
      <c r="Z9" s="4">
        <f t="shared" si="7"/>
        <v>0.008756151366</v>
      </c>
      <c r="AA9">
        <f t="shared" si="8"/>
        <v>1.098333768</v>
      </c>
    </row>
    <row r="10">
      <c r="A10" s="3" t="s">
        <v>66</v>
      </c>
      <c r="B10" s="1">
        <v>108.688</v>
      </c>
      <c r="C10" s="1">
        <v>3002.86</v>
      </c>
      <c r="D10">
        <f t="shared" si="1"/>
        <v>27.62825703</v>
      </c>
      <c r="E10" s="4"/>
      <c r="F10" s="9">
        <v>1.0043</v>
      </c>
      <c r="G10" s="9">
        <v>27.956</v>
      </c>
      <c r="H10">
        <f t="shared" si="2"/>
        <v>27.83630389</v>
      </c>
      <c r="I10" s="1">
        <v>8.0</v>
      </c>
      <c r="J10" s="9">
        <v>98.891</v>
      </c>
      <c r="K10" s="9">
        <v>98.52</v>
      </c>
      <c r="L10" s="9">
        <v>164.0</v>
      </c>
      <c r="M10" s="9">
        <v>98.52</v>
      </c>
      <c r="N10" s="9">
        <v>90.551</v>
      </c>
      <c r="O10" s="9">
        <v>97.777</v>
      </c>
      <c r="P10" s="4">
        <f t="shared" si="3"/>
        <v>-0.003751605303</v>
      </c>
      <c r="Q10" s="4">
        <f t="shared" si="4"/>
        <v>0.007541615916</v>
      </c>
      <c r="R10" s="9">
        <f t="shared" si="5"/>
        <v>1.103207471</v>
      </c>
      <c r="S10" s="9">
        <v>2683.0</v>
      </c>
      <c r="T10" s="9">
        <v>2425.8</v>
      </c>
      <c r="U10" s="9">
        <v>164.0</v>
      </c>
      <c r="V10" s="9">
        <v>2665.7</v>
      </c>
      <c r="W10" s="9">
        <v>2039.3</v>
      </c>
      <c r="X10" s="9">
        <v>2523.0</v>
      </c>
      <c r="Y10" s="4">
        <f t="shared" si="6"/>
        <v>-0.006448005963</v>
      </c>
      <c r="Z10" s="4">
        <f t="shared" si="7"/>
        <v>0.05353190532</v>
      </c>
      <c r="AA10">
        <f t="shared" si="8"/>
        <v>0.8877203732</v>
      </c>
    </row>
    <row r="11">
      <c r="A11" s="3" t="s">
        <v>67</v>
      </c>
      <c r="B11" s="1">
        <v>99.1816</v>
      </c>
      <c r="C11" s="1">
        <v>2648.99</v>
      </c>
      <c r="D11">
        <f t="shared" si="1"/>
        <v>26.70848222</v>
      </c>
      <c r="E11" s="4"/>
      <c r="F11" s="9">
        <v>0.89781</v>
      </c>
      <c r="G11" s="9">
        <v>25.153</v>
      </c>
      <c r="H11">
        <f t="shared" si="2"/>
        <v>28.01594992</v>
      </c>
      <c r="I11" s="1">
        <v>9.0</v>
      </c>
      <c r="J11" s="9">
        <v>103.73</v>
      </c>
      <c r="K11" s="9">
        <v>102.32</v>
      </c>
      <c r="L11" s="9">
        <v>164.0</v>
      </c>
      <c r="M11" s="9">
        <v>103.73</v>
      </c>
      <c r="N11" s="9">
        <v>93.288</v>
      </c>
      <c r="O11" s="9">
        <v>99.466</v>
      </c>
      <c r="P11" s="4">
        <f t="shared" si="3"/>
        <v>0</v>
      </c>
      <c r="Q11" s="4">
        <f t="shared" si="4"/>
        <v>0.04110671937</v>
      </c>
      <c r="R11" s="9">
        <f t="shared" si="5"/>
        <v>0.9561515473</v>
      </c>
      <c r="S11" s="9">
        <v>2791.0</v>
      </c>
      <c r="T11" s="9">
        <v>2636.1</v>
      </c>
      <c r="U11" s="9">
        <v>164.0</v>
      </c>
      <c r="V11" s="9">
        <v>2636.1</v>
      </c>
      <c r="W11" s="9">
        <v>2075.7</v>
      </c>
      <c r="X11" s="9">
        <v>2534.2</v>
      </c>
      <c r="Y11" s="4">
        <f t="shared" si="6"/>
        <v>-0.05549982085</v>
      </c>
      <c r="Z11" s="4">
        <f t="shared" si="7"/>
        <v>0.0386555897</v>
      </c>
      <c r="AA11">
        <f t="shared" si="8"/>
        <v>0.9951339945</v>
      </c>
    </row>
    <row r="12">
      <c r="A12" s="3" t="s">
        <v>68</v>
      </c>
      <c r="B12" s="1">
        <v>95.9207</v>
      </c>
      <c r="C12" s="1">
        <v>2682.99</v>
      </c>
      <c r="D12">
        <f t="shared" si="1"/>
        <v>27.97091764</v>
      </c>
      <c r="E12" s="4"/>
      <c r="F12" s="9">
        <v>0.89932</v>
      </c>
      <c r="G12" s="9">
        <v>25.189</v>
      </c>
      <c r="H12">
        <f t="shared" si="2"/>
        <v>28.00894009</v>
      </c>
      <c r="I12" s="1">
        <v>10.0</v>
      </c>
      <c r="J12" s="9">
        <v>99.359</v>
      </c>
      <c r="K12" s="9">
        <v>99.359</v>
      </c>
      <c r="L12" s="9">
        <v>64.0</v>
      </c>
      <c r="M12" s="9">
        <v>99.359</v>
      </c>
      <c r="N12" s="9">
        <v>51.465</v>
      </c>
      <c r="O12" s="9">
        <v>90.918</v>
      </c>
      <c r="P12" s="4">
        <f t="shared" si="3"/>
        <v>0</v>
      </c>
      <c r="Q12" s="4">
        <f t="shared" si="4"/>
        <v>0.08495455872</v>
      </c>
      <c r="R12" s="9">
        <f t="shared" si="5"/>
        <v>0.9653951831</v>
      </c>
      <c r="S12" s="9">
        <v>2778.3</v>
      </c>
      <c r="T12" s="9">
        <v>2696.4</v>
      </c>
      <c r="U12" s="9">
        <v>64.0</v>
      </c>
      <c r="V12" s="9">
        <v>2696.4</v>
      </c>
      <c r="W12" s="9">
        <v>1594.6</v>
      </c>
      <c r="X12" s="9">
        <v>2466.1</v>
      </c>
      <c r="Y12" s="4">
        <f t="shared" si="6"/>
        <v>-0.02947845805</v>
      </c>
      <c r="Z12" s="4">
        <f t="shared" si="7"/>
        <v>0.08541017653</v>
      </c>
      <c r="AA12">
        <f t="shared" si="8"/>
        <v>1.004998155</v>
      </c>
    </row>
    <row r="13">
      <c r="A13" s="3" t="s">
        <v>69</v>
      </c>
      <c r="B13" s="1">
        <v>99.9081</v>
      </c>
      <c r="C13" s="1">
        <v>2766.84</v>
      </c>
      <c r="D13">
        <f t="shared" si="1"/>
        <v>27.69385065</v>
      </c>
      <c r="E13" s="4"/>
      <c r="F13" s="9">
        <v>0.89885</v>
      </c>
      <c r="G13" s="9">
        <v>25.134</v>
      </c>
      <c r="H13">
        <f t="shared" si="2"/>
        <v>27.9623964</v>
      </c>
      <c r="I13" s="1">
        <v>11.0</v>
      </c>
      <c r="J13" s="15">
        <v>104.95</v>
      </c>
      <c r="K13" s="15">
        <v>102.91</v>
      </c>
      <c r="L13" s="15">
        <v>54.0</v>
      </c>
      <c r="M13" s="15">
        <v>102.91</v>
      </c>
      <c r="N13" s="15">
        <v>92.985</v>
      </c>
      <c r="O13" s="15">
        <v>101.15</v>
      </c>
      <c r="P13" s="4">
        <f t="shared" si="3"/>
        <v>-0.01943782754</v>
      </c>
      <c r="Q13" s="4">
        <f t="shared" si="4"/>
        <v>0.01710232242</v>
      </c>
      <c r="R13" s="9">
        <f t="shared" si="5"/>
        <v>0.9708298513</v>
      </c>
      <c r="S13" s="15">
        <v>2884.0</v>
      </c>
      <c r="T13" s="15">
        <v>2849.8</v>
      </c>
      <c r="U13" s="15">
        <v>54.0</v>
      </c>
      <c r="V13" s="15">
        <v>2849.8</v>
      </c>
      <c r="W13" s="15">
        <v>2543.5</v>
      </c>
      <c r="X13" s="15">
        <v>2796.0</v>
      </c>
      <c r="Y13" s="4">
        <f t="shared" si="6"/>
        <v>-0.01185852982</v>
      </c>
      <c r="Z13" s="4">
        <f t="shared" si="7"/>
        <v>0.01887851779</v>
      </c>
      <c r="AA13">
        <f t="shared" si="8"/>
        <v>1.029983664</v>
      </c>
    </row>
    <row r="14">
      <c r="A14" s="3" t="s">
        <v>70</v>
      </c>
      <c r="B14" s="1">
        <v>92.8518</v>
      </c>
      <c r="C14" s="1">
        <v>2533.37</v>
      </c>
      <c r="D14">
        <f t="shared" si="1"/>
        <v>27.28401603</v>
      </c>
      <c r="E14" s="4"/>
      <c r="F14" s="9">
        <v>0.89282</v>
      </c>
      <c r="G14" s="9">
        <v>24.988</v>
      </c>
      <c r="H14">
        <f t="shared" si="2"/>
        <v>27.98772429</v>
      </c>
      <c r="I14" s="1">
        <v>12.0</v>
      </c>
      <c r="J14" s="15">
        <v>101.1</v>
      </c>
      <c r="K14" s="15">
        <v>98.267</v>
      </c>
      <c r="L14" s="15">
        <v>54.0</v>
      </c>
      <c r="M14" s="15">
        <v>98.267</v>
      </c>
      <c r="N14" s="15">
        <v>52.31</v>
      </c>
      <c r="O14" s="15">
        <v>86.668</v>
      </c>
      <c r="P14" s="4">
        <f t="shared" si="3"/>
        <v>-0.02802176063</v>
      </c>
      <c r="Q14" s="4">
        <f t="shared" si="4"/>
        <v>0.1180355562</v>
      </c>
      <c r="R14" s="9">
        <f t="shared" si="5"/>
        <v>0.9448929956</v>
      </c>
      <c r="S14" s="15">
        <v>2826.1</v>
      </c>
      <c r="T14" s="15">
        <v>2729.1</v>
      </c>
      <c r="U14" s="15">
        <v>54.0</v>
      </c>
      <c r="V14" s="15">
        <v>2729.1</v>
      </c>
      <c r="W14" s="15">
        <v>1624.3</v>
      </c>
      <c r="X14" s="15">
        <v>2408.8</v>
      </c>
      <c r="Y14" s="4">
        <f t="shared" si="6"/>
        <v>-0.03432291851</v>
      </c>
      <c r="Z14" s="4">
        <f t="shared" si="7"/>
        <v>0.117364699</v>
      </c>
      <c r="AA14">
        <f t="shared" si="8"/>
        <v>1.077260724</v>
      </c>
    </row>
    <row r="15">
      <c r="A15" s="3" t="s">
        <v>88</v>
      </c>
      <c r="B15" s="1">
        <v>94.6569</v>
      </c>
      <c r="C15" s="1">
        <v>2616.37</v>
      </c>
      <c r="D15">
        <f t="shared" si="1"/>
        <v>27.64056292</v>
      </c>
      <c r="E15" s="4"/>
      <c r="F15" s="9">
        <v>0.92438</v>
      </c>
      <c r="G15" s="9">
        <v>25.71</v>
      </c>
      <c r="H15">
        <f t="shared" si="2"/>
        <v>27.81323698</v>
      </c>
      <c r="I15" s="1">
        <v>13.0</v>
      </c>
      <c r="J15" s="9">
        <v>98.085</v>
      </c>
      <c r="K15" s="9">
        <v>96.268</v>
      </c>
      <c r="L15" s="9">
        <v>64.0</v>
      </c>
      <c r="M15" s="9">
        <v>96.268</v>
      </c>
      <c r="N15" s="9">
        <v>64.703</v>
      </c>
      <c r="O15" s="9">
        <v>91.22</v>
      </c>
      <c r="P15" s="4">
        <f t="shared" si="3"/>
        <v>-0.01852474894</v>
      </c>
      <c r="Q15" s="4">
        <f t="shared" si="4"/>
        <v>0.05243694686</v>
      </c>
      <c r="R15" s="9">
        <f t="shared" si="5"/>
        <v>0.9832644285</v>
      </c>
      <c r="S15" s="9">
        <v>2725.6</v>
      </c>
      <c r="T15" s="9">
        <v>2671.2</v>
      </c>
      <c r="U15" s="9">
        <v>64.0</v>
      </c>
      <c r="V15" s="9">
        <v>2725.6</v>
      </c>
      <c r="W15" s="9">
        <v>1925.3</v>
      </c>
      <c r="X15" s="9">
        <v>2491.7</v>
      </c>
      <c r="Y15" s="4">
        <f t="shared" si="6"/>
        <v>0</v>
      </c>
      <c r="Z15" s="4">
        <f t="shared" si="7"/>
        <v>0.08581596713</v>
      </c>
      <c r="AA15">
        <f t="shared" si="8"/>
        <v>1.041748682</v>
      </c>
    </row>
    <row r="16">
      <c r="A16" s="3" t="s">
        <v>89</v>
      </c>
      <c r="B16" s="1">
        <v>95.9274</v>
      </c>
      <c r="C16" s="1">
        <v>2767.2</v>
      </c>
      <c r="D16">
        <f t="shared" si="1"/>
        <v>28.8468154</v>
      </c>
      <c r="E16" s="4"/>
      <c r="F16" s="9">
        <v>0.89</v>
      </c>
      <c r="G16" s="9">
        <v>24.898</v>
      </c>
      <c r="H16">
        <f t="shared" si="2"/>
        <v>27.9752809</v>
      </c>
      <c r="I16" s="1">
        <v>14.0</v>
      </c>
      <c r="J16" s="9">
        <v>99.224</v>
      </c>
      <c r="K16" s="9">
        <v>96.766</v>
      </c>
      <c r="L16" s="9">
        <v>64.0</v>
      </c>
      <c r="M16" s="9">
        <v>99.224</v>
      </c>
      <c r="N16" s="9">
        <v>64.202</v>
      </c>
      <c r="O16" s="9">
        <v>93.004</v>
      </c>
      <c r="P16" s="4">
        <f t="shared" si="3"/>
        <v>0</v>
      </c>
      <c r="Q16" s="4">
        <f t="shared" si="4"/>
        <v>0.06268644683</v>
      </c>
      <c r="R16" s="9">
        <f t="shared" si="5"/>
        <v>0.9667761832</v>
      </c>
      <c r="S16" s="9">
        <v>2756.4</v>
      </c>
      <c r="T16" s="9">
        <v>2756.4</v>
      </c>
      <c r="U16" s="9">
        <v>64.0</v>
      </c>
      <c r="V16" s="9">
        <v>2756.4</v>
      </c>
      <c r="W16" s="9">
        <v>2054.8</v>
      </c>
      <c r="X16" s="9">
        <v>2583.1</v>
      </c>
      <c r="Y16" s="4">
        <f t="shared" si="6"/>
        <v>0</v>
      </c>
      <c r="Z16" s="4">
        <f t="shared" si="7"/>
        <v>0.06287186185</v>
      </c>
      <c r="AA16">
        <f t="shared" si="8"/>
        <v>0.9960971379</v>
      </c>
    </row>
    <row r="17">
      <c r="A17" s="3" t="s">
        <v>90</v>
      </c>
      <c r="B17" s="1">
        <v>84.1889</v>
      </c>
      <c r="C17" s="1">
        <v>2242.97</v>
      </c>
      <c r="D17">
        <f t="shared" si="1"/>
        <v>26.64211078</v>
      </c>
      <c r="E17" s="4"/>
      <c r="F17" s="9">
        <v>0.88867</v>
      </c>
      <c r="G17" s="9">
        <v>24.88</v>
      </c>
      <c r="H17">
        <f t="shared" si="2"/>
        <v>27.99689424</v>
      </c>
      <c r="I17" s="1">
        <v>15.0</v>
      </c>
      <c r="J17" s="9">
        <v>85.378</v>
      </c>
      <c r="K17" s="9">
        <v>84.342</v>
      </c>
      <c r="L17" s="9">
        <v>76.0</v>
      </c>
      <c r="M17" s="9">
        <v>84.342</v>
      </c>
      <c r="N17" s="9">
        <v>50.811</v>
      </c>
      <c r="O17" s="9">
        <v>80.392</v>
      </c>
      <c r="P17" s="4">
        <f t="shared" si="3"/>
        <v>-0.01213427347</v>
      </c>
      <c r="Q17" s="4">
        <f t="shared" si="4"/>
        <v>0.04683313177</v>
      </c>
      <c r="R17" s="9">
        <f t="shared" si="5"/>
        <v>0.9981847715</v>
      </c>
      <c r="S17" s="9">
        <v>2406.0</v>
      </c>
      <c r="T17" s="9">
        <v>2373.6</v>
      </c>
      <c r="U17" s="9">
        <v>76.0</v>
      </c>
      <c r="V17" s="9">
        <v>2381.2</v>
      </c>
      <c r="W17" s="9">
        <v>1541.9</v>
      </c>
      <c r="X17" s="9">
        <v>2197.1</v>
      </c>
      <c r="Y17" s="4">
        <f t="shared" si="6"/>
        <v>-0.01030756442</v>
      </c>
      <c r="Z17" s="4">
        <f t="shared" si="7"/>
        <v>0.07731395935</v>
      </c>
      <c r="AA17">
        <f t="shared" si="8"/>
        <v>1.061628109</v>
      </c>
    </row>
    <row r="18">
      <c r="A18" s="3" t="s">
        <v>93</v>
      </c>
      <c r="B18" s="1">
        <v>79.7429</v>
      </c>
      <c r="C18" s="1">
        <v>2435.87</v>
      </c>
      <c r="D18">
        <f t="shared" si="1"/>
        <v>30.54654396</v>
      </c>
      <c r="E18" s="4"/>
      <c r="F18" s="9">
        <v>0.8881</v>
      </c>
      <c r="G18" s="9">
        <v>24.866</v>
      </c>
      <c r="H18">
        <f t="shared" si="2"/>
        <v>27.9990992</v>
      </c>
      <c r="I18" s="1">
        <v>16.0</v>
      </c>
      <c r="J18" s="9">
        <v>85.391</v>
      </c>
      <c r="K18" s="9">
        <v>84.993</v>
      </c>
      <c r="L18" s="9">
        <v>64.0</v>
      </c>
      <c r="M18" s="9">
        <v>84.993</v>
      </c>
      <c r="N18" s="9">
        <v>52.254</v>
      </c>
      <c r="O18" s="9">
        <v>80.346</v>
      </c>
      <c r="P18" s="4">
        <f t="shared" si="3"/>
        <v>-0.004660912743</v>
      </c>
      <c r="Q18" s="4">
        <f t="shared" si="4"/>
        <v>0.05467509089</v>
      </c>
      <c r="R18" s="9">
        <f t="shared" si="5"/>
        <v>0.9382290306</v>
      </c>
      <c r="S18" s="9">
        <v>2368.6</v>
      </c>
      <c r="T18" s="9">
        <v>2351.8</v>
      </c>
      <c r="U18" s="9">
        <v>64.0</v>
      </c>
      <c r="V18" s="9">
        <v>2368.6</v>
      </c>
      <c r="W18" s="9">
        <v>1593.4</v>
      </c>
      <c r="X18" s="9">
        <v>2138.2</v>
      </c>
      <c r="Y18" s="4">
        <f t="shared" si="6"/>
        <v>0</v>
      </c>
      <c r="Z18" s="4">
        <f t="shared" si="7"/>
        <v>0.09727265051</v>
      </c>
      <c r="AA18">
        <f t="shared" si="8"/>
        <v>0.9723835837</v>
      </c>
    </row>
    <row r="19">
      <c r="A19" s="3" t="s">
        <v>94</v>
      </c>
      <c r="B19" s="1">
        <v>86.2501</v>
      </c>
      <c r="C19" s="1">
        <v>2342.74</v>
      </c>
      <c r="D19">
        <f t="shared" si="1"/>
        <v>27.16217141</v>
      </c>
      <c r="E19" s="4"/>
      <c r="F19" s="9">
        <v>0.75096</v>
      </c>
      <c r="G19" s="9">
        <v>24.388</v>
      </c>
      <c r="H19">
        <f t="shared" si="2"/>
        <v>32.47576435</v>
      </c>
      <c r="I19" s="1">
        <v>17.0</v>
      </c>
      <c r="J19" s="9">
        <v>85.585</v>
      </c>
      <c r="K19" s="9">
        <v>79.605</v>
      </c>
      <c r="L19" s="9">
        <v>54.0</v>
      </c>
      <c r="M19" s="9">
        <v>79.605</v>
      </c>
      <c r="N19" s="9">
        <v>52.315</v>
      </c>
      <c r="O19" s="9">
        <v>73.935</v>
      </c>
      <c r="P19" s="4">
        <f t="shared" si="3"/>
        <v>-0.06987205702</v>
      </c>
      <c r="Q19" s="4">
        <f t="shared" si="4"/>
        <v>0.07122668174</v>
      </c>
      <c r="R19" s="9">
        <f t="shared" si="5"/>
        <v>1.083475912</v>
      </c>
      <c r="S19" s="9">
        <v>2394.5</v>
      </c>
      <c r="T19" s="9">
        <v>2192.4</v>
      </c>
      <c r="U19" s="9">
        <v>54.0</v>
      </c>
      <c r="V19" s="9">
        <v>2196.4</v>
      </c>
      <c r="W19" s="9">
        <v>1604.6</v>
      </c>
      <c r="X19" s="9">
        <v>2064.2</v>
      </c>
      <c r="Y19" s="4">
        <f t="shared" si="6"/>
        <v>-0.08273125914</v>
      </c>
      <c r="Z19" s="4">
        <f t="shared" si="7"/>
        <v>0.06018940084</v>
      </c>
      <c r="AA19">
        <f t="shared" si="8"/>
        <v>0.9375346816</v>
      </c>
    </row>
    <row r="20">
      <c r="A20" s="3" t="s">
        <v>96</v>
      </c>
      <c r="B20" s="1">
        <v>83.123</v>
      </c>
      <c r="C20" s="1">
        <v>2284.63</v>
      </c>
      <c r="D20">
        <f t="shared" si="1"/>
        <v>27.48493197</v>
      </c>
      <c r="E20" s="4"/>
      <c r="F20" s="9">
        <v>0.89909</v>
      </c>
      <c r="G20" s="9">
        <v>25.122</v>
      </c>
      <c r="H20">
        <f t="shared" si="2"/>
        <v>27.94158538</v>
      </c>
      <c r="I20" s="1">
        <v>18.0</v>
      </c>
      <c r="J20" s="9">
        <v>84.815</v>
      </c>
      <c r="K20" s="9">
        <v>83.951</v>
      </c>
      <c r="L20" s="9">
        <v>64.0</v>
      </c>
      <c r="M20" s="9">
        <v>84.004</v>
      </c>
      <c r="N20" s="9">
        <v>50.915</v>
      </c>
      <c r="O20" s="9">
        <v>77.877</v>
      </c>
      <c r="P20" s="4">
        <f t="shared" si="3"/>
        <v>-0.009561987856</v>
      </c>
      <c r="Q20" s="4">
        <f t="shared" si="4"/>
        <v>0.072937003</v>
      </c>
      <c r="R20" s="9">
        <f t="shared" si="5"/>
        <v>0.9895124042</v>
      </c>
      <c r="S20" s="9">
        <v>2386.8</v>
      </c>
      <c r="T20" s="9">
        <v>2325.8</v>
      </c>
      <c r="U20" s="9">
        <v>64.0</v>
      </c>
      <c r="V20" s="9">
        <v>2386.8</v>
      </c>
      <c r="W20" s="9">
        <v>1539.4</v>
      </c>
      <c r="X20" s="9">
        <v>2136.8</v>
      </c>
      <c r="Y20" s="4">
        <f t="shared" si="6"/>
        <v>0</v>
      </c>
      <c r="Z20" s="4">
        <f t="shared" si="7"/>
        <v>0.1047427518</v>
      </c>
      <c r="AA20">
        <f t="shared" si="8"/>
        <v>1.044720589</v>
      </c>
    </row>
    <row r="21">
      <c r="A21" s="3" t="s">
        <v>98</v>
      </c>
      <c r="B21" s="1">
        <v>79.9406</v>
      </c>
      <c r="C21" s="1">
        <v>2406.42</v>
      </c>
      <c r="D21">
        <f t="shared" si="1"/>
        <v>30.10260118</v>
      </c>
      <c r="E21" s="4"/>
      <c r="F21" s="9">
        <v>0.88283</v>
      </c>
      <c r="G21" s="9">
        <v>24.718</v>
      </c>
      <c r="H21">
        <f t="shared" si="2"/>
        <v>27.99859543</v>
      </c>
      <c r="I21" s="1">
        <v>19.0</v>
      </c>
      <c r="J21" s="9">
        <v>85.596</v>
      </c>
      <c r="K21" s="9">
        <v>85.106</v>
      </c>
      <c r="L21" s="9">
        <v>64.0</v>
      </c>
      <c r="M21" s="9">
        <v>85.106</v>
      </c>
      <c r="N21" s="9">
        <v>51.97</v>
      </c>
      <c r="O21" s="9">
        <v>79.247</v>
      </c>
      <c r="P21" s="4">
        <f t="shared" si="3"/>
        <v>-0.005724566569</v>
      </c>
      <c r="Q21" s="4">
        <f t="shared" si="4"/>
        <v>0.0688435598</v>
      </c>
      <c r="R21" s="9">
        <f t="shared" si="5"/>
        <v>0.9393062769</v>
      </c>
      <c r="S21" s="9">
        <v>2394.6</v>
      </c>
      <c r="T21" s="9">
        <v>2386.4</v>
      </c>
      <c r="U21" s="9">
        <v>64.0</v>
      </c>
      <c r="V21" s="9">
        <v>2386.4</v>
      </c>
      <c r="W21" s="9">
        <v>1581.0</v>
      </c>
      <c r="X21" s="9">
        <v>2108.9</v>
      </c>
      <c r="Y21" s="4">
        <f t="shared" si="6"/>
        <v>-0.003424371503</v>
      </c>
      <c r="Z21" s="4">
        <f t="shared" si="7"/>
        <v>0.1162839423</v>
      </c>
      <c r="AA21">
        <f t="shared" si="8"/>
        <v>0.9916805878</v>
      </c>
    </row>
    <row r="22">
      <c r="P22" s="4">
        <f t="shared" ref="P22:Q22" si="9">AVERAGE(P3:P21)</f>
        <v>-0.01330026528</v>
      </c>
      <c r="Q22" s="4">
        <f t="shared" si="9"/>
        <v>0.04294636664</v>
      </c>
      <c r="Y22" s="4">
        <f t="shared" ref="Y22:Z22" si="10">AVERAGE(Y3:Y21)</f>
        <v>-0.01856988515</v>
      </c>
      <c r="Z22" s="4">
        <f t="shared" si="10"/>
        <v>0.05776614286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322</v>
      </c>
    </row>
    <row r="2">
      <c r="A2" s="30" t="s">
        <v>144</v>
      </c>
      <c r="B2" s="2" t="s">
        <v>201</v>
      </c>
      <c r="C2" s="17" t="s">
        <v>179</v>
      </c>
      <c r="D2" s="17" t="s">
        <v>180</v>
      </c>
      <c r="E2" s="17" t="s">
        <v>181</v>
      </c>
      <c r="F2" s="20" t="s">
        <v>182</v>
      </c>
      <c r="G2" s="20" t="s">
        <v>79</v>
      </c>
      <c r="H2" s="20" t="s">
        <v>80</v>
      </c>
      <c r="I2" s="20" t="s">
        <v>81</v>
      </c>
      <c r="J2" s="20" t="s">
        <v>82</v>
      </c>
      <c r="L2" s="17" t="s">
        <v>22</v>
      </c>
      <c r="M2" s="17" t="s">
        <v>23</v>
      </c>
      <c r="N2" s="16"/>
      <c r="O2" s="17" t="s">
        <v>166</v>
      </c>
      <c r="P2" s="17" t="s">
        <v>167</v>
      </c>
      <c r="Q2" s="17" t="s">
        <v>17</v>
      </c>
      <c r="R2" s="17" t="s">
        <v>144</v>
      </c>
    </row>
    <row r="3">
      <c r="A3" s="9">
        <v>2.0</v>
      </c>
      <c r="B3" s="9">
        <v>86.129</v>
      </c>
      <c r="C3" s="9">
        <v>5.0</v>
      </c>
      <c r="D3" s="9">
        <v>2.0</v>
      </c>
      <c r="E3" s="9">
        <v>1.0</v>
      </c>
      <c r="F3" s="9">
        <v>0.0</v>
      </c>
      <c r="G3" s="9">
        <v>34592.0</v>
      </c>
      <c r="H3" s="9">
        <v>89608.0</v>
      </c>
      <c r="I3" s="9">
        <v>1593344.0</v>
      </c>
      <c r="J3" s="9">
        <v>0.0</v>
      </c>
      <c r="L3" s="9">
        <v>86.129</v>
      </c>
      <c r="M3" s="9">
        <v>85.919</v>
      </c>
      <c r="O3" s="9">
        <v>1.0</v>
      </c>
      <c r="P3" s="9">
        <v>116.0</v>
      </c>
      <c r="Q3" s="9">
        <v>86.129</v>
      </c>
      <c r="R3" s="9">
        <v>2.0</v>
      </c>
    </row>
    <row r="4">
      <c r="A4" s="9">
        <v>3.0</v>
      </c>
      <c r="B4" s="9">
        <v>85.819</v>
      </c>
      <c r="C4" s="9">
        <v>5.0</v>
      </c>
      <c r="D4" s="9">
        <v>2.0</v>
      </c>
      <c r="E4" s="9">
        <v>1.0</v>
      </c>
      <c r="F4" s="9">
        <v>0.0</v>
      </c>
      <c r="G4" s="9">
        <v>34592.0</v>
      </c>
      <c r="H4" s="9">
        <v>89608.0</v>
      </c>
      <c r="I4" s="9">
        <v>1593344.0</v>
      </c>
      <c r="J4" s="9">
        <v>0.0</v>
      </c>
      <c r="O4" s="9">
        <v>2.0</v>
      </c>
      <c r="P4" s="9">
        <v>1.0</v>
      </c>
      <c r="Q4" s="9">
        <v>85.919</v>
      </c>
      <c r="R4" s="3" t="s">
        <v>325</v>
      </c>
    </row>
    <row r="5">
      <c r="A5" s="9">
        <v>4.0</v>
      </c>
      <c r="B5" s="9">
        <v>85.89</v>
      </c>
      <c r="C5" s="9">
        <v>5.0</v>
      </c>
      <c r="D5" s="9">
        <v>2.0</v>
      </c>
      <c r="E5" s="9">
        <v>1.0</v>
      </c>
      <c r="F5" s="9">
        <v>0.0</v>
      </c>
      <c r="G5" s="9">
        <v>34592.0</v>
      </c>
      <c r="H5" s="9">
        <v>89608.0</v>
      </c>
      <c r="I5" s="9">
        <v>1593344.0</v>
      </c>
      <c r="J5" s="9">
        <v>0.0</v>
      </c>
      <c r="O5" s="9">
        <v>3.0</v>
      </c>
      <c r="P5" s="9">
        <v>115.0</v>
      </c>
      <c r="Q5" s="9">
        <v>85.89</v>
      </c>
      <c r="R5" s="9">
        <v>4.0</v>
      </c>
    </row>
    <row r="6">
      <c r="A6" s="9">
        <v>5.0</v>
      </c>
      <c r="B6" s="9">
        <v>85.634</v>
      </c>
      <c r="C6" s="9">
        <v>5.0</v>
      </c>
      <c r="D6" s="9">
        <v>2.0</v>
      </c>
      <c r="E6" s="9">
        <v>1.0</v>
      </c>
      <c r="F6" s="9">
        <v>0.0</v>
      </c>
      <c r="G6" s="9">
        <v>34592.0</v>
      </c>
      <c r="H6" s="9">
        <v>89608.0</v>
      </c>
      <c r="I6" s="9">
        <v>1593344.0</v>
      </c>
      <c r="J6" s="9">
        <v>0.0</v>
      </c>
      <c r="O6" s="9">
        <v>4.0</v>
      </c>
      <c r="P6" s="9">
        <v>27.0</v>
      </c>
      <c r="Q6" s="9">
        <v>85.856</v>
      </c>
      <c r="R6" s="3" t="s">
        <v>260</v>
      </c>
    </row>
    <row r="7">
      <c r="A7" s="3" t="s">
        <v>211</v>
      </c>
      <c r="B7" s="9">
        <v>81.87</v>
      </c>
      <c r="C7" s="9">
        <v>11.0</v>
      </c>
      <c r="D7" s="9">
        <v>4.0</v>
      </c>
      <c r="E7" s="9">
        <v>1.0</v>
      </c>
      <c r="F7" s="9">
        <v>0.0</v>
      </c>
      <c r="G7" s="9">
        <v>59256.0</v>
      </c>
      <c r="H7" s="9">
        <v>2130960.0</v>
      </c>
      <c r="I7" s="9">
        <v>1417216.0</v>
      </c>
      <c r="J7" s="9">
        <v>0.0</v>
      </c>
      <c r="O7" s="9">
        <v>5.0</v>
      </c>
      <c r="P7" s="9">
        <v>114.0</v>
      </c>
      <c r="Q7" s="9">
        <v>85.819</v>
      </c>
      <c r="R7" s="9">
        <v>3.0</v>
      </c>
    </row>
    <row r="8">
      <c r="A8" s="3" t="s">
        <v>214</v>
      </c>
      <c r="B8" s="9">
        <v>83.811</v>
      </c>
      <c r="C8" s="9">
        <v>11.0</v>
      </c>
      <c r="D8" s="9">
        <v>4.0</v>
      </c>
      <c r="E8" s="9">
        <v>1.0</v>
      </c>
      <c r="F8" s="9">
        <v>0.0</v>
      </c>
      <c r="G8" s="9">
        <v>52856.0</v>
      </c>
      <c r="H8" s="9">
        <v>492048.0</v>
      </c>
      <c r="I8" s="9">
        <v>1421312.0</v>
      </c>
      <c r="J8" s="9">
        <v>0.0</v>
      </c>
      <c r="O8" s="9">
        <v>6.0</v>
      </c>
      <c r="P8" s="9">
        <v>113.0</v>
      </c>
      <c r="Q8" s="9">
        <v>85.634</v>
      </c>
      <c r="R8" s="9">
        <v>5.0</v>
      </c>
    </row>
    <row r="9">
      <c r="A9" s="3" t="s">
        <v>217</v>
      </c>
      <c r="B9" s="9">
        <v>83.721</v>
      </c>
      <c r="C9" s="9">
        <v>11.0</v>
      </c>
      <c r="D9" s="9">
        <v>4.0</v>
      </c>
      <c r="E9" s="9">
        <v>1.0</v>
      </c>
      <c r="F9" s="9">
        <v>0.0</v>
      </c>
      <c r="G9" s="9">
        <v>52856.0</v>
      </c>
      <c r="H9" s="9">
        <v>492048.0</v>
      </c>
      <c r="I9" s="9">
        <v>1421312.0</v>
      </c>
      <c r="J9" s="9">
        <v>0.0</v>
      </c>
      <c r="O9" s="9">
        <v>7.0</v>
      </c>
      <c r="P9" s="9">
        <v>42.0</v>
      </c>
      <c r="Q9" s="9">
        <v>85.584</v>
      </c>
      <c r="R9" s="3" t="s">
        <v>332</v>
      </c>
    </row>
    <row r="10">
      <c r="A10" s="3" t="s">
        <v>220</v>
      </c>
      <c r="B10" s="9">
        <v>83.071</v>
      </c>
      <c r="C10" s="9">
        <v>11.0</v>
      </c>
      <c r="D10" s="9">
        <v>4.0</v>
      </c>
      <c r="E10" s="9">
        <v>1.0</v>
      </c>
      <c r="F10" s="9">
        <v>0.0</v>
      </c>
      <c r="G10" s="9">
        <v>52856.0</v>
      </c>
      <c r="H10" s="9">
        <v>492048.0</v>
      </c>
      <c r="I10" s="9">
        <v>1421312.0</v>
      </c>
      <c r="J10" s="9">
        <v>0.0</v>
      </c>
      <c r="O10" s="9">
        <v>8.0</v>
      </c>
      <c r="P10" s="9">
        <v>67.0</v>
      </c>
      <c r="Q10" s="9">
        <v>85.571</v>
      </c>
      <c r="R10" s="3" t="s">
        <v>306</v>
      </c>
    </row>
    <row r="11">
      <c r="A11" s="3" t="s">
        <v>226</v>
      </c>
      <c r="B11" s="9">
        <v>84.469</v>
      </c>
      <c r="C11" s="9">
        <v>11.0</v>
      </c>
      <c r="D11" s="9">
        <v>4.0</v>
      </c>
      <c r="E11" s="9">
        <v>1.0</v>
      </c>
      <c r="F11" s="9">
        <v>0.0</v>
      </c>
      <c r="G11" s="9">
        <v>59256.0</v>
      </c>
      <c r="H11" s="9">
        <v>2130960.0</v>
      </c>
      <c r="I11" s="9">
        <v>1417216.0</v>
      </c>
      <c r="J11" s="9">
        <v>0.0</v>
      </c>
      <c r="O11" s="9">
        <v>9.0</v>
      </c>
      <c r="P11" s="9">
        <v>79.0</v>
      </c>
      <c r="Q11" s="9">
        <v>85.548</v>
      </c>
      <c r="R11" s="3" t="s">
        <v>333</v>
      </c>
    </row>
    <row r="12">
      <c r="A12" s="3" t="s">
        <v>228</v>
      </c>
      <c r="B12" s="9">
        <v>84.286</v>
      </c>
      <c r="C12" s="9">
        <v>11.0</v>
      </c>
      <c r="D12" s="9">
        <v>4.0</v>
      </c>
      <c r="E12" s="9">
        <v>1.0</v>
      </c>
      <c r="F12" s="9">
        <v>0.0</v>
      </c>
      <c r="G12" s="9">
        <v>52856.0</v>
      </c>
      <c r="H12" s="9">
        <v>492048.0</v>
      </c>
      <c r="I12" s="9">
        <v>1421312.0</v>
      </c>
      <c r="J12" s="9">
        <v>0.0</v>
      </c>
      <c r="O12" s="9">
        <v>10.0</v>
      </c>
      <c r="P12" s="9">
        <v>81.0</v>
      </c>
      <c r="Q12" s="9">
        <v>85.538</v>
      </c>
      <c r="R12" s="3" t="s">
        <v>243</v>
      </c>
    </row>
    <row r="13">
      <c r="A13" s="3" t="s">
        <v>231</v>
      </c>
      <c r="B13" s="9">
        <v>84.347</v>
      </c>
      <c r="C13" s="9">
        <v>11.0</v>
      </c>
      <c r="D13" s="9">
        <v>4.0</v>
      </c>
      <c r="E13" s="9">
        <v>1.0</v>
      </c>
      <c r="F13" s="9">
        <v>0.0</v>
      </c>
      <c r="G13" s="9">
        <v>52856.0</v>
      </c>
      <c r="H13" s="9">
        <v>492048.0</v>
      </c>
      <c r="I13" s="9">
        <v>1421312.0</v>
      </c>
      <c r="J13" s="9">
        <v>0.0</v>
      </c>
      <c r="O13" s="9">
        <v>11.0</v>
      </c>
      <c r="P13" s="9">
        <v>28.0</v>
      </c>
      <c r="Q13" s="9">
        <v>85.521</v>
      </c>
      <c r="R13" s="3" t="s">
        <v>278</v>
      </c>
    </row>
    <row r="14">
      <c r="A14" s="3" t="s">
        <v>224</v>
      </c>
      <c r="B14" s="9">
        <v>83.96</v>
      </c>
      <c r="C14" s="9">
        <v>11.0</v>
      </c>
      <c r="D14" s="9">
        <v>4.0</v>
      </c>
      <c r="E14" s="9">
        <v>1.0</v>
      </c>
      <c r="F14" s="9">
        <v>0.0</v>
      </c>
      <c r="G14" s="9">
        <v>52856.0</v>
      </c>
      <c r="H14" s="9">
        <v>492048.0</v>
      </c>
      <c r="I14" s="9">
        <v>1421312.0</v>
      </c>
      <c r="J14" s="9">
        <v>0.0</v>
      </c>
      <c r="O14" s="9">
        <v>12.0</v>
      </c>
      <c r="P14" s="9">
        <v>69.0</v>
      </c>
      <c r="Q14" s="9">
        <v>85.478</v>
      </c>
      <c r="R14" s="3" t="s">
        <v>237</v>
      </c>
    </row>
    <row r="15">
      <c r="A15" s="3" t="s">
        <v>236</v>
      </c>
      <c r="B15" s="9">
        <v>84.07</v>
      </c>
      <c r="C15" s="9">
        <v>11.0</v>
      </c>
      <c r="D15" s="9">
        <v>4.0</v>
      </c>
      <c r="E15" s="9">
        <v>1.0</v>
      </c>
      <c r="F15" s="9">
        <v>0.0</v>
      </c>
      <c r="G15" s="9">
        <v>59256.0</v>
      </c>
      <c r="H15" s="9">
        <v>2130960.0</v>
      </c>
      <c r="I15" s="9">
        <v>1417216.0</v>
      </c>
      <c r="J15" s="9">
        <v>0.0</v>
      </c>
      <c r="O15" s="9">
        <v>13.0</v>
      </c>
      <c r="P15" s="9">
        <v>78.0</v>
      </c>
      <c r="Q15" s="9">
        <v>85.475</v>
      </c>
      <c r="R15" s="3" t="s">
        <v>221</v>
      </c>
    </row>
    <row r="16">
      <c r="A16" s="3" t="s">
        <v>239</v>
      </c>
      <c r="B16" s="9">
        <v>83.425</v>
      </c>
      <c r="C16" s="9">
        <v>11.0</v>
      </c>
      <c r="D16" s="9">
        <v>4.0</v>
      </c>
      <c r="E16" s="9">
        <v>1.0</v>
      </c>
      <c r="F16" s="9">
        <v>0.0</v>
      </c>
      <c r="G16" s="9">
        <v>52856.0</v>
      </c>
      <c r="H16" s="9">
        <v>492048.0</v>
      </c>
      <c r="I16" s="9">
        <v>1421312.0</v>
      </c>
      <c r="J16" s="9">
        <v>0.0</v>
      </c>
      <c r="O16" s="9">
        <v>14.0</v>
      </c>
      <c r="P16" s="9">
        <v>26.0</v>
      </c>
      <c r="Q16" s="9">
        <v>85.469</v>
      </c>
      <c r="R16" s="3" t="s">
        <v>292</v>
      </c>
    </row>
    <row r="17">
      <c r="A17" s="3" t="s">
        <v>242</v>
      </c>
      <c r="B17" s="9">
        <v>83.788</v>
      </c>
      <c r="C17" s="9">
        <v>11.0</v>
      </c>
      <c r="D17" s="9">
        <v>4.0</v>
      </c>
      <c r="E17" s="9">
        <v>1.0</v>
      </c>
      <c r="F17" s="9">
        <v>0.0</v>
      </c>
      <c r="G17" s="9">
        <v>52856.0</v>
      </c>
      <c r="H17" s="9">
        <v>492048.0</v>
      </c>
      <c r="I17" s="9">
        <v>1421312.0</v>
      </c>
      <c r="J17" s="9">
        <v>0.0</v>
      </c>
      <c r="O17" s="9">
        <v>15.0</v>
      </c>
      <c r="P17" s="9">
        <v>73.0</v>
      </c>
      <c r="Q17" s="9">
        <v>85.454</v>
      </c>
      <c r="R17" s="3" t="s">
        <v>249</v>
      </c>
    </row>
    <row r="18">
      <c r="A18" s="3" t="s">
        <v>210</v>
      </c>
      <c r="B18" s="9">
        <v>84.573</v>
      </c>
      <c r="C18" s="9">
        <v>11.0</v>
      </c>
      <c r="D18" s="9">
        <v>4.0</v>
      </c>
      <c r="E18" s="9">
        <v>1.0</v>
      </c>
      <c r="F18" s="9">
        <v>0.0</v>
      </c>
      <c r="G18" s="9">
        <v>52856.0</v>
      </c>
      <c r="H18" s="9">
        <v>492048.0</v>
      </c>
      <c r="I18" s="9">
        <v>1421312.0</v>
      </c>
      <c r="J18" s="9">
        <v>0.0</v>
      </c>
      <c r="O18" s="9">
        <v>16.0</v>
      </c>
      <c r="P18" s="9">
        <v>25.0</v>
      </c>
      <c r="Q18" s="9">
        <v>85.432</v>
      </c>
      <c r="R18" s="3" t="s">
        <v>311</v>
      </c>
    </row>
    <row r="19">
      <c r="A19" s="3" t="s">
        <v>248</v>
      </c>
      <c r="B19" s="9">
        <v>84.8</v>
      </c>
      <c r="C19" s="9">
        <v>11.0</v>
      </c>
      <c r="D19" s="9">
        <v>4.0</v>
      </c>
      <c r="E19" s="9">
        <v>1.0</v>
      </c>
      <c r="F19" s="9">
        <v>0.0</v>
      </c>
      <c r="G19" s="9">
        <v>59256.0</v>
      </c>
      <c r="H19" s="9">
        <v>2130960.0</v>
      </c>
      <c r="I19" s="9">
        <v>1417216.0</v>
      </c>
      <c r="J19" s="9">
        <v>0.0</v>
      </c>
      <c r="O19" s="9">
        <v>17.0</v>
      </c>
      <c r="P19" s="9">
        <v>24.0</v>
      </c>
      <c r="Q19" s="9">
        <v>85.425</v>
      </c>
      <c r="R19" s="3" t="s">
        <v>178</v>
      </c>
    </row>
    <row r="20">
      <c r="A20" s="3" t="s">
        <v>219</v>
      </c>
      <c r="B20" s="9">
        <v>84.663</v>
      </c>
      <c r="C20" s="9">
        <v>11.0</v>
      </c>
      <c r="D20" s="9">
        <v>4.0</v>
      </c>
      <c r="E20" s="9">
        <v>1.0</v>
      </c>
      <c r="F20" s="9">
        <v>0.0</v>
      </c>
      <c r="G20" s="9">
        <v>52856.0</v>
      </c>
      <c r="H20" s="9">
        <v>492048.0</v>
      </c>
      <c r="I20" s="9">
        <v>1421312.0</v>
      </c>
      <c r="J20" s="9">
        <v>0.0</v>
      </c>
      <c r="O20" s="9">
        <v>18.0</v>
      </c>
      <c r="P20" s="9">
        <v>23.0</v>
      </c>
      <c r="Q20" s="9">
        <v>85.402</v>
      </c>
      <c r="R20" s="3" t="s">
        <v>336</v>
      </c>
    </row>
    <row r="21">
      <c r="A21" s="3" t="s">
        <v>206</v>
      </c>
      <c r="B21" s="9">
        <v>84.316</v>
      </c>
      <c r="C21" s="9">
        <v>11.0</v>
      </c>
      <c r="D21" s="9">
        <v>4.0</v>
      </c>
      <c r="E21" s="9">
        <v>1.0</v>
      </c>
      <c r="F21" s="9">
        <v>0.0</v>
      </c>
      <c r="G21" s="9">
        <v>52856.0</v>
      </c>
      <c r="H21" s="9">
        <v>492048.0</v>
      </c>
      <c r="I21" s="9">
        <v>1421312.0</v>
      </c>
      <c r="J21" s="9">
        <v>0.0</v>
      </c>
      <c r="O21" s="9">
        <v>19.0</v>
      </c>
      <c r="P21" s="9">
        <v>59.0</v>
      </c>
      <c r="Q21" s="9">
        <v>85.368</v>
      </c>
      <c r="R21" s="3" t="s">
        <v>291</v>
      </c>
    </row>
    <row r="22">
      <c r="A22" s="3" t="s">
        <v>246</v>
      </c>
      <c r="B22" s="9">
        <v>84.664</v>
      </c>
      <c r="C22" s="9">
        <v>11.0</v>
      </c>
      <c r="D22" s="9">
        <v>4.0</v>
      </c>
      <c r="E22" s="9">
        <v>1.0</v>
      </c>
      <c r="F22" s="9">
        <v>0.0</v>
      </c>
      <c r="G22" s="9">
        <v>52856.0</v>
      </c>
      <c r="H22" s="9">
        <v>492048.0</v>
      </c>
      <c r="I22" s="9">
        <v>1421312.0</v>
      </c>
      <c r="J22" s="9">
        <v>0.0</v>
      </c>
      <c r="O22" s="9">
        <v>20.0</v>
      </c>
      <c r="P22" s="9">
        <v>21.0</v>
      </c>
      <c r="Q22" s="9">
        <v>85.366</v>
      </c>
      <c r="R22" s="3" t="s">
        <v>321</v>
      </c>
    </row>
    <row r="23">
      <c r="A23" s="3" t="s">
        <v>257</v>
      </c>
      <c r="B23" s="9">
        <v>84.46</v>
      </c>
      <c r="C23" s="9">
        <v>11.0</v>
      </c>
      <c r="D23" s="9">
        <v>4.0</v>
      </c>
      <c r="E23" s="9">
        <v>1.0</v>
      </c>
      <c r="F23" s="9">
        <v>0.0</v>
      </c>
      <c r="G23" s="9">
        <v>59256.0</v>
      </c>
      <c r="H23" s="9">
        <v>2507272.0</v>
      </c>
      <c r="I23" s="9">
        <v>1417216.0</v>
      </c>
      <c r="J23" s="9">
        <v>0.0</v>
      </c>
      <c r="O23" s="9">
        <v>21.0</v>
      </c>
      <c r="P23" s="9">
        <v>22.0</v>
      </c>
      <c r="Q23" s="9">
        <v>85.342</v>
      </c>
      <c r="R23" s="3" t="s">
        <v>232</v>
      </c>
    </row>
    <row r="24">
      <c r="A24" s="3" t="s">
        <v>238</v>
      </c>
      <c r="B24" s="9">
        <v>84.68</v>
      </c>
      <c r="C24" s="9">
        <v>11.0</v>
      </c>
      <c r="D24" s="9">
        <v>5.0</v>
      </c>
      <c r="E24" s="9">
        <v>0.0</v>
      </c>
      <c r="F24" s="9">
        <v>0.0</v>
      </c>
      <c r="G24" s="9">
        <v>52856.0</v>
      </c>
      <c r="H24" s="9">
        <v>2515464.0</v>
      </c>
      <c r="I24" s="9">
        <v>0.0</v>
      </c>
      <c r="J24" s="9">
        <v>0.0</v>
      </c>
      <c r="O24" s="9">
        <v>22.0</v>
      </c>
      <c r="P24" s="9">
        <v>20.0</v>
      </c>
      <c r="Q24" s="9">
        <v>85.306</v>
      </c>
      <c r="R24" s="3" t="s">
        <v>338</v>
      </c>
    </row>
    <row r="25">
      <c r="A25" s="3" t="s">
        <v>216</v>
      </c>
      <c r="B25" s="9">
        <v>84.382</v>
      </c>
      <c r="C25" s="9">
        <v>11.0</v>
      </c>
      <c r="D25" s="9">
        <v>5.0</v>
      </c>
      <c r="E25" s="9">
        <v>0.0</v>
      </c>
      <c r="F25" s="9">
        <v>0.0</v>
      </c>
      <c r="G25" s="9">
        <v>52856.0</v>
      </c>
      <c r="H25" s="9">
        <v>2515464.0</v>
      </c>
      <c r="I25" s="9">
        <v>0.0</v>
      </c>
      <c r="J25" s="9">
        <v>0.0</v>
      </c>
      <c r="O25" s="9">
        <v>23.0</v>
      </c>
      <c r="P25" s="9">
        <v>71.0</v>
      </c>
      <c r="Q25" s="9">
        <v>85.303</v>
      </c>
      <c r="R25" s="3" t="s">
        <v>209</v>
      </c>
    </row>
    <row r="26">
      <c r="A26" s="3" t="s">
        <v>254</v>
      </c>
      <c r="B26" s="9">
        <v>84.836</v>
      </c>
      <c r="C26" s="9">
        <v>11.0</v>
      </c>
      <c r="D26" s="9">
        <v>5.0</v>
      </c>
      <c r="E26" s="9">
        <v>0.0</v>
      </c>
      <c r="F26" s="9">
        <v>0.0</v>
      </c>
      <c r="G26" s="9">
        <v>52856.0</v>
      </c>
      <c r="H26" s="9">
        <v>2515464.0</v>
      </c>
      <c r="I26" s="9">
        <v>0.0</v>
      </c>
      <c r="J26" s="9">
        <v>0.0</v>
      </c>
      <c r="O26" s="9">
        <v>24.0</v>
      </c>
      <c r="P26" s="9">
        <v>83.0</v>
      </c>
      <c r="Q26" s="9">
        <v>85.299</v>
      </c>
      <c r="R26" s="3" t="s">
        <v>339</v>
      </c>
    </row>
    <row r="27">
      <c r="A27" s="3" t="s">
        <v>265</v>
      </c>
      <c r="B27" s="9">
        <v>83.297</v>
      </c>
      <c r="C27" s="9">
        <v>11.0</v>
      </c>
      <c r="D27" s="9">
        <v>4.0</v>
      </c>
      <c r="E27" s="9">
        <v>1.0</v>
      </c>
      <c r="F27" s="9">
        <v>0.0</v>
      </c>
      <c r="G27" s="9">
        <v>59256.0</v>
      </c>
      <c r="H27" s="9">
        <v>2507272.0</v>
      </c>
      <c r="I27" s="9">
        <v>1417216.0</v>
      </c>
      <c r="J27" s="9">
        <v>0.0</v>
      </c>
      <c r="O27" s="9">
        <v>25.0</v>
      </c>
      <c r="P27" s="9">
        <v>80.0</v>
      </c>
      <c r="Q27" s="9">
        <v>85.28</v>
      </c>
      <c r="R27" s="3" t="s">
        <v>240</v>
      </c>
    </row>
    <row r="28">
      <c r="A28" s="3" t="s">
        <v>247</v>
      </c>
      <c r="B28" s="9">
        <v>83.309</v>
      </c>
      <c r="C28" s="9">
        <v>11.0</v>
      </c>
      <c r="D28" s="9">
        <v>5.0</v>
      </c>
      <c r="E28" s="9">
        <v>0.0</v>
      </c>
      <c r="F28" s="9">
        <v>0.0</v>
      </c>
      <c r="G28" s="9">
        <v>52856.0</v>
      </c>
      <c r="H28" s="9">
        <v>2515464.0</v>
      </c>
      <c r="I28" s="9">
        <v>0.0</v>
      </c>
      <c r="J28" s="9">
        <v>0.0</v>
      </c>
      <c r="O28" s="9">
        <v>26.0</v>
      </c>
      <c r="P28" s="9">
        <v>66.0</v>
      </c>
      <c r="Q28" s="9">
        <v>85.27</v>
      </c>
      <c r="R28" s="3" t="s">
        <v>273</v>
      </c>
    </row>
    <row r="29">
      <c r="A29" s="3" t="s">
        <v>244</v>
      </c>
      <c r="B29" s="9">
        <v>83.243</v>
      </c>
      <c r="C29" s="9">
        <v>11.0</v>
      </c>
      <c r="D29" s="9">
        <v>5.0</v>
      </c>
      <c r="E29" s="9">
        <v>0.0</v>
      </c>
      <c r="F29" s="9">
        <v>0.0</v>
      </c>
      <c r="G29" s="9">
        <v>52856.0</v>
      </c>
      <c r="H29" s="9">
        <v>2515464.0</v>
      </c>
      <c r="I29" s="9">
        <v>0.0</v>
      </c>
      <c r="J29" s="9">
        <v>0.0</v>
      </c>
      <c r="O29" s="9">
        <v>27.0</v>
      </c>
      <c r="P29" s="9">
        <v>16.0</v>
      </c>
      <c r="Q29" s="9">
        <v>85.25</v>
      </c>
      <c r="R29" s="3" t="s">
        <v>250</v>
      </c>
    </row>
    <row r="30">
      <c r="A30" s="3" t="s">
        <v>241</v>
      </c>
      <c r="B30" s="9">
        <v>83.376</v>
      </c>
      <c r="C30" s="9">
        <v>11.0</v>
      </c>
      <c r="D30" s="9">
        <v>5.0</v>
      </c>
      <c r="E30" s="9">
        <v>0.0</v>
      </c>
      <c r="F30" s="9">
        <v>0.0</v>
      </c>
      <c r="G30" s="9">
        <v>52856.0</v>
      </c>
      <c r="H30" s="9">
        <v>2515464.0</v>
      </c>
      <c r="I30" s="9">
        <v>0.0</v>
      </c>
      <c r="J30" s="9">
        <v>0.0</v>
      </c>
      <c r="O30" s="9">
        <v>28.0</v>
      </c>
      <c r="P30" s="9">
        <v>15.0</v>
      </c>
      <c r="Q30" s="9">
        <v>85.244</v>
      </c>
      <c r="R30" s="3" t="s">
        <v>326</v>
      </c>
    </row>
    <row r="31">
      <c r="A31" s="3" t="s">
        <v>274</v>
      </c>
      <c r="B31" s="9">
        <v>83.143</v>
      </c>
      <c r="C31" s="9">
        <v>11.0</v>
      </c>
      <c r="D31" s="9">
        <v>4.0</v>
      </c>
      <c r="E31" s="9">
        <v>1.0</v>
      </c>
      <c r="F31" s="9">
        <v>0.0</v>
      </c>
      <c r="G31" s="9">
        <v>59256.0</v>
      </c>
      <c r="H31" s="9">
        <v>2507272.0</v>
      </c>
      <c r="I31" s="9">
        <v>1417216.0</v>
      </c>
      <c r="J31" s="9">
        <v>0.0</v>
      </c>
      <c r="O31" s="9">
        <v>29.0</v>
      </c>
      <c r="P31" s="9">
        <v>122.0</v>
      </c>
      <c r="Q31" s="9">
        <v>85.243</v>
      </c>
      <c r="R31" s="3" t="s">
        <v>310</v>
      </c>
    </row>
    <row r="32">
      <c r="A32" s="3" t="s">
        <v>222</v>
      </c>
      <c r="B32" s="9">
        <v>83.766</v>
      </c>
      <c r="C32" s="9">
        <v>11.0</v>
      </c>
      <c r="D32" s="9">
        <v>5.0</v>
      </c>
      <c r="E32" s="9">
        <v>0.0</v>
      </c>
      <c r="F32" s="9">
        <v>0.0</v>
      </c>
      <c r="G32" s="9">
        <v>52856.0</v>
      </c>
      <c r="H32" s="9">
        <v>2515464.0</v>
      </c>
      <c r="I32" s="9">
        <v>0.0</v>
      </c>
      <c r="J32" s="9">
        <v>0.0</v>
      </c>
      <c r="O32" s="9">
        <v>30.0</v>
      </c>
      <c r="P32" s="9">
        <v>82.0</v>
      </c>
      <c r="Q32" s="9">
        <v>85.235</v>
      </c>
      <c r="R32" s="3" t="s">
        <v>235</v>
      </c>
    </row>
    <row r="33">
      <c r="A33" s="3" t="s">
        <v>279</v>
      </c>
      <c r="B33" s="9">
        <v>82.36</v>
      </c>
      <c r="C33" s="9">
        <v>11.0</v>
      </c>
      <c r="D33" s="9">
        <v>5.0</v>
      </c>
      <c r="E33" s="9">
        <v>0.0</v>
      </c>
      <c r="F33" s="9">
        <v>0.0</v>
      </c>
      <c r="G33" s="9">
        <v>52856.0</v>
      </c>
      <c r="H33" s="9">
        <v>2515464.0</v>
      </c>
      <c r="I33" s="9">
        <v>0.0</v>
      </c>
      <c r="J33" s="9">
        <v>0.0</v>
      </c>
      <c r="O33" s="9">
        <v>31.0</v>
      </c>
      <c r="P33" s="9">
        <v>129.0</v>
      </c>
      <c r="Q33" s="9">
        <v>85.172</v>
      </c>
      <c r="R33" s="3" t="s">
        <v>323</v>
      </c>
    </row>
    <row r="34">
      <c r="A34" s="3" t="s">
        <v>204</v>
      </c>
      <c r="B34" s="9">
        <v>83.419</v>
      </c>
      <c r="C34" s="9">
        <v>11.0</v>
      </c>
      <c r="D34" s="9">
        <v>5.0</v>
      </c>
      <c r="E34" s="9">
        <v>0.0</v>
      </c>
      <c r="F34" s="9">
        <v>0.0</v>
      </c>
      <c r="G34" s="9">
        <v>52856.0</v>
      </c>
      <c r="H34" s="9">
        <v>2515464.0</v>
      </c>
      <c r="I34" s="9">
        <v>0.0</v>
      </c>
      <c r="J34" s="9">
        <v>0.0</v>
      </c>
      <c r="O34" s="9">
        <v>32.0</v>
      </c>
      <c r="P34" s="9">
        <v>13.0</v>
      </c>
      <c r="Q34" s="9">
        <v>85.168</v>
      </c>
      <c r="R34" s="3" t="s">
        <v>267</v>
      </c>
    </row>
    <row r="35">
      <c r="A35" s="3" t="s">
        <v>287</v>
      </c>
      <c r="B35" s="9">
        <v>82.689</v>
      </c>
      <c r="C35" s="9">
        <v>11.0</v>
      </c>
      <c r="D35" s="9">
        <v>4.0</v>
      </c>
      <c r="E35" s="9">
        <v>1.0</v>
      </c>
      <c r="F35" s="9">
        <v>0.0</v>
      </c>
      <c r="G35" s="9">
        <v>59256.0</v>
      </c>
      <c r="H35" s="9">
        <v>2507272.0</v>
      </c>
      <c r="I35" s="9">
        <v>1417216.0</v>
      </c>
      <c r="J35" s="9">
        <v>0.0</v>
      </c>
      <c r="O35" s="9">
        <v>33.0</v>
      </c>
      <c r="P35" s="9">
        <v>10.0</v>
      </c>
      <c r="Q35" s="9">
        <v>85.159</v>
      </c>
      <c r="R35" s="3" t="s">
        <v>293</v>
      </c>
    </row>
    <row r="36">
      <c r="A36" s="3" t="s">
        <v>289</v>
      </c>
      <c r="B36" s="9">
        <v>83.359</v>
      </c>
      <c r="C36" s="9">
        <v>11.0</v>
      </c>
      <c r="D36" s="9">
        <v>5.0</v>
      </c>
      <c r="E36" s="9">
        <v>0.0</v>
      </c>
      <c r="F36" s="9">
        <v>0.0</v>
      </c>
      <c r="G36" s="9">
        <v>52856.0</v>
      </c>
      <c r="H36" s="9">
        <v>2515464.0</v>
      </c>
      <c r="I36" s="9">
        <v>0.0</v>
      </c>
      <c r="J36" s="9">
        <v>0.0</v>
      </c>
      <c r="O36" s="9">
        <v>34.0</v>
      </c>
      <c r="P36" s="9">
        <v>14.0</v>
      </c>
      <c r="Q36" s="9">
        <v>85.094</v>
      </c>
      <c r="R36" s="3" t="s">
        <v>255</v>
      </c>
    </row>
    <row r="37">
      <c r="A37" s="3" t="s">
        <v>213</v>
      </c>
      <c r="B37" s="9">
        <v>82.404</v>
      </c>
      <c r="C37" s="9">
        <v>11.0</v>
      </c>
      <c r="D37" s="9">
        <v>5.0</v>
      </c>
      <c r="E37" s="9">
        <v>0.0</v>
      </c>
      <c r="F37" s="9">
        <v>0.0</v>
      </c>
      <c r="G37" s="9">
        <v>52856.0</v>
      </c>
      <c r="H37" s="9">
        <v>2515464.0</v>
      </c>
      <c r="I37" s="9">
        <v>0.0</v>
      </c>
      <c r="J37" s="9">
        <v>0.0</v>
      </c>
      <c r="O37" s="9">
        <v>36.0</v>
      </c>
      <c r="P37" s="9">
        <v>77.0</v>
      </c>
      <c r="Q37" s="9">
        <v>85.085</v>
      </c>
      <c r="R37" s="3" t="s">
        <v>233</v>
      </c>
    </row>
    <row r="38">
      <c r="A38" s="3" t="s">
        <v>270</v>
      </c>
      <c r="B38" s="9">
        <v>83.384</v>
      </c>
      <c r="C38" s="9">
        <v>11.0</v>
      </c>
      <c r="D38" s="9">
        <v>5.0</v>
      </c>
      <c r="E38" s="9">
        <v>0.0</v>
      </c>
      <c r="F38" s="9">
        <v>0.0</v>
      </c>
      <c r="G38" s="9">
        <v>52856.0</v>
      </c>
      <c r="H38" s="9">
        <v>2515464.0</v>
      </c>
      <c r="I38" s="9">
        <v>0.0</v>
      </c>
      <c r="J38" s="9">
        <v>0.0</v>
      </c>
      <c r="O38" s="9">
        <v>35.0</v>
      </c>
      <c r="P38" s="9">
        <v>57.0</v>
      </c>
      <c r="Q38" s="9">
        <v>85.085</v>
      </c>
      <c r="R38" s="3" t="s">
        <v>308</v>
      </c>
    </row>
    <row r="39">
      <c r="A39" s="3" t="s">
        <v>295</v>
      </c>
      <c r="B39" s="9">
        <v>83.924</v>
      </c>
      <c r="C39" s="9">
        <v>11.0</v>
      </c>
      <c r="D39" s="9">
        <v>4.0</v>
      </c>
      <c r="E39" s="9">
        <v>1.0</v>
      </c>
      <c r="F39" s="9">
        <v>0.0</v>
      </c>
      <c r="G39" s="9">
        <v>70000.0</v>
      </c>
      <c r="H39" s="9">
        <v>2130960.0</v>
      </c>
      <c r="I39" s="9">
        <v>1417216.0</v>
      </c>
      <c r="J39" s="9">
        <v>0.0</v>
      </c>
      <c r="O39" s="9">
        <v>37.0</v>
      </c>
      <c r="P39" s="9">
        <v>74.0</v>
      </c>
      <c r="Q39" s="9">
        <v>85.063</v>
      </c>
      <c r="R39" s="3" t="s">
        <v>229</v>
      </c>
    </row>
    <row r="40">
      <c r="A40" s="3" t="s">
        <v>275</v>
      </c>
      <c r="B40" s="9">
        <v>84.66</v>
      </c>
      <c r="C40" s="9">
        <v>12.0</v>
      </c>
      <c r="D40" s="9">
        <v>3.0</v>
      </c>
      <c r="E40" s="9">
        <v>1.0</v>
      </c>
      <c r="F40" s="9">
        <v>0.0</v>
      </c>
      <c r="G40" s="9">
        <v>121200.0</v>
      </c>
      <c r="H40" s="9">
        <v>450576.0</v>
      </c>
      <c r="I40" s="9">
        <v>1421312.0</v>
      </c>
      <c r="J40" s="9">
        <v>0.0</v>
      </c>
      <c r="O40" s="9">
        <v>38.0</v>
      </c>
      <c r="P40" s="9">
        <v>17.0</v>
      </c>
      <c r="Q40" s="9">
        <v>85.057</v>
      </c>
      <c r="R40" s="3" t="s">
        <v>347</v>
      </c>
    </row>
    <row r="41">
      <c r="A41" s="3" t="s">
        <v>291</v>
      </c>
      <c r="B41" s="9">
        <v>85.368</v>
      </c>
      <c r="C41" s="9">
        <v>12.0</v>
      </c>
      <c r="D41" s="9">
        <v>3.0</v>
      </c>
      <c r="E41" s="9">
        <v>1.0</v>
      </c>
      <c r="F41" s="9">
        <v>0.0</v>
      </c>
      <c r="G41" s="9">
        <v>121200.0</v>
      </c>
      <c r="H41" s="9">
        <v>450576.0</v>
      </c>
      <c r="I41" s="9">
        <v>1421312.0</v>
      </c>
      <c r="J41" s="9">
        <v>0.0</v>
      </c>
      <c r="O41" s="9">
        <v>39.0</v>
      </c>
      <c r="P41" s="9">
        <v>18.0</v>
      </c>
      <c r="Q41" s="9">
        <v>85.044</v>
      </c>
      <c r="R41" s="3" t="s">
        <v>277</v>
      </c>
    </row>
    <row r="42">
      <c r="A42" s="3" t="s">
        <v>259</v>
      </c>
      <c r="B42" s="9">
        <v>84.727</v>
      </c>
      <c r="C42" s="9">
        <v>12.0</v>
      </c>
      <c r="D42" s="9">
        <v>3.0</v>
      </c>
      <c r="E42" s="9">
        <v>1.0</v>
      </c>
      <c r="F42" s="9">
        <v>0.0</v>
      </c>
      <c r="G42" s="9">
        <v>121200.0</v>
      </c>
      <c r="H42" s="9">
        <v>450576.0</v>
      </c>
      <c r="I42" s="9">
        <v>1421312.0</v>
      </c>
      <c r="J42" s="9">
        <v>0.0</v>
      </c>
      <c r="O42" s="9">
        <v>40.0</v>
      </c>
      <c r="P42" s="9">
        <v>41.0</v>
      </c>
      <c r="Q42" s="9">
        <v>85.016</v>
      </c>
      <c r="R42" s="3" t="s">
        <v>348</v>
      </c>
    </row>
    <row r="43">
      <c r="A43" s="3" t="s">
        <v>301</v>
      </c>
      <c r="B43" s="9">
        <v>84.292</v>
      </c>
      <c r="C43" s="9">
        <v>11.0</v>
      </c>
      <c r="D43" s="9">
        <v>4.0</v>
      </c>
      <c r="E43" s="9">
        <v>1.0</v>
      </c>
      <c r="F43" s="9">
        <v>0.0</v>
      </c>
      <c r="G43" s="9">
        <v>70000.0</v>
      </c>
      <c r="H43" s="9">
        <v>2130960.0</v>
      </c>
      <c r="I43" s="9">
        <v>1417216.0</v>
      </c>
      <c r="J43" s="9">
        <v>0.0</v>
      </c>
      <c r="O43" s="9">
        <v>41.0</v>
      </c>
      <c r="P43" s="9">
        <v>72.0</v>
      </c>
      <c r="Q43" s="9">
        <v>85.015</v>
      </c>
      <c r="R43" s="3" t="s">
        <v>215</v>
      </c>
    </row>
    <row r="44">
      <c r="A44" s="3" t="s">
        <v>300</v>
      </c>
      <c r="B44" s="9">
        <v>83.819</v>
      </c>
      <c r="C44" s="9">
        <v>12.0</v>
      </c>
      <c r="D44" s="9">
        <v>3.0</v>
      </c>
      <c r="E44" s="9">
        <v>1.0</v>
      </c>
      <c r="F44" s="9">
        <v>0.0</v>
      </c>
      <c r="G44" s="9">
        <v>121200.0</v>
      </c>
      <c r="H44" s="9">
        <v>450576.0</v>
      </c>
      <c r="I44" s="9">
        <v>1421312.0</v>
      </c>
      <c r="J44" s="9">
        <v>0.0</v>
      </c>
      <c r="O44" s="9">
        <v>42.0</v>
      </c>
      <c r="P44" s="9">
        <v>19.0</v>
      </c>
      <c r="Q44" s="9">
        <v>84.994</v>
      </c>
      <c r="R44" s="3" t="s">
        <v>335</v>
      </c>
    </row>
    <row r="45">
      <c r="A45" s="3" t="s">
        <v>304</v>
      </c>
      <c r="B45" s="9">
        <v>83.819</v>
      </c>
      <c r="C45" s="9">
        <v>12.0</v>
      </c>
      <c r="D45" s="9">
        <v>3.0</v>
      </c>
      <c r="E45" s="9">
        <v>1.0</v>
      </c>
      <c r="F45" s="9">
        <v>0.0</v>
      </c>
      <c r="G45" s="9">
        <v>121200.0</v>
      </c>
      <c r="H45" s="9">
        <v>450576.0</v>
      </c>
      <c r="I45" s="9">
        <v>1421312.0</v>
      </c>
      <c r="J45" s="9">
        <v>0.0</v>
      </c>
      <c r="O45" s="9">
        <v>43.0</v>
      </c>
      <c r="P45" s="9">
        <v>98.0</v>
      </c>
      <c r="Q45" s="9">
        <v>84.979</v>
      </c>
      <c r="R45" s="3" t="s">
        <v>341</v>
      </c>
    </row>
    <row r="46">
      <c r="A46" s="3" t="s">
        <v>285</v>
      </c>
      <c r="B46" s="9">
        <v>84.468</v>
      </c>
      <c r="C46" s="9">
        <v>12.0</v>
      </c>
      <c r="D46" s="9">
        <v>3.0</v>
      </c>
      <c r="E46" s="9">
        <v>1.0</v>
      </c>
      <c r="F46" s="9">
        <v>0.0</v>
      </c>
      <c r="G46" s="9">
        <v>121200.0</v>
      </c>
      <c r="H46" s="9">
        <v>450576.0</v>
      </c>
      <c r="I46" s="9">
        <v>1421312.0</v>
      </c>
      <c r="J46" s="9">
        <v>0.0</v>
      </c>
      <c r="O46" s="9">
        <v>44.0</v>
      </c>
      <c r="P46" s="9">
        <v>70.0</v>
      </c>
      <c r="Q46" s="9">
        <v>84.977</v>
      </c>
      <c r="R46" s="3" t="s">
        <v>353</v>
      </c>
    </row>
    <row r="47">
      <c r="A47" s="3" t="s">
        <v>310</v>
      </c>
      <c r="B47" s="9">
        <v>85.243</v>
      </c>
      <c r="C47" s="9">
        <v>11.0</v>
      </c>
      <c r="D47" s="9">
        <v>4.0</v>
      </c>
      <c r="E47" s="9">
        <v>1.0</v>
      </c>
      <c r="F47" s="9">
        <v>0.0</v>
      </c>
      <c r="G47" s="9">
        <v>70000.0</v>
      </c>
      <c r="H47" s="9">
        <v>2130960.0</v>
      </c>
      <c r="I47" s="9">
        <v>1417216.0</v>
      </c>
      <c r="J47" s="9">
        <v>0.0</v>
      </c>
      <c r="O47" s="9">
        <v>45.0</v>
      </c>
      <c r="P47" s="9">
        <v>97.0</v>
      </c>
      <c r="Q47" s="9">
        <v>84.942</v>
      </c>
      <c r="R47" s="3" t="s">
        <v>344</v>
      </c>
    </row>
    <row r="48">
      <c r="A48" s="3" t="s">
        <v>312</v>
      </c>
      <c r="B48" s="9">
        <v>84.573</v>
      </c>
      <c r="C48" s="9">
        <v>12.0</v>
      </c>
      <c r="D48" s="9">
        <v>3.0</v>
      </c>
      <c r="E48" s="9">
        <v>1.0</v>
      </c>
      <c r="F48" s="9">
        <v>0.0</v>
      </c>
      <c r="G48" s="9">
        <v>121200.0</v>
      </c>
      <c r="H48" s="9">
        <v>450576.0</v>
      </c>
      <c r="I48" s="9">
        <v>1421312.0</v>
      </c>
      <c r="J48" s="9">
        <v>0.0</v>
      </c>
      <c r="O48" s="9">
        <v>46.0</v>
      </c>
      <c r="P48" s="9">
        <v>12.0</v>
      </c>
      <c r="Q48" s="9">
        <v>84.934</v>
      </c>
      <c r="R48" s="3" t="s">
        <v>319</v>
      </c>
    </row>
    <row r="49">
      <c r="A49" s="3" t="s">
        <v>273</v>
      </c>
      <c r="B49" s="9">
        <v>85.27</v>
      </c>
      <c r="C49" s="9">
        <v>12.0</v>
      </c>
      <c r="D49" s="9">
        <v>3.0</v>
      </c>
      <c r="E49" s="9">
        <v>1.0</v>
      </c>
      <c r="F49" s="9">
        <v>0.0</v>
      </c>
      <c r="G49" s="9">
        <v>121200.0</v>
      </c>
      <c r="H49" s="9">
        <v>450576.0</v>
      </c>
      <c r="I49" s="9">
        <v>1421312.0</v>
      </c>
      <c r="J49" s="9">
        <v>0.0</v>
      </c>
      <c r="O49" s="9">
        <v>47.0</v>
      </c>
      <c r="P49" s="9">
        <v>132.0</v>
      </c>
      <c r="Q49" s="9">
        <v>84.932</v>
      </c>
      <c r="R49" s="3" t="s">
        <v>337</v>
      </c>
    </row>
    <row r="50">
      <c r="A50" s="3" t="s">
        <v>306</v>
      </c>
      <c r="B50" s="9">
        <v>85.571</v>
      </c>
      <c r="C50" s="9">
        <v>12.0</v>
      </c>
      <c r="D50" s="9">
        <v>3.0</v>
      </c>
      <c r="E50" s="9">
        <v>1.0</v>
      </c>
      <c r="F50" s="9">
        <v>0.0</v>
      </c>
      <c r="G50" s="9">
        <v>121200.0</v>
      </c>
      <c r="H50" s="9">
        <v>450576.0</v>
      </c>
      <c r="I50" s="9">
        <v>1421312.0</v>
      </c>
      <c r="J50" s="9">
        <v>0.0</v>
      </c>
      <c r="O50" s="9">
        <v>48.0</v>
      </c>
      <c r="P50" s="9">
        <v>75.0</v>
      </c>
      <c r="Q50" s="9">
        <v>84.928</v>
      </c>
      <c r="R50" s="3" t="s">
        <v>225</v>
      </c>
    </row>
    <row r="51">
      <c r="A51" s="3" t="s">
        <v>318</v>
      </c>
      <c r="B51" s="9">
        <v>84.591</v>
      </c>
      <c r="C51" s="9">
        <v>11.0</v>
      </c>
      <c r="D51" s="9">
        <v>4.0</v>
      </c>
      <c r="E51" s="9">
        <v>1.0</v>
      </c>
      <c r="F51" s="9">
        <v>0.0</v>
      </c>
      <c r="G51" s="9">
        <v>70000.0</v>
      </c>
      <c r="H51" s="9">
        <v>2130960.0</v>
      </c>
      <c r="I51" s="9">
        <v>1417216.0</v>
      </c>
      <c r="J51" s="9">
        <v>0.0</v>
      </c>
      <c r="O51" s="9">
        <v>49.0</v>
      </c>
      <c r="P51" s="9">
        <v>76.0</v>
      </c>
      <c r="Q51" s="9">
        <v>84.924</v>
      </c>
      <c r="R51" s="3" t="s">
        <v>212</v>
      </c>
    </row>
    <row r="52">
      <c r="A52" s="3" t="s">
        <v>290</v>
      </c>
      <c r="B52" s="9">
        <v>83.654</v>
      </c>
      <c r="C52" s="9">
        <v>12.0</v>
      </c>
      <c r="D52" s="9">
        <v>3.0</v>
      </c>
      <c r="E52" s="9">
        <v>1.0</v>
      </c>
      <c r="F52" s="9">
        <v>0.0</v>
      </c>
      <c r="G52" s="9">
        <v>121200.0</v>
      </c>
      <c r="H52" s="9">
        <v>450576.0</v>
      </c>
      <c r="I52" s="9">
        <v>1421312.0</v>
      </c>
      <c r="J52" s="9">
        <v>0.0</v>
      </c>
      <c r="O52" s="9">
        <v>50.0</v>
      </c>
      <c r="P52" s="9">
        <v>11.0</v>
      </c>
      <c r="Q52" s="9">
        <v>84.922</v>
      </c>
      <c r="R52" s="3" t="s">
        <v>283</v>
      </c>
    </row>
    <row r="53">
      <c r="A53" s="3" t="s">
        <v>308</v>
      </c>
      <c r="B53" s="9">
        <v>85.085</v>
      </c>
      <c r="C53" s="9">
        <v>12.0</v>
      </c>
      <c r="D53" s="9">
        <v>3.0</v>
      </c>
      <c r="E53" s="9">
        <v>1.0</v>
      </c>
      <c r="F53" s="9">
        <v>0.0</v>
      </c>
      <c r="G53" s="9">
        <v>121200.0</v>
      </c>
      <c r="H53" s="9">
        <v>450576.0</v>
      </c>
      <c r="I53" s="9">
        <v>1421312.0</v>
      </c>
      <c r="J53" s="9">
        <v>0.0</v>
      </c>
      <c r="O53" s="9">
        <v>51.0</v>
      </c>
      <c r="P53" s="9">
        <v>56.0</v>
      </c>
      <c r="Q53" s="9">
        <v>84.917</v>
      </c>
      <c r="R53" s="3" t="s">
        <v>359</v>
      </c>
    </row>
    <row r="54">
      <c r="A54" s="3" t="s">
        <v>316</v>
      </c>
      <c r="B54" s="9">
        <v>84.189</v>
      </c>
      <c r="C54" s="9">
        <v>12.0</v>
      </c>
      <c r="D54" s="9">
        <v>3.0</v>
      </c>
      <c r="E54" s="9">
        <v>1.0</v>
      </c>
      <c r="F54" s="9">
        <v>0.0</v>
      </c>
      <c r="G54" s="9">
        <v>121200.0</v>
      </c>
      <c r="H54" s="9">
        <v>450576.0</v>
      </c>
      <c r="I54" s="9">
        <v>1421312.0</v>
      </c>
      <c r="J54" s="9">
        <v>0.0</v>
      </c>
      <c r="O54" s="9">
        <v>52.0</v>
      </c>
      <c r="P54" s="9">
        <v>102.0</v>
      </c>
      <c r="Q54" s="9">
        <v>84.909</v>
      </c>
      <c r="R54" s="3" t="s">
        <v>305</v>
      </c>
    </row>
    <row r="55">
      <c r="A55" s="3" t="s">
        <v>323</v>
      </c>
      <c r="B55" s="9">
        <v>85.172</v>
      </c>
      <c r="C55" s="9">
        <v>11.0</v>
      </c>
      <c r="D55" s="9">
        <v>4.0</v>
      </c>
      <c r="E55" s="9">
        <v>1.0</v>
      </c>
      <c r="F55" s="9">
        <v>0.0</v>
      </c>
      <c r="G55" s="9">
        <v>70000.0</v>
      </c>
      <c r="H55" s="9">
        <v>2507272.0</v>
      </c>
      <c r="I55" s="9">
        <v>1417216.0</v>
      </c>
      <c r="J55" s="9">
        <v>0.0</v>
      </c>
      <c r="O55" s="9">
        <v>53.0</v>
      </c>
      <c r="P55" s="9">
        <v>84.0</v>
      </c>
      <c r="Q55" s="9">
        <v>84.899</v>
      </c>
      <c r="R55" s="3" t="s">
        <v>361</v>
      </c>
    </row>
    <row r="56">
      <c r="A56" s="3" t="s">
        <v>286</v>
      </c>
      <c r="B56" s="9">
        <v>84.665</v>
      </c>
      <c r="C56" s="9">
        <v>12.0</v>
      </c>
      <c r="D56" s="9">
        <v>4.0</v>
      </c>
      <c r="E56" s="9">
        <v>0.0</v>
      </c>
      <c r="F56" s="9">
        <v>0.0</v>
      </c>
      <c r="G56" s="9">
        <v>121200.0</v>
      </c>
      <c r="H56" s="9">
        <v>2473992.0</v>
      </c>
      <c r="I56" s="9">
        <v>0.0</v>
      </c>
      <c r="J56" s="9">
        <v>0.0</v>
      </c>
      <c r="O56" s="9">
        <v>54.0</v>
      </c>
      <c r="P56" s="9">
        <v>130.0</v>
      </c>
      <c r="Q56" s="9">
        <v>84.864</v>
      </c>
      <c r="R56" s="3" t="s">
        <v>334</v>
      </c>
    </row>
    <row r="57">
      <c r="A57" s="3" t="s">
        <v>266</v>
      </c>
      <c r="B57" s="9">
        <v>84.708</v>
      </c>
      <c r="C57" s="9">
        <v>12.0</v>
      </c>
      <c r="D57" s="9">
        <v>4.0</v>
      </c>
      <c r="E57" s="9">
        <v>0.0</v>
      </c>
      <c r="F57" s="9">
        <v>0.0</v>
      </c>
      <c r="G57" s="9">
        <v>121200.0</v>
      </c>
      <c r="H57" s="9">
        <v>2473992.0</v>
      </c>
      <c r="I57" s="9">
        <v>0.0</v>
      </c>
      <c r="J57" s="9">
        <v>0.0</v>
      </c>
      <c r="O57" s="9">
        <v>55.0</v>
      </c>
      <c r="P57" s="9">
        <v>111.0</v>
      </c>
      <c r="Q57" s="9">
        <v>84.862</v>
      </c>
      <c r="R57" s="3" t="s">
        <v>330</v>
      </c>
    </row>
    <row r="58">
      <c r="A58" s="3" t="s">
        <v>328</v>
      </c>
      <c r="B58" s="9">
        <v>84.702</v>
      </c>
      <c r="C58" s="9">
        <v>12.0</v>
      </c>
      <c r="D58" s="9">
        <v>4.0</v>
      </c>
      <c r="E58" s="9">
        <v>0.0</v>
      </c>
      <c r="F58" s="9">
        <v>0.0</v>
      </c>
      <c r="G58" s="9">
        <v>121200.0</v>
      </c>
      <c r="H58" s="9">
        <v>2473992.0</v>
      </c>
      <c r="I58" s="9">
        <v>0.0</v>
      </c>
      <c r="J58" s="9">
        <v>0.0</v>
      </c>
      <c r="O58" s="9">
        <v>56.0</v>
      </c>
      <c r="P58" s="9">
        <v>55.0</v>
      </c>
      <c r="Q58" s="9">
        <v>84.846</v>
      </c>
      <c r="R58" s="3" t="s">
        <v>360</v>
      </c>
    </row>
    <row r="59">
      <c r="A59" s="3" t="s">
        <v>331</v>
      </c>
      <c r="B59" s="9">
        <v>84.534</v>
      </c>
      <c r="C59" s="9">
        <v>11.0</v>
      </c>
      <c r="D59" s="9">
        <v>4.0</v>
      </c>
      <c r="E59" s="9">
        <v>1.0</v>
      </c>
      <c r="F59" s="9">
        <v>0.0</v>
      </c>
      <c r="G59" s="9">
        <v>70000.0</v>
      </c>
      <c r="H59" s="9">
        <v>2507272.0</v>
      </c>
      <c r="I59" s="9">
        <v>1417216.0</v>
      </c>
      <c r="J59" s="9">
        <v>0.0</v>
      </c>
      <c r="O59" s="9">
        <v>57.0</v>
      </c>
      <c r="P59" s="9">
        <v>33.0</v>
      </c>
      <c r="Q59" s="9">
        <v>84.836</v>
      </c>
      <c r="R59" s="3" t="s">
        <v>254</v>
      </c>
    </row>
    <row r="60">
      <c r="A60" s="3" t="s">
        <v>288</v>
      </c>
      <c r="B60" s="9">
        <v>84.173</v>
      </c>
      <c r="C60" s="9">
        <v>12.0</v>
      </c>
      <c r="D60" s="9">
        <v>4.0</v>
      </c>
      <c r="E60" s="9">
        <v>0.0</v>
      </c>
      <c r="F60" s="9">
        <v>0.0</v>
      </c>
      <c r="G60" s="9">
        <v>121200.0</v>
      </c>
      <c r="H60" s="9">
        <v>2473992.0</v>
      </c>
      <c r="I60" s="9">
        <v>0.0</v>
      </c>
      <c r="J60" s="9">
        <v>0.0</v>
      </c>
      <c r="O60" s="9">
        <v>58.0</v>
      </c>
      <c r="P60" s="9">
        <v>117.0</v>
      </c>
      <c r="Q60" s="9">
        <v>84.8</v>
      </c>
      <c r="R60" s="3" t="s">
        <v>248</v>
      </c>
    </row>
    <row r="61">
      <c r="A61" s="3" t="s">
        <v>325</v>
      </c>
      <c r="B61" s="9">
        <v>85.919</v>
      </c>
      <c r="C61" s="9">
        <v>12.0</v>
      </c>
      <c r="D61" s="9">
        <v>4.0</v>
      </c>
      <c r="E61" s="9">
        <v>0.0</v>
      </c>
      <c r="F61" s="9">
        <v>0.0</v>
      </c>
      <c r="G61" s="9">
        <v>121200.0</v>
      </c>
      <c r="H61" s="9">
        <v>2473992.0</v>
      </c>
      <c r="I61" s="9">
        <v>0.0</v>
      </c>
      <c r="J61" s="9">
        <v>0.0</v>
      </c>
      <c r="O61" s="9">
        <v>59.0</v>
      </c>
      <c r="P61" s="9">
        <v>54.0</v>
      </c>
      <c r="Q61" s="9">
        <v>84.768</v>
      </c>
      <c r="R61" s="3" t="s">
        <v>351</v>
      </c>
    </row>
    <row r="62">
      <c r="A62" s="3" t="s">
        <v>319</v>
      </c>
      <c r="B62" s="9">
        <v>84.934</v>
      </c>
      <c r="C62" s="9">
        <v>12.0</v>
      </c>
      <c r="D62" s="9">
        <v>4.0</v>
      </c>
      <c r="E62" s="9">
        <v>0.0</v>
      </c>
      <c r="F62" s="9">
        <v>0.0</v>
      </c>
      <c r="G62" s="9">
        <v>121200.0</v>
      </c>
      <c r="H62" s="9">
        <v>2473992.0</v>
      </c>
      <c r="I62" s="9">
        <v>0.0</v>
      </c>
      <c r="J62" s="9">
        <v>0.0</v>
      </c>
      <c r="O62" s="9">
        <v>60.0</v>
      </c>
      <c r="P62" s="9">
        <v>9.0</v>
      </c>
      <c r="Q62" s="9">
        <v>84.741</v>
      </c>
      <c r="R62" s="3" t="s">
        <v>302</v>
      </c>
    </row>
    <row r="63">
      <c r="A63" s="3" t="s">
        <v>334</v>
      </c>
      <c r="B63" s="9">
        <v>84.864</v>
      </c>
      <c r="C63" s="9">
        <v>11.0</v>
      </c>
      <c r="D63" s="9">
        <v>4.0</v>
      </c>
      <c r="E63" s="9">
        <v>1.0</v>
      </c>
      <c r="F63" s="9">
        <v>0.0</v>
      </c>
      <c r="G63" s="9">
        <v>70000.0</v>
      </c>
      <c r="H63" s="9">
        <v>2507272.0</v>
      </c>
      <c r="I63" s="9">
        <v>1417216.0</v>
      </c>
      <c r="J63" s="9">
        <v>0.0</v>
      </c>
      <c r="O63" s="9">
        <v>61.0</v>
      </c>
      <c r="P63" s="9">
        <v>68.0</v>
      </c>
      <c r="Q63" s="9">
        <v>84.727</v>
      </c>
      <c r="R63" s="3" t="s">
        <v>259</v>
      </c>
    </row>
    <row r="64">
      <c r="A64" s="3" t="s">
        <v>313</v>
      </c>
      <c r="B64" s="9">
        <v>84.628</v>
      </c>
      <c r="C64" s="9">
        <v>12.0</v>
      </c>
      <c r="D64" s="9">
        <v>4.0</v>
      </c>
      <c r="E64" s="9">
        <v>0.0</v>
      </c>
      <c r="F64" s="9">
        <v>0.0</v>
      </c>
      <c r="G64" s="9">
        <v>121200.0</v>
      </c>
      <c r="H64" s="9">
        <v>2473992.0</v>
      </c>
      <c r="I64" s="9">
        <v>0.0</v>
      </c>
      <c r="J64" s="9">
        <v>0.0</v>
      </c>
      <c r="O64" s="9">
        <v>62.0</v>
      </c>
      <c r="P64" s="9">
        <v>103.0</v>
      </c>
      <c r="Q64" s="9">
        <v>84.725</v>
      </c>
      <c r="R64" s="3" t="s">
        <v>317</v>
      </c>
    </row>
    <row r="65">
      <c r="A65" s="3" t="s">
        <v>302</v>
      </c>
      <c r="B65" s="9">
        <v>84.741</v>
      </c>
      <c r="C65" s="9">
        <v>12.0</v>
      </c>
      <c r="D65" s="9">
        <v>4.0</v>
      </c>
      <c r="E65" s="9">
        <v>0.0</v>
      </c>
      <c r="F65" s="9">
        <v>0.0</v>
      </c>
      <c r="G65" s="9">
        <v>121200.0</v>
      </c>
      <c r="H65" s="9">
        <v>2473992.0</v>
      </c>
      <c r="I65" s="9">
        <v>0.0</v>
      </c>
      <c r="J65" s="9">
        <v>0.0</v>
      </c>
      <c r="O65" s="9">
        <v>63.0</v>
      </c>
      <c r="P65" s="9">
        <v>53.0</v>
      </c>
      <c r="Q65" s="9">
        <v>84.715</v>
      </c>
      <c r="R65" s="3" t="s">
        <v>363</v>
      </c>
    </row>
    <row r="66">
      <c r="A66" s="3" t="s">
        <v>293</v>
      </c>
      <c r="B66" s="9">
        <v>85.159</v>
      </c>
      <c r="C66" s="9">
        <v>12.0</v>
      </c>
      <c r="D66" s="9">
        <v>4.0</v>
      </c>
      <c r="E66" s="9">
        <v>0.0</v>
      </c>
      <c r="F66" s="9">
        <v>0.0</v>
      </c>
      <c r="G66" s="9">
        <v>121200.0</v>
      </c>
      <c r="H66" s="9">
        <v>2473992.0</v>
      </c>
      <c r="I66" s="9">
        <v>0.0</v>
      </c>
      <c r="J66" s="9">
        <v>0.0</v>
      </c>
      <c r="O66" s="9">
        <v>64.0</v>
      </c>
      <c r="P66" s="9">
        <v>8.0</v>
      </c>
      <c r="Q66" s="9">
        <v>84.708</v>
      </c>
      <c r="R66" s="3" t="s">
        <v>266</v>
      </c>
    </row>
    <row r="67">
      <c r="A67" s="3" t="s">
        <v>337</v>
      </c>
      <c r="B67" s="9">
        <v>84.932</v>
      </c>
      <c r="C67" s="9">
        <v>11.0</v>
      </c>
      <c r="D67" s="9">
        <v>4.0</v>
      </c>
      <c r="E67" s="9">
        <v>1.0</v>
      </c>
      <c r="F67" s="9">
        <v>0.0</v>
      </c>
      <c r="G67" s="9">
        <v>70000.0</v>
      </c>
      <c r="H67" s="9">
        <v>2507272.0</v>
      </c>
      <c r="I67" s="9">
        <v>1417216.0</v>
      </c>
      <c r="J67" s="9">
        <v>0.0</v>
      </c>
      <c r="O67" s="9">
        <v>65.0</v>
      </c>
      <c r="P67" s="9">
        <v>52.0</v>
      </c>
      <c r="Q67" s="9">
        <v>84.703</v>
      </c>
      <c r="R67" s="3" t="s">
        <v>340</v>
      </c>
    </row>
    <row r="68">
      <c r="A68" s="3" t="s">
        <v>303</v>
      </c>
      <c r="B68" s="9">
        <v>84.152</v>
      </c>
      <c r="C68" s="9">
        <v>12.0</v>
      </c>
      <c r="D68" s="9">
        <v>4.0</v>
      </c>
      <c r="E68" s="9">
        <v>0.0</v>
      </c>
      <c r="F68" s="9">
        <v>0.0</v>
      </c>
      <c r="G68" s="9">
        <v>121200.0</v>
      </c>
      <c r="H68" s="9">
        <v>2473992.0</v>
      </c>
      <c r="I68" s="9">
        <v>0.0</v>
      </c>
      <c r="J68" s="9">
        <v>0.0</v>
      </c>
      <c r="O68" s="9">
        <v>66.0</v>
      </c>
      <c r="P68" s="9">
        <v>7.0</v>
      </c>
      <c r="Q68" s="9">
        <v>84.702</v>
      </c>
      <c r="R68" s="3" t="s">
        <v>328</v>
      </c>
    </row>
    <row r="69">
      <c r="A69" s="3" t="s">
        <v>283</v>
      </c>
      <c r="B69" s="9">
        <v>84.922</v>
      </c>
      <c r="C69" s="9">
        <v>12.0</v>
      </c>
      <c r="D69" s="9">
        <v>4.0</v>
      </c>
      <c r="E69" s="9">
        <v>0.0</v>
      </c>
      <c r="F69" s="9">
        <v>0.0</v>
      </c>
      <c r="G69" s="9">
        <v>121200.0</v>
      </c>
      <c r="H69" s="9">
        <v>2473992.0</v>
      </c>
      <c r="I69" s="9">
        <v>0.0</v>
      </c>
      <c r="J69" s="9">
        <v>0.0</v>
      </c>
      <c r="O69" s="9">
        <v>67.0</v>
      </c>
      <c r="P69" s="9">
        <v>29.0</v>
      </c>
      <c r="Q69" s="9">
        <v>84.68</v>
      </c>
      <c r="R69" s="3" t="s">
        <v>238</v>
      </c>
    </row>
    <row r="70">
      <c r="A70" s="3" t="s">
        <v>234</v>
      </c>
      <c r="B70" s="9">
        <v>84.678</v>
      </c>
      <c r="C70" s="9">
        <v>12.0</v>
      </c>
      <c r="D70" s="9">
        <v>4.0</v>
      </c>
      <c r="E70" s="9">
        <v>0.0</v>
      </c>
      <c r="F70" s="9">
        <v>0.0</v>
      </c>
      <c r="G70" s="9">
        <v>121200.0</v>
      </c>
      <c r="H70" s="9">
        <v>2473992.0</v>
      </c>
      <c r="I70" s="9">
        <v>0.0</v>
      </c>
      <c r="J70" s="9">
        <v>0.0</v>
      </c>
      <c r="O70" s="9">
        <v>68.0</v>
      </c>
      <c r="P70" s="9">
        <v>5.0</v>
      </c>
      <c r="Q70" s="9">
        <v>84.678</v>
      </c>
      <c r="R70" s="3" t="s">
        <v>234</v>
      </c>
    </row>
    <row r="71">
      <c r="A71" s="3" t="s">
        <v>341</v>
      </c>
      <c r="B71" s="9">
        <v>84.979</v>
      </c>
      <c r="C71" s="9">
        <v>7.0</v>
      </c>
      <c r="D71" s="9">
        <v>4.0</v>
      </c>
      <c r="E71" s="9">
        <v>1.0</v>
      </c>
      <c r="F71" s="9">
        <v>0.0</v>
      </c>
      <c r="G71" s="9">
        <v>74024.0</v>
      </c>
      <c r="H71" s="9">
        <v>492048.0</v>
      </c>
      <c r="I71" s="9">
        <v>1421312.0</v>
      </c>
      <c r="J71" s="9">
        <v>0.0</v>
      </c>
      <c r="O71" s="9">
        <v>69.0</v>
      </c>
      <c r="P71" s="9">
        <v>4.0</v>
      </c>
      <c r="Q71" s="9">
        <v>84.665</v>
      </c>
      <c r="R71" s="3" t="s">
        <v>286</v>
      </c>
    </row>
    <row r="72">
      <c r="A72" s="3" t="s">
        <v>320</v>
      </c>
      <c r="B72" s="9">
        <v>84.536</v>
      </c>
      <c r="C72" s="9">
        <v>7.0</v>
      </c>
      <c r="D72" s="9">
        <v>4.0</v>
      </c>
      <c r="E72" s="9">
        <v>1.0</v>
      </c>
      <c r="F72" s="9">
        <v>0.0</v>
      </c>
      <c r="G72" s="9">
        <v>74024.0</v>
      </c>
      <c r="H72" s="9">
        <v>492048.0</v>
      </c>
      <c r="I72" s="9">
        <v>1421312.0</v>
      </c>
      <c r="J72" s="9">
        <v>0.0</v>
      </c>
      <c r="O72" s="9">
        <v>70.0</v>
      </c>
      <c r="P72" s="9">
        <v>85.0</v>
      </c>
      <c r="Q72" s="9">
        <v>84.664</v>
      </c>
      <c r="R72" s="3" t="s">
        <v>246</v>
      </c>
    </row>
    <row r="73">
      <c r="A73" s="3" t="s">
        <v>330</v>
      </c>
      <c r="B73" s="9">
        <v>84.862</v>
      </c>
      <c r="C73" s="9">
        <v>7.0</v>
      </c>
      <c r="D73" s="9">
        <v>4.0</v>
      </c>
      <c r="E73" s="9">
        <v>1.0</v>
      </c>
      <c r="F73" s="9">
        <v>0.0</v>
      </c>
      <c r="G73" s="9">
        <v>74024.0</v>
      </c>
      <c r="H73" s="9">
        <v>492048.0</v>
      </c>
      <c r="I73" s="9">
        <v>1421312.0</v>
      </c>
      <c r="J73" s="9">
        <v>0.0</v>
      </c>
      <c r="O73" s="9">
        <v>71.0</v>
      </c>
      <c r="P73" s="9">
        <v>92.0</v>
      </c>
      <c r="Q73" s="9">
        <v>84.663</v>
      </c>
      <c r="R73" s="3" t="s">
        <v>219</v>
      </c>
    </row>
    <row r="74">
      <c r="A74" s="3" t="s">
        <v>298</v>
      </c>
      <c r="B74" s="9">
        <v>84.336</v>
      </c>
      <c r="C74" s="9">
        <v>7.0</v>
      </c>
      <c r="D74" s="9">
        <v>4.0</v>
      </c>
      <c r="E74" s="9">
        <v>1.0</v>
      </c>
      <c r="F74" s="9">
        <v>0.0</v>
      </c>
      <c r="G74" s="9">
        <v>74024.0</v>
      </c>
      <c r="H74" s="9">
        <v>492048.0</v>
      </c>
      <c r="I74" s="9">
        <v>1421312.0</v>
      </c>
      <c r="J74" s="9">
        <v>0.0</v>
      </c>
      <c r="O74" s="9">
        <v>72.0</v>
      </c>
      <c r="P74" s="9">
        <v>65.0</v>
      </c>
      <c r="Q74" s="9">
        <v>84.66</v>
      </c>
      <c r="R74" s="3" t="s">
        <v>275</v>
      </c>
    </row>
    <row r="75">
      <c r="A75" s="3" t="s">
        <v>344</v>
      </c>
      <c r="B75" s="9">
        <v>84.942</v>
      </c>
      <c r="C75" s="9">
        <v>7.0</v>
      </c>
      <c r="D75" s="9">
        <v>4.0</v>
      </c>
      <c r="E75" s="9">
        <v>1.0</v>
      </c>
      <c r="F75" s="9">
        <v>0.0</v>
      </c>
      <c r="G75" s="9">
        <v>74024.0</v>
      </c>
      <c r="H75" s="9">
        <v>492048.0</v>
      </c>
      <c r="I75" s="9">
        <v>1421312.0</v>
      </c>
      <c r="J75" s="9">
        <v>0.0</v>
      </c>
      <c r="O75" s="9">
        <v>73.0</v>
      </c>
      <c r="P75" s="9">
        <v>51.0</v>
      </c>
      <c r="Q75" s="9">
        <v>84.63</v>
      </c>
      <c r="R75" s="3" t="s">
        <v>356</v>
      </c>
    </row>
    <row r="76">
      <c r="A76" s="3" t="s">
        <v>294</v>
      </c>
      <c r="B76" s="9">
        <v>84.349</v>
      </c>
      <c r="C76" s="9">
        <v>7.0</v>
      </c>
      <c r="D76" s="9">
        <v>4.0</v>
      </c>
      <c r="E76" s="9">
        <v>1.0</v>
      </c>
      <c r="F76" s="9">
        <v>0.0</v>
      </c>
      <c r="G76" s="9">
        <v>74024.0</v>
      </c>
      <c r="H76" s="9">
        <v>492048.0</v>
      </c>
      <c r="I76" s="9">
        <v>1421312.0</v>
      </c>
      <c r="J76" s="9">
        <v>0.0</v>
      </c>
      <c r="O76" s="9">
        <v>74.0</v>
      </c>
      <c r="P76" s="9">
        <v>3.0</v>
      </c>
      <c r="Q76" s="9">
        <v>84.628</v>
      </c>
      <c r="R76" s="3" t="s">
        <v>313</v>
      </c>
    </row>
    <row r="77">
      <c r="A77" s="3" t="s">
        <v>296</v>
      </c>
      <c r="B77" s="9">
        <v>84.296</v>
      </c>
      <c r="C77" s="9">
        <v>7.0</v>
      </c>
      <c r="D77" s="9">
        <v>4.0</v>
      </c>
      <c r="E77" s="9">
        <v>1.0</v>
      </c>
      <c r="F77" s="9">
        <v>0.0</v>
      </c>
      <c r="G77" s="9">
        <v>74024.0</v>
      </c>
      <c r="H77" s="9">
        <v>492048.0</v>
      </c>
      <c r="I77" s="9">
        <v>1421312.0</v>
      </c>
      <c r="J77" s="9">
        <v>0.0</v>
      </c>
      <c r="O77" s="9">
        <v>75.0</v>
      </c>
      <c r="P77" s="9">
        <v>104.0</v>
      </c>
      <c r="Q77" s="9">
        <v>84.594</v>
      </c>
      <c r="R77" s="3" t="s">
        <v>358</v>
      </c>
    </row>
    <row r="78">
      <c r="A78" s="3" t="s">
        <v>297</v>
      </c>
      <c r="B78" s="9">
        <v>84.532</v>
      </c>
      <c r="C78" s="9">
        <v>7.0</v>
      </c>
      <c r="D78" s="9">
        <v>4.0</v>
      </c>
      <c r="E78" s="9">
        <v>1.0</v>
      </c>
      <c r="F78" s="9">
        <v>0.0</v>
      </c>
      <c r="G78" s="9">
        <v>74024.0</v>
      </c>
      <c r="H78" s="9">
        <v>492048.0</v>
      </c>
      <c r="I78" s="9">
        <v>1421312.0</v>
      </c>
      <c r="J78" s="9">
        <v>0.0</v>
      </c>
      <c r="O78" s="9">
        <v>76.0</v>
      </c>
      <c r="P78" s="9">
        <v>121.0</v>
      </c>
      <c r="Q78" s="9">
        <v>84.591</v>
      </c>
      <c r="R78" s="3" t="s">
        <v>318</v>
      </c>
    </row>
    <row r="79">
      <c r="A79" s="3" t="s">
        <v>349</v>
      </c>
      <c r="B79" s="9">
        <v>84.552</v>
      </c>
      <c r="C79" s="9">
        <v>7.0</v>
      </c>
      <c r="D79" s="9">
        <v>4.0</v>
      </c>
      <c r="E79" s="9">
        <v>1.0</v>
      </c>
      <c r="F79" s="9">
        <v>0.0</v>
      </c>
      <c r="G79" s="9">
        <v>74024.0</v>
      </c>
      <c r="H79" s="9">
        <v>492048.0</v>
      </c>
      <c r="I79" s="9">
        <v>1421312.0</v>
      </c>
      <c r="J79" s="9">
        <v>0.0</v>
      </c>
      <c r="O79" s="9">
        <v>78.0</v>
      </c>
      <c r="P79" s="9">
        <v>63.0</v>
      </c>
      <c r="Q79" s="9">
        <v>84.573</v>
      </c>
      <c r="R79" s="3" t="s">
        <v>312</v>
      </c>
    </row>
    <row r="80">
      <c r="A80" s="3" t="s">
        <v>305</v>
      </c>
      <c r="B80" s="9">
        <v>84.909</v>
      </c>
      <c r="C80" s="9">
        <v>7.0</v>
      </c>
      <c r="D80" s="9">
        <v>4.0</v>
      </c>
      <c r="E80" s="9">
        <v>1.0</v>
      </c>
      <c r="F80" s="9">
        <v>0.0</v>
      </c>
      <c r="G80" s="9">
        <v>74024.0</v>
      </c>
      <c r="H80" s="9">
        <v>492048.0</v>
      </c>
      <c r="I80" s="9">
        <v>1421312.0</v>
      </c>
      <c r="J80" s="9">
        <v>0.0</v>
      </c>
      <c r="O80" s="9">
        <v>77.0</v>
      </c>
      <c r="P80" s="9">
        <v>95.0</v>
      </c>
      <c r="Q80" s="9">
        <v>84.573</v>
      </c>
      <c r="R80" s="3" t="s">
        <v>210</v>
      </c>
    </row>
    <row r="81">
      <c r="A81" s="3" t="s">
        <v>280</v>
      </c>
      <c r="B81" s="9">
        <v>84.509</v>
      </c>
      <c r="C81" s="9">
        <v>7.0</v>
      </c>
      <c r="D81" s="9">
        <v>4.0</v>
      </c>
      <c r="E81" s="9">
        <v>1.0</v>
      </c>
      <c r="F81" s="9">
        <v>0.0</v>
      </c>
      <c r="G81" s="9">
        <v>74024.0</v>
      </c>
      <c r="H81" s="9">
        <v>492048.0</v>
      </c>
      <c r="I81" s="9">
        <v>1421312.0</v>
      </c>
      <c r="J81" s="9">
        <v>0.0</v>
      </c>
      <c r="O81" s="9">
        <v>79.0</v>
      </c>
      <c r="P81" s="9">
        <v>106.0</v>
      </c>
      <c r="Q81" s="9">
        <v>84.56</v>
      </c>
      <c r="R81" s="3" t="s">
        <v>329</v>
      </c>
    </row>
    <row r="82">
      <c r="A82" s="3" t="s">
        <v>317</v>
      </c>
      <c r="B82" s="9">
        <v>84.725</v>
      </c>
      <c r="C82" s="9">
        <v>7.0</v>
      </c>
      <c r="D82" s="9">
        <v>4.0</v>
      </c>
      <c r="E82" s="9">
        <v>1.0</v>
      </c>
      <c r="F82" s="9">
        <v>0.0</v>
      </c>
      <c r="G82" s="9">
        <v>74024.0</v>
      </c>
      <c r="H82" s="9">
        <v>492048.0</v>
      </c>
      <c r="I82" s="9">
        <v>1421312.0</v>
      </c>
      <c r="J82" s="9">
        <v>0.0</v>
      </c>
      <c r="O82" s="9">
        <v>80.0</v>
      </c>
      <c r="P82" s="9">
        <v>107.0</v>
      </c>
      <c r="Q82" s="9">
        <v>84.552</v>
      </c>
      <c r="R82" s="3" t="s">
        <v>349</v>
      </c>
    </row>
    <row r="83">
      <c r="A83" s="3" t="s">
        <v>358</v>
      </c>
      <c r="B83" s="9">
        <v>84.594</v>
      </c>
      <c r="C83" s="9">
        <v>7.0</v>
      </c>
      <c r="D83" s="9">
        <v>4.0</v>
      </c>
      <c r="E83" s="9">
        <v>1.0</v>
      </c>
      <c r="F83" s="9">
        <v>0.0</v>
      </c>
      <c r="G83" s="9">
        <v>74024.0</v>
      </c>
      <c r="H83" s="9">
        <v>492048.0</v>
      </c>
      <c r="I83" s="9">
        <v>1421312.0</v>
      </c>
      <c r="J83" s="9">
        <v>0.0</v>
      </c>
      <c r="O83" s="9">
        <v>81.0</v>
      </c>
      <c r="P83" s="9">
        <v>108.0</v>
      </c>
      <c r="Q83" s="9">
        <v>84.545</v>
      </c>
      <c r="R83" s="3" t="s">
        <v>276</v>
      </c>
    </row>
    <row r="84">
      <c r="A84" s="3" t="s">
        <v>281</v>
      </c>
      <c r="B84" s="9">
        <v>83.546</v>
      </c>
      <c r="C84" s="9">
        <v>7.0</v>
      </c>
      <c r="D84" s="9">
        <v>4.0</v>
      </c>
      <c r="E84" s="9">
        <v>1.0</v>
      </c>
      <c r="F84" s="9">
        <v>0.0</v>
      </c>
      <c r="G84" s="9">
        <v>74024.0</v>
      </c>
      <c r="H84" s="9">
        <v>492048.0</v>
      </c>
      <c r="I84" s="9">
        <v>1421312.0</v>
      </c>
      <c r="J84" s="9">
        <v>0.0</v>
      </c>
      <c r="O84" s="9">
        <v>82.0</v>
      </c>
      <c r="P84" s="9">
        <v>109.0</v>
      </c>
      <c r="Q84" s="9">
        <v>84.536</v>
      </c>
      <c r="R84" s="3" t="s">
        <v>320</v>
      </c>
    </row>
    <row r="85">
      <c r="A85" s="3" t="s">
        <v>329</v>
      </c>
      <c r="B85" s="9">
        <v>84.56</v>
      </c>
      <c r="C85" s="9">
        <v>7.0</v>
      </c>
      <c r="D85" s="9">
        <v>4.0</v>
      </c>
      <c r="E85" s="9">
        <v>1.0</v>
      </c>
      <c r="F85" s="9">
        <v>0.0</v>
      </c>
      <c r="G85" s="9">
        <v>74024.0</v>
      </c>
      <c r="H85" s="9">
        <v>492048.0</v>
      </c>
      <c r="I85" s="9">
        <v>1421312.0</v>
      </c>
      <c r="J85" s="9">
        <v>0.0</v>
      </c>
      <c r="O85" s="9">
        <v>83.0</v>
      </c>
      <c r="P85" s="9">
        <v>131.0</v>
      </c>
      <c r="Q85" s="9">
        <v>84.534</v>
      </c>
      <c r="R85" s="3" t="s">
        <v>331</v>
      </c>
    </row>
    <row r="86">
      <c r="A86" s="3" t="s">
        <v>276</v>
      </c>
      <c r="B86" s="9">
        <v>84.545</v>
      </c>
      <c r="C86" s="9">
        <v>7.0</v>
      </c>
      <c r="D86" s="9">
        <v>4.0</v>
      </c>
      <c r="E86" s="9">
        <v>1.0</v>
      </c>
      <c r="F86" s="9">
        <v>0.0</v>
      </c>
      <c r="G86" s="9">
        <v>74024.0</v>
      </c>
      <c r="H86" s="9">
        <v>492048.0</v>
      </c>
      <c r="I86" s="9">
        <v>1421312.0</v>
      </c>
      <c r="J86" s="9">
        <v>0.0</v>
      </c>
      <c r="O86" s="9">
        <v>84.0</v>
      </c>
      <c r="P86" s="9">
        <v>101.0</v>
      </c>
      <c r="Q86" s="9">
        <v>84.532</v>
      </c>
      <c r="R86" s="3" t="s">
        <v>297</v>
      </c>
    </row>
    <row r="87">
      <c r="A87" s="3" t="s">
        <v>362</v>
      </c>
      <c r="B87" s="9">
        <v>83.986</v>
      </c>
      <c r="C87" s="9">
        <v>7.0</v>
      </c>
      <c r="D87" s="9">
        <v>5.0</v>
      </c>
      <c r="E87" s="9">
        <v>0.0</v>
      </c>
      <c r="F87" s="9">
        <v>0.0</v>
      </c>
      <c r="G87" s="9">
        <v>74024.0</v>
      </c>
      <c r="H87" s="9">
        <v>2515464.0</v>
      </c>
      <c r="I87" s="9">
        <v>0.0</v>
      </c>
      <c r="J87" s="9">
        <v>0.0</v>
      </c>
      <c r="O87" s="9">
        <v>85.0</v>
      </c>
      <c r="P87" s="9">
        <v>110.0</v>
      </c>
      <c r="Q87" s="9">
        <v>84.509</v>
      </c>
      <c r="R87" s="3" t="s">
        <v>280</v>
      </c>
    </row>
    <row r="88">
      <c r="A88" s="3" t="s">
        <v>352</v>
      </c>
      <c r="B88" s="9">
        <v>84.477</v>
      </c>
      <c r="C88" s="9">
        <v>7.0</v>
      </c>
      <c r="D88" s="9">
        <v>5.0</v>
      </c>
      <c r="E88" s="9">
        <v>0.0</v>
      </c>
      <c r="F88" s="9">
        <v>0.0</v>
      </c>
      <c r="G88" s="9">
        <v>74024.0</v>
      </c>
      <c r="H88" s="9">
        <v>2515464.0</v>
      </c>
      <c r="I88" s="9">
        <v>0.0</v>
      </c>
      <c r="J88" s="9">
        <v>0.0</v>
      </c>
      <c r="O88" s="9">
        <v>86.0</v>
      </c>
      <c r="P88" s="9">
        <v>50.0</v>
      </c>
      <c r="Q88" s="9">
        <v>84.504</v>
      </c>
      <c r="R88" s="3" t="s">
        <v>357</v>
      </c>
    </row>
    <row r="89">
      <c r="A89" s="3" t="s">
        <v>360</v>
      </c>
      <c r="B89" s="9">
        <v>84.846</v>
      </c>
      <c r="C89" s="9">
        <v>7.0</v>
      </c>
      <c r="D89" s="9">
        <v>5.0</v>
      </c>
      <c r="E89" s="9">
        <v>0.0</v>
      </c>
      <c r="F89" s="9">
        <v>0.0</v>
      </c>
      <c r="G89" s="9">
        <v>74024.0</v>
      </c>
      <c r="H89" s="9">
        <v>2515464.0</v>
      </c>
      <c r="I89" s="9">
        <v>0.0</v>
      </c>
      <c r="J89" s="9">
        <v>0.0</v>
      </c>
      <c r="O89" s="9">
        <v>87.0</v>
      </c>
      <c r="P89" s="9">
        <v>49.0</v>
      </c>
      <c r="Q89" s="9">
        <v>84.501</v>
      </c>
      <c r="R89" s="3" t="s">
        <v>354</v>
      </c>
    </row>
    <row r="90">
      <c r="A90" s="3" t="s">
        <v>355</v>
      </c>
      <c r="B90" s="9">
        <v>84.478</v>
      </c>
      <c r="C90" s="9">
        <v>7.0</v>
      </c>
      <c r="D90" s="9">
        <v>5.0</v>
      </c>
      <c r="E90" s="9">
        <v>0.0</v>
      </c>
      <c r="F90" s="9">
        <v>0.0</v>
      </c>
      <c r="G90" s="9">
        <v>74024.0</v>
      </c>
      <c r="H90" s="9">
        <v>2515464.0</v>
      </c>
      <c r="I90" s="9">
        <v>0.0</v>
      </c>
      <c r="J90" s="9">
        <v>0.0</v>
      </c>
      <c r="O90" s="9">
        <v>88.0</v>
      </c>
      <c r="P90" s="9">
        <v>48.0</v>
      </c>
      <c r="Q90" s="9">
        <v>84.493</v>
      </c>
      <c r="R90" s="3" t="s">
        <v>364</v>
      </c>
    </row>
    <row r="91">
      <c r="A91" s="3" t="s">
        <v>364</v>
      </c>
      <c r="B91" s="9">
        <v>84.493</v>
      </c>
      <c r="C91" s="9">
        <v>7.0</v>
      </c>
      <c r="D91" s="9">
        <v>5.0</v>
      </c>
      <c r="E91" s="9">
        <v>0.0</v>
      </c>
      <c r="F91" s="9">
        <v>0.0</v>
      </c>
      <c r="G91" s="9">
        <v>74024.0</v>
      </c>
      <c r="H91" s="9">
        <v>2515464.0</v>
      </c>
      <c r="I91" s="9">
        <v>0.0</v>
      </c>
      <c r="J91" s="9">
        <v>0.0</v>
      </c>
      <c r="O91" s="9">
        <v>89.0</v>
      </c>
      <c r="P91" s="9">
        <v>47.0</v>
      </c>
      <c r="Q91" s="9">
        <v>84.478</v>
      </c>
      <c r="R91" s="3" t="s">
        <v>355</v>
      </c>
    </row>
    <row r="92">
      <c r="A92" s="3" t="s">
        <v>356</v>
      </c>
      <c r="B92" s="9">
        <v>84.63</v>
      </c>
      <c r="C92" s="9">
        <v>7.0</v>
      </c>
      <c r="D92" s="9">
        <v>5.0</v>
      </c>
      <c r="E92" s="9">
        <v>0.0</v>
      </c>
      <c r="F92" s="9">
        <v>0.0</v>
      </c>
      <c r="G92" s="9">
        <v>74024.0</v>
      </c>
      <c r="H92" s="9">
        <v>2515464.0</v>
      </c>
      <c r="I92" s="9">
        <v>0.0</v>
      </c>
      <c r="J92" s="9">
        <v>0.0</v>
      </c>
      <c r="O92" s="9">
        <v>90.0</v>
      </c>
      <c r="P92" s="9">
        <v>46.0</v>
      </c>
      <c r="Q92" s="9">
        <v>84.477</v>
      </c>
      <c r="R92" s="3" t="s">
        <v>352</v>
      </c>
    </row>
    <row r="93">
      <c r="A93" s="3" t="s">
        <v>350</v>
      </c>
      <c r="B93" s="9">
        <v>84.344</v>
      </c>
      <c r="C93" s="9">
        <v>7.0</v>
      </c>
      <c r="D93" s="9">
        <v>5.0</v>
      </c>
      <c r="E93" s="9">
        <v>0.0</v>
      </c>
      <c r="F93" s="9">
        <v>0.0</v>
      </c>
      <c r="G93" s="9">
        <v>74024.0</v>
      </c>
      <c r="H93" s="9">
        <v>2515464.0</v>
      </c>
      <c r="I93" s="9">
        <v>0.0</v>
      </c>
      <c r="J93" s="9">
        <v>0.0</v>
      </c>
      <c r="O93" s="9">
        <v>91.0</v>
      </c>
      <c r="P93" s="9">
        <v>119.0</v>
      </c>
      <c r="Q93" s="9">
        <v>84.469</v>
      </c>
      <c r="R93" s="3" t="s">
        <v>226</v>
      </c>
    </row>
    <row r="94">
      <c r="A94" s="3" t="s">
        <v>354</v>
      </c>
      <c r="B94" s="9">
        <v>84.501</v>
      </c>
      <c r="C94" s="9">
        <v>7.0</v>
      </c>
      <c r="D94" s="9">
        <v>5.0</v>
      </c>
      <c r="E94" s="9">
        <v>0.0</v>
      </c>
      <c r="F94" s="9">
        <v>0.0</v>
      </c>
      <c r="G94" s="9">
        <v>74024.0</v>
      </c>
      <c r="H94" s="9">
        <v>2515464.0</v>
      </c>
      <c r="I94" s="9">
        <v>0.0</v>
      </c>
      <c r="J94" s="9">
        <v>0.0</v>
      </c>
      <c r="O94" s="9">
        <v>92.0</v>
      </c>
      <c r="P94" s="9">
        <v>60.0</v>
      </c>
      <c r="Q94" s="9">
        <v>84.468</v>
      </c>
      <c r="R94" s="3" t="s">
        <v>285</v>
      </c>
    </row>
    <row r="95">
      <c r="A95" s="3" t="s">
        <v>332</v>
      </c>
      <c r="B95" s="9">
        <v>85.584</v>
      </c>
      <c r="C95" s="9">
        <v>7.0</v>
      </c>
      <c r="D95" s="9">
        <v>5.0</v>
      </c>
      <c r="E95" s="9">
        <v>0.0</v>
      </c>
      <c r="F95" s="9">
        <v>0.0</v>
      </c>
      <c r="G95" s="9">
        <v>74024.0</v>
      </c>
      <c r="H95" s="9">
        <v>2515464.0</v>
      </c>
      <c r="I95" s="9">
        <v>0.0</v>
      </c>
      <c r="J95" s="9">
        <v>0.0</v>
      </c>
      <c r="O95" s="9">
        <v>93.0</v>
      </c>
      <c r="P95" s="9">
        <v>128.0</v>
      </c>
      <c r="Q95" s="9">
        <v>84.46</v>
      </c>
      <c r="R95" s="3" t="s">
        <v>257</v>
      </c>
    </row>
    <row r="96">
      <c r="A96" s="3" t="s">
        <v>357</v>
      </c>
      <c r="B96" s="9">
        <v>84.504</v>
      </c>
      <c r="C96" s="9">
        <v>7.0</v>
      </c>
      <c r="D96" s="9">
        <v>5.0</v>
      </c>
      <c r="E96" s="9">
        <v>0.0</v>
      </c>
      <c r="F96" s="9">
        <v>0.0</v>
      </c>
      <c r="G96" s="9">
        <v>74024.0</v>
      </c>
      <c r="H96" s="9">
        <v>2515464.0</v>
      </c>
      <c r="I96" s="9">
        <v>0.0</v>
      </c>
      <c r="J96" s="9">
        <v>0.0</v>
      </c>
      <c r="O96" s="9">
        <v>94.0</v>
      </c>
      <c r="P96" s="9">
        <v>45.0</v>
      </c>
      <c r="Q96" s="9">
        <v>84.444</v>
      </c>
      <c r="R96" s="3" t="s">
        <v>345</v>
      </c>
    </row>
    <row r="97">
      <c r="A97" s="3" t="s">
        <v>348</v>
      </c>
      <c r="B97" s="9">
        <v>85.016</v>
      </c>
      <c r="C97" s="9">
        <v>7.0</v>
      </c>
      <c r="D97" s="9">
        <v>5.0</v>
      </c>
      <c r="E97" s="9">
        <v>0.0</v>
      </c>
      <c r="F97" s="9">
        <v>0.0</v>
      </c>
      <c r="G97" s="9">
        <v>74024.0</v>
      </c>
      <c r="H97" s="9">
        <v>2515464.0</v>
      </c>
      <c r="I97" s="9">
        <v>0.0</v>
      </c>
      <c r="J97" s="9">
        <v>0.0</v>
      </c>
      <c r="O97" s="9">
        <v>95.0</v>
      </c>
      <c r="P97" s="9">
        <v>40.0</v>
      </c>
      <c r="Q97" s="9">
        <v>84.382</v>
      </c>
      <c r="R97" s="3" t="s">
        <v>216</v>
      </c>
    </row>
    <row r="98">
      <c r="A98" s="3" t="s">
        <v>359</v>
      </c>
      <c r="B98" s="9">
        <v>84.917</v>
      </c>
      <c r="C98" s="9">
        <v>7.0</v>
      </c>
      <c r="D98" s="9">
        <v>5.0</v>
      </c>
      <c r="E98" s="9">
        <v>0.0</v>
      </c>
      <c r="F98" s="9">
        <v>0.0</v>
      </c>
      <c r="G98" s="9">
        <v>74024.0</v>
      </c>
      <c r="H98" s="9">
        <v>2515464.0</v>
      </c>
      <c r="I98" s="9">
        <v>0.0</v>
      </c>
      <c r="J98" s="9">
        <v>0.0</v>
      </c>
      <c r="O98" s="9">
        <v>96.0</v>
      </c>
      <c r="P98" s="9">
        <v>112.0</v>
      </c>
      <c r="Q98" s="9">
        <v>84.349</v>
      </c>
      <c r="R98" s="3" t="s">
        <v>294</v>
      </c>
    </row>
    <row r="99">
      <c r="A99" s="3" t="s">
        <v>363</v>
      </c>
      <c r="B99" s="9">
        <v>84.715</v>
      </c>
      <c r="C99" s="9">
        <v>7.0</v>
      </c>
      <c r="D99" s="9">
        <v>5.0</v>
      </c>
      <c r="E99" s="9">
        <v>0.0</v>
      </c>
      <c r="F99" s="9">
        <v>0.0</v>
      </c>
      <c r="G99" s="9">
        <v>74024.0</v>
      </c>
      <c r="H99" s="9">
        <v>2515464.0</v>
      </c>
      <c r="I99" s="9">
        <v>0.0</v>
      </c>
      <c r="J99" s="9">
        <v>0.0</v>
      </c>
      <c r="O99" s="9">
        <v>97.0</v>
      </c>
      <c r="P99" s="9">
        <v>88.0</v>
      </c>
      <c r="Q99" s="9">
        <v>84.347</v>
      </c>
      <c r="R99" s="3" t="s">
        <v>231</v>
      </c>
    </row>
    <row r="100">
      <c r="A100" s="3" t="s">
        <v>345</v>
      </c>
      <c r="B100" s="9">
        <v>84.444</v>
      </c>
      <c r="C100" s="9">
        <v>7.0</v>
      </c>
      <c r="D100" s="9">
        <v>5.0</v>
      </c>
      <c r="E100" s="9">
        <v>0.0</v>
      </c>
      <c r="F100" s="9">
        <v>0.0</v>
      </c>
      <c r="G100" s="9">
        <v>74024.0</v>
      </c>
      <c r="H100" s="9">
        <v>2515464.0</v>
      </c>
      <c r="I100" s="9">
        <v>0.0</v>
      </c>
      <c r="J100" s="9">
        <v>0.0</v>
      </c>
      <c r="O100" s="9">
        <v>98.0</v>
      </c>
      <c r="P100" s="9">
        <v>44.0</v>
      </c>
      <c r="Q100" s="9">
        <v>84.344</v>
      </c>
      <c r="R100" s="3" t="s">
        <v>350</v>
      </c>
    </row>
    <row r="101">
      <c r="A101" s="3" t="s">
        <v>340</v>
      </c>
      <c r="B101" s="9">
        <v>84.703</v>
      </c>
      <c r="C101" s="9">
        <v>7.0</v>
      </c>
      <c r="D101" s="9">
        <v>5.0</v>
      </c>
      <c r="E101" s="9">
        <v>0.0</v>
      </c>
      <c r="F101" s="9">
        <v>0.0</v>
      </c>
      <c r="G101" s="9">
        <v>74024.0</v>
      </c>
      <c r="H101" s="9">
        <v>2515464.0</v>
      </c>
      <c r="I101" s="9">
        <v>0.0</v>
      </c>
      <c r="J101" s="9">
        <v>0.0</v>
      </c>
      <c r="O101" s="9">
        <v>99.0</v>
      </c>
      <c r="P101" s="9">
        <v>105.0</v>
      </c>
      <c r="Q101" s="9">
        <v>84.336</v>
      </c>
      <c r="R101" s="3" t="s">
        <v>298</v>
      </c>
    </row>
    <row r="102">
      <c r="A102" s="3" t="s">
        <v>351</v>
      </c>
      <c r="B102" s="9">
        <v>84.768</v>
      </c>
      <c r="C102" s="9">
        <v>7.0</v>
      </c>
      <c r="D102" s="9">
        <v>5.0</v>
      </c>
      <c r="E102" s="9">
        <v>0.0</v>
      </c>
      <c r="F102" s="9">
        <v>0.0</v>
      </c>
      <c r="G102" s="9">
        <v>74024.0</v>
      </c>
      <c r="H102" s="9">
        <v>2515464.0</v>
      </c>
      <c r="I102" s="9">
        <v>0.0</v>
      </c>
      <c r="J102" s="9">
        <v>0.0</v>
      </c>
      <c r="O102" s="9">
        <v>100.0</v>
      </c>
      <c r="P102" s="9">
        <v>86.0</v>
      </c>
      <c r="Q102" s="9">
        <v>84.316</v>
      </c>
      <c r="R102" s="3" t="s">
        <v>206</v>
      </c>
    </row>
    <row r="103">
      <c r="A103" s="3" t="s">
        <v>339</v>
      </c>
      <c r="B103" s="9">
        <v>85.299</v>
      </c>
      <c r="C103" s="9">
        <v>8.0</v>
      </c>
      <c r="D103" s="9">
        <v>3.0</v>
      </c>
      <c r="E103" s="9">
        <v>1.0</v>
      </c>
      <c r="F103" s="9">
        <v>0.0</v>
      </c>
      <c r="G103" s="9">
        <v>126240.0</v>
      </c>
      <c r="H103" s="9">
        <v>450576.0</v>
      </c>
      <c r="I103" s="9">
        <v>1421312.0</v>
      </c>
      <c r="J103" s="9">
        <v>0.0</v>
      </c>
      <c r="O103" s="9">
        <v>101.0</v>
      </c>
      <c r="P103" s="9">
        <v>100.0</v>
      </c>
      <c r="Q103" s="9">
        <v>84.296</v>
      </c>
      <c r="R103" s="3" t="s">
        <v>296</v>
      </c>
    </row>
    <row r="104">
      <c r="A104" s="3" t="s">
        <v>225</v>
      </c>
      <c r="B104" s="9">
        <v>84.928</v>
      </c>
      <c r="C104" s="9">
        <v>8.0</v>
      </c>
      <c r="D104" s="9">
        <v>3.0</v>
      </c>
      <c r="E104" s="9">
        <v>1.0</v>
      </c>
      <c r="F104" s="9">
        <v>0.0</v>
      </c>
      <c r="G104" s="9">
        <v>126240.0</v>
      </c>
      <c r="H104" s="9">
        <v>450576.0</v>
      </c>
      <c r="I104" s="9">
        <v>1421312.0</v>
      </c>
      <c r="J104" s="9">
        <v>0.0</v>
      </c>
      <c r="O104" s="9">
        <v>102.0</v>
      </c>
      <c r="P104" s="9">
        <v>124.0</v>
      </c>
      <c r="Q104" s="9">
        <v>84.292</v>
      </c>
      <c r="R104" s="3" t="s">
        <v>301</v>
      </c>
    </row>
    <row r="105">
      <c r="A105" s="3" t="s">
        <v>240</v>
      </c>
      <c r="B105" s="9">
        <v>85.28</v>
      </c>
      <c r="C105" s="9">
        <v>8.0</v>
      </c>
      <c r="D105" s="9">
        <v>3.0</v>
      </c>
      <c r="E105" s="9">
        <v>1.0</v>
      </c>
      <c r="F105" s="9">
        <v>0.0</v>
      </c>
      <c r="G105" s="9">
        <v>126240.0</v>
      </c>
      <c r="H105" s="9">
        <v>450576.0</v>
      </c>
      <c r="I105" s="9">
        <v>1421312.0</v>
      </c>
      <c r="J105" s="9">
        <v>0.0</v>
      </c>
      <c r="O105" s="9">
        <v>103.0</v>
      </c>
      <c r="P105" s="9">
        <v>89.0</v>
      </c>
      <c r="Q105" s="9">
        <v>84.286</v>
      </c>
      <c r="R105" s="3" t="s">
        <v>228</v>
      </c>
    </row>
    <row r="106">
      <c r="A106" s="3" t="s">
        <v>221</v>
      </c>
      <c r="B106" s="9">
        <v>85.475</v>
      </c>
      <c r="C106" s="9">
        <v>8.0</v>
      </c>
      <c r="D106" s="9">
        <v>3.0</v>
      </c>
      <c r="E106" s="9">
        <v>1.0</v>
      </c>
      <c r="F106" s="9">
        <v>0.0</v>
      </c>
      <c r="G106" s="9">
        <v>126240.0</v>
      </c>
      <c r="H106" s="9">
        <v>450576.0</v>
      </c>
      <c r="I106" s="9">
        <v>1421312.0</v>
      </c>
      <c r="J106" s="9">
        <v>0.0</v>
      </c>
      <c r="O106" s="9">
        <v>104.0</v>
      </c>
      <c r="P106" s="9">
        <v>58.0</v>
      </c>
      <c r="Q106" s="9">
        <v>84.189</v>
      </c>
      <c r="R106" s="3" t="s">
        <v>316</v>
      </c>
    </row>
    <row r="107">
      <c r="A107" s="3" t="s">
        <v>361</v>
      </c>
      <c r="B107" s="9">
        <v>84.899</v>
      </c>
      <c r="C107" s="9">
        <v>8.0</v>
      </c>
      <c r="D107" s="9">
        <v>3.0</v>
      </c>
      <c r="E107" s="9">
        <v>1.0</v>
      </c>
      <c r="F107" s="9">
        <v>0.0</v>
      </c>
      <c r="G107" s="9">
        <v>126240.0</v>
      </c>
      <c r="H107" s="9">
        <v>450576.0</v>
      </c>
      <c r="I107" s="9">
        <v>1421312.0</v>
      </c>
      <c r="J107" s="9">
        <v>0.0</v>
      </c>
      <c r="O107" s="9">
        <v>105.0</v>
      </c>
      <c r="P107" s="9">
        <v>2.0</v>
      </c>
      <c r="Q107" s="9">
        <v>84.173</v>
      </c>
      <c r="R107" s="3" t="s">
        <v>288</v>
      </c>
    </row>
    <row r="108">
      <c r="A108" s="3" t="s">
        <v>215</v>
      </c>
      <c r="B108" s="9">
        <v>85.015</v>
      </c>
      <c r="C108" s="9">
        <v>8.0</v>
      </c>
      <c r="D108" s="9">
        <v>3.0</v>
      </c>
      <c r="E108" s="9">
        <v>1.0</v>
      </c>
      <c r="F108" s="9">
        <v>0.0</v>
      </c>
      <c r="G108" s="9">
        <v>126240.0</v>
      </c>
      <c r="H108" s="9">
        <v>450576.0</v>
      </c>
      <c r="I108" s="9">
        <v>1421312.0</v>
      </c>
      <c r="J108" s="9">
        <v>0.0</v>
      </c>
      <c r="O108" s="9">
        <v>106.0</v>
      </c>
      <c r="P108" s="9">
        <v>6.0</v>
      </c>
      <c r="Q108" s="9">
        <v>84.152</v>
      </c>
      <c r="R108" s="3" t="s">
        <v>303</v>
      </c>
    </row>
    <row r="109">
      <c r="A109" s="3" t="s">
        <v>209</v>
      </c>
      <c r="B109" s="9">
        <v>85.303</v>
      </c>
      <c r="C109" s="9">
        <v>8.0</v>
      </c>
      <c r="D109" s="9">
        <v>3.0</v>
      </c>
      <c r="E109" s="9">
        <v>1.0</v>
      </c>
      <c r="F109" s="9">
        <v>0.0</v>
      </c>
      <c r="G109" s="9">
        <v>126240.0</v>
      </c>
      <c r="H109" s="9">
        <v>450576.0</v>
      </c>
      <c r="I109" s="9">
        <v>1421312.0</v>
      </c>
      <c r="J109" s="9">
        <v>0.0</v>
      </c>
      <c r="O109" s="9">
        <v>107.0</v>
      </c>
      <c r="P109" s="9">
        <v>118.0</v>
      </c>
      <c r="Q109" s="9">
        <v>84.07</v>
      </c>
      <c r="R109" s="3" t="s">
        <v>236</v>
      </c>
    </row>
    <row r="110">
      <c r="A110" s="3" t="s">
        <v>249</v>
      </c>
      <c r="B110" s="9">
        <v>85.454</v>
      </c>
      <c r="C110" s="9">
        <v>8.0</v>
      </c>
      <c r="D110" s="9">
        <v>3.0</v>
      </c>
      <c r="E110" s="9">
        <v>1.0</v>
      </c>
      <c r="F110" s="9">
        <v>0.0</v>
      </c>
      <c r="G110" s="9">
        <v>126240.0</v>
      </c>
      <c r="H110" s="9">
        <v>450576.0</v>
      </c>
      <c r="I110" s="9">
        <v>1421312.0</v>
      </c>
      <c r="J110" s="9">
        <v>0.0</v>
      </c>
      <c r="O110" s="9">
        <v>108.0</v>
      </c>
      <c r="P110" s="9">
        <v>43.0</v>
      </c>
      <c r="Q110" s="9">
        <v>83.986</v>
      </c>
      <c r="R110" s="3" t="s">
        <v>362</v>
      </c>
    </row>
    <row r="111">
      <c r="A111" s="3" t="s">
        <v>333</v>
      </c>
      <c r="B111" s="9">
        <v>85.548</v>
      </c>
      <c r="C111" s="9">
        <v>8.0</v>
      </c>
      <c r="D111" s="9">
        <v>3.0</v>
      </c>
      <c r="E111" s="9">
        <v>1.0</v>
      </c>
      <c r="F111" s="9">
        <v>0.0</v>
      </c>
      <c r="G111" s="9">
        <v>126240.0</v>
      </c>
      <c r="H111" s="9">
        <v>450576.0</v>
      </c>
      <c r="I111" s="9">
        <v>1421312.0</v>
      </c>
      <c r="J111" s="9">
        <v>0.0</v>
      </c>
      <c r="O111" s="9">
        <v>109.0</v>
      </c>
      <c r="P111" s="9">
        <v>96.0</v>
      </c>
      <c r="Q111" s="9">
        <v>83.96</v>
      </c>
      <c r="R111" s="3" t="s">
        <v>224</v>
      </c>
    </row>
    <row r="112">
      <c r="A112" s="3" t="s">
        <v>233</v>
      </c>
      <c r="B112" s="9">
        <v>85.085</v>
      </c>
      <c r="C112" s="9">
        <v>8.0</v>
      </c>
      <c r="D112" s="9">
        <v>3.0</v>
      </c>
      <c r="E112" s="9">
        <v>1.0</v>
      </c>
      <c r="F112" s="9">
        <v>0.0</v>
      </c>
      <c r="G112" s="9">
        <v>126240.0</v>
      </c>
      <c r="H112" s="9">
        <v>450576.0</v>
      </c>
      <c r="I112" s="9">
        <v>1421312.0</v>
      </c>
      <c r="J112" s="9">
        <v>0.0</v>
      </c>
      <c r="O112" s="9">
        <v>110.0</v>
      </c>
      <c r="P112" s="9">
        <v>123.0</v>
      </c>
      <c r="Q112" s="9">
        <v>83.924</v>
      </c>
      <c r="R112" s="3" t="s">
        <v>295</v>
      </c>
    </row>
    <row r="113">
      <c r="A113" s="3" t="s">
        <v>243</v>
      </c>
      <c r="B113" s="9">
        <v>85.538</v>
      </c>
      <c r="C113" s="9">
        <v>8.0</v>
      </c>
      <c r="D113" s="9">
        <v>3.0</v>
      </c>
      <c r="E113" s="9">
        <v>1.0</v>
      </c>
      <c r="F113" s="9">
        <v>0.0</v>
      </c>
      <c r="G113" s="9">
        <v>126240.0</v>
      </c>
      <c r="H113" s="9">
        <v>450576.0</v>
      </c>
      <c r="I113" s="9">
        <v>1421312.0</v>
      </c>
      <c r="J113" s="9">
        <v>0.0</v>
      </c>
      <c r="O113" s="9">
        <v>111.0</v>
      </c>
      <c r="P113" s="9">
        <v>61.0</v>
      </c>
      <c r="Q113" s="9">
        <v>83.819</v>
      </c>
      <c r="R113" s="3" t="s">
        <v>304</v>
      </c>
    </row>
    <row r="114">
      <c r="A114" s="3" t="s">
        <v>212</v>
      </c>
      <c r="B114" s="9">
        <v>84.924</v>
      </c>
      <c r="C114" s="9">
        <v>8.0</v>
      </c>
      <c r="D114" s="9">
        <v>3.0</v>
      </c>
      <c r="E114" s="9">
        <v>1.0</v>
      </c>
      <c r="F114" s="9">
        <v>0.0</v>
      </c>
      <c r="G114" s="9">
        <v>126240.0</v>
      </c>
      <c r="H114" s="9">
        <v>450576.0</v>
      </c>
      <c r="I114" s="9">
        <v>1421312.0</v>
      </c>
      <c r="J114" s="9">
        <v>0.0</v>
      </c>
      <c r="O114" s="9">
        <v>112.0</v>
      </c>
      <c r="P114" s="9">
        <v>62.0</v>
      </c>
      <c r="Q114" s="9">
        <v>83.819</v>
      </c>
      <c r="R114" s="3" t="s">
        <v>300</v>
      </c>
    </row>
    <row r="115">
      <c r="A115" s="3" t="s">
        <v>353</v>
      </c>
      <c r="B115" s="9">
        <v>84.977</v>
      </c>
      <c r="C115" s="9">
        <v>8.0</v>
      </c>
      <c r="D115" s="9">
        <v>3.0</v>
      </c>
      <c r="E115" s="9">
        <v>1.0</v>
      </c>
      <c r="F115" s="9">
        <v>0.0</v>
      </c>
      <c r="G115" s="9">
        <v>126240.0</v>
      </c>
      <c r="H115" s="9">
        <v>450576.0</v>
      </c>
      <c r="I115" s="9">
        <v>1421312.0</v>
      </c>
      <c r="J115" s="9">
        <v>0.0</v>
      </c>
      <c r="O115" s="9">
        <v>113.0</v>
      </c>
      <c r="P115" s="9">
        <v>94.0</v>
      </c>
      <c r="Q115" s="9">
        <v>83.811</v>
      </c>
      <c r="R115" s="3" t="s">
        <v>214</v>
      </c>
    </row>
    <row r="116">
      <c r="A116" s="3" t="s">
        <v>235</v>
      </c>
      <c r="B116" s="9">
        <v>85.235</v>
      </c>
      <c r="C116" s="9">
        <v>8.0</v>
      </c>
      <c r="D116" s="9">
        <v>3.0</v>
      </c>
      <c r="E116" s="9">
        <v>1.0</v>
      </c>
      <c r="F116" s="9">
        <v>0.0</v>
      </c>
      <c r="G116" s="9">
        <v>126240.0</v>
      </c>
      <c r="H116" s="9">
        <v>450576.0</v>
      </c>
      <c r="I116" s="9">
        <v>1421312.0</v>
      </c>
      <c r="J116" s="9">
        <v>0.0</v>
      </c>
      <c r="O116" s="9">
        <v>114.0</v>
      </c>
      <c r="P116" s="9">
        <v>93.0</v>
      </c>
      <c r="Q116" s="9">
        <v>83.788</v>
      </c>
      <c r="R116" s="3" t="s">
        <v>242</v>
      </c>
    </row>
    <row r="117">
      <c r="A117" s="3" t="s">
        <v>229</v>
      </c>
      <c r="B117" s="9">
        <v>85.063</v>
      </c>
      <c r="C117" s="9">
        <v>8.0</v>
      </c>
      <c r="D117" s="9">
        <v>3.0</v>
      </c>
      <c r="E117" s="9">
        <v>1.0</v>
      </c>
      <c r="F117" s="9">
        <v>0.0</v>
      </c>
      <c r="G117" s="9">
        <v>126240.0</v>
      </c>
      <c r="H117" s="9">
        <v>450576.0</v>
      </c>
      <c r="I117" s="9">
        <v>1421312.0</v>
      </c>
      <c r="J117" s="9">
        <v>0.0</v>
      </c>
      <c r="O117" s="9">
        <v>115.0</v>
      </c>
      <c r="P117" s="9">
        <v>39.0</v>
      </c>
      <c r="Q117" s="9">
        <v>83.766</v>
      </c>
      <c r="R117" s="3" t="s">
        <v>222</v>
      </c>
    </row>
    <row r="118">
      <c r="A118" s="3" t="s">
        <v>237</v>
      </c>
      <c r="B118" s="9">
        <v>85.478</v>
      </c>
      <c r="C118" s="9">
        <v>8.0</v>
      </c>
      <c r="D118" s="9">
        <v>3.0</v>
      </c>
      <c r="E118" s="9">
        <v>1.0</v>
      </c>
      <c r="F118" s="9">
        <v>0.0</v>
      </c>
      <c r="G118" s="9">
        <v>126240.0</v>
      </c>
      <c r="H118" s="9">
        <v>450576.0</v>
      </c>
      <c r="I118" s="9">
        <v>1421312.0</v>
      </c>
      <c r="J118" s="9">
        <v>0.0</v>
      </c>
      <c r="O118" s="9">
        <v>116.0</v>
      </c>
      <c r="P118" s="9">
        <v>90.0</v>
      </c>
      <c r="Q118" s="9">
        <v>83.721</v>
      </c>
      <c r="R118" s="3" t="s">
        <v>217</v>
      </c>
    </row>
    <row r="119">
      <c r="A119" s="3" t="s">
        <v>336</v>
      </c>
      <c r="B119" s="9">
        <v>85.402</v>
      </c>
      <c r="C119" s="9">
        <v>8.0</v>
      </c>
      <c r="D119" s="9">
        <v>4.0</v>
      </c>
      <c r="E119" s="9">
        <v>0.0</v>
      </c>
      <c r="F119" s="9">
        <v>0.0</v>
      </c>
      <c r="G119" s="9">
        <v>126240.0</v>
      </c>
      <c r="H119" s="9">
        <v>2473992.0</v>
      </c>
      <c r="I119" s="9">
        <v>0.0</v>
      </c>
      <c r="J119" s="9">
        <v>0.0</v>
      </c>
      <c r="O119" s="9">
        <v>117.0</v>
      </c>
      <c r="P119" s="9">
        <v>64.0</v>
      </c>
      <c r="Q119" s="9">
        <v>83.654</v>
      </c>
      <c r="R119" s="3" t="s">
        <v>290</v>
      </c>
    </row>
    <row r="120">
      <c r="A120" s="3" t="s">
        <v>267</v>
      </c>
      <c r="B120" s="9">
        <v>85.168</v>
      </c>
      <c r="C120" s="9">
        <v>8.0</v>
      </c>
      <c r="D120" s="9">
        <v>4.0</v>
      </c>
      <c r="E120" s="9">
        <v>0.0</v>
      </c>
      <c r="F120" s="9">
        <v>0.0</v>
      </c>
      <c r="G120" s="9">
        <v>126240.0</v>
      </c>
      <c r="H120" s="9">
        <v>2473992.0</v>
      </c>
      <c r="I120" s="9">
        <v>0.0</v>
      </c>
      <c r="J120" s="9">
        <v>0.0</v>
      </c>
      <c r="O120" s="9">
        <v>118.0</v>
      </c>
      <c r="P120" s="9">
        <v>99.0</v>
      </c>
      <c r="Q120" s="9">
        <v>83.546</v>
      </c>
      <c r="R120" s="3" t="s">
        <v>281</v>
      </c>
    </row>
    <row r="121">
      <c r="A121" s="3" t="s">
        <v>255</v>
      </c>
      <c r="B121" s="9">
        <v>85.094</v>
      </c>
      <c r="C121" s="9">
        <v>8.0</v>
      </c>
      <c r="D121" s="9">
        <v>4.0</v>
      </c>
      <c r="E121" s="9">
        <v>0.0</v>
      </c>
      <c r="F121" s="9">
        <v>0.0</v>
      </c>
      <c r="G121" s="9">
        <v>126240.0</v>
      </c>
      <c r="H121" s="9">
        <v>2473992.0</v>
      </c>
      <c r="I121" s="9">
        <v>0.0</v>
      </c>
      <c r="J121" s="9">
        <v>0.0</v>
      </c>
      <c r="O121" s="9">
        <v>119.0</v>
      </c>
      <c r="P121" s="9">
        <v>87.0</v>
      </c>
      <c r="Q121" s="9">
        <v>83.425</v>
      </c>
      <c r="R121" s="3" t="s">
        <v>239</v>
      </c>
    </row>
    <row r="122">
      <c r="A122" s="3" t="s">
        <v>277</v>
      </c>
      <c r="B122" s="9">
        <v>85.044</v>
      </c>
      <c r="C122" s="9">
        <v>8.0</v>
      </c>
      <c r="D122" s="9">
        <v>4.0</v>
      </c>
      <c r="E122" s="9">
        <v>0.0</v>
      </c>
      <c r="F122" s="9">
        <v>0.0</v>
      </c>
      <c r="G122" s="9">
        <v>126240.0</v>
      </c>
      <c r="H122" s="9">
        <v>2473992.0</v>
      </c>
      <c r="I122" s="9">
        <v>0.0</v>
      </c>
      <c r="J122" s="9">
        <v>0.0</v>
      </c>
      <c r="O122" s="9">
        <v>120.0</v>
      </c>
      <c r="P122" s="9">
        <v>38.0</v>
      </c>
      <c r="Q122" s="9">
        <v>83.419</v>
      </c>
      <c r="R122" s="3" t="s">
        <v>204</v>
      </c>
    </row>
    <row r="123">
      <c r="A123" s="3" t="s">
        <v>347</v>
      </c>
      <c r="B123" s="9">
        <v>85.057</v>
      </c>
      <c r="C123" s="9">
        <v>8.0</v>
      </c>
      <c r="D123" s="9">
        <v>4.0</v>
      </c>
      <c r="E123" s="9">
        <v>0.0</v>
      </c>
      <c r="F123" s="9">
        <v>0.0</v>
      </c>
      <c r="G123" s="9">
        <v>126240.0</v>
      </c>
      <c r="H123" s="9">
        <v>2473992.0</v>
      </c>
      <c r="I123" s="9">
        <v>0.0</v>
      </c>
      <c r="J123" s="9">
        <v>0.0</v>
      </c>
      <c r="O123" s="9">
        <v>121.0</v>
      </c>
      <c r="P123" s="9">
        <v>37.0</v>
      </c>
      <c r="Q123" s="9">
        <v>83.384</v>
      </c>
      <c r="R123" s="3" t="s">
        <v>270</v>
      </c>
    </row>
    <row r="124">
      <c r="A124" s="3" t="s">
        <v>292</v>
      </c>
      <c r="B124" s="9">
        <v>85.469</v>
      </c>
      <c r="C124" s="9">
        <v>8.0</v>
      </c>
      <c r="D124" s="9">
        <v>4.0</v>
      </c>
      <c r="E124" s="9">
        <v>0.0</v>
      </c>
      <c r="F124" s="9">
        <v>0.0</v>
      </c>
      <c r="G124" s="9">
        <v>126240.0</v>
      </c>
      <c r="H124" s="9">
        <v>2473992.0</v>
      </c>
      <c r="I124" s="9">
        <v>0.0</v>
      </c>
      <c r="J124" s="9">
        <v>0.0</v>
      </c>
      <c r="O124" s="9">
        <v>122.0</v>
      </c>
      <c r="P124" s="9">
        <v>36.0</v>
      </c>
      <c r="Q124" s="9">
        <v>83.376</v>
      </c>
      <c r="R124" s="3" t="s">
        <v>241</v>
      </c>
    </row>
    <row r="125">
      <c r="A125" s="3" t="s">
        <v>326</v>
      </c>
      <c r="B125" s="9">
        <v>85.244</v>
      </c>
      <c r="C125" s="9">
        <v>8.0</v>
      </c>
      <c r="D125" s="9">
        <v>4.0</v>
      </c>
      <c r="E125" s="9">
        <v>0.0</v>
      </c>
      <c r="F125" s="9">
        <v>0.0</v>
      </c>
      <c r="G125" s="9">
        <v>126240.0</v>
      </c>
      <c r="H125" s="9">
        <v>2473992.0</v>
      </c>
      <c r="I125" s="9">
        <v>0.0</v>
      </c>
      <c r="J125" s="9">
        <v>0.0</v>
      </c>
      <c r="O125" s="9">
        <v>123.0</v>
      </c>
      <c r="P125" s="9">
        <v>35.0</v>
      </c>
      <c r="Q125" s="9">
        <v>83.359</v>
      </c>
      <c r="R125" s="3" t="s">
        <v>289</v>
      </c>
    </row>
    <row r="126">
      <c r="A126" s="3" t="s">
        <v>311</v>
      </c>
      <c r="B126" s="9">
        <v>85.432</v>
      </c>
      <c r="C126" s="9">
        <v>8.0</v>
      </c>
      <c r="D126" s="9">
        <v>4.0</v>
      </c>
      <c r="E126" s="9">
        <v>0.0</v>
      </c>
      <c r="F126" s="9">
        <v>0.0</v>
      </c>
      <c r="G126" s="9">
        <v>126240.0</v>
      </c>
      <c r="H126" s="9">
        <v>2473992.0</v>
      </c>
      <c r="I126" s="9">
        <v>0.0</v>
      </c>
      <c r="J126" s="9">
        <v>0.0</v>
      </c>
      <c r="O126" s="9">
        <v>124.0</v>
      </c>
      <c r="P126" s="9">
        <v>34.0</v>
      </c>
      <c r="Q126" s="9">
        <v>83.309</v>
      </c>
      <c r="R126" s="3" t="s">
        <v>247</v>
      </c>
    </row>
    <row r="127">
      <c r="A127" s="3" t="s">
        <v>338</v>
      </c>
      <c r="B127" s="9">
        <v>85.306</v>
      </c>
      <c r="C127" s="9">
        <v>8.0</v>
      </c>
      <c r="D127" s="9">
        <v>4.0</v>
      </c>
      <c r="E127" s="9">
        <v>0.0</v>
      </c>
      <c r="F127" s="9">
        <v>0.0</v>
      </c>
      <c r="G127" s="9">
        <v>126240.0</v>
      </c>
      <c r="H127" s="9">
        <v>2473992.0</v>
      </c>
      <c r="I127" s="9">
        <v>0.0</v>
      </c>
      <c r="J127" s="9">
        <v>0.0</v>
      </c>
      <c r="O127" s="9">
        <v>125.0</v>
      </c>
      <c r="P127" s="9">
        <v>125.0</v>
      </c>
      <c r="Q127" s="9">
        <v>83.297</v>
      </c>
      <c r="R127" s="3" t="s">
        <v>265</v>
      </c>
    </row>
    <row r="128">
      <c r="A128" s="3" t="s">
        <v>260</v>
      </c>
      <c r="B128" s="9">
        <v>85.856</v>
      </c>
      <c r="C128" s="9">
        <v>8.0</v>
      </c>
      <c r="D128" s="9">
        <v>4.0</v>
      </c>
      <c r="E128" s="9">
        <v>0.0</v>
      </c>
      <c r="F128" s="9">
        <v>0.0</v>
      </c>
      <c r="G128" s="9">
        <v>126240.0</v>
      </c>
      <c r="H128" s="9">
        <v>2473992.0</v>
      </c>
      <c r="I128" s="9">
        <v>0.0</v>
      </c>
      <c r="J128" s="9">
        <v>0.0</v>
      </c>
      <c r="O128" s="9">
        <v>126.0</v>
      </c>
      <c r="P128" s="9">
        <v>32.0</v>
      </c>
      <c r="Q128" s="9">
        <v>83.243</v>
      </c>
      <c r="R128" s="3" t="s">
        <v>244</v>
      </c>
    </row>
    <row r="129">
      <c r="A129" s="3" t="s">
        <v>321</v>
      </c>
      <c r="B129" s="9">
        <v>85.366</v>
      </c>
      <c r="C129" s="9">
        <v>8.0</v>
      </c>
      <c r="D129" s="9">
        <v>4.0</v>
      </c>
      <c r="E129" s="9">
        <v>0.0</v>
      </c>
      <c r="F129" s="9">
        <v>0.0</v>
      </c>
      <c r="G129" s="9">
        <v>126240.0</v>
      </c>
      <c r="H129" s="9">
        <v>2473992.0</v>
      </c>
      <c r="I129" s="9">
        <v>0.0</v>
      </c>
      <c r="J129" s="9">
        <v>0.0</v>
      </c>
      <c r="O129" s="9">
        <v>127.0</v>
      </c>
      <c r="P129" s="9">
        <v>126.0</v>
      </c>
      <c r="Q129" s="9">
        <v>83.143</v>
      </c>
      <c r="R129" s="3" t="s">
        <v>274</v>
      </c>
    </row>
    <row r="130">
      <c r="A130" s="3" t="s">
        <v>232</v>
      </c>
      <c r="B130" s="9">
        <v>85.342</v>
      </c>
      <c r="C130" s="9">
        <v>8.0</v>
      </c>
      <c r="D130" s="9">
        <v>4.0</v>
      </c>
      <c r="E130" s="9">
        <v>0.0</v>
      </c>
      <c r="F130" s="9">
        <v>0.0</v>
      </c>
      <c r="G130" s="9">
        <v>126240.0</v>
      </c>
      <c r="H130" s="9">
        <v>2473992.0</v>
      </c>
      <c r="I130" s="9">
        <v>0.0</v>
      </c>
      <c r="J130" s="9">
        <v>0.0</v>
      </c>
      <c r="O130" s="9">
        <v>128.0</v>
      </c>
      <c r="P130" s="9">
        <v>91.0</v>
      </c>
      <c r="Q130" s="9">
        <v>83.071</v>
      </c>
      <c r="R130" s="3" t="s">
        <v>220</v>
      </c>
    </row>
    <row r="131">
      <c r="A131" s="3" t="s">
        <v>178</v>
      </c>
      <c r="B131" s="9">
        <v>85.425</v>
      </c>
      <c r="C131" s="9">
        <v>8.0</v>
      </c>
      <c r="D131" s="9">
        <v>4.0</v>
      </c>
      <c r="E131" s="9">
        <v>0.0</v>
      </c>
      <c r="F131" s="9">
        <v>0.0</v>
      </c>
      <c r="G131" s="9">
        <v>126240.0</v>
      </c>
      <c r="H131" s="9">
        <v>2473992.0</v>
      </c>
      <c r="I131" s="9">
        <v>0.0</v>
      </c>
      <c r="J131" s="9">
        <v>0.0</v>
      </c>
      <c r="O131" s="9">
        <v>129.0</v>
      </c>
      <c r="P131" s="9">
        <v>127.0</v>
      </c>
      <c r="Q131" s="9">
        <v>82.689</v>
      </c>
      <c r="R131" s="3" t="s">
        <v>287</v>
      </c>
    </row>
    <row r="132">
      <c r="A132" s="3" t="s">
        <v>335</v>
      </c>
      <c r="B132" s="9">
        <v>84.994</v>
      </c>
      <c r="C132" s="9">
        <v>8.0</v>
      </c>
      <c r="D132" s="9">
        <v>4.0</v>
      </c>
      <c r="E132" s="9">
        <v>0.0</v>
      </c>
      <c r="F132" s="9">
        <v>0.0</v>
      </c>
      <c r="G132" s="9">
        <v>126240.0</v>
      </c>
      <c r="H132" s="9">
        <v>2473992.0</v>
      </c>
      <c r="I132" s="9">
        <v>0.0</v>
      </c>
      <c r="J132" s="9">
        <v>0.0</v>
      </c>
      <c r="O132" s="9">
        <v>130.0</v>
      </c>
      <c r="P132" s="9">
        <v>31.0</v>
      </c>
      <c r="Q132" s="9">
        <v>82.404</v>
      </c>
      <c r="R132" s="3" t="s">
        <v>213</v>
      </c>
    </row>
    <row r="133">
      <c r="A133" s="3" t="s">
        <v>250</v>
      </c>
      <c r="B133" s="9">
        <v>85.25</v>
      </c>
      <c r="C133" s="9">
        <v>8.0</v>
      </c>
      <c r="D133" s="9">
        <v>4.0</v>
      </c>
      <c r="E133" s="9">
        <v>0.0</v>
      </c>
      <c r="F133" s="9">
        <v>0.0</v>
      </c>
      <c r="G133" s="9">
        <v>126240.0</v>
      </c>
      <c r="H133" s="9">
        <v>2473992.0</v>
      </c>
      <c r="I133" s="9">
        <v>0.0</v>
      </c>
      <c r="J133" s="9">
        <v>0.0</v>
      </c>
      <c r="O133" s="9">
        <v>131.0</v>
      </c>
      <c r="P133" s="9">
        <v>30.0</v>
      </c>
      <c r="Q133" s="9">
        <v>82.36</v>
      </c>
      <c r="R133" s="3" t="s">
        <v>279</v>
      </c>
    </row>
    <row r="134">
      <c r="A134" s="3" t="s">
        <v>278</v>
      </c>
      <c r="B134" s="9">
        <v>85.521</v>
      </c>
      <c r="C134" s="9">
        <v>8.0</v>
      </c>
      <c r="D134" s="9">
        <v>4.0</v>
      </c>
      <c r="E134" s="9">
        <v>0.0</v>
      </c>
      <c r="F134" s="9">
        <v>0.0</v>
      </c>
      <c r="G134" s="9">
        <v>126240.0</v>
      </c>
      <c r="H134" s="9">
        <v>2473992.0</v>
      </c>
      <c r="I134" s="9">
        <v>0.0</v>
      </c>
      <c r="J134" s="9">
        <v>0.0</v>
      </c>
      <c r="O134" s="9">
        <v>132.0</v>
      </c>
      <c r="P134" s="9">
        <v>120.0</v>
      </c>
      <c r="Q134" s="9">
        <v>81.87</v>
      </c>
      <c r="R134" s="3" t="s">
        <v>211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322</v>
      </c>
    </row>
    <row r="2">
      <c r="A2" s="30" t="s">
        <v>144</v>
      </c>
      <c r="B2" s="2" t="s">
        <v>201</v>
      </c>
      <c r="C2" s="17" t="s">
        <v>179</v>
      </c>
      <c r="D2" s="17" t="s">
        <v>180</v>
      </c>
      <c r="E2" s="17" t="s">
        <v>181</v>
      </c>
      <c r="F2" s="20" t="s">
        <v>182</v>
      </c>
      <c r="G2" s="20" t="s">
        <v>79</v>
      </c>
      <c r="H2" s="20" t="s">
        <v>80</v>
      </c>
      <c r="I2" s="20" t="s">
        <v>81</v>
      </c>
      <c r="J2" s="20" t="s">
        <v>82</v>
      </c>
      <c r="L2" s="17" t="s">
        <v>22</v>
      </c>
      <c r="M2" s="17" t="s">
        <v>23</v>
      </c>
      <c r="N2" s="16"/>
      <c r="O2" s="17" t="s">
        <v>166</v>
      </c>
      <c r="P2" s="17" t="s">
        <v>167</v>
      </c>
      <c r="Q2" s="17" t="s">
        <v>17</v>
      </c>
      <c r="R2" s="17" t="s">
        <v>144</v>
      </c>
    </row>
    <row r="3">
      <c r="A3" s="9">
        <v>2.0</v>
      </c>
      <c r="B3" s="9">
        <v>2417.2</v>
      </c>
      <c r="C3" s="9">
        <v>5.0</v>
      </c>
      <c r="D3" s="9">
        <v>2.0</v>
      </c>
      <c r="E3" s="9">
        <v>0.0</v>
      </c>
      <c r="F3" s="9">
        <v>1.0</v>
      </c>
      <c r="G3" s="9">
        <v>34592.0</v>
      </c>
      <c r="H3" s="9">
        <v>89608.0</v>
      </c>
      <c r="I3" s="9">
        <v>0.0</v>
      </c>
      <c r="J3" s="9">
        <v>1593344.0</v>
      </c>
      <c r="L3" s="9">
        <v>2433.1</v>
      </c>
      <c r="M3" s="9">
        <v>2403.6</v>
      </c>
      <c r="O3" s="9">
        <v>1.0</v>
      </c>
      <c r="P3" s="9">
        <v>130.0</v>
      </c>
      <c r="Q3" s="9">
        <v>2433.1</v>
      </c>
      <c r="R3" s="9">
        <v>4.0</v>
      </c>
    </row>
    <row r="4">
      <c r="A4" s="9">
        <v>3.0</v>
      </c>
      <c r="B4" s="9">
        <v>2430.8</v>
      </c>
      <c r="C4" s="9">
        <v>5.0</v>
      </c>
      <c r="D4" s="9">
        <v>2.0</v>
      </c>
      <c r="E4" s="9">
        <v>0.0</v>
      </c>
      <c r="F4" s="9">
        <v>1.0</v>
      </c>
      <c r="G4" s="9">
        <v>34592.0</v>
      </c>
      <c r="H4" s="9">
        <v>89608.0</v>
      </c>
      <c r="I4" s="9">
        <v>0.0</v>
      </c>
      <c r="J4" s="9">
        <v>1593344.0</v>
      </c>
      <c r="O4" s="9">
        <v>2.0</v>
      </c>
      <c r="P4" s="9">
        <v>132.0</v>
      </c>
      <c r="Q4" s="9">
        <v>2430.8</v>
      </c>
      <c r="R4" s="9">
        <v>3.0</v>
      </c>
    </row>
    <row r="5">
      <c r="A5" s="9">
        <v>4.0</v>
      </c>
      <c r="B5" s="9">
        <v>2433.1</v>
      </c>
      <c r="C5" s="9">
        <v>5.0</v>
      </c>
      <c r="D5" s="9">
        <v>2.0</v>
      </c>
      <c r="E5" s="9">
        <v>0.0</v>
      </c>
      <c r="F5" s="9">
        <v>1.0</v>
      </c>
      <c r="G5" s="9">
        <v>34592.0</v>
      </c>
      <c r="H5" s="9">
        <v>89608.0</v>
      </c>
      <c r="I5" s="9">
        <v>0.0</v>
      </c>
      <c r="J5" s="9">
        <v>1593344.0</v>
      </c>
      <c r="O5" s="9">
        <v>3.0</v>
      </c>
      <c r="P5" s="9">
        <v>103.0</v>
      </c>
      <c r="Q5" s="9">
        <v>2429.7</v>
      </c>
      <c r="R5" s="3" t="s">
        <v>317</v>
      </c>
    </row>
    <row r="6">
      <c r="A6" s="9">
        <v>5.0</v>
      </c>
      <c r="B6" s="9">
        <v>2425.2</v>
      </c>
      <c r="C6" s="9">
        <v>5.0</v>
      </c>
      <c r="D6" s="9">
        <v>2.0</v>
      </c>
      <c r="E6" s="9">
        <v>0.0</v>
      </c>
      <c r="F6" s="9">
        <v>1.0</v>
      </c>
      <c r="G6" s="9">
        <v>34592.0</v>
      </c>
      <c r="H6" s="9">
        <v>89608.0</v>
      </c>
      <c r="I6" s="9">
        <v>0.0</v>
      </c>
      <c r="J6" s="9">
        <v>1593344.0</v>
      </c>
      <c r="O6" s="9">
        <v>4.0</v>
      </c>
      <c r="P6" s="9">
        <v>75.0</v>
      </c>
      <c r="Q6" s="9">
        <v>2429.5</v>
      </c>
      <c r="R6" s="3" t="s">
        <v>353</v>
      </c>
    </row>
    <row r="7">
      <c r="A7" s="3" t="s">
        <v>211</v>
      </c>
      <c r="B7" s="9">
        <v>2361.8</v>
      </c>
      <c r="C7" s="9">
        <v>11.0</v>
      </c>
      <c r="D7" s="9">
        <v>4.0</v>
      </c>
      <c r="E7" s="9">
        <v>1.0</v>
      </c>
      <c r="F7" s="9">
        <v>0.0</v>
      </c>
      <c r="G7" s="9">
        <v>59256.0</v>
      </c>
      <c r="H7" s="9">
        <v>2130960.0</v>
      </c>
      <c r="I7" s="9">
        <v>1417216.0</v>
      </c>
      <c r="J7" s="9">
        <v>0.0</v>
      </c>
      <c r="O7" s="9">
        <v>5.0</v>
      </c>
      <c r="P7" s="9">
        <v>27.0</v>
      </c>
      <c r="Q7" s="9">
        <v>2428.5</v>
      </c>
      <c r="R7" s="3" t="s">
        <v>232</v>
      </c>
    </row>
    <row r="8">
      <c r="A8" s="3" t="s">
        <v>214</v>
      </c>
      <c r="B8" s="9">
        <v>2368.6</v>
      </c>
      <c r="C8" s="9">
        <v>11.0</v>
      </c>
      <c r="D8" s="9">
        <v>4.0</v>
      </c>
      <c r="E8" s="9">
        <v>1.0</v>
      </c>
      <c r="F8" s="9">
        <v>0.0</v>
      </c>
      <c r="G8" s="9">
        <v>52856.0</v>
      </c>
      <c r="H8" s="9">
        <v>492048.0</v>
      </c>
      <c r="I8" s="9">
        <v>1421312.0</v>
      </c>
      <c r="J8" s="9">
        <v>0.0</v>
      </c>
      <c r="O8" s="9">
        <v>6.0</v>
      </c>
      <c r="P8" s="9">
        <v>102.0</v>
      </c>
      <c r="Q8" s="9">
        <v>2426.9</v>
      </c>
      <c r="R8" s="3" t="s">
        <v>296</v>
      </c>
    </row>
    <row r="9">
      <c r="A9" s="3" t="s">
        <v>217</v>
      </c>
      <c r="B9" s="9">
        <v>2345.5</v>
      </c>
      <c r="C9" s="9">
        <v>11.0</v>
      </c>
      <c r="D9" s="9">
        <v>4.0</v>
      </c>
      <c r="E9" s="9">
        <v>1.0</v>
      </c>
      <c r="F9" s="9">
        <v>0.0</v>
      </c>
      <c r="G9" s="9">
        <v>52856.0</v>
      </c>
      <c r="H9" s="9">
        <v>492048.0</v>
      </c>
      <c r="I9" s="9">
        <v>1421312.0</v>
      </c>
      <c r="J9" s="9">
        <v>0.0</v>
      </c>
      <c r="O9" s="9">
        <v>7.0</v>
      </c>
      <c r="P9" s="9">
        <v>78.0</v>
      </c>
      <c r="Q9" s="9">
        <v>2426.9</v>
      </c>
      <c r="R9" s="3" t="s">
        <v>361</v>
      </c>
    </row>
    <row r="10">
      <c r="A10" s="3" t="s">
        <v>220</v>
      </c>
      <c r="B10" s="9">
        <v>2379.4</v>
      </c>
      <c r="C10" s="9">
        <v>11.0</v>
      </c>
      <c r="D10" s="9">
        <v>4.0</v>
      </c>
      <c r="E10" s="9">
        <v>1.0</v>
      </c>
      <c r="F10" s="9">
        <v>0.0</v>
      </c>
      <c r="G10" s="9">
        <v>52856.0</v>
      </c>
      <c r="H10" s="9">
        <v>492048.0</v>
      </c>
      <c r="I10" s="9">
        <v>1421312.0</v>
      </c>
      <c r="J10" s="9">
        <v>0.0</v>
      </c>
      <c r="O10" s="9">
        <v>8.0</v>
      </c>
      <c r="P10" s="9">
        <v>48.0</v>
      </c>
      <c r="Q10" s="9">
        <v>2426.8</v>
      </c>
      <c r="R10" s="3" t="s">
        <v>357</v>
      </c>
    </row>
    <row r="11">
      <c r="A11" s="3" t="s">
        <v>226</v>
      </c>
      <c r="B11" s="9">
        <v>2376.0</v>
      </c>
      <c r="C11" s="9">
        <v>11.0</v>
      </c>
      <c r="D11" s="9">
        <v>4.0</v>
      </c>
      <c r="E11" s="9">
        <v>1.0</v>
      </c>
      <c r="F11" s="9">
        <v>0.0</v>
      </c>
      <c r="G11" s="9">
        <v>59256.0</v>
      </c>
      <c r="H11" s="9">
        <v>2130960.0</v>
      </c>
      <c r="I11" s="9">
        <v>1417216.0</v>
      </c>
      <c r="J11" s="9">
        <v>0.0</v>
      </c>
      <c r="O11" s="9">
        <v>9.0</v>
      </c>
      <c r="P11" s="9">
        <v>47.0</v>
      </c>
      <c r="Q11" s="9">
        <v>2426.5</v>
      </c>
      <c r="R11" s="3" t="s">
        <v>351</v>
      </c>
    </row>
    <row r="12">
      <c r="A12" s="3" t="s">
        <v>228</v>
      </c>
      <c r="B12" s="9">
        <v>2392.0</v>
      </c>
      <c r="C12" s="9">
        <v>11.0</v>
      </c>
      <c r="D12" s="9">
        <v>4.0</v>
      </c>
      <c r="E12" s="9">
        <v>1.0</v>
      </c>
      <c r="F12" s="9">
        <v>0.0</v>
      </c>
      <c r="G12" s="9">
        <v>52856.0</v>
      </c>
      <c r="H12" s="9">
        <v>492048.0</v>
      </c>
      <c r="I12" s="9">
        <v>1421312.0</v>
      </c>
      <c r="J12" s="9">
        <v>0.0</v>
      </c>
      <c r="O12" s="9">
        <v>10.0</v>
      </c>
      <c r="P12" s="9">
        <v>129.0</v>
      </c>
      <c r="Q12" s="9">
        <v>2425.2</v>
      </c>
      <c r="R12" s="9">
        <v>5.0</v>
      </c>
    </row>
    <row r="13">
      <c r="A13" s="3" t="s">
        <v>231</v>
      </c>
      <c r="B13" s="9">
        <v>2377.7</v>
      </c>
      <c r="C13" s="9">
        <v>11.0</v>
      </c>
      <c r="D13" s="9">
        <v>4.0</v>
      </c>
      <c r="E13" s="9">
        <v>1.0</v>
      </c>
      <c r="F13" s="9">
        <v>0.0</v>
      </c>
      <c r="G13" s="9">
        <v>52856.0</v>
      </c>
      <c r="H13" s="9">
        <v>492048.0</v>
      </c>
      <c r="I13" s="9">
        <v>1421312.0</v>
      </c>
      <c r="J13" s="9">
        <v>0.0</v>
      </c>
      <c r="O13" s="9">
        <v>11.0</v>
      </c>
      <c r="P13" s="9">
        <v>25.0</v>
      </c>
      <c r="Q13" s="9">
        <v>2424.5</v>
      </c>
      <c r="R13" s="3" t="s">
        <v>277</v>
      </c>
    </row>
    <row r="14">
      <c r="A14" s="3" t="s">
        <v>224</v>
      </c>
      <c r="B14" s="9">
        <v>2375.6</v>
      </c>
      <c r="C14" s="9">
        <v>11.0</v>
      </c>
      <c r="D14" s="9">
        <v>4.0</v>
      </c>
      <c r="E14" s="9">
        <v>1.0</v>
      </c>
      <c r="F14" s="9">
        <v>0.0</v>
      </c>
      <c r="G14" s="9">
        <v>52856.0</v>
      </c>
      <c r="H14" s="9">
        <v>492048.0</v>
      </c>
      <c r="I14" s="9">
        <v>1421312.0</v>
      </c>
      <c r="J14" s="9">
        <v>0.0</v>
      </c>
      <c r="O14" s="9">
        <v>12.0</v>
      </c>
      <c r="P14" s="9">
        <v>80.0</v>
      </c>
      <c r="Q14" s="9">
        <v>2424.2</v>
      </c>
      <c r="R14" s="3" t="s">
        <v>237</v>
      </c>
    </row>
    <row r="15">
      <c r="A15" s="3" t="s">
        <v>236</v>
      </c>
      <c r="B15" s="9">
        <v>2363.9</v>
      </c>
      <c r="C15" s="9">
        <v>11.0</v>
      </c>
      <c r="D15" s="9">
        <v>4.0</v>
      </c>
      <c r="E15" s="9">
        <v>1.0</v>
      </c>
      <c r="F15" s="9">
        <v>0.0</v>
      </c>
      <c r="G15" s="9">
        <v>59256.0</v>
      </c>
      <c r="H15" s="9">
        <v>2130960.0</v>
      </c>
      <c r="I15" s="9">
        <v>1417216.0</v>
      </c>
      <c r="J15" s="9">
        <v>0.0</v>
      </c>
      <c r="O15" s="9">
        <v>13.0</v>
      </c>
      <c r="P15" s="9">
        <v>24.0</v>
      </c>
      <c r="Q15" s="9">
        <v>2423.6</v>
      </c>
      <c r="R15" s="3" t="s">
        <v>311</v>
      </c>
    </row>
    <row r="16">
      <c r="A16" s="3" t="s">
        <v>239</v>
      </c>
      <c r="B16" s="9">
        <v>2386.9</v>
      </c>
      <c r="C16" s="9">
        <v>11.0</v>
      </c>
      <c r="D16" s="9">
        <v>4.0</v>
      </c>
      <c r="E16" s="9">
        <v>1.0</v>
      </c>
      <c r="F16" s="9">
        <v>0.0</v>
      </c>
      <c r="G16" s="9">
        <v>52856.0</v>
      </c>
      <c r="H16" s="9">
        <v>492048.0</v>
      </c>
      <c r="I16" s="9">
        <v>1421312.0</v>
      </c>
      <c r="J16" s="9">
        <v>0.0</v>
      </c>
      <c r="O16" s="9">
        <v>14.0</v>
      </c>
      <c r="P16" s="9">
        <v>42.0</v>
      </c>
      <c r="Q16" s="9">
        <v>2422.9</v>
      </c>
      <c r="R16" s="3" t="s">
        <v>345</v>
      </c>
    </row>
    <row r="17">
      <c r="A17" s="3" t="s">
        <v>242</v>
      </c>
      <c r="B17" s="9">
        <v>2391.4</v>
      </c>
      <c r="C17" s="9">
        <v>11.0</v>
      </c>
      <c r="D17" s="9">
        <v>4.0</v>
      </c>
      <c r="E17" s="9">
        <v>1.0</v>
      </c>
      <c r="F17" s="9">
        <v>0.0</v>
      </c>
      <c r="G17" s="9">
        <v>52856.0</v>
      </c>
      <c r="H17" s="9">
        <v>492048.0</v>
      </c>
      <c r="I17" s="9">
        <v>1421312.0</v>
      </c>
      <c r="J17" s="9">
        <v>0.0</v>
      </c>
      <c r="O17" s="9">
        <v>15.0</v>
      </c>
      <c r="P17" s="9">
        <v>81.0</v>
      </c>
      <c r="Q17" s="9">
        <v>2421.9</v>
      </c>
      <c r="R17" s="3" t="s">
        <v>243</v>
      </c>
    </row>
    <row r="18">
      <c r="A18" s="3" t="s">
        <v>210</v>
      </c>
      <c r="B18" s="9">
        <v>2386.0</v>
      </c>
      <c r="C18" s="9">
        <v>11.0</v>
      </c>
      <c r="D18" s="9">
        <v>4.0</v>
      </c>
      <c r="E18" s="9">
        <v>1.0</v>
      </c>
      <c r="F18" s="9">
        <v>0.0</v>
      </c>
      <c r="G18" s="9">
        <v>52856.0</v>
      </c>
      <c r="H18" s="9">
        <v>492048.0</v>
      </c>
      <c r="I18" s="9">
        <v>1421312.0</v>
      </c>
      <c r="J18" s="9">
        <v>0.0</v>
      </c>
      <c r="O18" s="9">
        <v>17.0</v>
      </c>
      <c r="P18" s="9">
        <v>21.0</v>
      </c>
      <c r="Q18" s="9">
        <v>2420.9</v>
      </c>
      <c r="R18" s="3" t="s">
        <v>347</v>
      </c>
    </row>
    <row r="19">
      <c r="A19" s="3" t="s">
        <v>248</v>
      </c>
      <c r="B19" s="9">
        <v>2390.0</v>
      </c>
      <c r="C19" s="9">
        <v>11.0</v>
      </c>
      <c r="D19" s="9">
        <v>4.0</v>
      </c>
      <c r="E19" s="9">
        <v>1.0</v>
      </c>
      <c r="F19" s="9">
        <v>0.0</v>
      </c>
      <c r="G19" s="9">
        <v>59256.0</v>
      </c>
      <c r="H19" s="9">
        <v>2130960.0</v>
      </c>
      <c r="I19" s="9">
        <v>1417216.0</v>
      </c>
      <c r="J19" s="9">
        <v>0.0</v>
      </c>
      <c r="O19" s="9">
        <v>16.0</v>
      </c>
      <c r="P19" s="9">
        <v>22.0</v>
      </c>
      <c r="Q19" s="9">
        <v>2420.9</v>
      </c>
      <c r="R19" s="3" t="s">
        <v>336</v>
      </c>
    </row>
    <row r="20">
      <c r="A20" s="3" t="s">
        <v>219</v>
      </c>
      <c r="B20" s="9">
        <v>2383.8</v>
      </c>
      <c r="C20" s="9">
        <v>11.0</v>
      </c>
      <c r="D20" s="9">
        <v>4.0</v>
      </c>
      <c r="E20" s="9">
        <v>1.0</v>
      </c>
      <c r="F20" s="9">
        <v>0.0</v>
      </c>
      <c r="G20" s="9">
        <v>52856.0</v>
      </c>
      <c r="H20" s="9">
        <v>492048.0</v>
      </c>
      <c r="I20" s="9">
        <v>1421312.0</v>
      </c>
      <c r="J20" s="9">
        <v>0.0</v>
      </c>
      <c r="O20" s="9">
        <v>18.0</v>
      </c>
      <c r="P20" s="9">
        <v>101.0</v>
      </c>
      <c r="Q20" s="9">
        <v>2420.9</v>
      </c>
      <c r="R20" s="3" t="s">
        <v>320</v>
      </c>
    </row>
    <row r="21">
      <c r="A21" s="3" t="s">
        <v>206</v>
      </c>
      <c r="B21" s="9">
        <v>2394.0</v>
      </c>
      <c r="C21" s="9">
        <v>11.0</v>
      </c>
      <c r="D21" s="9">
        <v>4.0</v>
      </c>
      <c r="E21" s="9">
        <v>1.0</v>
      </c>
      <c r="F21" s="9">
        <v>0.0</v>
      </c>
      <c r="G21" s="9">
        <v>52856.0</v>
      </c>
      <c r="H21" s="9">
        <v>492048.0</v>
      </c>
      <c r="I21" s="9">
        <v>1421312.0</v>
      </c>
      <c r="J21" s="9">
        <v>0.0</v>
      </c>
      <c r="O21" s="9">
        <v>19.0</v>
      </c>
      <c r="P21" s="9">
        <v>19.0</v>
      </c>
      <c r="Q21" s="9">
        <v>2420.3</v>
      </c>
      <c r="R21" s="3" t="s">
        <v>255</v>
      </c>
    </row>
    <row r="22">
      <c r="A22" s="3" t="s">
        <v>246</v>
      </c>
      <c r="B22" s="9">
        <v>2385.2</v>
      </c>
      <c r="C22" s="9">
        <v>11.0</v>
      </c>
      <c r="D22" s="9">
        <v>4.0</v>
      </c>
      <c r="E22" s="9">
        <v>1.0</v>
      </c>
      <c r="F22" s="9">
        <v>0.0</v>
      </c>
      <c r="G22" s="9">
        <v>52856.0</v>
      </c>
      <c r="H22" s="9">
        <v>492048.0</v>
      </c>
      <c r="I22" s="9">
        <v>1421312.0</v>
      </c>
      <c r="J22" s="9">
        <v>0.0</v>
      </c>
      <c r="O22" s="9">
        <v>20.0</v>
      </c>
      <c r="P22" s="9">
        <v>100.0</v>
      </c>
      <c r="Q22" s="9">
        <v>2420.3</v>
      </c>
      <c r="R22" s="3" t="s">
        <v>358</v>
      </c>
    </row>
    <row r="23">
      <c r="A23" s="3" t="s">
        <v>257</v>
      </c>
      <c r="B23" s="9">
        <v>2374.7</v>
      </c>
      <c r="C23" s="9">
        <v>11.0</v>
      </c>
      <c r="D23" s="9">
        <v>4.0</v>
      </c>
      <c r="E23" s="9">
        <v>1.0</v>
      </c>
      <c r="F23" s="9">
        <v>0.0</v>
      </c>
      <c r="G23" s="9">
        <v>59256.0</v>
      </c>
      <c r="H23" s="9">
        <v>2507272.0</v>
      </c>
      <c r="I23" s="9">
        <v>1417216.0</v>
      </c>
      <c r="J23" s="9">
        <v>0.0</v>
      </c>
      <c r="O23" s="9">
        <v>21.0</v>
      </c>
      <c r="P23" s="9">
        <v>18.0</v>
      </c>
      <c r="Q23" s="9">
        <v>2420.0</v>
      </c>
      <c r="R23" s="3" t="s">
        <v>267</v>
      </c>
    </row>
    <row r="24">
      <c r="A24" s="3" t="s">
        <v>238</v>
      </c>
      <c r="B24" s="9">
        <v>2382.5</v>
      </c>
      <c r="C24" s="9">
        <v>11.0</v>
      </c>
      <c r="D24" s="9">
        <v>5.0</v>
      </c>
      <c r="E24" s="9">
        <v>0.0</v>
      </c>
      <c r="F24" s="9">
        <v>0.0</v>
      </c>
      <c r="G24" s="9">
        <v>52856.0</v>
      </c>
      <c r="H24" s="9">
        <v>2515464.0</v>
      </c>
      <c r="I24" s="9">
        <v>0.0</v>
      </c>
      <c r="J24" s="9">
        <v>0.0</v>
      </c>
      <c r="O24" s="9">
        <v>22.0</v>
      </c>
      <c r="P24" s="9">
        <v>97.0</v>
      </c>
      <c r="Q24" s="9">
        <v>2419.7</v>
      </c>
      <c r="R24" s="3" t="s">
        <v>280</v>
      </c>
    </row>
    <row r="25">
      <c r="A25" s="3" t="s">
        <v>216</v>
      </c>
      <c r="B25" s="9">
        <v>2391.4</v>
      </c>
      <c r="C25" s="9">
        <v>11.0</v>
      </c>
      <c r="D25" s="9">
        <v>5.0</v>
      </c>
      <c r="E25" s="9">
        <v>0.0</v>
      </c>
      <c r="F25" s="9">
        <v>0.0</v>
      </c>
      <c r="G25" s="9">
        <v>52856.0</v>
      </c>
      <c r="H25" s="9">
        <v>2515464.0</v>
      </c>
      <c r="I25" s="9">
        <v>0.0</v>
      </c>
      <c r="J25" s="9">
        <v>0.0</v>
      </c>
      <c r="O25" s="9">
        <v>23.0</v>
      </c>
      <c r="P25" s="9">
        <v>49.0</v>
      </c>
      <c r="Q25" s="9">
        <v>2419.4</v>
      </c>
      <c r="R25" s="3" t="s">
        <v>348</v>
      </c>
    </row>
    <row r="26">
      <c r="A26" s="3" t="s">
        <v>254</v>
      </c>
      <c r="B26" s="9">
        <v>2398.4</v>
      </c>
      <c r="C26" s="9">
        <v>11.0</v>
      </c>
      <c r="D26" s="9">
        <v>5.0</v>
      </c>
      <c r="E26" s="9">
        <v>0.0</v>
      </c>
      <c r="F26" s="9">
        <v>0.0</v>
      </c>
      <c r="G26" s="9">
        <v>52856.0</v>
      </c>
      <c r="H26" s="9">
        <v>2515464.0</v>
      </c>
      <c r="I26" s="9">
        <v>0.0</v>
      </c>
      <c r="J26" s="9">
        <v>0.0</v>
      </c>
      <c r="O26" s="9">
        <v>24.0</v>
      </c>
      <c r="P26" s="9">
        <v>17.0</v>
      </c>
      <c r="Q26" s="9">
        <v>2418.8</v>
      </c>
      <c r="R26" s="3" t="s">
        <v>292</v>
      </c>
    </row>
    <row r="27">
      <c r="A27" s="3" t="s">
        <v>265</v>
      </c>
      <c r="B27" s="9">
        <v>2367.2</v>
      </c>
      <c r="C27" s="9">
        <v>11.0</v>
      </c>
      <c r="D27" s="9">
        <v>4.0</v>
      </c>
      <c r="E27" s="9">
        <v>1.0</v>
      </c>
      <c r="F27" s="9">
        <v>0.0</v>
      </c>
      <c r="G27" s="9">
        <v>59256.0</v>
      </c>
      <c r="H27" s="9">
        <v>2507272.0</v>
      </c>
      <c r="I27" s="9">
        <v>1417216.0</v>
      </c>
      <c r="J27" s="9">
        <v>0.0</v>
      </c>
      <c r="O27" s="9">
        <v>25.0</v>
      </c>
      <c r="P27" s="9">
        <v>16.0</v>
      </c>
      <c r="Q27" s="9">
        <v>2418.3</v>
      </c>
      <c r="R27" s="3" t="s">
        <v>338</v>
      </c>
    </row>
    <row r="28">
      <c r="A28" s="3" t="s">
        <v>247</v>
      </c>
      <c r="B28" s="9">
        <v>2368.6</v>
      </c>
      <c r="C28" s="9">
        <v>11.0</v>
      </c>
      <c r="D28" s="9">
        <v>5.0</v>
      </c>
      <c r="E28" s="9">
        <v>0.0</v>
      </c>
      <c r="F28" s="9">
        <v>0.0</v>
      </c>
      <c r="G28" s="9">
        <v>52856.0</v>
      </c>
      <c r="H28" s="9">
        <v>2515464.0</v>
      </c>
      <c r="I28" s="9">
        <v>0.0</v>
      </c>
      <c r="J28" s="9">
        <v>0.0</v>
      </c>
      <c r="O28" s="9">
        <v>26.0</v>
      </c>
      <c r="P28" s="9">
        <v>77.0</v>
      </c>
      <c r="Q28" s="9">
        <v>2417.7</v>
      </c>
      <c r="R28" s="3" t="s">
        <v>235</v>
      </c>
    </row>
    <row r="29">
      <c r="A29" s="3" t="s">
        <v>244</v>
      </c>
      <c r="B29" s="9">
        <v>2198.4</v>
      </c>
      <c r="C29" s="9">
        <v>11.0</v>
      </c>
      <c r="D29" s="9">
        <v>5.0</v>
      </c>
      <c r="E29" s="9">
        <v>0.0</v>
      </c>
      <c r="F29" s="9">
        <v>0.0</v>
      </c>
      <c r="G29" s="9">
        <v>52856.0</v>
      </c>
      <c r="H29" s="9">
        <v>2515464.0</v>
      </c>
      <c r="I29" s="9">
        <v>0.0</v>
      </c>
      <c r="J29" s="9">
        <v>0.0</v>
      </c>
      <c r="O29" s="9">
        <v>27.0</v>
      </c>
      <c r="P29" s="9">
        <v>13.0</v>
      </c>
      <c r="Q29" s="9">
        <v>2417.4</v>
      </c>
      <c r="R29" s="3" t="s">
        <v>326</v>
      </c>
    </row>
    <row r="30">
      <c r="A30" s="3" t="s">
        <v>241</v>
      </c>
      <c r="B30" s="9">
        <v>2351.3</v>
      </c>
      <c r="C30" s="9">
        <v>11.0</v>
      </c>
      <c r="D30" s="9">
        <v>5.0</v>
      </c>
      <c r="E30" s="9">
        <v>0.0</v>
      </c>
      <c r="F30" s="9">
        <v>0.0</v>
      </c>
      <c r="G30" s="9">
        <v>52856.0</v>
      </c>
      <c r="H30" s="9">
        <v>2515464.0</v>
      </c>
      <c r="I30" s="9">
        <v>0.0</v>
      </c>
      <c r="J30" s="9">
        <v>0.0</v>
      </c>
      <c r="O30" s="9">
        <v>28.0</v>
      </c>
      <c r="P30" s="9">
        <v>131.0</v>
      </c>
      <c r="Q30" s="9">
        <v>2417.2</v>
      </c>
      <c r="R30" s="9">
        <v>2.0</v>
      </c>
    </row>
    <row r="31">
      <c r="A31" s="3" t="s">
        <v>274</v>
      </c>
      <c r="B31" s="9">
        <v>2377.5</v>
      </c>
      <c r="C31" s="9">
        <v>11.0</v>
      </c>
      <c r="D31" s="9">
        <v>4.0</v>
      </c>
      <c r="E31" s="9">
        <v>1.0</v>
      </c>
      <c r="F31" s="9">
        <v>0.0</v>
      </c>
      <c r="G31" s="9">
        <v>59256.0</v>
      </c>
      <c r="H31" s="9">
        <v>2507272.0</v>
      </c>
      <c r="I31" s="9">
        <v>1417216.0</v>
      </c>
      <c r="J31" s="9">
        <v>0.0</v>
      </c>
      <c r="O31" s="9">
        <v>29.0</v>
      </c>
      <c r="P31" s="9">
        <v>67.0</v>
      </c>
      <c r="Q31" s="9">
        <v>2416.1</v>
      </c>
      <c r="R31" s="3" t="s">
        <v>259</v>
      </c>
    </row>
    <row r="32">
      <c r="A32" s="3" t="s">
        <v>222</v>
      </c>
      <c r="B32" s="9">
        <v>2364.8</v>
      </c>
      <c r="C32" s="9">
        <v>11.0</v>
      </c>
      <c r="D32" s="9">
        <v>5.0</v>
      </c>
      <c r="E32" s="9">
        <v>0.0</v>
      </c>
      <c r="F32" s="9">
        <v>0.0</v>
      </c>
      <c r="G32" s="9">
        <v>52856.0</v>
      </c>
      <c r="H32" s="9">
        <v>2515464.0</v>
      </c>
      <c r="I32" s="9">
        <v>0.0</v>
      </c>
      <c r="J32" s="9">
        <v>0.0</v>
      </c>
      <c r="O32" s="9">
        <v>30.0</v>
      </c>
      <c r="P32" s="9">
        <v>76.0</v>
      </c>
      <c r="Q32" s="9">
        <v>2415.9</v>
      </c>
      <c r="R32" s="3" t="s">
        <v>212</v>
      </c>
    </row>
    <row r="33">
      <c r="A33" s="3" t="s">
        <v>279</v>
      </c>
      <c r="B33" s="9">
        <v>2339.7</v>
      </c>
      <c r="C33" s="9">
        <v>11.0</v>
      </c>
      <c r="D33" s="9">
        <v>5.0</v>
      </c>
      <c r="E33" s="9">
        <v>0.0</v>
      </c>
      <c r="F33" s="9">
        <v>0.0</v>
      </c>
      <c r="G33" s="9">
        <v>52856.0</v>
      </c>
      <c r="H33" s="9">
        <v>2515464.0</v>
      </c>
      <c r="I33" s="9">
        <v>0.0</v>
      </c>
      <c r="J33" s="9">
        <v>0.0</v>
      </c>
      <c r="O33" s="9">
        <v>31.0</v>
      </c>
      <c r="P33" s="9">
        <v>56.0</v>
      </c>
      <c r="Q33" s="9">
        <v>2415.6</v>
      </c>
      <c r="R33" s="3" t="s">
        <v>363</v>
      </c>
    </row>
    <row r="34">
      <c r="A34" s="3" t="s">
        <v>204</v>
      </c>
      <c r="B34" s="9">
        <v>2357.2</v>
      </c>
      <c r="C34" s="9">
        <v>11.0</v>
      </c>
      <c r="D34" s="9">
        <v>5.0</v>
      </c>
      <c r="E34" s="9">
        <v>0.0</v>
      </c>
      <c r="F34" s="9">
        <v>0.0</v>
      </c>
      <c r="G34" s="9">
        <v>52856.0</v>
      </c>
      <c r="H34" s="9">
        <v>2515464.0</v>
      </c>
      <c r="I34" s="9">
        <v>0.0</v>
      </c>
      <c r="J34" s="9">
        <v>0.0</v>
      </c>
      <c r="O34" s="9">
        <v>32.0</v>
      </c>
      <c r="P34" s="9">
        <v>74.0</v>
      </c>
      <c r="Q34" s="9">
        <v>2414.7</v>
      </c>
      <c r="R34" s="3" t="s">
        <v>209</v>
      </c>
    </row>
    <row r="35">
      <c r="A35" s="3" t="s">
        <v>287</v>
      </c>
      <c r="B35" s="9">
        <v>2372.4</v>
      </c>
      <c r="C35" s="9">
        <v>11.0</v>
      </c>
      <c r="D35" s="9">
        <v>4.0</v>
      </c>
      <c r="E35" s="9">
        <v>1.0</v>
      </c>
      <c r="F35" s="9">
        <v>0.0</v>
      </c>
      <c r="G35" s="9">
        <v>59256.0</v>
      </c>
      <c r="H35" s="9">
        <v>2507272.0</v>
      </c>
      <c r="I35" s="9">
        <v>1417216.0</v>
      </c>
      <c r="J35" s="9">
        <v>0.0</v>
      </c>
      <c r="O35" s="9">
        <v>33.0</v>
      </c>
      <c r="P35" s="9">
        <v>111.0</v>
      </c>
      <c r="Q35" s="9">
        <v>2414.6</v>
      </c>
      <c r="R35" s="3" t="s">
        <v>305</v>
      </c>
    </row>
    <row r="36">
      <c r="A36" s="3" t="s">
        <v>289</v>
      </c>
      <c r="B36" s="9">
        <v>2372.9</v>
      </c>
      <c r="C36" s="9">
        <v>11.0</v>
      </c>
      <c r="D36" s="9">
        <v>5.0</v>
      </c>
      <c r="E36" s="9">
        <v>0.0</v>
      </c>
      <c r="F36" s="9">
        <v>0.0</v>
      </c>
      <c r="G36" s="9">
        <v>52856.0</v>
      </c>
      <c r="H36" s="9">
        <v>2515464.0</v>
      </c>
      <c r="I36" s="9">
        <v>0.0</v>
      </c>
      <c r="J36" s="9">
        <v>0.0</v>
      </c>
      <c r="O36" s="9">
        <v>34.0</v>
      </c>
      <c r="P36" s="9">
        <v>83.0</v>
      </c>
      <c r="Q36" s="9">
        <v>2414.4</v>
      </c>
      <c r="R36" s="3" t="s">
        <v>339</v>
      </c>
    </row>
    <row r="37">
      <c r="A37" s="3" t="s">
        <v>213</v>
      </c>
      <c r="B37" s="9">
        <v>2373.1</v>
      </c>
      <c r="C37" s="9">
        <v>11.0</v>
      </c>
      <c r="D37" s="9">
        <v>5.0</v>
      </c>
      <c r="E37" s="9">
        <v>0.0</v>
      </c>
      <c r="F37" s="9">
        <v>0.0</v>
      </c>
      <c r="G37" s="9">
        <v>52856.0</v>
      </c>
      <c r="H37" s="9">
        <v>2515464.0</v>
      </c>
      <c r="I37" s="9">
        <v>0.0</v>
      </c>
      <c r="J37" s="9">
        <v>0.0</v>
      </c>
      <c r="O37" s="9">
        <v>35.0</v>
      </c>
      <c r="P37" s="9">
        <v>84.0</v>
      </c>
      <c r="Q37" s="9">
        <v>2414.3</v>
      </c>
      <c r="R37" s="3" t="s">
        <v>225</v>
      </c>
    </row>
    <row r="38">
      <c r="A38" s="3" t="s">
        <v>270</v>
      </c>
      <c r="B38" s="9">
        <v>1586.2</v>
      </c>
      <c r="C38" s="9">
        <v>11.0</v>
      </c>
      <c r="D38" s="9">
        <v>5.0</v>
      </c>
      <c r="E38" s="9">
        <v>0.0</v>
      </c>
      <c r="F38" s="9">
        <v>0.0</v>
      </c>
      <c r="G38" s="9">
        <v>52856.0</v>
      </c>
      <c r="H38" s="9">
        <v>2515464.0</v>
      </c>
      <c r="I38" s="9">
        <v>0.0</v>
      </c>
      <c r="J38" s="9">
        <v>0.0</v>
      </c>
      <c r="O38" s="9">
        <v>36.0</v>
      </c>
      <c r="P38" s="9">
        <v>120.0</v>
      </c>
      <c r="Q38" s="9">
        <v>2414.0</v>
      </c>
      <c r="R38" s="3" t="s">
        <v>301</v>
      </c>
    </row>
    <row r="39">
      <c r="A39" s="3" t="s">
        <v>295</v>
      </c>
      <c r="B39" s="9">
        <v>2412.7</v>
      </c>
      <c r="C39" s="9">
        <v>11.0</v>
      </c>
      <c r="D39" s="9">
        <v>4.0</v>
      </c>
      <c r="E39" s="9">
        <v>1.0</v>
      </c>
      <c r="F39" s="9">
        <v>0.0</v>
      </c>
      <c r="G39" s="9">
        <v>70000.0</v>
      </c>
      <c r="H39" s="9">
        <v>2130960.0</v>
      </c>
      <c r="I39" s="9">
        <v>1417216.0</v>
      </c>
      <c r="J39" s="9">
        <v>0.0</v>
      </c>
      <c r="O39" s="9">
        <v>37.0</v>
      </c>
      <c r="P39" s="9">
        <v>9.0</v>
      </c>
      <c r="Q39" s="9">
        <v>2413.0</v>
      </c>
      <c r="R39" s="3" t="s">
        <v>266</v>
      </c>
    </row>
    <row r="40">
      <c r="A40" s="3" t="s">
        <v>275</v>
      </c>
      <c r="B40" s="9">
        <v>2408.0</v>
      </c>
      <c r="C40" s="9">
        <v>12.0</v>
      </c>
      <c r="D40" s="9">
        <v>3.0</v>
      </c>
      <c r="E40" s="9">
        <v>1.0</v>
      </c>
      <c r="F40" s="9">
        <v>0.0</v>
      </c>
      <c r="G40" s="9">
        <v>121200.0</v>
      </c>
      <c r="H40" s="9">
        <v>450576.0</v>
      </c>
      <c r="I40" s="9">
        <v>1421312.0</v>
      </c>
      <c r="J40" s="9">
        <v>0.0</v>
      </c>
      <c r="O40" s="9">
        <v>38.0</v>
      </c>
      <c r="P40" s="9">
        <v>128.0</v>
      </c>
      <c r="Q40" s="9">
        <v>2412.9</v>
      </c>
      <c r="R40" s="3" t="s">
        <v>331</v>
      </c>
    </row>
    <row r="41">
      <c r="A41" s="3" t="s">
        <v>291</v>
      </c>
      <c r="B41" s="9">
        <v>2410.2</v>
      </c>
      <c r="C41" s="9">
        <v>12.0</v>
      </c>
      <c r="D41" s="9">
        <v>3.0</v>
      </c>
      <c r="E41" s="9">
        <v>1.0</v>
      </c>
      <c r="F41" s="9">
        <v>0.0</v>
      </c>
      <c r="G41" s="9">
        <v>121200.0</v>
      </c>
      <c r="H41" s="9">
        <v>450576.0</v>
      </c>
      <c r="I41" s="9">
        <v>1421312.0</v>
      </c>
      <c r="J41" s="9">
        <v>0.0</v>
      </c>
      <c r="O41" s="9">
        <v>39.0</v>
      </c>
      <c r="P41" s="9">
        <v>51.0</v>
      </c>
      <c r="Q41" s="9">
        <v>2412.9</v>
      </c>
      <c r="R41" s="3" t="s">
        <v>362</v>
      </c>
    </row>
    <row r="42">
      <c r="A42" s="3" t="s">
        <v>259</v>
      </c>
      <c r="B42" s="9">
        <v>2416.1</v>
      </c>
      <c r="C42" s="9">
        <v>12.0</v>
      </c>
      <c r="D42" s="9">
        <v>3.0</v>
      </c>
      <c r="E42" s="9">
        <v>1.0</v>
      </c>
      <c r="F42" s="9">
        <v>0.0</v>
      </c>
      <c r="G42" s="9">
        <v>121200.0</v>
      </c>
      <c r="H42" s="9">
        <v>450576.0</v>
      </c>
      <c r="I42" s="9">
        <v>1421312.0</v>
      </c>
      <c r="J42" s="9">
        <v>0.0</v>
      </c>
      <c r="O42" s="9">
        <v>40.0</v>
      </c>
      <c r="P42" s="9">
        <v>118.0</v>
      </c>
      <c r="Q42" s="9">
        <v>2412.7</v>
      </c>
      <c r="R42" s="3" t="s">
        <v>295</v>
      </c>
    </row>
    <row r="43">
      <c r="A43" s="3" t="s">
        <v>301</v>
      </c>
      <c r="B43" s="9">
        <v>2414.0</v>
      </c>
      <c r="C43" s="9">
        <v>11.0</v>
      </c>
      <c r="D43" s="9">
        <v>4.0</v>
      </c>
      <c r="E43" s="9">
        <v>1.0</v>
      </c>
      <c r="F43" s="9">
        <v>0.0</v>
      </c>
      <c r="G43" s="9">
        <v>70000.0</v>
      </c>
      <c r="H43" s="9">
        <v>2130960.0</v>
      </c>
      <c r="I43" s="9">
        <v>1417216.0</v>
      </c>
      <c r="J43" s="9">
        <v>0.0</v>
      </c>
      <c r="O43" s="9">
        <v>41.0</v>
      </c>
      <c r="P43" s="9">
        <v>66.0</v>
      </c>
      <c r="Q43" s="9">
        <v>2412.6</v>
      </c>
      <c r="R43" s="3" t="s">
        <v>285</v>
      </c>
    </row>
    <row r="44">
      <c r="A44" s="3" t="s">
        <v>300</v>
      </c>
      <c r="B44" s="9">
        <v>2407.4</v>
      </c>
      <c r="C44" s="9">
        <v>12.0</v>
      </c>
      <c r="D44" s="9">
        <v>3.0</v>
      </c>
      <c r="E44" s="9">
        <v>1.0</v>
      </c>
      <c r="F44" s="9">
        <v>0.0</v>
      </c>
      <c r="G44" s="9">
        <v>121200.0</v>
      </c>
      <c r="H44" s="9">
        <v>450576.0</v>
      </c>
      <c r="I44" s="9">
        <v>1421312.0</v>
      </c>
      <c r="J44" s="9">
        <v>0.0</v>
      </c>
      <c r="O44" s="9">
        <v>42.0</v>
      </c>
      <c r="P44" s="9">
        <v>50.0</v>
      </c>
      <c r="Q44" s="9">
        <v>2412.5</v>
      </c>
      <c r="R44" s="3" t="s">
        <v>359</v>
      </c>
    </row>
    <row r="45">
      <c r="A45" s="3" t="s">
        <v>304</v>
      </c>
      <c r="B45" s="9">
        <v>2406.7</v>
      </c>
      <c r="C45" s="9">
        <v>12.0</v>
      </c>
      <c r="D45" s="9">
        <v>3.0</v>
      </c>
      <c r="E45" s="9">
        <v>1.0</v>
      </c>
      <c r="F45" s="9">
        <v>0.0</v>
      </c>
      <c r="G45" s="9">
        <v>121200.0</v>
      </c>
      <c r="H45" s="9">
        <v>450576.0</v>
      </c>
      <c r="I45" s="9">
        <v>1421312.0</v>
      </c>
      <c r="J45" s="9">
        <v>0.0</v>
      </c>
      <c r="O45" s="9">
        <v>43.0</v>
      </c>
      <c r="P45" s="9">
        <v>82.0</v>
      </c>
      <c r="Q45" s="9">
        <v>2412.4</v>
      </c>
      <c r="R45" s="3" t="s">
        <v>229</v>
      </c>
    </row>
    <row r="46">
      <c r="A46" s="3" t="s">
        <v>285</v>
      </c>
      <c r="B46" s="9">
        <v>2412.6</v>
      </c>
      <c r="C46" s="9">
        <v>12.0</v>
      </c>
      <c r="D46" s="9">
        <v>3.0</v>
      </c>
      <c r="E46" s="9">
        <v>1.0</v>
      </c>
      <c r="F46" s="9">
        <v>0.0</v>
      </c>
      <c r="G46" s="9">
        <v>121200.0</v>
      </c>
      <c r="H46" s="9">
        <v>450576.0</v>
      </c>
      <c r="I46" s="9">
        <v>1421312.0</v>
      </c>
      <c r="J46" s="9">
        <v>0.0</v>
      </c>
      <c r="O46" s="9">
        <v>44.0</v>
      </c>
      <c r="P46" s="9">
        <v>126.0</v>
      </c>
      <c r="Q46" s="9">
        <v>2412.3</v>
      </c>
      <c r="R46" s="3" t="s">
        <v>337</v>
      </c>
    </row>
    <row r="47">
      <c r="A47" s="3" t="s">
        <v>310</v>
      </c>
      <c r="B47" s="9">
        <v>2403.1</v>
      </c>
      <c r="C47" s="9">
        <v>11.0</v>
      </c>
      <c r="D47" s="9">
        <v>4.0</v>
      </c>
      <c r="E47" s="9">
        <v>1.0</v>
      </c>
      <c r="F47" s="9">
        <v>0.0</v>
      </c>
      <c r="G47" s="9">
        <v>70000.0</v>
      </c>
      <c r="H47" s="9">
        <v>2130960.0</v>
      </c>
      <c r="I47" s="9">
        <v>1417216.0</v>
      </c>
      <c r="J47" s="9">
        <v>0.0</v>
      </c>
      <c r="O47" s="9">
        <v>45.0</v>
      </c>
      <c r="P47" s="9">
        <v>107.0</v>
      </c>
      <c r="Q47" s="9">
        <v>2410.7</v>
      </c>
      <c r="R47" s="3" t="s">
        <v>276</v>
      </c>
    </row>
    <row r="48">
      <c r="A48" s="3" t="s">
        <v>312</v>
      </c>
      <c r="B48" s="9">
        <v>2386.0</v>
      </c>
      <c r="C48" s="9">
        <v>12.0</v>
      </c>
      <c r="D48" s="9">
        <v>3.0</v>
      </c>
      <c r="E48" s="9">
        <v>1.0</v>
      </c>
      <c r="F48" s="9">
        <v>0.0</v>
      </c>
      <c r="G48" s="9">
        <v>121200.0</v>
      </c>
      <c r="H48" s="9">
        <v>450576.0</v>
      </c>
      <c r="I48" s="9">
        <v>1421312.0</v>
      </c>
      <c r="J48" s="9">
        <v>0.0</v>
      </c>
      <c r="O48" s="9">
        <v>46.0</v>
      </c>
      <c r="P48" s="9">
        <v>64.0</v>
      </c>
      <c r="Q48" s="9">
        <v>2410.3</v>
      </c>
      <c r="R48" s="3" t="s">
        <v>308</v>
      </c>
    </row>
    <row r="49">
      <c r="A49" s="3" t="s">
        <v>273</v>
      </c>
      <c r="B49" s="9">
        <v>2403.8</v>
      </c>
      <c r="C49" s="9">
        <v>12.0</v>
      </c>
      <c r="D49" s="9">
        <v>3.0</v>
      </c>
      <c r="E49" s="9">
        <v>1.0</v>
      </c>
      <c r="F49" s="9">
        <v>0.0</v>
      </c>
      <c r="G49" s="9">
        <v>121200.0</v>
      </c>
      <c r="H49" s="9">
        <v>450576.0</v>
      </c>
      <c r="I49" s="9">
        <v>1421312.0</v>
      </c>
      <c r="J49" s="9">
        <v>0.0</v>
      </c>
      <c r="O49" s="9">
        <v>47.0</v>
      </c>
      <c r="P49" s="9">
        <v>63.0</v>
      </c>
      <c r="Q49" s="9">
        <v>2410.2</v>
      </c>
      <c r="R49" s="3" t="s">
        <v>291</v>
      </c>
    </row>
    <row r="50">
      <c r="A50" s="3" t="s">
        <v>306</v>
      </c>
      <c r="B50" s="9">
        <v>2380.8</v>
      </c>
      <c r="C50" s="9">
        <v>12.0</v>
      </c>
      <c r="D50" s="9">
        <v>3.0</v>
      </c>
      <c r="E50" s="9">
        <v>1.0</v>
      </c>
      <c r="F50" s="9">
        <v>0.0</v>
      </c>
      <c r="G50" s="9">
        <v>121200.0</v>
      </c>
      <c r="H50" s="9">
        <v>450576.0</v>
      </c>
      <c r="I50" s="9">
        <v>1421312.0</v>
      </c>
      <c r="J50" s="9">
        <v>0.0</v>
      </c>
      <c r="O50" s="9">
        <v>48.0</v>
      </c>
      <c r="P50" s="9">
        <v>3.0</v>
      </c>
      <c r="Q50" s="9">
        <v>2409.7</v>
      </c>
      <c r="R50" s="3" t="s">
        <v>234</v>
      </c>
    </row>
    <row r="51">
      <c r="A51" s="3" t="s">
        <v>318</v>
      </c>
      <c r="B51" s="9">
        <v>2400.6</v>
      </c>
      <c r="C51" s="9">
        <v>11.0</v>
      </c>
      <c r="D51" s="9">
        <v>4.0</v>
      </c>
      <c r="E51" s="9">
        <v>1.0</v>
      </c>
      <c r="F51" s="9">
        <v>0.0</v>
      </c>
      <c r="G51" s="9">
        <v>70000.0</v>
      </c>
      <c r="H51" s="9">
        <v>2130960.0</v>
      </c>
      <c r="I51" s="9">
        <v>1417216.0</v>
      </c>
      <c r="J51" s="9">
        <v>0.0</v>
      </c>
      <c r="O51" s="9">
        <v>49.0</v>
      </c>
      <c r="P51" s="9">
        <v>2.0</v>
      </c>
      <c r="Q51" s="9">
        <v>2409.2</v>
      </c>
      <c r="R51" s="3" t="s">
        <v>319</v>
      </c>
    </row>
    <row r="52">
      <c r="A52" s="3" t="s">
        <v>290</v>
      </c>
      <c r="B52" s="9">
        <v>2400.4</v>
      </c>
      <c r="C52" s="9">
        <v>12.0</v>
      </c>
      <c r="D52" s="9">
        <v>3.0</v>
      </c>
      <c r="E52" s="9">
        <v>1.0</v>
      </c>
      <c r="F52" s="9">
        <v>0.0</v>
      </c>
      <c r="G52" s="9">
        <v>121200.0</v>
      </c>
      <c r="H52" s="9">
        <v>450576.0</v>
      </c>
      <c r="I52" s="9">
        <v>1421312.0</v>
      </c>
      <c r="J52" s="9">
        <v>0.0</v>
      </c>
      <c r="O52" s="9">
        <v>50.0</v>
      </c>
      <c r="P52" s="9">
        <v>20.0</v>
      </c>
      <c r="Q52" s="9">
        <v>2408.8</v>
      </c>
      <c r="R52" s="3" t="s">
        <v>260</v>
      </c>
    </row>
    <row r="53">
      <c r="A53" s="3" t="s">
        <v>308</v>
      </c>
      <c r="B53" s="9">
        <v>2410.3</v>
      </c>
      <c r="C53" s="9">
        <v>12.0</v>
      </c>
      <c r="D53" s="9">
        <v>3.0</v>
      </c>
      <c r="E53" s="9">
        <v>1.0</v>
      </c>
      <c r="F53" s="9">
        <v>0.0</v>
      </c>
      <c r="G53" s="9">
        <v>121200.0</v>
      </c>
      <c r="H53" s="9">
        <v>450576.0</v>
      </c>
      <c r="I53" s="9">
        <v>1421312.0</v>
      </c>
      <c r="J53" s="9">
        <v>0.0</v>
      </c>
      <c r="O53" s="9">
        <v>51.0</v>
      </c>
      <c r="P53" s="9">
        <v>4.0</v>
      </c>
      <c r="Q53" s="9">
        <v>2408.1</v>
      </c>
      <c r="R53" s="3" t="s">
        <v>303</v>
      </c>
    </row>
    <row r="54">
      <c r="A54" s="3" t="s">
        <v>316</v>
      </c>
      <c r="B54" s="9">
        <v>2402.8</v>
      </c>
      <c r="C54" s="9">
        <v>12.0</v>
      </c>
      <c r="D54" s="9">
        <v>3.0</v>
      </c>
      <c r="E54" s="9">
        <v>1.0</v>
      </c>
      <c r="F54" s="9">
        <v>0.0</v>
      </c>
      <c r="G54" s="9">
        <v>121200.0</v>
      </c>
      <c r="H54" s="9">
        <v>450576.0</v>
      </c>
      <c r="I54" s="9">
        <v>1421312.0</v>
      </c>
      <c r="J54" s="9">
        <v>0.0</v>
      </c>
      <c r="O54" s="9">
        <v>52.0</v>
      </c>
      <c r="P54" s="9">
        <v>62.0</v>
      </c>
      <c r="Q54" s="9">
        <v>2408.0</v>
      </c>
      <c r="R54" s="3" t="s">
        <v>275</v>
      </c>
    </row>
    <row r="55">
      <c r="A55" s="3" t="s">
        <v>323</v>
      </c>
      <c r="B55" s="9">
        <v>2393.1</v>
      </c>
      <c r="C55" s="9">
        <v>11.0</v>
      </c>
      <c r="D55" s="9">
        <v>4.0</v>
      </c>
      <c r="E55" s="9">
        <v>1.0</v>
      </c>
      <c r="F55" s="9">
        <v>0.0</v>
      </c>
      <c r="G55" s="9">
        <v>70000.0</v>
      </c>
      <c r="H55" s="9">
        <v>2507272.0</v>
      </c>
      <c r="I55" s="9">
        <v>1417216.0</v>
      </c>
      <c r="J55" s="9">
        <v>0.0</v>
      </c>
      <c r="O55" s="9">
        <v>53.0</v>
      </c>
      <c r="P55" s="9">
        <v>106.0</v>
      </c>
      <c r="Q55" s="9">
        <v>2407.8</v>
      </c>
      <c r="R55" s="3" t="s">
        <v>281</v>
      </c>
    </row>
    <row r="56">
      <c r="A56" s="3" t="s">
        <v>286</v>
      </c>
      <c r="B56" s="9">
        <v>2396.2</v>
      </c>
      <c r="C56" s="9">
        <v>12.0</v>
      </c>
      <c r="D56" s="9">
        <v>4.0</v>
      </c>
      <c r="E56" s="9">
        <v>0.0</v>
      </c>
      <c r="F56" s="9">
        <v>0.0</v>
      </c>
      <c r="G56" s="9">
        <v>121200.0</v>
      </c>
      <c r="H56" s="9">
        <v>2473992.0</v>
      </c>
      <c r="I56" s="9">
        <v>0.0</v>
      </c>
      <c r="J56" s="9">
        <v>0.0</v>
      </c>
      <c r="O56" s="9">
        <v>54.0</v>
      </c>
      <c r="P56" s="9">
        <v>61.0</v>
      </c>
      <c r="Q56" s="9">
        <v>2407.4</v>
      </c>
      <c r="R56" s="3" t="s">
        <v>300</v>
      </c>
    </row>
    <row r="57">
      <c r="A57" s="3" t="s">
        <v>266</v>
      </c>
      <c r="B57" s="9">
        <v>2413.0</v>
      </c>
      <c r="C57" s="9">
        <v>12.0</v>
      </c>
      <c r="D57" s="9">
        <v>4.0</v>
      </c>
      <c r="E57" s="9">
        <v>0.0</v>
      </c>
      <c r="F57" s="9">
        <v>0.0</v>
      </c>
      <c r="G57" s="9">
        <v>121200.0</v>
      </c>
      <c r="H57" s="9">
        <v>2473992.0</v>
      </c>
      <c r="I57" s="9">
        <v>0.0</v>
      </c>
      <c r="J57" s="9">
        <v>0.0</v>
      </c>
      <c r="O57" s="9">
        <v>55.0</v>
      </c>
      <c r="P57" s="9">
        <v>45.0</v>
      </c>
      <c r="Q57" s="9">
        <v>2407.3</v>
      </c>
      <c r="R57" s="3" t="s">
        <v>340</v>
      </c>
    </row>
    <row r="58">
      <c r="A58" s="3" t="s">
        <v>328</v>
      </c>
      <c r="B58" s="9">
        <v>2402.7</v>
      </c>
      <c r="C58" s="9">
        <v>12.0</v>
      </c>
      <c r="D58" s="9">
        <v>4.0</v>
      </c>
      <c r="E58" s="9">
        <v>0.0</v>
      </c>
      <c r="F58" s="9">
        <v>0.0</v>
      </c>
      <c r="G58" s="9">
        <v>121200.0</v>
      </c>
      <c r="H58" s="9">
        <v>2473992.0</v>
      </c>
      <c r="I58" s="9">
        <v>0.0</v>
      </c>
      <c r="J58" s="9">
        <v>0.0</v>
      </c>
      <c r="O58" s="9">
        <v>56.0</v>
      </c>
      <c r="P58" s="9">
        <v>60.0</v>
      </c>
      <c r="Q58" s="9">
        <v>2406.7</v>
      </c>
      <c r="R58" s="3" t="s">
        <v>304</v>
      </c>
    </row>
    <row r="59">
      <c r="A59" s="3" t="s">
        <v>331</v>
      </c>
      <c r="B59" s="9">
        <v>2412.9</v>
      </c>
      <c r="C59" s="9">
        <v>11.0</v>
      </c>
      <c r="D59" s="9">
        <v>4.0</v>
      </c>
      <c r="E59" s="9">
        <v>1.0</v>
      </c>
      <c r="F59" s="9">
        <v>0.0</v>
      </c>
      <c r="G59" s="9">
        <v>70000.0</v>
      </c>
      <c r="H59" s="9">
        <v>2507272.0</v>
      </c>
      <c r="I59" s="9">
        <v>1417216.0</v>
      </c>
      <c r="J59" s="9">
        <v>0.0</v>
      </c>
      <c r="O59" s="9">
        <v>57.0</v>
      </c>
      <c r="P59" s="9">
        <v>104.0</v>
      </c>
      <c r="Q59" s="9">
        <v>2406.4</v>
      </c>
      <c r="R59" s="3" t="s">
        <v>329</v>
      </c>
    </row>
    <row r="60">
      <c r="A60" s="3" t="s">
        <v>288</v>
      </c>
      <c r="B60" s="9">
        <v>2389.7</v>
      </c>
      <c r="C60" s="9">
        <v>12.0</v>
      </c>
      <c r="D60" s="9">
        <v>4.0</v>
      </c>
      <c r="E60" s="9">
        <v>0.0</v>
      </c>
      <c r="F60" s="9">
        <v>0.0</v>
      </c>
      <c r="G60" s="9">
        <v>121200.0</v>
      </c>
      <c r="H60" s="9">
        <v>2473992.0</v>
      </c>
      <c r="I60" s="9">
        <v>0.0</v>
      </c>
      <c r="J60" s="9">
        <v>0.0</v>
      </c>
      <c r="O60" s="9">
        <v>58.0</v>
      </c>
      <c r="P60" s="9">
        <v>23.0</v>
      </c>
      <c r="Q60" s="9">
        <v>2405.2</v>
      </c>
      <c r="R60" s="3" t="s">
        <v>178</v>
      </c>
    </row>
    <row r="61">
      <c r="A61" s="3" t="s">
        <v>325</v>
      </c>
      <c r="B61" s="9">
        <v>2402.1</v>
      </c>
      <c r="C61" s="9">
        <v>12.0</v>
      </c>
      <c r="D61" s="9">
        <v>4.0</v>
      </c>
      <c r="E61" s="9">
        <v>0.0</v>
      </c>
      <c r="F61" s="9">
        <v>0.0</v>
      </c>
      <c r="G61" s="9">
        <v>121200.0</v>
      </c>
      <c r="H61" s="9">
        <v>2473992.0</v>
      </c>
      <c r="I61" s="9">
        <v>0.0</v>
      </c>
      <c r="J61" s="9">
        <v>0.0</v>
      </c>
      <c r="O61" s="9">
        <v>59.0</v>
      </c>
      <c r="P61" s="9">
        <v>6.0</v>
      </c>
      <c r="Q61" s="9">
        <v>2405.0</v>
      </c>
      <c r="R61" s="3" t="s">
        <v>313</v>
      </c>
    </row>
    <row r="62">
      <c r="A62" s="3" t="s">
        <v>319</v>
      </c>
      <c r="B62" s="9">
        <v>2409.2</v>
      </c>
      <c r="C62" s="9">
        <v>12.0</v>
      </c>
      <c r="D62" s="9">
        <v>4.0</v>
      </c>
      <c r="E62" s="9">
        <v>0.0</v>
      </c>
      <c r="F62" s="9">
        <v>0.0</v>
      </c>
      <c r="G62" s="9">
        <v>121200.0</v>
      </c>
      <c r="H62" s="9">
        <v>2473992.0</v>
      </c>
      <c r="I62" s="9">
        <v>0.0</v>
      </c>
      <c r="J62" s="9">
        <v>0.0</v>
      </c>
      <c r="O62" s="9">
        <v>60.0</v>
      </c>
      <c r="P62" s="9">
        <v>44.0</v>
      </c>
      <c r="Q62" s="9">
        <v>2404.6</v>
      </c>
      <c r="R62" s="3" t="s">
        <v>364</v>
      </c>
    </row>
    <row r="63">
      <c r="A63" s="3" t="s">
        <v>334</v>
      </c>
      <c r="B63" s="9">
        <v>2403.0</v>
      </c>
      <c r="C63" s="9">
        <v>11.0</v>
      </c>
      <c r="D63" s="9">
        <v>4.0</v>
      </c>
      <c r="E63" s="9">
        <v>1.0</v>
      </c>
      <c r="F63" s="9">
        <v>0.0</v>
      </c>
      <c r="G63" s="9">
        <v>70000.0</v>
      </c>
      <c r="H63" s="9">
        <v>2507272.0</v>
      </c>
      <c r="I63" s="9">
        <v>1417216.0</v>
      </c>
      <c r="J63" s="9">
        <v>0.0</v>
      </c>
      <c r="O63" s="9">
        <v>61.0</v>
      </c>
      <c r="P63" s="9">
        <v>59.0</v>
      </c>
      <c r="Q63" s="9">
        <v>2403.8</v>
      </c>
      <c r="R63" s="3" t="s">
        <v>273</v>
      </c>
    </row>
    <row r="64">
      <c r="A64" s="3" t="s">
        <v>313</v>
      </c>
      <c r="B64" s="9">
        <v>2405.0</v>
      </c>
      <c r="C64" s="9">
        <v>12.0</v>
      </c>
      <c r="D64" s="9">
        <v>4.0</v>
      </c>
      <c r="E64" s="9">
        <v>0.0</v>
      </c>
      <c r="F64" s="9">
        <v>0.0</v>
      </c>
      <c r="G64" s="9">
        <v>121200.0</v>
      </c>
      <c r="H64" s="9">
        <v>2473992.0</v>
      </c>
      <c r="I64" s="9">
        <v>0.0</v>
      </c>
      <c r="J64" s="9">
        <v>0.0</v>
      </c>
      <c r="O64" s="9">
        <v>62.0</v>
      </c>
      <c r="P64" s="9">
        <v>1.0</v>
      </c>
      <c r="Q64" s="9">
        <v>2403.6</v>
      </c>
      <c r="R64" s="3" t="s">
        <v>302</v>
      </c>
    </row>
    <row r="65">
      <c r="A65" s="3" t="s">
        <v>302</v>
      </c>
      <c r="B65" s="9">
        <v>2403.6</v>
      </c>
      <c r="C65" s="9">
        <v>12.0</v>
      </c>
      <c r="D65" s="9">
        <v>4.0</v>
      </c>
      <c r="E65" s="9">
        <v>0.0</v>
      </c>
      <c r="F65" s="9">
        <v>0.0</v>
      </c>
      <c r="G65" s="9">
        <v>121200.0</v>
      </c>
      <c r="H65" s="9">
        <v>2473992.0</v>
      </c>
      <c r="I65" s="9">
        <v>0.0</v>
      </c>
      <c r="J65" s="9">
        <v>0.0</v>
      </c>
      <c r="O65" s="9">
        <v>63.0</v>
      </c>
      <c r="P65" s="9">
        <v>79.0</v>
      </c>
      <c r="Q65" s="9">
        <v>2403.4</v>
      </c>
      <c r="R65" s="3" t="s">
        <v>333</v>
      </c>
    </row>
    <row r="66">
      <c r="A66" s="3" t="s">
        <v>293</v>
      </c>
      <c r="B66" s="9">
        <v>2401.6</v>
      </c>
      <c r="C66" s="9">
        <v>12.0</v>
      </c>
      <c r="D66" s="9">
        <v>4.0</v>
      </c>
      <c r="E66" s="9">
        <v>0.0</v>
      </c>
      <c r="F66" s="9">
        <v>0.0</v>
      </c>
      <c r="G66" s="9">
        <v>121200.0</v>
      </c>
      <c r="H66" s="9">
        <v>2473992.0</v>
      </c>
      <c r="I66" s="9">
        <v>0.0</v>
      </c>
      <c r="J66" s="9">
        <v>0.0</v>
      </c>
      <c r="O66" s="9">
        <v>64.0</v>
      </c>
      <c r="P66" s="9">
        <v>117.0</v>
      </c>
      <c r="Q66" s="9">
        <v>2403.1</v>
      </c>
      <c r="R66" s="3" t="s">
        <v>310</v>
      </c>
    </row>
    <row r="67">
      <c r="A67" s="3" t="s">
        <v>337</v>
      </c>
      <c r="B67" s="9">
        <v>2412.3</v>
      </c>
      <c r="C67" s="9">
        <v>11.0</v>
      </c>
      <c r="D67" s="9">
        <v>4.0</v>
      </c>
      <c r="E67" s="9">
        <v>1.0</v>
      </c>
      <c r="F67" s="9">
        <v>0.0</v>
      </c>
      <c r="G67" s="9">
        <v>70000.0</v>
      </c>
      <c r="H67" s="9">
        <v>2507272.0</v>
      </c>
      <c r="I67" s="9">
        <v>1417216.0</v>
      </c>
      <c r="J67" s="9">
        <v>0.0</v>
      </c>
      <c r="O67" s="9">
        <v>65.0</v>
      </c>
      <c r="P67" s="9">
        <v>125.0</v>
      </c>
      <c r="Q67" s="9">
        <v>2403.0</v>
      </c>
      <c r="R67" s="3" t="s">
        <v>334</v>
      </c>
    </row>
    <row r="68">
      <c r="A68" s="3" t="s">
        <v>303</v>
      </c>
      <c r="B68" s="9">
        <v>2408.1</v>
      </c>
      <c r="C68" s="9">
        <v>12.0</v>
      </c>
      <c r="D68" s="9">
        <v>4.0</v>
      </c>
      <c r="E68" s="9">
        <v>0.0</v>
      </c>
      <c r="F68" s="9">
        <v>0.0</v>
      </c>
      <c r="G68" s="9">
        <v>121200.0</v>
      </c>
      <c r="H68" s="9">
        <v>2473992.0</v>
      </c>
      <c r="I68" s="9">
        <v>0.0</v>
      </c>
      <c r="J68" s="9">
        <v>0.0</v>
      </c>
      <c r="O68" s="9">
        <v>67.0</v>
      </c>
      <c r="P68" s="9">
        <v>73.0</v>
      </c>
      <c r="Q68" s="9">
        <v>2402.8</v>
      </c>
      <c r="R68" s="3" t="s">
        <v>240</v>
      </c>
    </row>
    <row r="69">
      <c r="A69" s="3" t="s">
        <v>283</v>
      </c>
      <c r="B69" s="9">
        <v>2401.2</v>
      </c>
      <c r="C69" s="9">
        <v>12.0</v>
      </c>
      <c r="D69" s="9">
        <v>4.0</v>
      </c>
      <c r="E69" s="9">
        <v>0.0</v>
      </c>
      <c r="F69" s="9">
        <v>0.0</v>
      </c>
      <c r="G69" s="9">
        <v>121200.0</v>
      </c>
      <c r="H69" s="9">
        <v>2473992.0</v>
      </c>
      <c r="I69" s="9">
        <v>0.0</v>
      </c>
      <c r="J69" s="9">
        <v>0.0</v>
      </c>
      <c r="O69" s="9">
        <v>66.0</v>
      </c>
      <c r="P69" s="9">
        <v>58.0</v>
      </c>
      <c r="Q69" s="9">
        <v>2402.8</v>
      </c>
      <c r="R69" s="3" t="s">
        <v>316</v>
      </c>
    </row>
    <row r="70">
      <c r="A70" s="3" t="s">
        <v>234</v>
      </c>
      <c r="B70" s="9">
        <v>2409.7</v>
      </c>
      <c r="C70" s="9">
        <v>12.0</v>
      </c>
      <c r="D70" s="9">
        <v>4.0</v>
      </c>
      <c r="E70" s="9">
        <v>0.0</v>
      </c>
      <c r="F70" s="9">
        <v>0.0</v>
      </c>
      <c r="G70" s="9">
        <v>121200.0</v>
      </c>
      <c r="H70" s="9">
        <v>2473992.0</v>
      </c>
      <c r="I70" s="9">
        <v>0.0</v>
      </c>
      <c r="J70" s="9">
        <v>0.0</v>
      </c>
      <c r="O70" s="9">
        <v>68.0</v>
      </c>
      <c r="P70" s="9">
        <v>7.0</v>
      </c>
      <c r="Q70" s="9">
        <v>2402.7</v>
      </c>
      <c r="R70" s="3" t="s">
        <v>328</v>
      </c>
    </row>
    <row r="71">
      <c r="A71" s="3" t="s">
        <v>341</v>
      </c>
      <c r="B71" s="9">
        <v>2376.0</v>
      </c>
      <c r="C71" s="9">
        <v>7.0</v>
      </c>
      <c r="D71" s="9">
        <v>4.0</v>
      </c>
      <c r="E71" s="9">
        <v>1.0</v>
      </c>
      <c r="F71" s="9">
        <v>0.0</v>
      </c>
      <c r="G71" s="9">
        <v>74024.0</v>
      </c>
      <c r="H71" s="9">
        <v>492048.0</v>
      </c>
      <c r="I71" s="9">
        <v>1421312.0</v>
      </c>
      <c r="J71" s="9">
        <v>0.0</v>
      </c>
      <c r="O71" s="9">
        <v>69.0</v>
      </c>
      <c r="P71" s="9">
        <v>8.0</v>
      </c>
      <c r="Q71" s="9">
        <v>2402.1</v>
      </c>
      <c r="R71" s="3" t="s">
        <v>325</v>
      </c>
    </row>
    <row r="72">
      <c r="A72" s="3" t="s">
        <v>320</v>
      </c>
      <c r="B72" s="9">
        <v>2420.9</v>
      </c>
      <c r="C72" s="9">
        <v>7.0</v>
      </c>
      <c r="D72" s="9">
        <v>4.0</v>
      </c>
      <c r="E72" s="9">
        <v>1.0</v>
      </c>
      <c r="F72" s="9">
        <v>0.0</v>
      </c>
      <c r="G72" s="9">
        <v>74024.0</v>
      </c>
      <c r="H72" s="9">
        <v>492048.0</v>
      </c>
      <c r="I72" s="9">
        <v>1421312.0</v>
      </c>
      <c r="J72" s="9">
        <v>0.0</v>
      </c>
      <c r="O72" s="9">
        <v>70.0</v>
      </c>
      <c r="P72" s="9">
        <v>53.0</v>
      </c>
      <c r="Q72" s="9">
        <v>2401.9</v>
      </c>
      <c r="R72" s="3" t="s">
        <v>354</v>
      </c>
    </row>
    <row r="73">
      <c r="A73" s="3" t="s">
        <v>330</v>
      </c>
      <c r="B73" s="9">
        <v>2391.0</v>
      </c>
      <c r="C73" s="9">
        <v>7.0</v>
      </c>
      <c r="D73" s="9">
        <v>4.0</v>
      </c>
      <c r="E73" s="9">
        <v>1.0</v>
      </c>
      <c r="F73" s="9">
        <v>0.0</v>
      </c>
      <c r="G73" s="9">
        <v>74024.0</v>
      </c>
      <c r="H73" s="9">
        <v>492048.0</v>
      </c>
      <c r="I73" s="9">
        <v>1421312.0</v>
      </c>
      <c r="J73" s="9">
        <v>0.0</v>
      </c>
      <c r="O73" s="9">
        <v>71.0</v>
      </c>
      <c r="P73" s="9">
        <v>11.0</v>
      </c>
      <c r="Q73" s="9">
        <v>2401.6</v>
      </c>
      <c r="R73" s="3" t="s">
        <v>293</v>
      </c>
    </row>
    <row r="74">
      <c r="A74" s="3" t="s">
        <v>298</v>
      </c>
      <c r="B74" s="9">
        <v>2400.6</v>
      </c>
      <c r="C74" s="9">
        <v>7.0</v>
      </c>
      <c r="D74" s="9">
        <v>4.0</v>
      </c>
      <c r="E74" s="9">
        <v>1.0</v>
      </c>
      <c r="F74" s="9">
        <v>0.0</v>
      </c>
      <c r="G74" s="9">
        <v>74024.0</v>
      </c>
      <c r="H74" s="9">
        <v>492048.0</v>
      </c>
      <c r="I74" s="9">
        <v>1421312.0</v>
      </c>
      <c r="J74" s="9">
        <v>0.0</v>
      </c>
      <c r="O74" s="9">
        <v>72.0</v>
      </c>
      <c r="P74" s="9">
        <v>12.0</v>
      </c>
      <c r="Q74" s="9">
        <v>2401.2</v>
      </c>
      <c r="R74" s="3" t="s">
        <v>283</v>
      </c>
    </row>
    <row r="75">
      <c r="A75" s="3" t="s">
        <v>344</v>
      </c>
      <c r="B75" s="9">
        <v>2393.1</v>
      </c>
      <c r="C75" s="9">
        <v>7.0</v>
      </c>
      <c r="D75" s="9">
        <v>4.0</v>
      </c>
      <c r="E75" s="9">
        <v>1.0</v>
      </c>
      <c r="F75" s="9">
        <v>0.0</v>
      </c>
      <c r="G75" s="9">
        <v>74024.0</v>
      </c>
      <c r="H75" s="9">
        <v>492048.0</v>
      </c>
      <c r="I75" s="9">
        <v>1421312.0</v>
      </c>
      <c r="J75" s="9">
        <v>0.0</v>
      </c>
      <c r="O75" s="9">
        <v>74.0</v>
      </c>
      <c r="P75" s="9">
        <v>119.0</v>
      </c>
      <c r="Q75" s="9">
        <v>2400.6</v>
      </c>
      <c r="R75" s="3" t="s">
        <v>318</v>
      </c>
    </row>
    <row r="76">
      <c r="A76" s="3" t="s">
        <v>294</v>
      </c>
      <c r="B76" s="9">
        <v>2398.7</v>
      </c>
      <c r="C76" s="9">
        <v>7.0</v>
      </c>
      <c r="D76" s="9">
        <v>4.0</v>
      </c>
      <c r="E76" s="9">
        <v>1.0</v>
      </c>
      <c r="F76" s="9">
        <v>0.0</v>
      </c>
      <c r="G76" s="9">
        <v>74024.0</v>
      </c>
      <c r="H76" s="9">
        <v>492048.0</v>
      </c>
      <c r="I76" s="9">
        <v>1421312.0</v>
      </c>
      <c r="J76" s="9">
        <v>0.0</v>
      </c>
      <c r="O76" s="9">
        <v>73.0</v>
      </c>
      <c r="P76" s="9">
        <v>98.0</v>
      </c>
      <c r="Q76" s="9">
        <v>2400.6</v>
      </c>
      <c r="R76" s="3" t="s">
        <v>298</v>
      </c>
    </row>
    <row r="77">
      <c r="A77" s="3" t="s">
        <v>296</v>
      </c>
      <c r="B77" s="9">
        <v>2426.9</v>
      </c>
      <c r="C77" s="9">
        <v>7.0</v>
      </c>
      <c r="D77" s="9">
        <v>4.0</v>
      </c>
      <c r="E77" s="9">
        <v>1.0</v>
      </c>
      <c r="F77" s="9">
        <v>0.0</v>
      </c>
      <c r="G77" s="9">
        <v>74024.0</v>
      </c>
      <c r="H77" s="9">
        <v>492048.0</v>
      </c>
      <c r="I77" s="9">
        <v>1421312.0</v>
      </c>
      <c r="J77" s="9">
        <v>0.0</v>
      </c>
      <c r="O77" s="9">
        <v>75.0</v>
      </c>
      <c r="P77" s="9">
        <v>57.0</v>
      </c>
      <c r="Q77" s="9">
        <v>2400.4</v>
      </c>
      <c r="R77" s="3" t="s">
        <v>290</v>
      </c>
    </row>
    <row r="78">
      <c r="A78" s="3" t="s">
        <v>297</v>
      </c>
      <c r="B78" s="9">
        <v>2395.2</v>
      </c>
      <c r="C78" s="9">
        <v>7.0</v>
      </c>
      <c r="D78" s="9">
        <v>4.0</v>
      </c>
      <c r="E78" s="9">
        <v>1.0</v>
      </c>
      <c r="F78" s="9">
        <v>0.0</v>
      </c>
      <c r="G78" s="9">
        <v>74024.0</v>
      </c>
      <c r="H78" s="9">
        <v>492048.0</v>
      </c>
      <c r="I78" s="9">
        <v>1421312.0</v>
      </c>
      <c r="J78" s="9">
        <v>0.0</v>
      </c>
      <c r="O78" s="9">
        <v>76.0</v>
      </c>
      <c r="P78" s="9">
        <v>71.0</v>
      </c>
      <c r="Q78" s="9">
        <v>2400.2</v>
      </c>
      <c r="R78" s="3" t="s">
        <v>215</v>
      </c>
    </row>
    <row r="79">
      <c r="A79" s="3" t="s">
        <v>349</v>
      </c>
      <c r="B79" s="9">
        <v>2393.9</v>
      </c>
      <c r="C79" s="9">
        <v>7.0</v>
      </c>
      <c r="D79" s="9">
        <v>4.0</v>
      </c>
      <c r="E79" s="9">
        <v>1.0</v>
      </c>
      <c r="F79" s="9">
        <v>0.0</v>
      </c>
      <c r="G79" s="9">
        <v>74024.0</v>
      </c>
      <c r="H79" s="9">
        <v>492048.0</v>
      </c>
      <c r="I79" s="9">
        <v>1421312.0</v>
      </c>
      <c r="J79" s="9">
        <v>0.0</v>
      </c>
      <c r="O79" s="9">
        <v>77.0</v>
      </c>
      <c r="P79" s="9">
        <v>41.0</v>
      </c>
      <c r="Q79" s="9">
        <v>2399.8</v>
      </c>
      <c r="R79" s="3" t="s">
        <v>355</v>
      </c>
    </row>
    <row r="80">
      <c r="A80" s="3" t="s">
        <v>305</v>
      </c>
      <c r="B80" s="9">
        <v>2414.6</v>
      </c>
      <c r="C80" s="9">
        <v>7.0</v>
      </c>
      <c r="D80" s="9">
        <v>4.0</v>
      </c>
      <c r="E80" s="9">
        <v>1.0</v>
      </c>
      <c r="F80" s="9">
        <v>0.0</v>
      </c>
      <c r="G80" s="9">
        <v>74024.0</v>
      </c>
      <c r="H80" s="9">
        <v>492048.0</v>
      </c>
      <c r="I80" s="9">
        <v>1421312.0</v>
      </c>
      <c r="J80" s="9">
        <v>0.0</v>
      </c>
      <c r="O80" s="9">
        <v>78.0</v>
      </c>
      <c r="P80" s="9">
        <v>109.0</v>
      </c>
      <c r="Q80" s="9">
        <v>2398.7</v>
      </c>
      <c r="R80" s="3" t="s">
        <v>294</v>
      </c>
    </row>
    <row r="81">
      <c r="A81" s="3" t="s">
        <v>280</v>
      </c>
      <c r="B81" s="9">
        <v>2419.7</v>
      </c>
      <c r="C81" s="9">
        <v>7.0</v>
      </c>
      <c r="D81" s="9">
        <v>4.0</v>
      </c>
      <c r="E81" s="9">
        <v>1.0</v>
      </c>
      <c r="F81" s="9">
        <v>0.0</v>
      </c>
      <c r="G81" s="9">
        <v>74024.0</v>
      </c>
      <c r="H81" s="9">
        <v>492048.0</v>
      </c>
      <c r="I81" s="9">
        <v>1421312.0</v>
      </c>
      <c r="J81" s="9">
        <v>0.0</v>
      </c>
      <c r="O81" s="9">
        <v>79.0</v>
      </c>
      <c r="P81" s="9">
        <v>29.0</v>
      </c>
      <c r="Q81" s="9">
        <v>2398.4</v>
      </c>
      <c r="R81" s="3" t="s">
        <v>254</v>
      </c>
    </row>
    <row r="82">
      <c r="A82" s="3" t="s">
        <v>317</v>
      </c>
      <c r="B82" s="9">
        <v>2429.7</v>
      </c>
      <c r="C82" s="9">
        <v>7.0</v>
      </c>
      <c r="D82" s="9">
        <v>4.0</v>
      </c>
      <c r="E82" s="9">
        <v>1.0</v>
      </c>
      <c r="F82" s="9">
        <v>0.0</v>
      </c>
      <c r="G82" s="9">
        <v>74024.0</v>
      </c>
      <c r="H82" s="9">
        <v>492048.0</v>
      </c>
      <c r="I82" s="9">
        <v>1421312.0</v>
      </c>
      <c r="J82" s="9">
        <v>0.0</v>
      </c>
      <c r="O82" s="9">
        <v>80.0</v>
      </c>
      <c r="P82" s="9">
        <v>26.0</v>
      </c>
      <c r="Q82" s="9">
        <v>2398.2</v>
      </c>
      <c r="R82" s="3" t="s">
        <v>250</v>
      </c>
    </row>
    <row r="83">
      <c r="A83" s="3" t="s">
        <v>358</v>
      </c>
      <c r="B83" s="9">
        <v>2420.3</v>
      </c>
      <c r="C83" s="9">
        <v>7.0</v>
      </c>
      <c r="D83" s="9">
        <v>4.0</v>
      </c>
      <c r="E83" s="9">
        <v>1.0</v>
      </c>
      <c r="F83" s="9">
        <v>0.0</v>
      </c>
      <c r="G83" s="9">
        <v>74024.0</v>
      </c>
      <c r="H83" s="9">
        <v>492048.0</v>
      </c>
      <c r="I83" s="9">
        <v>1421312.0</v>
      </c>
      <c r="J83" s="9">
        <v>0.0</v>
      </c>
      <c r="O83" s="9">
        <v>81.0</v>
      </c>
      <c r="P83" s="9">
        <v>43.0</v>
      </c>
      <c r="Q83" s="9">
        <v>2398.1</v>
      </c>
      <c r="R83" s="3" t="s">
        <v>332</v>
      </c>
    </row>
    <row r="84">
      <c r="A84" s="3" t="s">
        <v>281</v>
      </c>
      <c r="B84" s="9">
        <v>2407.8</v>
      </c>
      <c r="C84" s="9">
        <v>7.0</v>
      </c>
      <c r="D84" s="9">
        <v>4.0</v>
      </c>
      <c r="E84" s="9">
        <v>1.0</v>
      </c>
      <c r="F84" s="9">
        <v>0.0</v>
      </c>
      <c r="G84" s="9">
        <v>74024.0</v>
      </c>
      <c r="H84" s="9">
        <v>492048.0</v>
      </c>
      <c r="I84" s="9">
        <v>1421312.0</v>
      </c>
      <c r="J84" s="9">
        <v>0.0</v>
      </c>
      <c r="O84" s="9">
        <v>82.0</v>
      </c>
      <c r="P84" s="9">
        <v>46.0</v>
      </c>
      <c r="Q84" s="9">
        <v>2398.0</v>
      </c>
      <c r="R84" s="3" t="s">
        <v>360</v>
      </c>
    </row>
    <row r="85">
      <c r="A85" s="3" t="s">
        <v>329</v>
      </c>
      <c r="B85" s="9">
        <v>2406.4</v>
      </c>
      <c r="C85" s="9">
        <v>7.0</v>
      </c>
      <c r="D85" s="9">
        <v>4.0</v>
      </c>
      <c r="E85" s="9">
        <v>1.0</v>
      </c>
      <c r="F85" s="9">
        <v>0.0</v>
      </c>
      <c r="G85" s="9">
        <v>74024.0</v>
      </c>
      <c r="H85" s="9">
        <v>492048.0</v>
      </c>
      <c r="I85" s="9">
        <v>1421312.0</v>
      </c>
      <c r="J85" s="9">
        <v>0.0</v>
      </c>
      <c r="O85" s="9">
        <v>83.0</v>
      </c>
      <c r="P85" s="9">
        <v>70.0</v>
      </c>
      <c r="Q85" s="9">
        <v>2397.8</v>
      </c>
      <c r="R85" s="3" t="s">
        <v>249</v>
      </c>
    </row>
    <row r="86">
      <c r="A86" s="3" t="s">
        <v>276</v>
      </c>
      <c r="B86" s="9">
        <v>2410.7</v>
      </c>
      <c r="C86" s="9">
        <v>7.0</v>
      </c>
      <c r="D86" s="9">
        <v>4.0</v>
      </c>
      <c r="E86" s="9">
        <v>1.0</v>
      </c>
      <c r="F86" s="9">
        <v>0.0</v>
      </c>
      <c r="G86" s="9">
        <v>74024.0</v>
      </c>
      <c r="H86" s="9">
        <v>492048.0</v>
      </c>
      <c r="I86" s="9">
        <v>1421312.0</v>
      </c>
      <c r="J86" s="9">
        <v>0.0</v>
      </c>
      <c r="O86" s="9">
        <v>84.0</v>
      </c>
      <c r="P86" s="9">
        <v>5.0</v>
      </c>
      <c r="Q86" s="9">
        <v>2396.2</v>
      </c>
      <c r="R86" s="3" t="s">
        <v>286</v>
      </c>
    </row>
    <row r="87">
      <c r="A87" s="3" t="s">
        <v>362</v>
      </c>
      <c r="B87" s="9">
        <v>2412.9</v>
      </c>
      <c r="C87" s="9">
        <v>7.0</v>
      </c>
      <c r="D87" s="9">
        <v>5.0</v>
      </c>
      <c r="E87" s="9">
        <v>0.0</v>
      </c>
      <c r="F87" s="9">
        <v>0.0</v>
      </c>
      <c r="G87" s="9">
        <v>74024.0</v>
      </c>
      <c r="H87" s="9">
        <v>2515464.0</v>
      </c>
      <c r="I87" s="9">
        <v>0.0</v>
      </c>
      <c r="J87" s="9">
        <v>0.0</v>
      </c>
      <c r="O87" s="9">
        <v>85.0</v>
      </c>
      <c r="P87" s="9">
        <v>112.0</v>
      </c>
      <c r="Q87" s="9">
        <v>2395.2</v>
      </c>
      <c r="R87" s="3" t="s">
        <v>297</v>
      </c>
    </row>
    <row r="88">
      <c r="A88" s="3" t="s">
        <v>352</v>
      </c>
      <c r="B88" s="9">
        <v>2389.6</v>
      </c>
      <c r="C88" s="9">
        <v>7.0</v>
      </c>
      <c r="D88" s="9">
        <v>5.0</v>
      </c>
      <c r="E88" s="9">
        <v>0.0</v>
      </c>
      <c r="F88" s="9">
        <v>0.0</v>
      </c>
      <c r="G88" s="9">
        <v>74024.0</v>
      </c>
      <c r="H88" s="9">
        <v>2515464.0</v>
      </c>
      <c r="I88" s="9">
        <v>0.0</v>
      </c>
      <c r="J88" s="9">
        <v>0.0</v>
      </c>
      <c r="O88" s="9">
        <v>86.0</v>
      </c>
      <c r="P88" s="9">
        <v>91.0</v>
      </c>
      <c r="Q88" s="9">
        <v>2394.0</v>
      </c>
      <c r="R88" s="3" t="s">
        <v>206</v>
      </c>
    </row>
    <row r="89">
      <c r="A89" s="3" t="s">
        <v>360</v>
      </c>
      <c r="B89" s="9">
        <v>2398.0</v>
      </c>
      <c r="C89" s="9">
        <v>7.0</v>
      </c>
      <c r="D89" s="9">
        <v>5.0</v>
      </c>
      <c r="E89" s="9">
        <v>0.0</v>
      </c>
      <c r="F89" s="9">
        <v>0.0</v>
      </c>
      <c r="G89" s="9">
        <v>74024.0</v>
      </c>
      <c r="H89" s="9">
        <v>2515464.0</v>
      </c>
      <c r="I89" s="9">
        <v>0.0</v>
      </c>
      <c r="J89" s="9">
        <v>0.0</v>
      </c>
      <c r="O89" s="9">
        <v>87.0</v>
      </c>
      <c r="P89" s="9">
        <v>110.0</v>
      </c>
      <c r="Q89" s="9">
        <v>2393.9</v>
      </c>
      <c r="R89" s="3" t="s">
        <v>349</v>
      </c>
    </row>
    <row r="90">
      <c r="A90" s="3" t="s">
        <v>355</v>
      </c>
      <c r="B90" s="9">
        <v>2399.8</v>
      </c>
      <c r="C90" s="9">
        <v>7.0</v>
      </c>
      <c r="D90" s="9">
        <v>5.0</v>
      </c>
      <c r="E90" s="9">
        <v>0.0</v>
      </c>
      <c r="F90" s="9">
        <v>0.0</v>
      </c>
      <c r="G90" s="9">
        <v>74024.0</v>
      </c>
      <c r="H90" s="9">
        <v>2515464.0</v>
      </c>
      <c r="I90" s="9">
        <v>0.0</v>
      </c>
      <c r="J90" s="9">
        <v>0.0</v>
      </c>
      <c r="O90" s="9">
        <v>89.0</v>
      </c>
      <c r="P90" s="9">
        <v>108.0</v>
      </c>
      <c r="Q90" s="9">
        <v>2393.1</v>
      </c>
      <c r="R90" s="3" t="s">
        <v>344</v>
      </c>
    </row>
    <row r="91">
      <c r="A91" s="3" t="s">
        <v>364</v>
      </c>
      <c r="B91" s="9">
        <v>2404.6</v>
      </c>
      <c r="C91" s="9">
        <v>7.0</v>
      </c>
      <c r="D91" s="9">
        <v>5.0</v>
      </c>
      <c r="E91" s="9">
        <v>0.0</v>
      </c>
      <c r="F91" s="9">
        <v>0.0</v>
      </c>
      <c r="G91" s="9">
        <v>74024.0</v>
      </c>
      <c r="H91" s="9">
        <v>2515464.0</v>
      </c>
      <c r="I91" s="9">
        <v>0.0</v>
      </c>
      <c r="J91" s="9">
        <v>0.0</v>
      </c>
      <c r="O91" s="9">
        <v>88.0</v>
      </c>
      <c r="P91" s="9">
        <v>127.0</v>
      </c>
      <c r="Q91" s="9">
        <v>2393.1</v>
      </c>
      <c r="R91" s="3" t="s">
        <v>323</v>
      </c>
    </row>
    <row r="92">
      <c r="A92" s="3" t="s">
        <v>356</v>
      </c>
      <c r="B92" s="9">
        <v>2390.1</v>
      </c>
      <c r="C92" s="9">
        <v>7.0</v>
      </c>
      <c r="D92" s="9">
        <v>5.0</v>
      </c>
      <c r="E92" s="9">
        <v>0.0</v>
      </c>
      <c r="F92" s="9">
        <v>0.0</v>
      </c>
      <c r="G92" s="9">
        <v>74024.0</v>
      </c>
      <c r="H92" s="9">
        <v>2515464.0</v>
      </c>
      <c r="I92" s="9">
        <v>0.0</v>
      </c>
      <c r="J92" s="9">
        <v>0.0</v>
      </c>
      <c r="O92" s="9">
        <v>90.0</v>
      </c>
      <c r="P92" s="9">
        <v>14.0</v>
      </c>
      <c r="Q92" s="9">
        <v>2392.5</v>
      </c>
      <c r="R92" s="3" t="s">
        <v>335</v>
      </c>
    </row>
    <row r="93">
      <c r="A93" s="3" t="s">
        <v>350</v>
      </c>
      <c r="B93" s="9">
        <v>2382.7</v>
      </c>
      <c r="C93" s="9">
        <v>7.0</v>
      </c>
      <c r="D93" s="9">
        <v>5.0</v>
      </c>
      <c r="E93" s="9">
        <v>0.0</v>
      </c>
      <c r="F93" s="9">
        <v>0.0</v>
      </c>
      <c r="G93" s="9">
        <v>74024.0</v>
      </c>
      <c r="H93" s="9">
        <v>2515464.0</v>
      </c>
      <c r="I93" s="9">
        <v>0.0</v>
      </c>
      <c r="J93" s="9">
        <v>0.0</v>
      </c>
      <c r="O93" s="9">
        <v>91.0</v>
      </c>
      <c r="P93" s="9">
        <v>89.0</v>
      </c>
      <c r="Q93" s="9">
        <v>2392.0</v>
      </c>
      <c r="R93" s="3" t="s">
        <v>228</v>
      </c>
    </row>
    <row r="94">
      <c r="A94" s="3" t="s">
        <v>354</v>
      </c>
      <c r="B94" s="9">
        <v>2401.9</v>
      </c>
      <c r="C94" s="9">
        <v>7.0</v>
      </c>
      <c r="D94" s="9">
        <v>5.0</v>
      </c>
      <c r="E94" s="9">
        <v>0.0</v>
      </c>
      <c r="F94" s="9">
        <v>0.0</v>
      </c>
      <c r="G94" s="9">
        <v>74024.0</v>
      </c>
      <c r="H94" s="9">
        <v>2515464.0</v>
      </c>
      <c r="I94" s="9">
        <v>0.0</v>
      </c>
      <c r="J94" s="9">
        <v>0.0</v>
      </c>
      <c r="O94" s="9">
        <v>92.0</v>
      </c>
      <c r="P94" s="9">
        <v>30.0</v>
      </c>
      <c r="Q94" s="9">
        <v>2391.4</v>
      </c>
      <c r="R94" s="3" t="s">
        <v>216</v>
      </c>
    </row>
    <row r="95">
      <c r="A95" s="3" t="s">
        <v>332</v>
      </c>
      <c r="B95" s="9">
        <v>2398.1</v>
      </c>
      <c r="C95" s="9">
        <v>7.0</v>
      </c>
      <c r="D95" s="9">
        <v>5.0</v>
      </c>
      <c r="E95" s="9">
        <v>0.0</v>
      </c>
      <c r="F95" s="9">
        <v>0.0</v>
      </c>
      <c r="G95" s="9">
        <v>74024.0</v>
      </c>
      <c r="H95" s="9">
        <v>2515464.0</v>
      </c>
      <c r="I95" s="9">
        <v>0.0</v>
      </c>
      <c r="J95" s="9">
        <v>0.0</v>
      </c>
      <c r="O95" s="9">
        <v>93.0</v>
      </c>
      <c r="P95" s="9">
        <v>87.0</v>
      </c>
      <c r="Q95" s="9">
        <v>2391.4</v>
      </c>
      <c r="R95" s="3" t="s">
        <v>242</v>
      </c>
    </row>
    <row r="96">
      <c r="A96" s="3" t="s">
        <v>357</v>
      </c>
      <c r="B96" s="9">
        <v>2426.8</v>
      </c>
      <c r="C96" s="9">
        <v>7.0</v>
      </c>
      <c r="D96" s="9">
        <v>5.0</v>
      </c>
      <c r="E96" s="9">
        <v>0.0</v>
      </c>
      <c r="F96" s="9">
        <v>0.0</v>
      </c>
      <c r="G96" s="9">
        <v>74024.0</v>
      </c>
      <c r="H96" s="9">
        <v>2515464.0</v>
      </c>
      <c r="I96" s="9">
        <v>0.0</v>
      </c>
      <c r="J96" s="9">
        <v>0.0</v>
      </c>
      <c r="O96" s="9">
        <v>94.0</v>
      </c>
      <c r="P96" s="9">
        <v>105.0</v>
      </c>
      <c r="Q96" s="9">
        <v>2391.0</v>
      </c>
      <c r="R96" s="3" t="s">
        <v>330</v>
      </c>
    </row>
    <row r="97">
      <c r="A97" s="3" t="s">
        <v>348</v>
      </c>
      <c r="B97" s="9">
        <v>2419.4</v>
      </c>
      <c r="C97" s="9">
        <v>7.0</v>
      </c>
      <c r="D97" s="9">
        <v>5.0</v>
      </c>
      <c r="E97" s="9">
        <v>0.0</v>
      </c>
      <c r="F97" s="9">
        <v>0.0</v>
      </c>
      <c r="G97" s="9">
        <v>74024.0</v>
      </c>
      <c r="H97" s="9">
        <v>2515464.0</v>
      </c>
      <c r="I97" s="9">
        <v>0.0</v>
      </c>
      <c r="J97" s="9">
        <v>0.0</v>
      </c>
      <c r="O97" s="9">
        <v>95.0</v>
      </c>
      <c r="P97" s="9">
        <v>52.0</v>
      </c>
      <c r="Q97" s="9">
        <v>2390.1</v>
      </c>
      <c r="R97" s="3" t="s">
        <v>356</v>
      </c>
    </row>
    <row r="98">
      <c r="A98" s="3" t="s">
        <v>359</v>
      </c>
      <c r="B98" s="9">
        <v>2412.5</v>
      </c>
      <c r="C98" s="9">
        <v>7.0</v>
      </c>
      <c r="D98" s="9">
        <v>5.0</v>
      </c>
      <c r="E98" s="9">
        <v>0.0</v>
      </c>
      <c r="F98" s="9">
        <v>0.0</v>
      </c>
      <c r="G98" s="9">
        <v>74024.0</v>
      </c>
      <c r="H98" s="9">
        <v>2515464.0</v>
      </c>
      <c r="I98" s="9">
        <v>0.0</v>
      </c>
      <c r="J98" s="9">
        <v>0.0</v>
      </c>
      <c r="O98" s="9">
        <v>96.0</v>
      </c>
      <c r="P98" s="9">
        <v>114.0</v>
      </c>
      <c r="Q98" s="9">
        <v>2390.0</v>
      </c>
      <c r="R98" s="3" t="s">
        <v>248</v>
      </c>
    </row>
    <row r="99">
      <c r="A99" s="3" t="s">
        <v>363</v>
      </c>
      <c r="B99" s="9">
        <v>2415.6</v>
      </c>
      <c r="C99" s="9">
        <v>7.0</v>
      </c>
      <c r="D99" s="9">
        <v>5.0</v>
      </c>
      <c r="E99" s="9">
        <v>0.0</v>
      </c>
      <c r="F99" s="9">
        <v>0.0</v>
      </c>
      <c r="G99" s="9">
        <v>74024.0</v>
      </c>
      <c r="H99" s="9">
        <v>2515464.0</v>
      </c>
      <c r="I99" s="9">
        <v>0.0</v>
      </c>
      <c r="J99" s="9">
        <v>0.0</v>
      </c>
      <c r="O99" s="9">
        <v>97.0</v>
      </c>
      <c r="P99" s="9">
        <v>10.0</v>
      </c>
      <c r="Q99" s="9">
        <v>2389.7</v>
      </c>
      <c r="R99" s="3" t="s">
        <v>288</v>
      </c>
    </row>
    <row r="100">
      <c r="A100" s="3" t="s">
        <v>345</v>
      </c>
      <c r="B100" s="9">
        <v>2422.9</v>
      </c>
      <c r="C100" s="9">
        <v>7.0</v>
      </c>
      <c r="D100" s="9">
        <v>5.0</v>
      </c>
      <c r="E100" s="9">
        <v>0.0</v>
      </c>
      <c r="F100" s="9">
        <v>0.0</v>
      </c>
      <c r="G100" s="9">
        <v>74024.0</v>
      </c>
      <c r="H100" s="9">
        <v>2515464.0</v>
      </c>
      <c r="I100" s="9">
        <v>0.0</v>
      </c>
      <c r="J100" s="9">
        <v>0.0</v>
      </c>
      <c r="O100" s="9">
        <v>98.0</v>
      </c>
      <c r="P100" s="9">
        <v>55.0</v>
      </c>
      <c r="Q100" s="9">
        <v>2389.6</v>
      </c>
      <c r="R100" s="3" t="s">
        <v>352</v>
      </c>
    </row>
    <row r="101">
      <c r="A101" s="3" t="s">
        <v>340</v>
      </c>
      <c r="B101" s="9">
        <v>2407.3</v>
      </c>
      <c r="C101" s="9">
        <v>7.0</v>
      </c>
      <c r="D101" s="9">
        <v>5.0</v>
      </c>
      <c r="E101" s="9">
        <v>0.0</v>
      </c>
      <c r="F101" s="9">
        <v>0.0</v>
      </c>
      <c r="G101" s="9">
        <v>74024.0</v>
      </c>
      <c r="H101" s="9">
        <v>2515464.0</v>
      </c>
      <c r="I101" s="9">
        <v>0.0</v>
      </c>
      <c r="J101" s="9">
        <v>0.0</v>
      </c>
      <c r="O101" s="9">
        <v>99.0</v>
      </c>
      <c r="P101" s="9">
        <v>72.0</v>
      </c>
      <c r="Q101" s="9">
        <v>2389.1</v>
      </c>
      <c r="R101" s="3" t="s">
        <v>221</v>
      </c>
    </row>
    <row r="102">
      <c r="A102" s="3" t="s">
        <v>351</v>
      </c>
      <c r="B102" s="9">
        <v>2426.5</v>
      </c>
      <c r="C102" s="9">
        <v>7.0</v>
      </c>
      <c r="D102" s="9">
        <v>5.0</v>
      </c>
      <c r="E102" s="9">
        <v>0.0</v>
      </c>
      <c r="F102" s="9">
        <v>0.0</v>
      </c>
      <c r="G102" s="9">
        <v>74024.0</v>
      </c>
      <c r="H102" s="9">
        <v>2515464.0</v>
      </c>
      <c r="I102" s="9">
        <v>0.0</v>
      </c>
      <c r="J102" s="9">
        <v>0.0</v>
      </c>
      <c r="O102" s="9">
        <v>100.0</v>
      </c>
      <c r="P102" s="9">
        <v>92.0</v>
      </c>
      <c r="Q102" s="9">
        <v>2386.9</v>
      </c>
      <c r="R102" s="3" t="s">
        <v>239</v>
      </c>
    </row>
    <row r="103">
      <c r="A103" s="3" t="s">
        <v>339</v>
      </c>
      <c r="B103" s="9">
        <v>2414.4</v>
      </c>
      <c r="C103" s="9">
        <v>8.0</v>
      </c>
      <c r="D103" s="9">
        <v>3.0</v>
      </c>
      <c r="E103" s="9">
        <v>1.0</v>
      </c>
      <c r="F103" s="9">
        <v>0.0</v>
      </c>
      <c r="G103" s="9">
        <v>126240.0</v>
      </c>
      <c r="H103" s="9">
        <v>450576.0</v>
      </c>
      <c r="I103" s="9">
        <v>1421312.0</v>
      </c>
      <c r="J103" s="9">
        <v>0.0</v>
      </c>
      <c r="O103" s="9">
        <v>101.0</v>
      </c>
      <c r="P103" s="9">
        <v>93.0</v>
      </c>
      <c r="Q103" s="9">
        <v>2386.0</v>
      </c>
      <c r="R103" s="3" t="s">
        <v>210</v>
      </c>
    </row>
    <row r="104">
      <c r="A104" s="3" t="s">
        <v>225</v>
      </c>
      <c r="B104" s="9">
        <v>2414.3</v>
      </c>
      <c r="C104" s="9">
        <v>8.0</v>
      </c>
      <c r="D104" s="9">
        <v>3.0</v>
      </c>
      <c r="E104" s="9">
        <v>1.0</v>
      </c>
      <c r="F104" s="9">
        <v>0.0</v>
      </c>
      <c r="G104" s="9">
        <v>126240.0</v>
      </c>
      <c r="H104" s="9">
        <v>450576.0</v>
      </c>
      <c r="I104" s="9">
        <v>1421312.0</v>
      </c>
      <c r="J104" s="9">
        <v>0.0</v>
      </c>
      <c r="O104" s="9">
        <v>102.0</v>
      </c>
      <c r="P104" s="9">
        <v>68.0</v>
      </c>
      <c r="Q104" s="9">
        <v>2386.0</v>
      </c>
      <c r="R104" s="3" t="s">
        <v>312</v>
      </c>
    </row>
    <row r="105">
      <c r="A105" s="3" t="s">
        <v>240</v>
      </c>
      <c r="B105" s="9">
        <v>2402.8</v>
      </c>
      <c r="C105" s="9">
        <v>8.0</v>
      </c>
      <c r="D105" s="9">
        <v>3.0</v>
      </c>
      <c r="E105" s="9">
        <v>1.0</v>
      </c>
      <c r="F105" s="9">
        <v>0.0</v>
      </c>
      <c r="G105" s="9">
        <v>126240.0</v>
      </c>
      <c r="H105" s="9">
        <v>450576.0</v>
      </c>
      <c r="I105" s="9">
        <v>1421312.0</v>
      </c>
      <c r="J105" s="9">
        <v>0.0</v>
      </c>
      <c r="O105" s="9">
        <v>103.0</v>
      </c>
      <c r="P105" s="9">
        <v>15.0</v>
      </c>
      <c r="Q105" s="9">
        <v>2385.5</v>
      </c>
      <c r="R105" s="3" t="s">
        <v>321</v>
      </c>
    </row>
    <row r="106">
      <c r="A106" s="3" t="s">
        <v>221</v>
      </c>
      <c r="B106" s="9">
        <v>2389.1</v>
      </c>
      <c r="C106" s="9">
        <v>8.0</v>
      </c>
      <c r="D106" s="9">
        <v>3.0</v>
      </c>
      <c r="E106" s="9">
        <v>1.0</v>
      </c>
      <c r="F106" s="9">
        <v>0.0</v>
      </c>
      <c r="G106" s="9">
        <v>126240.0</v>
      </c>
      <c r="H106" s="9">
        <v>450576.0</v>
      </c>
      <c r="I106" s="9">
        <v>1421312.0</v>
      </c>
      <c r="J106" s="9">
        <v>0.0</v>
      </c>
      <c r="O106" s="9">
        <v>104.0</v>
      </c>
      <c r="P106" s="9">
        <v>96.0</v>
      </c>
      <c r="Q106" s="9">
        <v>2385.2</v>
      </c>
      <c r="R106" s="3" t="s">
        <v>246</v>
      </c>
    </row>
    <row r="107">
      <c r="A107" s="3" t="s">
        <v>361</v>
      </c>
      <c r="B107" s="9">
        <v>2426.9</v>
      </c>
      <c r="C107" s="9">
        <v>8.0</v>
      </c>
      <c r="D107" s="9">
        <v>3.0</v>
      </c>
      <c r="E107" s="9">
        <v>1.0</v>
      </c>
      <c r="F107" s="9">
        <v>0.0</v>
      </c>
      <c r="G107" s="9">
        <v>126240.0</v>
      </c>
      <c r="H107" s="9">
        <v>450576.0</v>
      </c>
      <c r="I107" s="9">
        <v>1421312.0</v>
      </c>
      <c r="J107" s="9">
        <v>0.0</v>
      </c>
      <c r="O107" s="9">
        <v>105.0</v>
      </c>
      <c r="P107" s="9">
        <v>85.0</v>
      </c>
      <c r="Q107" s="9">
        <v>2383.8</v>
      </c>
      <c r="R107" s="3" t="s">
        <v>219</v>
      </c>
    </row>
    <row r="108">
      <c r="A108" s="3" t="s">
        <v>215</v>
      </c>
      <c r="B108" s="9">
        <v>2400.2</v>
      </c>
      <c r="C108" s="9">
        <v>8.0</v>
      </c>
      <c r="D108" s="9">
        <v>3.0</v>
      </c>
      <c r="E108" s="9">
        <v>1.0</v>
      </c>
      <c r="F108" s="9">
        <v>0.0</v>
      </c>
      <c r="G108" s="9">
        <v>126240.0</v>
      </c>
      <c r="H108" s="9">
        <v>450576.0</v>
      </c>
      <c r="I108" s="9">
        <v>1421312.0</v>
      </c>
      <c r="J108" s="9">
        <v>0.0</v>
      </c>
      <c r="O108" s="9">
        <v>106.0</v>
      </c>
      <c r="P108" s="9">
        <v>54.0</v>
      </c>
      <c r="Q108" s="9">
        <v>2382.7</v>
      </c>
      <c r="R108" s="3" t="s">
        <v>350</v>
      </c>
    </row>
    <row r="109">
      <c r="A109" s="3" t="s">
        <v>209</v>
      </c>
      <c r="B109" s="9">
        <v>2414.7</v>
      </c>
      <c r="C109" s="9">
        <v>8.0</v>
      </c>
      <c r="D109" s="9">
        <v>3.0</v>
      </c>
      <c r="E109" s="9">
        <v>1.0</v>
      </c>
      <c r="F109" s="9">
        <v>0.0</v>
      </c>
      <c r="G109" s="9">
        <v>126240.0</v>
      </c>
      <c r="H109" s="9">
        <v>450576.0</v>
      </c>
      <c r="I109" s="9">
        <v>1421312.0</v>
      </c>
      <c r="J109" s="9">
        <v>0.0</v>
      </c>
      <c r="O109" s="9">
        <v>107.0</v>
      </c>
      <c r="P109" s="9">
        <v>34.0</v>
      </c>
      <c r="Q109" s="9">
        <v>2382.5</v>
      </c>
      <c r="R109" s="3" t="s">
        <v>238</v>
      </c>
    </row>
    <row r="110">
      <c r="A110" s="3" t="s">
        <v>249</v>
      </c>
      <c r="B110" s="9">
        <v>2397.8</v>
      </c>
      <c r="C110" s="9">
        <v>8.0</v>
      </c>
      <c r="D110" s="9">
        <v>3.0</v>
      </c>
      <c r="E110" s="9">
        <v>1.0</v>
      </c>
      <c r="F110" s="9">
        <v>0.0</v>
      </c>
      <c r="G110" s="9">
        <v>126240.0</v>
      </c>
      <c r="H110" s="9">
        <v>450576.0</v>
      </c>
      <c r="I110" s="9">
        <v>1421312.0</v>
      </c>
      <c r="J110" s="9">
        <v>0.0</v>
      </c>
      <c r="O110" s="9">
        <v>108.0</v>
      </c>
      <c r="P110" s="9">
        <v>65.0</v>
      </c>
      <c r="Q110" s="9">
        <v>2380.8</v>
      </c>
      <c r="R110" s="3" t="s">
        <v>306</v>
      </c>
    </row>
    <row r="111">
      <c r="A111" s="3" t="s">
        <v>333</v>
      </c>
      <c r="B111" s="9">
        <v>2403.4</v>
      </c>
      <c r="C111" s="9">
        <v>8.0</v>
      </c>
      <c r="D111" s="9">
        <v>3.0</v>
      </c>
      <c r="E111" s="9">
        <v>1.0</v>
      </c>
      <c r="F111" s="9">
        <v>0.0</v>
      </c>
      <c r="G111" s="9">
        <v>126240.0</v>
      </c>
      <c r="H111" s="9">
        <v>450576.0</v>
      </c>
      <c r="I111" s="9">
        <v>1421312.0</v>
      </c>
      <c r="J111" s="9">
        <v>0.0</v>
      </c>
      <c r="O111" s="9">
        <v>109.0</v>
      </c>
      <c r="P111" s="9">
        <v>86.0</v>
      </c>
      <c r="Q111" s="9">
        <v>2379.4</v>
      </c>
      <c r="R111" s="3" t="s">
        <v>220</v>
      </c>
    </row>
    <row r="112">
      <c r="A112" s="3" t="s">
        <v>233</v>
      </c>
      <c r="B112" s="9">
        <v>2377.3</v>
      </c>
      <c r="C112" s="9">
        <v>8.0</v>
      </c>
      <c r="D112" s="9">
        <v>3.0</v>
      </c>
      <c r="E112" s="9">
        <v>1.0</v>
      </c>
      <c r="F112" s="9">
        <v>0.0</v>
      </c>
      <c r="G112" s="9">
        <v>126240.0</v>
      </c>
      <c r="H112" s="9">
        <v>450576.0</v>
      </c>
      <c r="I112" s="9">
        <v>1421312.0</v>
      </c>
      <c r="J112" s="9">
        <v>0.0</v>
      </c>
      <c r="O112" s="9">
        <v>110.0</v>
      </c>
      <c r="P112" s="9">
        <v>88.0</v>
      </c>
      <c r="Q112" s="9">
        <v>2377.7</v>
      </c>
      <c r="R112" s="3" t="s">
        <v>231</v>
      </c>
    </row>
    <row r="113">
      <c r="A113" s="3" t="s">
        <v>243</v>
      </c>
      <c r="B113" s="9">
        <v>2421.9</v>
      </c>
      <c r="C113" s="9">
        <v>8.0</v>
      </c>
      <c r="D113" s="9">
        <v>3.0</v>
      </c>
      <c r="E113" s="9">
        <v>1.0</v>
      </c>
      <c r="F113" s="9">
        <v>0.0</v>
      </c>
      <c r="G113" s="9">
        <v>126240.0</v>
      </c>
      <c r="H113" s="9">
        <v>450576.0</v>
      </c>
      <c r="I113" s="9">
        <v>1421312.0</v>
      </c>
      <c r="J113" s="9">
        <v>0.0</v>
      </c>
      <c r="O113" s="9">
        <v>111.0</v>
      </c>
      <c r="P113" s="9">
        <v>123.0</v>
      </c>
      <c r="Q113" s="9">
        <v>2377.5</v>
      </c>
      <c r="R113" s="3" t="s">
        <v>274</v>
      </c>
    </row>
    <row r="114">
      <c r="A114" s="3" t="s">
        <v>212</v>
      </c>
      <c r="B114" s="9">
        <v>2415.9</v>
      </c>
      <c r="C114" s="9">
        <v>8.0</v>
      </c>
      <c r="D114" s="9">
        <v>3.0</v>
      </c>
      <c r="E114" s="9">
        <v>1.0</v>
      </c>
      <c r="F114" s="9">
        <v>0.0</v>
      </c>
      <c r="G114" s="9">
        <v>126240.0</v>
      </c>
      <c r="H114" s="9">
        <v>450576.0</v>
      </c>
      <c r="I114" s="9">
        <v>1421312.0</v>
      </c>
      <c r="J114" s="9">
        <v>0.0</v>
      </c>
      <c r="O114" s="9">
        <v>112.0</v>
      </c>
      <c r="P114" s="9">
        <v>69.0</v>
      </c>
      <c r="Q114" s="9">
        <v>2377.3</v>
      </c>
      <c r="R114" s="3" t="s">
        <v>233</v>
      </c>
    </row>
    <row r="115">
      <c r="A115" s="3" t="s">
        <v>353</v>
      </c>
      <c r="B115" s="9">
        <v>2429.5</v>
      </c>
      <c r="C115" s="9">
        <v>8.0</v>
      </c>
      <c r="D115" s="9">
        <v>3.0</v>
      </c>
      <c r="E115" s="9">
        <v>1.0</v>
      </c>
      <c r="F115" s="9">
        <v>0.0</v>
      </c>
      <c r="G115" s="9">
        <v>126240.0</v>
      </c>
      <c r="H115" s="9">
        <v>450576.0</v>
      </c>
      <c r="I115" s="9">
        <v>1421312.0</v>
      </c>
      <c r="J115" s="9">
        <v>0.0</v>
      </c>
      <c r="O115" s="9">
        <v>113.0</v>
      </c>
      <c r="P115" s="9">
        <v>99.0</v>
      </c>
      <c r="Q115" s="9">
        <v>2376.0</v>
      </c>
      <c r="R115" s="3" t="s">
        <v>341</v>
      </c>
    </row>
    <row r="116">
      <c r="A116" s="3" t="s">
        <v>235</v>
      </c>
      <c r="B116" s="9">
        <v>2417.7</v>
      </c>
      <c r="C116" s="9">
        <v>8.0</v>
      </c>
      <c r="D116" s="9">
        <v>3.0</v>
      </c>
      <c r="E116" s="9">
        <v>1.0</v>
      </c>
      <c r="F116" s="9">
        <v>0.0</v>
      </c>
      <c r="G116" s="9">
        <v>126240.0</v>
      </c>
      <c r="H116" s="9">
        <v>450576.0</v>
      </c>
      <c r="I116" s="9">
        <v>1421312.0</v>
      </c>
      <c r="J116" s="9">
        <v>0.0</v>
      </c>
      <c r="O116" s="9">
        <v>114.0</v>
      </c>
      <c r="P116" s="9">
        <v>116.0</v>
      </c>
      <c r="Q116" s="9">
        <v>2376.0</v>
      </c>
      <c r="R116" s="3" t="s">
        <v>226</v>
      </c>
    </row>
    <row r="117">
      <c r="A117" s="3" t="s">
        <v>229</v>
      </c>
      <c r="B117" s="9">
        <v>2412.4</v>
      </c>
      <c r="C117" s="9">
        <v>8.0</v>
      </c>
      <c r="D117" s="9">
        <v>3.0</v>
      </c>
      <c r="E117" s="9">
        <v>1.0</v>
      </c>
      <c r="F117" s="9">
        <v>0.0</v>
      </c>
      <c r="G117" s="9">
        <v>126240.0</v>
      </c>
      <c r="H117" s="9">
        <v>450576.0</v>
      </c>
      <c r="I117" s="9">
        <v>1421312.0</v>
      </c>
      <c r="J117" s="9">
        <v>0.0</v>
      </c>
      <c r="O117" s="9">
        <v>115.0</v>
      </c>
      <c r="P117" s="9">
        <v>90.0</v>
      </c>
      <c r="Q117" s="9">
        <v>2375.6</v>
      </c>
      <c r="R117" s="3" t="s">
        <v>224</v>
      </c>
    </row>
    <row r="118">
      <c r="A118" s="3" t="s">
        <v>237</v>
      </c>
      <c r="B118" s="9">
        <v>2424.2</v>
      </c>
      <c r="C118" s="9">
        <v>8.0</v>
      </c>
      <c r="D118" s="9">
        <v>3.0</v>
      </c>
      <c r="E118" s="9">
        <v>1.0</v>
      </c>
      <c r="F118" s="9">
        <v>0.0</v>
      </c>
      <c r="G118" s="9">
        <v>126240.0</v>
      </c>
      <c r="H118" s="9">
        <v>450576.0</v>
      </c>
      <c r="I118" s="9">
        <v>1421312.0</v>
      </c>
      <c r="J118" s="9">
        <v>0.0</v>
      </c>
      <c r="O118" s="9">
        <v>116.0</v>
      </c>
      <c r="P118" s="9">
        <v>121.0</v>
      </c>
      <c r="Q118" s="9">
        <v>2374.7</v>
      </c>
      <c r="R118" s="3" t="s">
        <v>257</v>
      </c>
    </row>
    <row r="119">
      <c r="A119" s="3" t="s">
        <v>336</v>
      </c>
      <c r="B119" s="9">
        <v>2420.9</v>
      </c>
      <c r="C119" s="9">
        <v>8.0</v>
      </c>
      <c r="D119" s="9">
        <v>4.0</v>
      </c>
      <c r="E119" s="9">
        <v>0.0</v>
      </c>
      <c r="F119" s="9">
        <v>0.0</v>
      </c>
      <c r="G119" s="9">
        <v>126240.0</v>
      </c>
      <c r="H119" s="9">
        <v>2473992.0</v>
      </c>
      <c r="I119" s="9">
        <v>0.0</v>
      </c>
      <c r="J119" s="9">
        <v>0.0</v>
      </c>
      <c r="O119" s="9">
        <v>117.0</v>
      </c>
      <c r="P119" s="9">
        <v>40.0</v>
      </c>
      <c r="Q119" s="9">
        <v>2373.1</v>
      </c>
      <c r="R119" s="3" t="s">
        <v>213</v>
      </c>
    </row>
    <row r="120">
      <c r="A120" s="3" t="s">
        <v>267</v>
      </c>
      <c r="B120" s="9">
        <v>2420.0</v>
      </c>
      <c r="C120" s="9">
        <v>8.0</v>
      </c>
      <c r="D120" s="9">
        <v>4.0</v>
      </c>
      <c r="E120" s="9">
        <v>0.0</v>
      </c>
      <c r="F120" s="9">
        <v>0.0</v>
      </c>
      <c r="G120" s="9">
        <v>126240.0</v>
      </c>
      <c r="H120" s="9">
        <v>2473992.0</v>
      </c>
      <c r="I120" s="9">
        <v>0.0</v>
      </c>
      <c r="J120" s="9">
        <v>0.0</v>
      </c>
      <c r="O120" s="9">
        <v>118.0</v>
      </c>
      <c r="P120" s="9">
        <v>39.0</v>
      </c>
      <c r="Q120" s="9">
        <v>2372.9</v>
      </c>
      <c r="R120" s="3" t="s">
        <v>289</v>
      </c>
    </row>
    <row r="121">
      <c r="A121" s="3" t="s">
        <v>255</v>
      </c>
      <c r="B121" s="9">
        <v>2420.3</v>
      </c>
      <c r="C121" s="9">
        <v>8.0</v>
      </c>
      <c r="D121" s="9">
        <v>4.0</v>
      </c>
      <c r="E121" s="9">
        <v>0.0</v>
      </c>
      <c r="F121" s="9">
        <v>0.0</v>
      </c>
      <c r="G121" s="9">
        <v>126240.0</v>
      </c>
      <c r="H121" s="9">
        <v>2473992.0</v>
      </c>
      <c r="I121" s="9">
        <v>0.0</v>
      </c>
      <c r="J121" s="9">
        <v>0.0</v>
      </c>
      <c r="O121" s="9">
        <v>119.0</v>
      </c>
      <c r="P121" s="9">
        <v>122.0</v>
      </c>
      <c r="Q121" s="9">
        <v>2372.4</v>
      </c>
      <c r="R121" s="3" t="s">
        <v>287</v>
      </c>
    </row>
    <row r="122">
      <c r="A122" s="3" t="s">
        <v>277</v>
      </c>
      <c r="B122" s="9">
        <v>2424.5</v>
      </c>
      <c r="C122" s="9">
        <v>8.0</v>
      </c>
      <c r="D122" s="9">
        <v>4.0</v>
      </c>
      <c r="E122" s="9">
        <v>0.0</v>
      </c>
      <c r="F122" s="9">
        <v>0.0</v>
      </c>
      <c r="G122" s="9">
        <v>126240.0</v>
      </c>
      <c r="H122" s="9">
        <v>2473992.0</v>
      </c>
      <c r="I122" s="9">
        <v>0.0</v>
      </c>
      <c r="J122" s="9">
        <v>0.0</v>
      </c>
      <c r="O122" s="9">
        <v>121.0</v>
      </c>
      <c r="P122" s="9">
        <v>38.0</v>
      </c>
      <c r="Q122" s="9">
        <v>2368.6</v>
      </c>
      <c r="R122" s="3" t="s">
        <v>247</v>
      </c>
    </row>
    <row r="123">
      <c r="A123" s="3" t="s">
        <v>347</v>
      </c>
      <c r="B123" s="9">
        <v>2420.9</v>
      </c>
      <c r="C123" s="9">
        <v>8.0</v>
      </c>
      <c r="D123" s="9">
        <v>4.0</v>
      </c>
      <c r="E123" s="9">
        <v>0.0</v>
      </c>
      <c r="F123" s="9">
        <v>0.0</v>
      </c>
      <c r="G123" s="9">
        <v>126240.0</v>
      </c>
      <c r="H123" s="9">
        <v>2473992.0</v>
      </c>
      <c r="I123" s="9">
        <v>0.0</v>
      </c>
      <c r="J123" s="9">
        <v>0.0</v>
      </c>
      <c r="O123" s="9">
        <v>120.0</v>
      </c>
      <c r="P123" s="9">
        <v>94.0</v>
      </c>
      <c r="Q123" s="9">
        <v>2368.6</v>
      </c>
      <c r="R123" s="3" t="s">
        <v>214</v>
      </c>
    </row>
    <row r="124">
      <c r="A124" s="3" t="s">
        <v>292</v>
      </c>
      <c r="B124" s="9">
        <v>2418.8</v>
      </c>
      <c r="C124" s="9">
        <v>8.0</v>
      </c>
      <c r="D124" s="9">
        <v>4.0</v>
      </c>
      <c r="E124" s="9">
        <v>0.0</v>
      </c>
      <c r="F124" s="9">
        <v>0.0</v>
      </c>
      <c r="G124" s="9">
        <v>126240.0</v>
      </c>
      <c r="H124" s="9">
        <v>2473992.0</v>
      </c>
      <c r="I124" s="9">
        <v>0.0</v>
      </c>
      <c r="J124" s="9">
        <v>0.0</v>
      </c>
      <c r="O124" s="9">
        <v>122.0</v>
      </c>
      <c r="P124" s="9">
        <v>124.0</v>
      </c>
      <c r="Q124" s="9">
        <v>2367.2</v>
      </c>
      <c r="R124" s="3" t="s">
        <v>265</v>
      </c>
    </row>
    <row r="125">
      <c r="A125" s="3" t="s">
        <v>326</v>
      </c>
      <c r="B125" s="9">
        <v>2417.4</v>
      </c>
      <c r="C125" s="9">
        <v>8.0</v>
      </c>
      <c r="D125" s="9">
        <v>4.0</v>
      </c>
      <c r="E125" s="9">
        <v>0.0</v>
      </c>
      <c r="F125" s="9">
        <v>0.0</v>
      </c>
      <c r="G125" s="9">
        <v>126240.0</v>
      </c>
      <c r="H125" s="9">
        <v>2473992.0</v>
      </c>
      <c r="I125" s="9">
        <v>0.0</v>
      </c>
      <c r="J125" s="9">
        <v>0.0</v>
      </c>
      <c r="O125" s="9">
        <v>123.0</v>
      </c>
      <c r="P125" s="9">
        <v>32.0</v>
      </c>
      <c r="Q125" s="9">
        <v>2364.8</v>
      </c>
      <c r="R125" s="3" t="s">
        <v>222</v>
      </c>
    </row>
    <row r="126">
      <c r="A126" s="3" t="s">
        <v>311</v>
      </c>
      <c r="B126" s="9">
        <v>2423.6</v>
      </c>
      <c r="C126" s="9">
        <v>8.0</v>
      </c>
      <c r="D126" s="9">
        <v>4.0</v>
      </c>
      <c r="E126" s="9">
        <v>0.0</v>
      </c>
      <c r="F126" s="9">
        <v>0.0</v>
      </c>
      <c r="G126" s="9">
        <v>126240.0</v>
      </c>
      <c r="H126" s="9">
        <v>2473992.0</v>
      </c>
      <c r="I126" s="9">
        <v>0.0</v>
      </c>
      <c r="J126" s="9">
        <v>0.0</v>
      </c>
      <c r="O126" s="9">
        <v>124.0</v>
      </c>
      <c r="P126" s="9">
        <v>115.0</v>
      </c>
      <c r="Q126" s="9">
        <v>2363.9</v>
      </c>
      <c r="R126" s="3" t="s">
        <v>236</v>
      </c>
    </row>
    <row r="127">
      <c r="A127" s="3" t="s">
        <v>338</v>
      </c>
      <c r="B127" s="9">
        <v>2418.3</v>
      </c>
      <c r="C127" s="9">
        <v>8.0</v>
      </c>
      <c r="D127" s="9">
        <v>4.0</v>
      </c>
      <c r="E127" s="9">
        <v>0.0</v>
      </c>
      <c r="F127" s="9">
        <v>0.0</v>
      </c>
      <c r="G127" s="9">
        <v>126240.0</v>
      </c>
      <c r="H127" s="9">
        <v>2473992.0</v>
      </c>
      <c r="I127" s="9">
        <v>0.0</v>
      </c>
      <c r="J127" s="9">
        <v>0.0</v>
      </c>
      <c r="O127" s="9">
        <v>125.0</v>
      </c>
      <c r="P127" s="9">
        <v>113.0</v>
      </c>
      <c r="Q127" s="9">
        <v>2361.8</v>
      </c>
      <c r="R127" s="3" t="s">
        <v>211</v>
      </c>
    </row>
    <row r="128">
      <c r="A128" s="3" t="s">
        <v>260</v>
      </c>
      <c r="B128" s="9">
        <v>2408.8</v>
      </c>
      <c r="C128" s="9">
        <v>8.0</v>
      </c>
      <c r="D128" s="9">
        <v>4.0</v>
      </c>
      <c r="E128" s="9">
        <v>0.0</v>
      </c>
      <c r="F128" s="9">
        <v>0.0</v>
      </c>
      <c r="G128" s="9">
        <v>126240.0</v>
      </c>
      <c r="H128" s="9">
        <v>2473992.0</v>
      </c>
      <c r="I128" s="9">
        <v>0.0</v>
      </c>
      <c r="J128" s="9">
        <v>0.0</v>
      </c>
      <c r="O128" s="9">
        <v>126.0</v>
      </c>
      <c r="P128" s="9">
        <v>36.0</v>
      </c>
      <c r="Q128" s="9">
        <v>2357.2</v>
      </c>
      <c r="R128" s="3" t="s">
        <v>204</v>
      </c>
    </row>
    <row r="129">
      <c r="A129" s="3" t="s">
        <v>321</v>
      </c>
      <c r="B129" s="9">
        <v>2385.5</v>
      </c>
      <c r="C129" s="9">
        <v>8.0</v>
      </c>
      <c r="D129" s="9">
        <v>4.0</v>
      </c>
      <c r="E129" s="9">
        <v>0.0</v>
      </c>
      <c r="F129" s="9">
        <v>0.0</v>
      </c>
      <c r="G129" s="9">
        <v>126240.0</v>
      </c>
      <c r="H129" s="9">
        <v>2473992.0</v>
      </c>
      <c r="I129" s="9">
        <v>0.0</v>
      </c>
      <c r="J129" s="9">
        <v>0.0</v>
      </c>
      <c r="O129" s="9">
        <v>127.0</v>
      </c>
      <c r="P129" s="9">
        <v>37.0</v>
      </c>
      <c r="Q129" s="9">
        <v>2351.3</v>
      </c>
      <c r="R129" s="3" t="s">
        <v>241</v>
      </c>
    </row>
    <row r="130">
      <c r="A130" s="3" t="s">
        <v>232</v>
      </c>
      <c r="B130" s="9">
        <v>2428.5</v>
      </c>
      <c r="C130" s="9">
        <v>8.0</v>
      </c>
      <c r="D130" s="9">
        <v>4.0</v>
      </c>
      <c r="E130" s="9">
        <v>0.0</v>
      </c>
      <c r="F130" s="9">
        <v>0.0</v>
      </c>
      <c r="G130" s="9">
        <v>126240.0</v>
      </c>
      <c r="H130" s="9">
        <v>2473992.0</v>
      </c>
      <c r="I130" s="9">
        <v>0.0</v>
      </c>
      <c r="J130" s="9">
        <v>0.0</v>
      </c>
      <c r="O130" s="9">
        <v>128.0</v>
      </c>
      <c r="P130" s="9">
        <v>95.0</v>
      </c>
      <c r="Q130" s="9">
        <v>2345.5</v>
      </c>
      <c r="R130" s="3" t="s">
        <v>217</v>
      </c>
    </row>
    <row r="131">
      <c r="A131" s="3" t="s">
        <v>178</v>
      </c>
      <c r="B131" s="9">
        <v>2405.2</v>
      </c>
      <c r="C131" s="9">
        <v>8.0</v>
      </c>
      <c r="D131" s="9">
        <v>4.0</v>
      </c>
      <c r="E131" s="9">
        <v>0.0</v>
      </c>
      <c r="F131" s="9">
        <v>0.0</v>
      </c>
      <c r="G131" s="9">
        <v>126240.0</v>
      </c>
      <c r="H131" s="9">
        <v>2473992.0</v>
      </c>
      <c r="I131" s="9">
        <v>0.0</v>
      </c>
      <c r="J131" s="9">
        <v>0.0</v>
      </c>
      <c r="O131" s="9">
        <v>129.0</v>
      </c>
      <c r="P131" s="9">
        <v>35.0</v>
      </c>
      <c r="Q131" s="9">
        <v>2339.7</v>
      </c>
      <c r="R131" s="3" t="s">
        <v>279</v>
      </c>
    </row>
    <row r="132">
      <c r="A132" s="3" t="s">
        <v>335</v>
      </c>
      <c r="B132" s="9">
        <v>2392.5</v>
      </c>
      <c r="C132" s="9">
        <v>8.0</v>
      </c>
      <c r="D132" s="9">
        <v>4.0</v>
      </c>
      <c r="E132" s="9">
        <v>0.0</v>
      </c>
      <c r="F132" s="9">
        <v>0.0</v>
      </c>
      <c r="G132" s="9">
        <v>126240.0</v>
      </c>
      <c r="H132" s="9">
        <v>2473992.0</v>
      </c>
      <c r="I132" s="9">
        <v>0.0</v>
      </c>
      <c r="J132" s="9">
        <v>0.0</v>
      </c>
      <c r="O132" s="9">
        <v>130.0</v>
      </c>
      <c r="P132" s="9">
        <v>28.0</v>
      </c>
      <c r="Q132" s="9">
        <v>2299.1</v>
      </c>
      <c r="R132" s="3" t="s">
        <v>278</v>
      </c>
    </row>
    <row r="133">
      <c r="A133" s="3" t="s">
        <v>250</v>
      </c>
      <c r="B133" s="9">
        <v>2398.2</v>
      </c>
      <c r="C133" s="9">
        <v>8.0</v>
      </c>
      <c r="D133" s="9">
        <v>4.0</v>
      </c>
      <c r="E133" s="9">
        <v>0.0</v>
      </c>
      <c r="F133" s="9">
        <v>0.0</v>
      </c>
      <c r="G133" s="9">
        <v>126240.0</v>
      </c>
      <c r="H133" s="9">
        <v>2473992.0</v>
      </c>
      <c r="I133" s="9">
        <v>0.0</v>
      </c>
      <c r="J133" s="9">
        <v>0.0</v>
      </c>
      <c r="O133" s="9">
        <v>131.0</v>
      </c>
      <c r="P133" s="9">
        <v>33.0</v>
      </c>
      <c r="Q133" s="9">
        <v>2198.4</v>
      </c>
      <c r="R133" s="3" t="s">
        <v>244</v>
      </c>
    </row>
    <row r="134">
      <c r="A134" s="3" t="s">
        <v>278</v>
      </c>
      <c r="B134" s="9">
        <v>2299.1</v>
      </c>
      <c r="C134" s="9">
        <v>8.0</v>
      </c>
      <c r="D134" s="9">
        <v>4.0</v>
      </c>
      <c r="E134" s="9">
        <v>0.0</v>
      </c>
      <c r="F134" s="9">
        <v>0.0</v>
      </c>
      <c r="G134" s="9">
        <v>126240.0</v>
      </c>
      <c r="H134" s="9">
        <v>2473992.0</v>
      </c>
      <c r="I134" s="9">
        <v>0.0</v>
      </c>
      <c r="J134" s="9">
        <v>0.0</v>
      </c>
      <c r="O134" s="9">
        <v>132.0</v>
      </c>
      <c r="P134" s="9">
        <v>31.0</v>
      </c>
      <c r="Q134" s="9">
        <v>1586.2</v>
      </c>
      <c r="R134" s="3" t="s">
        <v>270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</cols>
  <sheetData>
    <row r="1">
      <c r="A1" s="1" t="s">
        <v>365</v>
      </c>
      <c r="B1" s="1" t="s">
        <v>9</v>
      </c>
      <c r="N1" s="41" t="s">
        <v>366</v>
      </c>
    </row>
    <row r="2">
      <c r="A2" s="2" t="s">
        <v>18</v>
      </c>
      <c r="B2" s="2" t="s">
        <v>367</v>
      </c>
      <c r="C2" s="2" t="s">
        <v>368</v>
      </c>
      <c r="D2" s="2" t="s">
        <v>369</v>
      </c>
      <c r="E2" s="2" t="s">
        <v>370</v>
      </c>
      <c r="F2" s="2" t="s">
        <v>371</v>
      </c>
      <c r="G2" s="2" t="s">
        <v>372</v>
      </c>
      <c r="I2" s="2" t="s">
        <v>373</v>
      </c>
      <c r="J2" s="2" t="s">
        <v>11</v>
      </c>
      <c r="K2" s="20" t="s">
        <v>149</v>
      </c>
      <c r="L2" s="2" t="s">
        <v>51</v>
      </c>
      <c r="N2" s="2" t="s">
        <v>374</v>
      </c>
      <c r="O2" s="2" t="s">
        <v>375</v>
      </c>
    </row>
    <row r="3">
      <c r="A3" s="3" t="s">
        <v>32</v>
      </c>
      <c r="B3" s="1">
        <v>1664.5</v>
      </c>
      <c r="C3" s="1">
        <v>1666.1</v>
      </c>
      <c r="D3" s="1">
        <v>1665.0</v>
      </c>
      <c r="E3" s="1">
        <v>1673.9</v>
      </c>
      <c r="F3" s="1">
        <v>1710.0</v>
      </c>
      <c r="G3" s="1">
        <v>1664.1</v>
      </c>
      <c r="I3" s="4">
        <f t="shared" ref="I3:I21" si="1">(MAX(B3:G3)-MIN(B3:G3))/MAX(B3:G3)</f>
        <v>0.02684210526</v>
      </c>
      <c r="J3" s="42">
        <f t="shared" ref="J3:J21" si="2">MAX(B3:G3)</f>
        <v>1710</v>
      </c>
      <c r="K3" s="21">
        <v>1551.2</v>
      </c>
      <c r="L3" s="4">
        <f t="shared" ref="L3:L21" si="3">(MAX(B3:G3)-K3)/MAX(B3:G3)</f>
        <v>0.09286549708</v>
      </c>
      <c r="N3" s="1">
        <v>1722.4</v>
      </c>
      <c r="O3" s="1">
        <v>1697.3</v>
      </c>
    </row>
    <row r="4">
      <c r="A4" s="3" t="s">
        <v>53</v>
      </c>
      <c r="B4" s="1">
        <v>2644.9</v>
      </c>
      <c r="C4" s="1">
        <v>2627.5</v>
      </c>
      <c r="D4" s="1">
        <v>2606.1</v>
      </c>
      <c r="E4" s="1">
        <v>2634.5</v>
      </c>
      <c r="F4" s="1">
        <v>2654.4</v>
      </c>
      <c r="G4" s="1">
        <v>2645.4</v>
      </c>
      <c r="I4" s="4">
        <f t="shared" si="1"/>
        <v>0.01819620253</v>
      </c>
      <c r="J4" s="42">
        <f t="shared" si="2"/>
        <v>2654.4</v>
      </c>
      <c r="K4" s="21">
        <v>2421.0</v>
      </c>
      <c r="L4" s="4">
        <f t="shared" si="3"/>
        <v>0.08792947559</v>
      </c>
      <c r="N4" s="1">
        <v>2719.6</v>
      </c>
      <c r="O4" s="1">
        <v>2446.1</v>
      </c>
    </row>
    <row r="5">
      <c r="A5" s="3" t="s">
        <v>58</v>
      </c>
      <c r="B5" s="1">
        <v>3068.0</v>
      </c>
      <c r="C5" s="1">
        <v>2958.0</v>
      </c>
      <c r="D5" s="1">
        <v>3051.9</v>
      </c>
      <c r="E5" s="1">
        <v>3032.4</v>
      </c>
      <c r="F5" s="1">
        <v>3062.1</v>
      </c>
      <c r="G5" s="1">
        <v>3068.9</v>
      </c>
      <c r="I5" s="4">
        <f t="shared" si="1"/>
        <v>0.03613672651</v>
      </c>
      <c r="J5" s="42">
        <f t="shared" si="2"/>
        <v>3068.9</v>
      </c>
      <c r="K5" s="21">
        <v>2766.4</v>
      </c>
      <c r="L5" s="4">
        <f t="shared" si="3"/>
        <v>0.09856952002</v>
      </c>
      <c r="N5" s="1">
        <v>3067.2</v>
      </c>
      <c r="O5" s="1">
        <v>2703.3</v>
      </c>
    </row>
    <row r="6">
      <c r="A6" s="3" t="s">
        <v>60</v>
      </c>
      <c r="B6" s="1">
        <v>2395.8</v>
      </c>
      <c r="C6" s="1">
        <v>2405.3</v>
      </c>
      <c r="D6" s="1">
        <v>2407.6</v>
      </c>
      <c r="E6" s="1">
        <v>2380.4</v>
      </c>
      <c r="F6" s="1">
        <v>2397.2</v>
      </c>
      <c r="G6" s="1">
        <v>2404.1</v>
      </c>
      <c r="I6" s="4">
        <f t="shared" si="1"/>
        <v>0.01129755773</v>
      </c>
      <c r="J6" s="42">
        <f t="shared" si="2"/>
        <v>2407.6</v>
      </c>
      <c r="K6" s="21">
        <v>2218.5</v>
      </c>
      <c r="L6" s="4">
        <f t="shared" si="3"/>
        <v>0.07854294733</v>
      </c>
      <c r="N6" s="1">
        <v>2425.5</v>
      </c>
      <c r="O6" s="1">
        <v>2189.4</v>
      </c>
    </row>
    <row r="7">
      <c r="A7" s="3" t="s">
        <v>62</v>
      </c>
      <c r="B7" s="1">
        <v>2422.9</v>
      </c>
      <c r="C7" s="1">
        <v>2312.0</v>
      </c>
      <c r="D7" s="1">
        <v>2396.7</v>
      </c>
      <c r="E7" s="1">
        <v>2412.0</v>
      </c>
      <c r="F7" s="1">
        <v>2426.1</v>
      </c>
      <c r="G7" s="1">
        <v>2378.1</v>
      </c>
      <c r="I7" s="4">
        <f t="shared" si="1"/>
        <v>0.0470302131</v>
      </c>
      <c r="J7" s="42">
        <f t="shared" si="2"/>
        <v>2426.1</v>
      </c>
      <c r="K7" s="21">
        <v>2181.8</v>
      </c>
      <c r="L7" s="4">
        <f t="shared" si="3"/>
        <v>0.1006965912</v>
      </c>
      <c r="N7" s="1">
        <v>2444.2</v>
      </c>
      <c r="O7" s="1">
        <v>2203.9</v>
      </c>
    </row>
    <row r="8">
      <c r="A8" s="3" t="s">
        <v>63</v>
      </c>
      <c r="B8" s="1">
        <v>2327.5</v>
      </c>
      <c r="C8" s="1">
        <v>2317.5</v>
      </c>
      <c r="D8" s="1">
        <v>2326.0</v>
      </c>
      <c r="E8" s="1">
        <v>2386.2</v>
      </c>
      <c r="F8" s="1">
        <v>2343.8</v>
      </c>
      <c r="G8" s="1">
        <v>2373.1</v>
      </c>
      <c r="I8" s="4">
        <f t="shared" si="1"/>
        <v>0.02879054564</v>
      </c>
      <c r="J8" s="42">
        <f t="shared" si="2"/>
        <v>2386.2</v>
      </c>
      <c r="K8" s="21">
        <v>2150.5</v>
      </c>
      <c r="L8" s="4">
        <f t="shared" si="3"/>
        <v>0.09877629704</v>
      </c>
      <c r="N8" s="1">
        <v>2329.8</v>
      </c>
      <c r="O8" s="1">
        <v>2139.2</v>
      </c>
    </row>
    <row r="9">
      <c r="A9" s="3" t="s">
        <v>64</v>
      </c>
      <c r="B9" s="1">
        <v>3085.8</v>
      </c>
      <c r="C9" s="1">
        <v>3087.8</v>
      </c>
      <c r="D9" s="1">
        <v>3086.7</v>
      </c>
      <c r="E9" s="1">
        <v>3079.6</v>
      </c>
      <c r="F9" s="1">
        <v>3085.3</v>
      </c>
      <c r="G9" s="1">
        <v>3084.4</v>
      </c>
      <c r="I9" s="4">
        <f t="shared" si="1"/>
        <v>0.00265561241</v>
      </c>
      <c r="J9" s="42">
        <f t="shared" si="2"/>
        <v>3087.8</v>
      </c>
      <c r="K9" s="21">
        <v>2770.2</v>
      </c>
      <c r="L9" s="4">
        <f t="shared" si="3"/>
        <v>0.1028564026</v>
      </c>
      <c r="N9" s="1">
        <v>3087.7</v>
      </c>
      <c r="O9" s="1">
        <v>2766.1</v>
      </c>
    </row>
    <row r="10">
      <c r="A10" s="3" t="s">
        <v>66</v>
      </c>
      <c r="B10" s="1">
        <v>2772.9</v>
      </c>
      <c r="C10" s="1">
        <v>2667.9</v>
      </c>
      <c r="D10" s="1">
        <v>2764.6</v>
      </c>
      <c r="E10" s="1">
        <v>2740.7</v>
      </c>
      <c r="F10" s="1">
        <v>2770.8</v>
      </c>
      <c r="G10" s="1">
        <v>2770.1</v>
      </c>
      <c r="I10" s="4">
        <f t="shared" si="1"/>
        <v>0.03786649356</v>
      </c>
      <c r="J10" s="42">
        <f t="shared" si="2"/>
        <v>2772.9</v>
      </c>
      <c r="K10" s="21">
        <v>2519.9</v>
      </c>
      <c r="L10" s="4">
        <f t="shared" si="3"/>
        <v>0.09124021782</v>
      </c>
      <c r="N10" s="1">
        <v>2796.7</v>
      </c>
      <c r="O10" s="1">
        <v>2499.4</v>
      </c>
    </row>
    <row r="11">
      <c r="A11" s="3" t="s">
        <v>67</v>
      </c>
      <c r="B11" s="1">
        <v>2700.1</v>
      </c>
      <c r="C11" s="1">
        <v>2613.5</v>
      </c>
      <c r="D11" s="1">
        <v>2676.1</v>
      </c>
      <c r="E11" s="1">
        <v>2688.0</v>
      </c>
      <c r="F11" s="1">
        <v>2682.4</v>
      </c>
      <c r="G11" s="1">
        <v>2673.3</v>
      </c>
      <c r="I11" s="4">
        <f t="shared" si="1"/>
        <v>0.03207288619</v>
      </c>
      <c r="J11" s="42">
        <f t="shared" si="2"/>
        <v>2700.1</v>
      </c>
      <c r="K11" s="21">
        <v>2444.6</v>
      </c>
      <c r="L11" s="4">
        <f t="shared" si="3"/>
        <v>0.09462612496</v>
      </c>
      <c r="N11" s="1">
        <v>2698.6</v>
      </c>
      <c r="O11" s="1">
        <v>2431.1</v>
      </c>
    </row>
    <row r="12">
      <c r="A12" s="3" t="s">
        <v>68</v>
      </c>
      <c r="B12" s="1">
        <v>2666.0</v>
      </c>
      <c r="C12" s="1">
        <v>2657.1</v>
      </c>
      <c r="D12" s="1">
        <v>2668.5</v>
      </c>
      <c r="E12" s="1">
        <v>2670.2</v>
      </c>
      <c r="F12" s="1">
        <v>2662.5</v>
      </c>
      <c r="G12" s="1">
        <v>2669.5</v>
      </c>
      <c r="I12" s="4">
        <f t="shared" si="1"/>
        <v>0.004905999551</v>
      </c>
      <c r="J12" s="42">
        <f t="shared" si="2"/>
        <v>2670.2</v>
      </c>
      <c r="K12" s="21">
        <v>2430.7</v>
      </c>
      <c r="L12" s="4">
        <f t="shared" si="3"/>
        <v>0.08969365591</v>
      </c>
      <c r="N12" s="1">
        <v>2667.3</v>
      </c>
      <c r="O12" s="1">
        <v>2423.9</v>
      </c>
    </row>
    <row r="13">
      <c r="A13" s="3" t="s">
        <v>69</v>
      </c>
      <c r="B13" s="1">
        <v>2667.3</v>
      </c>
      <c r="C13" s="1">
        <v>2663.3</v>
      </c>
      <c r="D13" s="1">
        <v>2667.9</v>
      </c>
      <c r="E13" s="1">
        <v>2665.2</v>
      </c>
      <c r="F13" s="1">
        <v>2663.4</v>
      </c>
      <c r="G13" s="1">
        <v>2662.4</v>
      </c>
      <c r="I13" s="4">
        <f t="shared" si="1"/>
        <v>0.002061546535</v>
      </c>
      <c r="J13" s="42">
        <f t="shared" si="2"/>
        <v>2667.9</v>
      </c>
      <c r="K13" s="21">
        <v>2431.4</v>
      </c>
      <c r="L13" s="4">
        <f t="shared" si="3"/>
        <v>0.08864650099</v>
      </c>
      <c r="N13" s="1">
        <v>2663.6</v>
      </c>
      <c r="O13" s="1">
        <v>2425.4</v>
      </c>
    </row>
    <row r="14">
      <c r="A14" s="3" t="s">
        <v>70</v>
      </c>
      <c r="B14" s="1">
        <v>2869.4</v>
      </c>
      <c r="C14" s="1">
        <v>2864.4</v>
      </c>
      <c r="D14" s="1">
        <v>2869.1</v>
      </c>
      <c r="E14" s="1">
        <v>2869.4</v>
      </c>
      <c r="F14" s="1">
        <v>2865.3</v>
      </c>
      <c r="G14" s="1">
        <v>2867.7</v>
      </c>
      <c r="I14" s="4">
        <f t="shared" si="1"/>
        <v>0.00174252457</v>
      </c>
      <c r="J14" s="42">
        <f t="shared" si="2"/>
        <v>2869.4</v>
      </c>
      <c r="K14" s="21">
        <v>2579.9</v>
      </c>
      <c r="L14" s="4">
        <f t="shared" si="3"/>
        <v>0.1008921726</v>
      </c>
      <c r="N14" s="1">
        <v>2868.8</v>
      </c>
      <c r="O14" s="1">
        <v>2594.2</v>
      </c>
    </row>
    <row r="15">
      <c r="A15" s="3" t="s">
        <v>88</v>
      </c>
      <c r="B15" s="1">
        <v>2827.5</v>
      </c>
      <c r="C15" s="1">
        <v>2817.8</v>
      </c>
      <c r="D15" s="1">
        <v>2825.6</v>
      </c>
      <c r="E15" s="1">
        <v>2820.5</v>
      </c>
      <c r="F15" s="1">
        <v>2826.3</v>
      </c>
      <c r="G15" s="1">
        <v>2825.5</v>
      </c>
      <c r="I15" s="4">
        <f t="shared" si="1"/>
        <v>0.003430592396</v>
      </c>
      <c r="J15" s="42">
        <f t="shared" si="2"/>
        <v>2827.5</v>
      </c>
      <c r="K15" s="21">
        <v>2553.2</v>
      </c>
      <c r="L15" s="4">
        <f t="shared" si="3"/>
        <v>0.09701149425</v>
      </c>
      <c r="N15" s="1">
        <v>2825.0</v>
      </c>
      <c r="O15" s="1">
        <v>2559.8</v>
      </c>
    </row>
    <row r="16">
      <c r="A16" s="3" t="s">
        <v>89</v>
      </c>
      <c r="B16" s="1">
        <v>2810.6</v>
      </c>
      <c r="C16" s="1">
        <v>2804.6</v>
      </c>
      <c r="D16" s="1">
        <v>2811.3</v>
      </c>
      <c r="E16" s="1">
        <v>2805.4</v>
      </c>
      <c r="F16" s="1">
        <v>2810.1</v>
      </c>
      <c r="G16" s="1">
        <v>2811.6</v>
      </c>
      <c r="I16" s="4">
        <f t="shared" si="1"/>
        <v>0.002489685588</v>
      </c>
      <c r="J16" s="42">
        <f t="shared" si="2"/>
        <v>2811.6</v>
      </c>
      <c r="K16" s="21">
        <v>2551.7</v>
      </c>
      <c r="L16" s="4">
        <f t="shared" si="3"/>
        <v>0.0924384692</v>
      </c>
      <c r="N16" s="1">
        <v>2809.3</v>
      </c>
      <c r="O16" s="1">
        <v>2548.5</v>
      </c>
    </row>
    <row r="17">
      <c r="A17" s="3" t="s">
        <v>90</v>
      </c>
      <c r="B17" s="1">
        <v>2458.5</v>
      </c>
      <c r="C17" s="1">
        <v>2457.0</v>
      </c>
      <c r="D17" s="1">
        <v>2458.3</v>
      </c>
      <c r="E17" s="1">
        <v>2462.1</v>
      </c>
      <c r="F17" s="1">
        <v>2457.5</v>
      </c>
      <c r="G17" s="1">
        <v>2459.9</v>
      </c>
      <c r="I17" s="4">
        <f t="shared" si="1"/>
        <v>0.002071402461</v>
      </c>
      <c r="J17" s="42">
        <f t="shared" si="2"/>
        <v>2462.1</v>
      </c>
      <c r="K17" s="21">
        <v>2223.9</v>
      </c>
      <c r="L17" s="4">
        <f t="shared" si="3"/>
        <v>0.09674667966</v>
      </c>
      <c r="N17" s="1">
        <v>2461.0</v>
      </c>
      <c r="O17" s="1">
        <v>2216.6</v>
      </c>
    </row>
    <row r="18">
      <c r="A18" s="3" t="s">
        <v>93</v>
      </c>
      <c r="B18" s="1">
        <v>2418.6</v>
      </c>
      <c r="C18" s="1">
        <v>2424.1</v>
      </c>
      <c r="D18" s="1">
        <v>2422.0</v>
      </c>
      <c r="E18" s="1">
        <v>2420.3</v>
      </c>
      <c r="F18" s="1">
        <v>2416.7</v>
      </c>
      <c r="G18" s="1">
        <v>2424.2</v>
      </c>
      <c r="I18" s="4">
        <f t="shared" si="1"/>
        <v>0.003093804142</v>
      </c>
      <c r="J18" s="42">
        <f t="shared" si="2"/>
        <v>2424.2</v>
      </c>
      <c r="K18" s="21">
        <v>2198.9</v>
      </c>
      <c r="L18" s="4">
        <f t="shared" si="3"/>
        <v>0.09293787641</v>
      </c>
      <c r="N18" s="1">
        <v>2416.3</v>
      </c>
      <c r="O18" s="1">
        <v>2193.1</v>
      </c>
    </row>
    <row r="19">
      <c r="A19" s="3" t="s">
        <v>94</v>
      </c>
      <c r="B19" s="1">
        <v>2321.9</v>
      </c>
      <c r="C19" s="1">
        <v>2320.2</v>
      </c>
      <c r="D19" s="1">
        <v>2322.6</v>
      </c>
      <c r="E19" s="1">
        <v>2322.7</v>
      </c>
      <c r="F19" s="1">
        <v>2322.0</v>
      </c>
      <c r="G19" s="1">
        <v>2321.7</v>
      </c>
      <c r="I19" s="4">
        <f t="shared" si="1"/>
        <v>0.001076333577</v>
      </c>
      <c r="J19" s="42">
        <f t="shared" si="2"/>
        <v>2322.7</v>
      </c>
      <c r="K19" s="21">
        <v>2090.4</v>
      </c>
      <c r="L19" s="4">
        <f t="shared" si="3"/>
        <v>0.100012916</v>
      </c>
      <c r="N19" s="1">
        <v>2321.9</v>
      </c>
      <c r="O19" s="1">
        <v>2094.1</v>
      </c>
    </row>
    <row r="20">
      <c r="A20" s="3" t="s">
        <v>96</v>
      </c>
      <c r="B20" s="1">
        <v>2436.8</v>
      </c>
      <c r="C20" s="1">
        <v>2437.9</v>
      </c>
      <c r="D20" s="1">
        <v>2435.8</v>
      </c>
      <c r="E20" s="1">
        <v>2435.9</v>
      </c>
      <c r="F20" s="1">
        <v>2430.4</v>
      </c>
      <c r="G20" s="1">
        <v>2433.4</v>
      </c>
      <c r="I20" s="4">
        <f t="shared" si="1"/>
        <v>0.003076418229</v>
      </c>
      <c r="J20" s="42">
        <f t="shared" si="2"/>
        <v>2437.9</v>
      </c>
      <c r="K20" s="21">
        <v>2203.4</v>
      </c>
      <c r="L20" s="4">
        <f t="shared" si="3"/>
        <v>0.09618934329</v>
      </c>
      <c r="N20" s="1">
        <v>2438.7</v>
      </c>
      <c r="O20" s="1">
        <v>2196.7</v>
      </c>
    </row>
    <row r="21">
      <c r="A21" s="3" t="s">
        <v>98</v>
      </c>
      <c r="B21" s="1">
        <v>2454.5</v>
      </c>
      <c r="C21" s="1">
        <v>2470.1</v>
      </c>
      <c r="D21" s="1">
        <v>2460.1</v>
      </c>
      <c r="E21" s="1">
        <v>2438.6</v>
      </c>
      <c r="F21" s="1">
        <v>2455.3</v>
      </c>
      <c r="G21" s="1">
        <v>2472.6</v>
      </c>
      <c r="I21" s="4">
        <f t="shared" si="1"/>
        <v>0.01375070776</v>
      </c>
      <c r="J21" s="42">
        <f t="shared" si="2"/>
        <v>2472.6</v>
      </c>
      <c r="K21" s="21">
        <v>2236.7</v>
      </c>
      <c r="L21" s="4">
        <f t="shared" si="3"/>
        <v>0.09540564588</v>
      </c>
      <c r="N21" s="1">
        <v>2462.1</v>
      </c>
      <c r="O21" s="1">
        <v>2229.2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6.71"/>
  </cols>
  <sheetData>
    <row r="1">
      <c r="A1" s="1" t="s">
        <v>0</v>
      </c>
      <c r="B1" s="2" t="s">
        <v>35</v>
      </c>
      <c r="D1" s="2" t="s">
        <v>5</v>
      </c>
      <c r="E1" s="1" t="s">
        <v>36</v>
      </c>
      <c r="F1" s="1"/>
      <c r="G1" s="1"/>
      <c r="J1" s="2" t="s">
        <v>35</v>
      </c>
      <c r="L1" s="2" t="s">
        <v>14</v>
      </c>
      <c r="S1" s="2" t="s">
        <v>37</v>
      </c>
      <c r="V1" s="2" t="s">
        <v>5</v>
      </c>
      <c r="Z1" s="2" t="s">
        <v>37</v>
      </c>
      <c r="AC1" s="2" t="s">
        <v>14</v>
      </c>
      <c r="AF1" s="2" t="s">
        <v>38</v>
      </c>
      <c r="AI1" s="2" t="s">
        <v>5</v>
      </c>
      <c r="AJ1" s="2"/>
      <c r="AK1" s="2"/>
      <c r="AN1" s="2" t="s">
        <v>38</v>
      </c>
      <c r="AQ1" s="2" t="s">
        <v>14</v>
      </c>
      <c r="AT1" s="2" t="s">
        <v>13</v>
      </c>
      <c r="AW1" s="2" t="s">
        <v>5</v>
      </c>
      <c r="AZ1" s="2" t="s">
        <v>13</v>
      </c>
      <c r="BC1" s="2" t="s">
        <v>14</v>
      </c>
      <c r="BD1" s="2"/>
      <c r="BE1" s="2"/>
      <c r="BH1" s="2" t="s">
        <v>39</v>
      </c>
      <c r="BI1" s="2"/>
      <c r="BJ1" s="2" t="s">
        <v>5</v>
      </c>
      <c r="BK1" s="2"/>
      <c r="BL1" s="2"/>
      <c r="BM1" s="2"/>
      <c r="BN1" s="2"/>
      <c r="BO1" s="2"/>
      <c r="BP1" s="2"/>
      <c r="BQ1" s="5" t="s">
        <v>39</v>
      </c>
      <c r="BR1" s="7"/>
      <c r="BS1" s="8" t="s">
        <v>14</v>
      </c>
      <c r="BT1" s="7"/>
      <c r="BU1" s="7"/>
      <c r="BV1" s="7"/>
      <c r="BW1" s="7"/>
      <c r="BX1" s="7"/>
      <c r="BY1" s="2" t="s">
        <v>42</v>
      </c>
      <c r="BZ1" s="2"/>
      <c r="CA1" s="2" t="s">
        <v>5</v>
      </c>
      <c r="CB1" s="2"/>
      <c r="CC1" s="2"/>
      <c r="CD1" s="2"/>
      <c r="CE1" s="2"/>
      <c r="CF1" s="2"/>
      <c r="CG1" s="2"/>
      <c r="CH1" s="2" t="s">
        <v>42</v>
      </c>
      <c r="CI1" s="7"/>
      <c r="CJ1" s="8" t="s">
        <v>14</v>
      </c>
      <c r="CK1" s="7"/>
      <c r="CL1" s="7"/>
      <c r="CM1" s="7"/>
      <c r="CN1" s="7"/>
      <c r="CO1" s="7"/>
      <c r="CP1" s="10" t="s">
        <v>43</v>
      </c>
      <c r="CQ1" s="2"/>
      <c r="CR1" s="2" t="s">
        <v>5</v>
      </c>
      <c r="CS1" s="2"/>
      <c r="CT1" s="2"/>
      <c r="CU1" s="2"/>
      <c r="CV1" s="2"/>
      <c r="CW1" s="2"/>
      <c r="CX1" s="2"/>
      <c r="CY1" s="10" t="s">
        <v>43</v>
      </c>
      <c r="CZ1" s="7"/>
      <c r="DA1" s="8" t="s">
        <v>14</v>
      </c>
      <c r="DB1" s="7"/>
      <c r="DC1" s="7"/>
      <c r="DD1" s="7"/>
      <c r="DE1" s="7"/>
      <c r="DF1" s="7"/>
      <c r="DG1" s="10" t="s">
        <v>44</v>
      </c>
      <c r="DH1" s="2"/>
      <c r="DI1" s="2" t="s">
        <v>5</v>
      </c>
      <c r="DJ1" s="2"/>
      <c r="DK1" s="2"/>
      <c r="DL1" s="2"/>
      <c r="DM1" s="2"/>
      <c r="DN1" s="2"/>
      <c r="DO1" s="2"/>
      <c r="DP1" s="10" t="s">
        <v>44</v>
      </c>
      <c r="DQ1" s="7"/>
      <c r="DR1" s="8" t="s">
        <v>14</v>
      </c>
      <c r="DS1" s="7"/>
      <c r="DT1" s="7"/>
      <c r="DU1" s="7"/>
      <c r="DV1" s="7"/>
      <c r="DW1" s="7"/>
      <c r="DX1" s="10" t="s">
        <v>45</v>
      </c>
      <c r="DY1" s="2"/>
      <c r="DZ1" s="2" t="s">
        <v>5</v>
      </c>
      <c r="EA1" s="2"/>
      <c r="EB1" s="2"/>
      <c r="EC1" s="2"/>
      <c r="ED1" s="2"/>
      <c r="EE1" s="2"/>
      <c r="EF1" s="2"/>
      <c r="EG1" s="10" t="s">
        <v>45</v>
      </c>
      <c r="EH1" s="7"/>
      <c r="EI1" s="8" t="s">
        <v>14</v>
      </c>
      <c r="EJ1" s="7"/>
      <c r="EK1" s="7"/>
      <c r="EL1" s="7"/>
      <c r="EM1" s="7"/>
      <c r="EN1" s="7"/>
      <c r="EO1" s="10" t="s">
        <v>46</v>
      </c>
      <c r="EP1" s="2"/>
      <c r="EQ1" s="2" t="s">
        <v>5</v>
      </c>
      <c r="ER1" s="2"/>
      <c r="ES1" s="2"/>
      <c r="ET1" s="2"/>
      <c r="EU1" s="2"/>
      <c r="EV1" s="2"/>
      <c r="EW1" s="2"/>
      <c r="EX1" s="10" t="s">
        <v>46</v>
      </c>
      <c r="EY1" s="7"/>
      <c r="EZ1" s="8" t="s">
        <v>14</v>
      </c>
      <c r="FA1" s="7"/>
      <c r="FB1" s="7"/>
      <c r="FC1" s="7"/>
      <c r="FD1" s="7"/>
      <c r="FE1" s="7"/>
      <c r="FF1" s="7"/>
      <c r="FG1" s="12" t="s">
        <v>47</v>
      </c>
      <c r="FH1" s="2"/>
      <c r="FI1" s="2" t="s">
        <v>5</v>
      </c>
      <c r="FJ1" s="2"/>
      <c r="FK1" s="2"/>
      <c r="FL1" s="2"/>
      <c r="FM1" s="2"/>
      <c r="FN1" s="2"/>
      <c r="FO1" s="2"/>
      <c r="FP1" s="12" t="s">
        <v>47</v>
      </c>
      <c r="FQ1" s="7"/>
      <c r="FR1" s="8" t="s">
        <v>14</v>
      </c>
      <c r="FS1" s="7"/>
      <c r="FT1" s="7"/>
      <c r="FU1" s="7"/>
      <c r="FV1" s="7"/>
    </row>
    <row r="2">
      <c r="A2" s="2" t="s">
        <v>18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49</v>
      </c>
      <c r="G2" s="2" t="s">
        <v>50</v>
      </c>
      <c r="H2" s="2" t="s">
        <v>51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49</v>
      </c>
      <c r="O2" s="2" t="s">
        <v>50</v>
      </c>
      <c r="P2" s="2" t="s">
        <v>51</v>
      </c>
      <c r="Q2" s="1"/>
      <c r="R2" s="1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51</v>
      </c>
      <c r="X2" s="2"/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51</v>
      </c>
      <c r="AF2" s="2" t="s">
        <v>22</v>
      </c>
      <c r="AG2" s="2" t="s">
        <v>23</v>
      </c>
      <c r="AH2" s="2" t="s">
        <v>24</v>
      </c>
      <c r="AI2" s="2" t="s">
        <v>25</v>
      </c>
      <c r="AJ2" s="2" t="s">
        <v>49</v>
      </c>
      <c r="AK2" s="2" t="s">
        <v>50</v>
      </c>
      <c r="AL2" s="2" t="s">
        <v>51</v>
      </c>
      <c r="AM2" s="2"/>
      <c r="AN2" s="2" t="s">
        <v>22</v>
      </c>
      <c r="AO2" s="2" t="s">
        <v>23</v>
      </c>
      <c r="AP2" s="2" t="s">
        <v>24</v>
      </c>
      <c r="AQ2" s="2" t="s">
        <v>25</v>
      </c>
      <c r="AR2" s="2" t="s">
        <v>51</v>
      </c>
      <c r="AS2" s="2" t="s">
        <v>21</v>
      </c>
      <c r="AT2" s="2" t="s">
        <v>22</v>
      </c>
      <c r="AU2" s="2" t="s">
        <v>23</v>
      </c>
      <c r="AV2" s="2" t="s">
        <v>24</v>
      </c>
      <c r="AW2" s="2" t="s">
        <v>25</v>
      </c>
      <c r="AX2" s="2" t="s">
        <v>51</v>
      </c>
      <c r="AY2" s="2" t="s">
        <v>21</v>
      </c>
      <c r="AZ2" s="2" t="s">
        <v>22</v>
      </c>
      <c r="BA2" s="2" t="s">
        <v>23</v>
      </c>
      <c r="BB2" s="2" t="s">
        <v>24</v>
      </c>
      <c r="BC2" s="2" t="s">
        <v>25</v>
      </c>
      <c r="BD2" s="2" t="s">
        <v>49</v>
      </c>
      <c r="BE2" s="2" t="s">
        <v>50</v>
      </c>
      <c r="BF2" s="2" t="s">
        <v>51</v>
      </c>
      <c r="BG2" s="2"/>
      <c r="BH2" s="2" t="s">
        <v>22</v>
      </c>
      <c r="BI2" s="2" t="s">
        <v>23</v>
      </c>
      <c r="BJ2" s="2" t="s">
        <v>24</v>
      </c>
      <c r="BK2" s="2" t="s">
        <v>25</v>
      </c>
      <c r="BL2" s="2" t="s">
        <v>26</v>
      </c>
      <c r="BM2" s="2" t="s">
        <v>27</v>
      </c>
      <c r="BN2" s="2" t="s">
        <v>51</v>
      </c>
      <c r="BO2" s="2"/>
      <c r="BP2" s="2"/>
      <c r="BQ2" s="7" t="s">
        <v>22</v>
      </c>
      <c r="BR2" s="7" t="s">
        <v>23</v>
      </c>
      <c r="BS2" s="7" t="s">
        <v>24</v>
      </c>
      <c r="BT2" s="7" t="s">
        <v>25</v>
      </c>
      <c r="BU2" s="7" t="s">
        <v>26</v>
      </c>
      <c r="BV2" s="7" t="s">
        <v>27</v>
      </c>
      <c r="BW2" s="7" t="s">
        <v>51</v>
      </c>
      <c r="BX2" s="7"/>
      <c r="BY2" s="2" t="s">
        <v>22</v>
      </c>
      <c r="BZ2" s="2" t="s">
        <v>23</v>
      </c>
      <c r="CA2" s="2" t="s">
        <v>24</v>
      </c>
      <c r="CB2" s="2" t="s">
        <v>25</v>
      </c>
      <c r="CC2" s="2" t="s">
        <v>26</v>
      </c>
      <c r="CD2" s="2" t="s">
        <v>27</v>
      </c>
      <c r="CE2" s="2" t="s">
        <v>51</v>
      </c>
      <c r="CF2" s="2"/>
      <c r="CG2" s="2" t="s">
        <v>21</v>
      </c>
      <c r="CH2" s="7" t="s">
        <v>22</v>
      </c>
      <c r="CI2" s="7" t="s">
        <v>23</v>
      </c>
      <c r="CJ2" s="7" t="s">
        <v>24</v>
      </c>
      <c r="CK2" s="7" t="s">
        <v>25</v>
      </c>
      <c r="CL2" s="7" t="s">
        <v>26</v>
      </c>
      <c r="CM2" s="7" t="s">
        <v>27</v>
      </c>
      <c r="CN2" s="7" t="s">
        <v>51</v>
      </c>
      <c r="CO2" s="7"/>
      <c r="CP2" s="2" t="s">
        <v>22</v>
      </c>
      <c r="CQ2" s="2" t="s">
        <v>23</v>
      </c>
      <c r="CR2" s="2" t="s">
        <v>24</v>
      </c>
      <c r="CS2" s="2" t="s">
        <v>25</v>
      </c>
      <c r="CT2" s="2" t="s">
        <v>26</v>
      </c>
      <c r="CU2" s="2" t="s">
        <v>27</v>
      </c>
      <c r="CV2" s="2" t="s">
        <v>51</v>
      </c>
      <c r="CW2" s="2"/>
      <c r="CX2" s="2" t="s">
        <v>21</v>
      </c>
      <c r="CY2" s="7" t="s">
        <v>22</v>
      </c>
      <c r="CZ2" s="7" t="s">
        <v>23</v>
      </c>
      <c r="DA2" s="7" t="s">
        <v>24</v>
      </c>
      <c r="DB2" s="7" t="s">
        <v>25</v>
      </c>
      <c r="DC2" s="7" t="s">
        <v>26</v>
      </c>
      <c r="DD2" s="7" t="s">
        <v>27</v>
      </c>
      <c r="DE2" s="7" t="s">
        <v>51</v>
      </c>
      <c r="DF2" s="7"/>
      <c r="DG2" s="2" t="s">
        <v>22</v>
      </c>
      <c r="DH2" s="2" t="s">
        <v>23</v>
      </c>
      <c r="DI2" s="2" t="s">
        <v>24</v>
      </c>
      <c r="DJ2" s="2" t="s">
        <v>25</v>
      </c>
      <c r="DK2" s="2" t="s">
        <v>26</v>
      </c>
      <c r="DL2" s="2" t="s">
        <v>27</v>
      </c>
      <c r="DM2" s="2" t="s">
        <v>51</v>
      </c>
      <c r="DN2" s="2"/>
      <c r="DO2" s="2" t="s">
        <v>21</v>
      </c>
      <c r="DP2" s="7" t="s">
        <v>22</v>
      </c>
      <c r="DQ2" s="7" t="s">
        <v>23</v>
      </c>
      <c r="DR2" s="7" t="s">
        <v>24</v>
      </c>
      <c r="DS2" s="7" t="s">
        <v>25</v>
      </c>
      <c r="DT2" s="7" t="s">
        <v>26</v>
      </c>
      <c r="DU2" s="7" t="s">
        <v>27</v>
      </c>
      <c r="DV2" s="7" t="s">
        <v>51</v>
      </c>
      <c r="DW2" s="7"/>
      <c r="DX2" s="2" t="s">
        <v>22</v>
      </c>
      <c r="DY2" s="2" t="s">
        <v>23</v>
      </c>
      <c r="DZ2" s="2" t="s">
        <v>24</v>
      </c>
      <c r="EA2" s="2" t="s">
        <v>25</v>
      </c>
      <c r="EB2" s="2" t="s">
        <v>26</v>
      </c>
      <c r="EC2" s="2" t="s">
        <v>27</v>
      </c>
      <c r="ED2" s="2" t="s">
        <v>51</v>
      </c>
      <c r="EE2" s="2"/>
      <c r="EF2" s="2" t="s">
        <v>21</v>
      </c>
      <c r="EG2" s="7" t="s">
        <v>22</v>
      </c>
      <c r="EH2" s="7" t="s">
        <v>23</v>
      </c>
      <c r="EI2" s="7" t="s">
        <v>24</v>
      </c>
      <c r="EJ2" s="7" t="s">
        <v>25</v>
      </c>
      <c r="EK2" s="7" t="s">
        <v>26</v>
      </c>
      <c r="EL2" s="7" t="s">
        <v>27</v>
      </c>
      <c r="EM2" s="7" t="s">
        <v>51</v>
      </c>
      <c r="EN2" s="7"/>
      <c r="EO2" s="2" t="s">
        <v>22</v>
      </c>
      <c r="EP2" s="2" t="s">
        <v>23</v>
      </c>
      <c r="EQ2" s="2" t="s">
        <v>24</v>
      </c>
      <c r="ER2" s="2" t="s">
        <v>25</v>
      </c>
      <c r="ES2" s="2" t="s">
        <v>26</v>
      </c>
      <c r="ET2" s="2" t="s">
        <v>27</v>
      </c>
      <c r="EU2" s="2" t="s">
        <v>51</v>
      </c>
      <c r="EV2" s="2"/>
      <c r="EW2" s="2" t="s">
        <v>21</v>
      </c>
      <c r="EX2" s="7" t="s">
        <v>22</v>
      </c>
      <c r="EY2" s="7" t="s">
        <v>23</v>
      </c>
      <c r="EZ2" s="7" t="s">
        <v>24</v>
      </c>
      <c r="FA2" s="7" t="s">
        <v>25</v>
      </c>
      <c r="FB2" s="7" t="s">
        <v>26</v>
      </c>
      <c r="FC2" s="7" t="s">
        <v>27</v>
      </c>
      <c r="FD2" s="7" t="s">
        <v>51</v>
      </c>
      <c r="FE2" s="8"/>
      <c r="FF2" s="8" t="s">
        <v>21</v>
      </c>
      <c r="FG2" s="2" t="s">
        <v>22</v>
      </c>
      <c r="FH2" s="2" t="s">
        <v>23</v>
      </c>
      <c r="FI2" s="2" t="s">
        <v>24</v>
      </c>
      <c r="FJ2" s="2" t="s">
        <v>25</v>
      </c>
      <c r="FK2" s="2" t="s">
        <v>26</v>
      </c>
      <c r="FL2" s="2" t="s">
        <v>27</v>
      </c>
      <c r="FM2" s="2" t="s">
        <v>51</v>
      </c>
      <c r="FN2" s="2"/>
      <c r="FO2" s="2" t="s">
        <v>21</v>
      </c>
      <c r="FP2" s="7" t="s">
        <v>22</v>
      </c>
      <c r="FQ2" s="7" t="s">
        <v>23</v>
      </c>
      <c r="FR2" s="7" t="s">
        <v>24</v>
      </c>
      <c r="FS2" s="7" t="s">
        <v>25</v>
      </c>
      <c r="FT2" s="7" t="s">
        <v>26</v>
      </c>
      <c r="FU2" s="7" t="s">
        <v>27</v>
      </c>
      <c r="FV2" s="7" t="s">
        <v>51</v>
      </c>
    </row>
    <row r="3">
      <c r="A3" s="3" t="s">
        <v>32</v>
      </c>
      <c r="B3" s="9">
        <v>93.617</v>
      </c>
      <c r="C3" s="9">
        <v>93.617</v>
      </c>
      <c r="D3" s="9">
        <v>4.0</v>
      </c>
      <c r="E3" s="9">
        <v>93.617</v>
      </c>
      <c r="F3" s="9">
        <v>90.951</v>
      </c>
      <c r="G3" s="9">
        <v>91.144</v>
      </c>
      <c r="H3" s="4">
        <f t="shared" ref="H3:H21" si="1">(C3-B3)/B3</f>
        <v>0</v>
      </c>
      <c r="J3" s="9">
        <v>1726.8</v>
      </c>
      <c r="K3" s="9">
        <v>1726.8</v>
      </c>
      <c r="L3" s="9">
        <v>4.0</v>
      </c>
      <c r="M3" s="9">
        <v>1726.8</v>
      </c>
      <c r="N3" s="9">
        <v>1550.3</v>
      </c>
      <c r="O3" s="9">
        <v>1634.5</v>
      </c>
      <c r="P3" s="4">
        <f t="shared" ref="P3:P21" si="2">(K3-J3)/J3</f>
        <v>0</v>
      </c>
      <c r="Q3" s="1"/>
      <c r="R3" s="1">
        <v>1.0</v>
      </c>
      <c r="S3" s="9">
        <v>93.617</v>
      </c>
      <c r="T3" s="9">
        <v>93.617</v>
      </c>
      <c r="U3" s="9">
        <v>4.0</v>
      </c>
      <c r="V3" s="9">
        <v>93.617</v>
      </c>
      <c r="W3" s="4">
        <f t="shared" ref="W3:W21" si="3">(T3-S3)/S3</f>
        <v>0</v>
      </c>
      <c r="X3" s="1"/>
      <c r="Y3" s="1">
        <v>1.0</v>
      </c>
      <c r="Z3" s="9">
        <v>1726.8</v>
      </c>
      <c r="AA3" s="9">
        <v>1726.8</v>
      </c>
      <c r="AB3" s="9">
        <v>4.0</v>
      </c>
      <c r="AC3" s="9">
        <v>1726.8</v>
      </c>
      <c r="AD3" s="4">
        <f t="shared" ref="AD3:AD21" si="4">(AA3-Z3)/Z3</f>
        <v>0</v>
      </c>
      <c r="AF3" s="9">
        <v>93.617</v>
      </c>
      <c r="AG3" s="9">
        <v>93.617</v>
      </c>
      <c r="AH3" s="9">
        <v>4.0</v>
      </c>
      <c r="AI3" s="9">
        <v>93.617</v>
      </c>
      <c r="AJ3" s="9">
        <v>90.951</v>
      </c>
      <c r="AK3" s="9">
        <v>91.144</v>
      </c>
      <c r="AL3" s="4">
        <f t="shared" ref="AL3:AL21" si="5">(AG3-AF3)/AF3</f>
        <v>0</v>
      </c>
      <c r="AM3" s="4"/>
      <c r="AN3" s="9">
        <v>1726.8</v>
      </c>
      <c r="AO3" s="9">
        <v>1726.8</v>
      </c>
      <c r="AP3" s="9">
        <v>4.0</v>
      </c>
      <c r="AQ3" s="9">
        <v>1726.8</v>
      </c>
      <c r="AR3" s="4">
        <f t="shared" ref="AR3:AR21" si="6">(AO3-AN3)/AN3</f>
        <v>0</v>
      </c>
      <c r="AS3" s="1">
        <v>1.0</v>
      </c>
      <c r="AT3" s="9">
        <v>93.617</v>
      </c>
      <c r="AU3" s="9">
        <v>93.617</v>
      </c>
      <c r="AV3" s="9">
        <v>4.0</v>
      </c>
      <c r="AW3" s="9">
        <v>93.617</v>
      </c>
      <c r="AX3" s="4">
        <f t="shared" ref="AX3:AX21" si="7">(AU3-AT3)/AT3</f>
        <v>0</v>
      </c>
      <c r="AY3" s="1">
        <v>1.0</v>
      </c>
      <c r="AZ3" s="9">
        <v>1726.8</v>
      </c>
      <c r="BA3" s="9">
        <v>1726.8</v>
      </c>
      <c r="BB3" s="9">
        <v>4.0</v>
      </c>
      <c r="BC3" s="9">
        <v>1726.8</v>
      </c>
      <c r="BD3" s="9">
        <v>1550.3</v>
      </c>
      <c r="BE3" s="9">
        <v>1634.5</v>
      </c>
      <c r="BF3" s="4">
        <f t="shared" ref="BF3:BF21" si="8">(BA3-AZ3)/AZ3</f>
        <v>0</v>
      </c>
      <c r="BG3" s="4"/>
      <c r="BH3" s="1">
        <v>93.617</v>
      </c>
      <c r="BI3" s="1">
        <v>93.617</v>
      </c>
      <c r="BJ3" s="1">
        <v>4.0</v>
      </c>
      <c r="BK3" s="1">
        <v>93.617</v>
      </c>
      <c r="BL3" s="1">
        <v>90.951</v>
      </c>
      <c r="BM3" s="1">
        <v>91.144</v>
      </c>
      <c r="BN3" s="4">
        <f t="shared" ref="BN3:BN21" si="9">(BI3-BH3)/BH3</f>
        <v>0</v>
      </c>
      <c r="BP3" s="14" t="s">
        <v>65</v>
      </c>
      <c r="BQ3" s="1">
        <v>1726.8</v>
      </c>
      <c r="BR3" s="1">
        <v>1726.8</v>
      </c>
      <c r="BS3" s="1">
        <v>4.0</v>
      </c>
      <c r="BT3" s="1">
        <v>1726.8</v>
      </c>
      <c r="BU3" s="1">
        <v>1550.3</v>
      </c>
      <c r="BV3" s="1">
        <v>1634.5</v>
      </c>
      <c r="BW3" s="4">
        <f t="shared" ref="BW3:BW21" si="10">(BR3-BQ3)/BQ3</f>
        <v>0</v>
      </c>
      <c r="BX3" s="4"/>
      <c r="BY3" s="1">
        <v>93.617</v>
      </c>
      <c r="BZ3" s="1">
        <v>93.617</v>
      </c>
      <c r="CA3" s="1">
        <v>4.0</v>
      </c>
      <c r="CB3" s="1">
        <v>93.617</v>
      </c>
      <c r="CC3" s="1">
        <v>90.951</v>
      </c>
      <c r="CD3" s="1">
        <v>91.144</v>
      </c>
      <c r="CE3" s="4">
        <f t="shared" ref="CE3:CE21" si="11">(BZ3-BY3)/BY3</f>
        <v>0</v>
      </c>
      <c r="CF3" s="4"/>
      <c r="CG3" s="6">
        <v>0.01</v>
      </c>
      <c r="CH3" s="1">
        <v>1726.8</v>
      </c>
      <c r="CI3" s="1">
        <v>1726.8</v>
      </c>
      <c r="CJ3" s="1">
        <v>4.0</v>
      </c>
      <c r="CK3" s="1">
        <v>1726.8</v>
      </c>
      <c r="CL3" s="1">
        <v>1550.3</v>
      </c>
      <c r="CM3" s="1">
        <v>1634.5</v>
      </c>
      <c r="CN3" s="4">
        <f t="shared" ref="CN3:CN21" si="12">(CI3-CH3)/CH3</f>
        <v>0</v>
      </c>
      <c r="CO3" s="4"/>
      <c r="CP3" s="1">
        <v>93.617</v>
      </c>
      <c r="CQ3" s="1">
        <v>93.617</v>
      </c>
      <c r="CR3" s="1">
        <v>4.0</v>
      </c>
      <c r="CS3" s="1">
        <v>93.617</v>
      </c>
      <c r="CT3" s="1">
        <v>90.951</v>
      </c>
      <c r="CU3" s="1">
        <v>91.144</v>
      </c>
      <c r="CV3" s="4">
        <f t="shared" ref="CV3:CV21" si="13">(CQ3-CP3)/CP3</f>
        <v>0</v>
      </c>
      <c r="CW3" s="4"/>
      <c r="CX3" s="6">
        <v>0.01</v>
      </c>
      <c r="CY3" s="1">
        <v>1726.8</v>
      </c>
      <c r="CZ3" s="1">
        <v>1726.8</v>
      </c>
      <c r="DA3" s="1">
        <v>4.0</v>
      </c>
      <c r="DB3" s="1">
        <v>1726.8</v>
      </c>
      <c r="DC3" s="1">
        <v>1550.3</v>
      </c>
      <c r="DD3" s="1">
        <v>1634.5</v>
      </c>
      <c r="DE3" s="4">
        <f t="shared" ref="DE3:DE21" si="14">(CZ3-CY3)/CY3</f>
        <v>0</v>
      </c>
      <c r="DF3" s="4"/>
      <c r="DG3" s="1">
        <v>93.617</v>
      </c>
      <c r="DH3" s="1">
        <v>93.617</v>
      </c>
      <c r="DI3" s="1">
        <v>4.0</v>
      </c>
      <c r="DJ3" s="1">
        <v>93.617</v>
      </c>
      <c r="DK3" s="1">
        <v>90.951</v>
      </c>
      <c r="DL3" s="1">
        <v>91.144</v>
      </c>
      <c r="DM3" s="4">
        <f t="shared" ref="DM3:DM21" si="15">(DH3-DG3)/DG3</f>
        <v>0</v>
      </c>
      <c r="DN3" s="4"/>
      <c r="DO3" s="4"/>
      <c r="DP3" s="1">
        <v>1726.8</v>
      </c>
      <c r="DQ3" s="1">
        <v>1726.8</v>
      </c>
      <c r="DR3" s="1">
        <v>4.0</v>
      </c>
      <c r="DS3" s="1">
        <v>1726.8</v>
      </c>
      <c r="DT3" s="1">
        <v>1550.3</v>
      </c>
      <c r="DU3" s="1">
        <v>1634.5</v>
      </c>
      <c r="DV3" s="4">
        <f t="shared" ref="DV3:DV21" si="16">(DQ3-DP3)/DP3</f>
        <v>0</v>
      </c>
      <c r="DW3" s="4"/>
      <c r="DX3" s="1">
        <v>93.617</v>
      </c>
      <c r="DY3" s="1">
        <v>93.617</v>
      </c>
      <c r="DZ3" s="1">
        <v>4.0</v>
      </c>
      <c r="EA3" s="1">
        <v>93.617</v>
      </c>
      <c r="EB3" s="1">
        <v>90.951</v>
      </c>
      <c r="EC3" s="1">
        <v>91.144</v>
      </c>
      <c r="ED3" s="4">
        <f t="shared" ref="ED3:ED21" si="17">(DY3-DX3)/DX3</f>
        <v>0</v>
      </c>
      <c r="EE3" s="4"/>
      <c r="EF3" s="6">
        <v>0.01</v>
      </c>
      <c r="EG3" s="1">
        <v>1726.8</v>
      </c>
      <c r="EH3" s="1">
        <v>1726.8</v>
      </c>
      <c r="EI3" s="1">
        <v>4.0</v>
      </c>
      <c r="EJ3" s="1">
        <v>1726.8</v>
      </c>
      <c r="EK3" s="1">
        <v>1550.3</v>
      </c>
      <c r="EL3" s="1">
        <v>1634.5</v>
      </c>
      <c r="EM3" s="4">
        <f t="shared" ref="EM3:EM21" si="18">(EH3-EG3)/EG3</f>
        <v>0</v>
      </c>
      <c r="EN3" s="4"/>
      <c r="EO3" s="1">
        <v>93.617</v>
      </c>
      <c r="EP3" s="1">
        <v>93.617</v>
      </c>
      <c r="EQ3" s="1">
        <v>4.0</v>
      </c>
      <c r="ER3" s="1">
        <v>93.617</v>
      </c>
      <c r="ES3" s="1">
        <v>90.951</v>
      </c>
      <c r="ET3" s="1">
        <v>91.144</v>
      </c>
      <c r="EU3" s="4">
        <f t="shared" ref="EU3:EU21" si="19">(EP3-EO3)/EO3</f>
        <v>0</v>
      </c>
      <c r="EV3" s="4"/>
      <c r="EW3" s="6">
        <v>0.01</v>
      </c>
      <c r="EX3" s="1">
        <v>1726.8</v>
      </c>
      <c r="EY3" s="1">
        <v>1726.8</v>
      </c>
      <c r="EZ3" s="1">
        <v>4.0</v>
      </c>
      <c r="FA3" s="1">
        <v>1726.8</v>
      </c>
      <c r="FB3" s="1">
        <v>1550.3</v>
      </c>
      <c r="FC3" s="1">
        <v>1634.5</v>
      </c>
      <c r="FD3" s="4">
        <f t="shared" ref="FD3:FD21" si="20">(EY3-EX3)/EX3</f>
        <v>0</v>
      </c>
      <c r="FE3" s="6"/>
      <c r="FF3" s="6">
        <v>0.01</v>
      </c>
      <c r="FG3" s="1">
        <v>93.617</v>
      </c>
      <c r="FH3" s="1">
        <v>93.617</v>
      </c>
      <c r="FI3" s="1">
        <v>4.0</v>
      </c>
      <c r="FJ3" s="1">
        <v>93.617</v>
      </c>
      <c r="FK3" s="1">
        <v>90.951</v>
      </c>
      <c r="FL3" s="1">
        <v>91.144</v>
      </c>
      <c r="FM3" s="4">
        <f t="shared" ref="FM3:FM21" si="21">(FH3-FG3)/FG3</f>
        <v>0</v>
      </c>
      <c r="FN3" s="4"/>
      <c r="FO3" s="6">
        <v>0.01</v>
      </c>
      <c r="FP3" s="1">
        <v>1726.8</v>
      </c>
      <c r="FQ3" s="1">
        <v>1726.8</v>
      </c>
      <c r="FR3" s="1">
        <v>4.0</v>
      </c>
      <c r="FS3" s="1">
        <v>1726.8</v>
      </c>
      <c r="FT3" s="1">
        <v>1550.3</v>
      </c>
      <c r="FU3" s="1">
        <v>1634.5</v>
      </c>
      <c r="FV3" s="4">
        <f t="shared" ref="FV3:FV21" si="22">(FQ3-FP3)/FP3</f>
        <v>0</v>
      </c>
    </row>
    <row r="4">
      <c r="A4" s="3" t="s">
        <v>53</v>
      </c>
      <c r="B4" s="9">
        <v>91.28</v>
      </c>
      <c r="C4" s="9">
        <v>91.28</v>
      </c>
      <c r="D4" s="9">
        <v>4.0</v>
      </c>
      <c r="E4" s="9">
        <v>91.28</v>
      </c>
      <c r="F4" s="9">
        <v>90.805</v>
      </c>
      <c r="G4" s="9">
        <v>90.896</v>
      </c>
      <c r="H4" s="4">
        <f t="shared" si="1"/>
        <v>0</v>
      </c>
      <c r="J4" s="9">
        <v>2652.0</v>
      </c>
      <c r="K4" s="9">
        <v>2652.0</v>
      </c>
      <c r="L4" s="9">
        <v>4.0</v>
      </c>
      <c r="M4" s="9">
        <v>2652.0</v>
      </c>
      <c r="N4" s="9">
        <v>2610.6</v>
      </c>
      <c r="O4" s="9">
        <v>2637.0</v>
      </c>
      <c r="P4" s="4">
        <f t="shared" si="2"/>
        <v>0</v>
      </c>
      <c r="Q4" s="1"/>
      <c r="R4" s="1">
        <v>2.0</v>
      </c>
      <c r="S4" s="9">
        <v>91.28</v>
      </c>
      <c r="T4" s="9">
        <v>91.28</v>
      </c>
      <c r="U4" s="9">
        <v>4.0</v>
      </c>
      <c r="V4" s="9">
        <v>91.28</v>
      </c>
      <c r="W4" s="4">
        <f t="shared" si="3"/>
        <v>0</v>
      </c>
      <c r="X4" s="1"/>
      <c r="Y4" s="1">
        <v>2.0</v>
      </c>
      <c r="Z4" s="9">
        <v>2652.0</v>
      </c>
      <c r="AA4" s="9">
        <v>2652.0</v>
      </c>
      <c r="AB4" s="9">
        <v>4.0</v>
      </c>
      <c r="AC4" s="9">
        <v>2652.0</v>
      </c>
      <c r="AD4" s="4">
        <f t="shared" si="4"/>
        <v>0</v>
      </c>
      <c r="AF4" s="9">
        <v>91.28</v>
      </c>
      <c r="AG4" s="9">
        <v>91.28</v>
      </c>
      <c r="AH4" s="9">
        <v>4.0</v>
      </c>
      <c r="AI4" s="9">
        <v>91.28</v>
      </c>
      <c r="AJ4" s="9">
        <v>90.805</v>
      </c>
      <c r="AK4" s="9">
        <v>90.896</v>
      </c>
      <c r="AL4" s="4">
        <f t="shared" si="5"/>
        <v>0</v>
      </c>
      <c r="AM4" s="4"/>
      <c r="AN4" s="9">
        <v>2652.0</v>
      </c>
      <c r="AO4" s="9">
        <v>2652.0</v>
      </c>
      <c r="AP4" s="9">
        <v>4.0</v>
      </c>
      <c r="AQ4" s="9">
        <v>2652.0</v>
      </c>
      <c r="AR4" s="4">
        <f t="shared" si="6"/>
        <v>0</v>
      </c>
      <c r="AS4" s="1">
        <v>2.0</v>
      </c>
      <c r="AT4" s="9">
        <v>91.28</v>
      </c>
      <c r="AU4" s="9">
        <v>91.28</v>
      </c>
      <c r="AV4" s="9">
        <v>4.0</v>
      </c>
      <c r="AW4" s="9">
        <v>91.28</v>
      </c>
      <c r="AX4" s="4">
        <f t="shared" si="7"/>
        <v>0</v>
      </c>
      <c r="AY4" s="1">
        <v>2.0</v>
      </c>
      <c r="AZ4" s="9">
        <v>2652.0</v>
      </c>
      <c r="BA4" s="9">
        <v>2652.0</v>
      </c>
      <c r="BB4" s="9">
        <v>4.0</v>
      </c>
      <c r="BC4" s="9">
        <v>2652.0</v>
      </c>
      <c r="BD4" s="9">
        <v>2610.6</v>
      </c>
      <c r="BE4" s="9">
        <v>2637.0</v>
      </c>
      <c r="BF4" s="4">
        <f t="shared" si="8"/>
        <v>0</v>
      </c>
      <c r="BG4" s="4"/>
      <c r="BH4" s="1">
        <v>91.28</v>
      </c>
      <c r="BI4" s="1">
        <v>91.28</v>
      </c>
      <c r="BJ4" s="1">
        <v>4.0</v>
      </c>
      <c r="BK4" s="1">
        <v>91.28</v>
      </c>
      <c r="BL4" s="1">
        <v>90.805</v>
      </c>
      <c r="BM4" s="1">
        <v>90.896</v>
      </c>
      <c r="BN4" s="4">
        <f t="shared" si="9"/>
        <v>0</v>
      </c>
      <c r="BO4" s="6"/>
      <c r="BP4" s="14" t="s">
        <v>91</v>
      </c>
      <c r="BQ4" s="1">
        <v>2652.0</v>
      </c>
      <c r="BR4" s="1">
        <v>2652.0</v>
      </c>
      <c r="BS4" s="1">
        <v>4.0</v>
      </c>
      <c r="BT4" s="1">
        <v>2652.0</v>
      </c>
      <c r="BU4" s="1">
        <v>2610.6</v>
      </c>
      <c r="BV4" s="1">
        <v>2637.0</v>
      </c>
      <c r="BW4" s="4">
        <f t="shared" si="10"/>
        <v>0</v>
      </c>
      <c r="BX4" s="4"/>
      <c r="BY4" s="1">
        <v>91.28</v>
      </c>
      <c r="BZ4" s="1">
        <v>91.28</v>
      </c>
      <c r="CA4" s="1">
        <v>4.0</v>
      </c>
      <c r="CB4" s="1">
        <v>91.28</v>
      </c>
      <c r="CC4" s="1">
        <v>90.805</v>
      </c>
      <c r="CD4" s="1">
        <v>90.896</v>
      </c>
      <c r="CE4" s="4">
        <f t="shared" si="11"/>
        <v>0</v>
      </c>
      <c r="CF4" s="4"/>
      <c r="CG4" s="6">
        <v>0.02</v>
      </c>
      <c r="CH4" s="1">
        <v>2652.0</v>
      </c>
      <c r="CI4" s="1">
        <v>2652.0</v>
      </c>
      <c r="CJ4" s="1">
        <v>4.0</v>
      </c>
      <c r="CK4" s="1">
        <v>2652.0</v>
      </c>
      <c r="CL4" s="1">
        <v>2610.6</v>
      </c>
      <c r="CM4" s="1">
        <v>2637.0</v>
      </c>
      <c r="CN4" s="4">
        <f t="shared" si="12"/>
        <v>0</v>
      </c>
      <c r="CO4" s="4"/>
      <c r="CP4" s="1">
        <v>91.28</v>
      </c>
      <c r="CQ4" s="1">
        <v>91.28</v>
      </c>
      <c r="CR4" s="1">
        <v>4.0</v>
      </c>
      <c r="CS4" s="1">
        <v>91.28</v>
      </c>
      <c r="CT4" s="1">
        <v>90.805</v>
      </c>
      <c r="CU4" s="1">
        <v>90.896</v>
      </c>
      <c r="CV4" s="4">
        <f t="shared" si="13"/>
        <v>0</v>
      </c>
      <c r="CW4" s="4"/>
      <c r="CX4" s="6">
        <v>0.02</v>
      </c>
      <c r="CY4" s="1">
        <v>2652.0</v>
      </c>
      <c r="CZ4" s="1">
        <v>2652.0</v>
      </c>
      <c r="DA4" s="1">
        <v>4.0</v>
      </c>
      <c r="DB4" s="1">
        <v>2652.0</v>
      </c>
      <c r="DC4" s="1">
        <v>2610.6</v>
      </c>
      <c r="DD4" s="1">
        <v>2637.0</v>
      </c>
      <c r="DE4" s="4">
        <f t="shared" si="14"/>
        <v>0</v>
      </c>
      <c r="DF4" s="4"/>
      <c r="DG4" s="1">
        <v>91.28</v>
      </c>
      <c r="DH4" s="1">
        <v>91.28</v>
      </c>
      <c r="DI4" s="1">
        <v>4.0</v>
      </c>
      <c r="DJ4" s="1">
        <v>91.28</v>
      </c>
      <c r="DK4" s="1">
        <v>90.805</v>
      </c>
      <c r="DL4" s="1">
        <v>90.896</v>
      </c>
      <c r="DM4" s="4">
        <f t="shared" si="15"/>
        <v>0</v>
      </c>
      <c r="DN4" s="4"/>
      <c r="DO4" s="4"/>
      <c r="DP4" s="1">
        <v>2652.0</v>
      </c>
      <c r="DQ4" s="1">
        <v>2652.0</v>
      </c>
      <c r="DR4" s="1">
        <v>4.0</v>
      </c>
      <c r="DS4" s="1">
        <v>2652.0</v>
      </c>
      <c r="DT4" s="1">
        <v>2610.6</v>
      </c>
      <c r="DU4" s="1">
        <v>2637.0</v>
      </c>
      <c r="DV4" s="4">
        <f t="shared" si="16"/>
        <v>0</v>
      </c>
      <c r="DW4" s="4"/>
      <c r="DX4" s="1">
        <v>91.28</v>
      </c>
      <c r="DY4" s="1">
        <v>91.28</v>
      </c>
      <c r="DZ4" s="1">
        <v>4.0</v>
      </c>
      <c r="EA4" s="1">
        <v>91.28</v>
      </c>
      <c r="EB4" s="1">
        <v>90.805</v>
      </c>
      <c r="EC4" s="1">
        <v>90.896</v>
      </c>
      <c r="ED4" s="4">
        <f t="shared" si="17"/>
        <v>0</v>
      </c>
      <c r="EE4" s="4"/>
      <c r="EF4" s="6">
        <v>0.02</v>
      </c>
      <c r="EG4" s="1">
        <v>2652.0</v>
      </c>
      <c r="EH4" s="1">
        <v>2652.0</v>
      </c>
      <c r="EI4" s="1">
        <v>4.0</v>
      </c>
      <c r="EJ4" s="1">
        <v>2652.0</v>
      </c>
      <c r="EK4" s="1">
        <v>2610.6</v>
      </c>
      <c r="EL4" s="1">
        <v>2637.0</v>
      </c>
      <c r="EM4" s="4">
        <f t="shared" si="18"/>
        <v>0</v>
      </c>
      <c r="EN4" s="4"/>
      <c r="EO4" s="1">
        <v>91.28</v>
      </c>
      <c r="EP4" s="1">
        <v>91.28</v>
      </c>
      <c r="EQ4" s="1">
        <v>4.0</v>
      </c>
      <c r="ER4" s="1">
        <v>91.28</v>
      </c>
      <c r="ES4" s="1">
        <v>90.805</v>
      </c>
      <c r="ET4" s="1">
        <v>90.896</v>
      </c>
      <c r="EU4" s="4">
        <f t="shared" si="19"/>
        <v>0</v>
      </c>
      <c r="EV4" s="4"/>
      <c r="EW4" s="6">
        <v>0.02</v>
      </c>
      <c r="EX4" s="1">
        <v>2652.0</v>
      </c>
      <c r="EY4" s="1">
        <v>2652.0</v>
      </c>
      <c r="EZ4" s="1">
        <v>4.0</v>
      </c>
      <c r="FA4" s="1">
        <v>2652.0</v>
      </c>
      <c r="FB4" s="1">
        <v>2610.6</v>
      </c>
      <c r="FC4" s="1">
        <v>2637.0</v>
      </c>
      <c r="FD4" s="4">
        <f t="shared" si="20"/>
        <v>0</v>
      </c>
      <c r="FE4" s="6"/>
      <c r="FF4" s="6">
        <v>0.02</v>
      </c>
      <c r="FG4" s="1">
        <v>91.28</v>
      </c>
      <c r="FH4" s="1">
        <v>91.28</v>
      </c>
      <c r="FI4" s="1">
        <v>4.0</v>
      </c>
      <c r="FJ4" s="1">
        <v>91.28</v>
      </c>
      <c r="FK4" s="1">
        <v>90.805</v>
      </c>
      <c r="FL4" s="1">
        <v>90.896</v>
      </c>
      <c r="FM4" s="4">
        <f t="shared" si="21"/>
        <v>0</v>
      </c>
      <c r="FN4" s="4"/>
      <c r="FO4" s="6">
        <v>0.02</v>
      </c>
      <c r="FP4" s="1">
        <v>2652.0</v>
      </c>
      <c r="FQ4" s="1">
        <v>2652.0</v>
      </c>
      <c r="FR4" s="1">
        <v>4.0</v>
      </c>
      <c r="FS4" s="1">
        <v>2652.0</v>
      </c>
      <c r="FT4" s="1">
        <v>2610.6</v>
      </c>
      <c r="FU4" s="1">
        <v>2637.0</v>
      </c>
      <c r="FV4" s="4">
        <f t="shared" si="22"/>
        <v>0</v>
      </c>
    </row>
    <row r="5">
      <c r="A5" s="3" t="s">
        <v>58</v>
      </c>
      <c r="B5" s="9">
        <v>104.26</v>
      </c>
      <c r="C5" s="9">
        <v>104.26</v>
      </c>
      <c r="D5" s="9">
        <v>4.0</v>
      </c>
      <c r="E5" s="9">
        <v>104.26</v>
      </c>
      <c r="F5" s="9">
        <v>90.138</v>
      </c>
      <c r="G5" s="9">
        <v>90.279</v>
      </c>
      <c r="H5" s="4">
        <f t="shared" si="1"/>
        <v>0</v>
      </c>
      <c r="J5" s="9">
        <v>2888.2</v>
      </c>
      <c r="K5" s="9">
        <v>2888.2</v>
      </c>
      <c r="L5" s="9">
        <v>4.0</v>
      </c>
      <c r="M5" s="9">
        <v>2888.2</v>
      </c>
      <c r="N5" s="9">
        <v>2683.1</v>
      </c>
      <c r="O5" s="9">
        <v>2686.9</v>
      </c>
      <c r="P5" s="4">
        <f t="shared" si="2"/>
        <v>0</v>
      </c>
      <c r="Q5" s="1"/>
      <c r="R5" s="1">
        <v>3.0</v>
      </c>
      <c r="S5" s="9">
        <v>104.26</v>
      </c>
      <c r="T5" s="9">
        <v>104.26</v>
      </c>
      <c r="U5" s="9">
        <v>4.0</v>
      </c>
      <c r="V5" s="9">
        <v>104.26</v>
      </c>
      <c r="W5" s="4">
        <f t="shared" si="3"/>
        <v>0</v>
      </c>
      <c r="X5" s="1"/>
      <c r="Y5" s="1">
        <v>3.0</v>
      </c>
      <c r="Z5" s="9">
        <v>2888.2</v>
      </c>
      <c r="AA5" s="9">
        <v>2888.2</v>
      </c>
      <c r="AB5" s="9">
        <v>4.0</v>
      </c>
      <c r="AC5" s="9">
        <v>2888.2</v>
      </c>
      <c r="AD5" s="4">
        <f t="shared" si="4"/>
        <v>0</v>
      </c>
      <c r="AF5" s="9">
        <v>104.26</v>
      </c>
      <c r="AG5" s="9">
        <v>104.26</v>
      </c>
      <c r="AH5" s="9">
        <v>4.0</v>
      </c>
      <c r="AI5" s="9">
        <v>104.26</v>
      </c>
      <c r="AJ5" s="9">
        <v>90.138</v>
      </c>
      <c r="AK5" s="9">
        <v>90.279</v>
      </c>
      <c r="AL5" s="4">
        <f t="shared" si="5"/>
        <v>0</v>
      </c>
      <c r="AM5" s="4"/>
      <c r="AN5" s="9">
        <v>2888.2</v>
      </c>
      <c r="AO5" s="9">
        <v>2888.2</v>
      </c>
      <c r="AP5" s="9">
        <v>4.0</v>
      </c>
      <c r="AQ5" s="9">
        <v>2888.2</v>
      </c>
      <c r="AR5" s="4">
        <f t="shared" si="6"/>
        <v>0</v>
      </c>
      <c r="AS5" s="1">
        <v>3.0</v>
      </c>
      <c r="AT5" s="9">
        <v>104.26</v>
      </c>
      <c r="AU5" s="9">
        <v>104.26</v>
      </c>
      <c r="AV5" s="9">
        <v>4.0</v>
      </c>
      <c r="AW5" s="9">
        <v>104.26</v>
      </c>
      <c r="AX5" s="4">
        <f t="shared" si="7"/>
        <v>0</v>
      </c>
      <c r="AY5" s="1">
        <v>3.0</v>
      </c>
      <c r="AZ5" s="9">
        <v>2888.2</v>
      </c>
      <c r="BA5" s="9">
        <v>2888.2</v>
      </c>
      <c r="BB5" s="9">
        <v>4.0</v>
      </c>
      <c r="BC5" s="9">
        <v>2888.2</v>
      </c>
      <c r="BD5" s="9">
        <v>2683.1</v>
      </c>
      <c r="BE5" s="9">
        <v>2686.9</v>
      </c>
      <c r="BF5" s="4">
        <f t="shared" si="8"/>
        <v>0</v>
      </c>
      <c r="BG5" s="4"/>
      <c r="BH5" s="1">
        <v>104.26</v>
      </c>
      <c r="BI5" s="1">
        <v>104.26</v>
      </c>
      <c r="BJ5" s="1">
        <v>4.0</v>
      </c>
      <c r="BK5" s="1">
        <v>104.26</v>
      </c>
      <c r="BL5" s="1">
        <v>90.138</v>
      </c>
      <c r="BM5" s="1">
        <v>90.279</v>
      </c>
      <c r="BN5" s="4">
        <f t="shared" si="9"/>
        <v>0</v>
      </c>
      <c r="BO5" s="4"/>
      <c r="BP5" s="14" t="s">
        <v>97</v>
      </c>
      <c r="BQ5" s="1">
        <v>2888.2</v>
      </c>
      <c r="BR5" s="1">
        <v>2888.2</v>
      </c>
      <c r="BS5" s="1">
        <v>4.0</v>
      </c>
      <c r="BT5" s="1">
        <v>2888.2</v>
      </c>
      <c r="BU5" s="1">
        <v>2683.1</v>
      </c>
      <c r="BV5" s="1">
        <v>2686.9</v>
      </c>
      <c r="BW5" s="4">
        <f t="shared" si="10"/>
        <v>0</v>
      </c>
      <c r="BX5" s="4"/>
      <c r="BY5" s="1">
        <v>104.26</v>
      </c>
      <c r="BZ5" s="1">
        <v>104.26</v>
      </c>
      <c r="CA5" s="1">
        <v>4.0</v>
      </c>
      <c r="CB5" s="1">
        <v>104.26</v>
      </c>
      <c r="CC5" s="1">
        <v>90.138</v>
      </c>
      <c r="CD5" s="1">
        <v>90.279</v>
      </c>
      <c r="CE5" s="4">
        <f t="shared" si="11"/>
        <v>0</v>
      </c>
      <c r="CF5" s="4"/>
      <c r="CG5" s="6">
        <v>0.03</v>
      </c>
      <c r="CH5" s="1">
        <v>2888.2</v>
      </c>
      <c r="CI5" s="1">
        <v>2888.2</v>
      </c>
      <c r="CJ5" s="1">
        <v>4.0</v>
      </c>
      <c r="CK5" s="1">
        <v>2888.2</v>
      </c>
      <c r="CL5" s="1">
        <v>2683.1</v>
      </c>
      <c r="CM5" s="1">
        <v>2686.9</v>
      </c>
      <c r="CN5" s="4">
        <f t="shared" si="12"/>
        <v>0</v>
      </c>
      <c r="CO5" s="4"/>
      <c r="CP5" s="1">
        <v>104.26</v>
      </c>
      <c r="CQ5" s="1">
        <v>104.26</v>
      </c>
      <c r="CR5" s="1">
        <v>4.0</v>
      </c>
      <c r="CS5" s="1">
        <v>104.26</v>
      </c>
      <c r="CT5" s="1">
        <v>90.138</v>
      </c>
      <c r="CU5" s="1">
        <v>90.279</v>
      </c>
      <c r="CV5" s="4">
        <f t="shared" si="13"/>
        <v>0</v>
      </c>
      <c r="CW5" s="4"/>
      <c r="CX5" s="6">
        <v>0.03</v>
      </c>
      <c r="CY5" s="1">
        <v>2888.2</v>
      </c>
      <c r="CZ5" s="1">
        <v>2888.2</v>
      </c>
      <c r="DA5" s="1">
        <v>4.0</v>
      </c>
      <c r="DB5" s="1">
        <v>2888.2</v>
      </c>
      <c r="DC5" s="1">
        <v>2683.1</v>
      </c>
      <c r="DD5" s="1">
        <v>2686.9</v>
      </c>
      <c r="DE5" s="4">
        <f t="shared" si="14"/>
        <v>0</v>
      </c>
      <c r="DF5" s="4"/>
      <c r="DG5" s="1">
        <v>104.26</v>
      </c>
      <c r="DH5" s="1">
        <v>104.26</v>
      </c>
      <c r="DI5" s="1">
        <v>4.0</v>
      </c>
      <c r="DJ5" s="1">
        <v>104.26</v>
      </c>
      <c r="DK5" s="1">
        <v>90.138</v>
      </c>
      <c r="DL5" s="1">
        <v>90.279</v>
      </c>
      <c r="DM5" s="4">
        <f t="shared" si="15"/>
        <v>0</v>
      </c>
      <c r="DN5" s="4"/>
      <c r="DO5" s="4"/>
      <c r="DP5" s="1">
        <v>2888.2</v>
      </c>
      <c r="DQ5" s="1">
        <v>2888.2</v>
      </c>
      <c r="DR5" s="1">
        <v>4.0</v>
      </c>
      <c r="DS5" s="1">
        <v>2888.2</v>
      </c>
      <c r="DT5" s="1">
        <v>2683.1</v>
      </c>
      <c r="DU5" s="1">
        <v>2686.9</v>
      </c>
      <c r="DV5" s="4">
        <f t="shared" si="16"/>
        <v>0</v>
      </c>
      <c r="DW5" s="4"/>
      <c r="DX5" s="1">
        <v>104.26</v>
      </c>
      <c r="DY5" s="1">
        <v>104.26</v>
      </c>
      <c r="DZ5" s="1">
        <v>4.0</v>
      </c>
      <c r="EA5" s="1">
        <v>104.26</v>
      </c>
      <c r="EB5" s="1">
        <v>90.138</v>
      </c>
      <c r="EC5" s="1">
        <v>90.279</v>
      </c>
      <c r="ED5" s="4">
        <f t="shared" si="17"/>
        <v>0</v>
      </c>
      <c r="EE5" s="4"/>
      <c r="EF5" s="6">
        <v>0.03</v>
      </c>
      <c r="EG5" s="1">
        <v>2888.2</v>
      </c>
      <c r="EH5" s="1">
        <v>2888.2</v>
      </c>
      <c r="EI5" s="1">
        <v>4.0</v>
      </c>
      <c r="EJ5" s="1">
        <v>2888.2</v>
      </c>
      <c r="EK5" s="1">
        <v>2683.1</v>
      </c>
      <c r="EL5" s="1">
        <v>2686.9</v>
      </c>
      <c r="EM5" s="4">
        <f t="shared" si="18"/>
        <v>0</v>
      </c>
      <c r="EN5" s="4"/>
      <c r="EO5" s="1">
        <v>104.26</v>
      </c>
      <c r="EP5" s="1">
        <v>104.26</v>
      </c>
      <c r="EQ5" s="1">
        <v>4.0</v>
      </c>
      <c r="ER5" s="1">
        <v>104.26</v>
      </c>
      <c r="ES5" s="1">
        <v>90.138</v>
      </c>
      <c r="ET5" s="1">
        <v>90.279</v>
      </c>
      <c r="EU5" s="4">
        <f t="shared" si="19"/>
        <v>0</v>
      </c>
      <c r="EV5" s="4"/>
      <c r="EW5" s="6">
        <v>0.03</v>
      </c>
      <c r="EX5" s="1">
        <v>2888.2</v>
      </c>
      <c r="EY5" s="1">
        <v>2888.2</v>
      </c>
      <c r="EZ5" s="1">
        <v>4.0</v>
      </c>
      <c r="FA5" s="1">
        <v>2888.2</v>
      </c>
      <c r="FB5" s="1">
        <v>2683.1</v>
      </c>
      <c r="FC5" s="1">
        <v>2686.9</v>
      </c>
      <c r="FD5" s="4">
        <f t="shared" si="20"/>
        <v>0</v>
      </c>
      <c r="FE5" s="6"/>
      <c r="FF5" s="6">
        <v>0.03</v>
      </c>
      <c r="FG5" s="1">
        <v>104.26</v>
      </c>
      <c r="FH5" s="1">
        <v>104.26</v>
      </c>
      <c r="FI5" s="1">
        <v>4.0</v>
      </c>
      <c r="FJ5" s="1">
        <v>104.26</v>
      </c>
      <c r="FK5" s="1">
        <v>90.138</v>
      </c>
      <c r="FL5" s="1">
        <v>90.279</v>
      </c>
      <c r="FM5" s="4">
        <f t="shared" si="21"/>
        <v>0</v>
      </c>
      <c r="FN5" s="4"/>
      <c r="FO5" s="6">
        <v>0.03</v>
      </c>
      <c r="FP5" s="1">
        <v>2888.2</v>
      </c>
      <c r="FQ5" s="1">
        <v>2888.2</v>
      </c>
      <c r="FR5" s="1">
        <v>4.0</v>
      </c>
      <c r="FS5" s="1">
        <v>2888.2</v>
      </c>
      <c r="FT5" s="1">
        <v>2683.1</v>
      </c>
      <c r="FU5" s="1">
        <v>2686.9</v>
      </c>
      <c r="FV5" s="4">
        <f t="shared" si="22"/>
        <v>0</v>
      </c>
    </row>
    <row r="6">
      <c r="A6" s="17" t="s">
        <v>60</v>
      </c>
      <c r="B6" s="15">
        <v>98.766</v>
      </c>
      <c r="C6" s="15">
        <v>98.766</v>
      </c>
      <c r="D6" s="15">
        <v>4.0</v>
      </c>
      <c r="E6" s="15">
        <v>98.766</v>
      </c>
      <c r="F6" s="15">
        <v>91.132</v>
      </c>
      <c r="G6" s="15">
        <v>91.269</v>
      </c>
      <c r="H6" s="18">
        <f t="shared" si="1"/>
        <v>0</v>
      </c>
      <c r="I6" s="16"/>
      <c r="J6" s="15">
        <v>2292.5</v>
      </c>
      <c r="K6" s="15">
        <v>2292.5</v>
      </c>
      <c r="L6" s="15">
        <v>4.0</v>
      </c>
      <c r="M6" s="15">
        <v>2292.5</v>
      </c>
      <c r="N6" s="15">
        <v>2280.1</v>
      </c>
      <c r="O6" s="15">
        <v>2282.6</v>
      </c>
      <c r="P6" s="18">
        <f t="shared" si="2"/>
        <v>0</v>
      </c>
      <c r="Q6" s="1"/>
      <c r="R6" s="1">
        <v>4.0</v>
      </c>
      <c r="S6" s="15">
        <v>98.766</v>
      </c>
      <c r="T6" s="15">
        <v>98.766</v>
      </c>
      <c r="U6" s="15">
        <v>4.0</v>
      </c>
      <c r="V6" s="15">
        <v>98.766</v>
      </c>
      <c r="W6" s="18">
        <f t="shared" si="3"/>
        <v>0</v>
      </c>
      <c r="X6" s="2"/>
      <c r="Y6" s="2">
        <v>4.0</v>
      </c>
      <c r="Z6" s="15">
        <v>2292.5</v>
      </c>
      <c r="AA6" s="15">
        <v>2292.5</v>
      </c>
      <c r="AB6" s="15">
        <v>4.0</v>
      </c>
      <c r="AC6" s="15">
        <v>2292.5</v>
      </c>
      <c r="AD6" s="18">
        <f t="shared" si="4"/>
        <v>0</v>
      </c>
      <c r="AE6" s="16"/>
      <c r="AF6" s="15">
        <v>98.766</v>
      </c>
      <c r="AG6" s="15">
        <v>98.766</v>
      </c>
      <c r="AH6" s="15">
        <v>4.0</v>
      </c>
      <c r="AI6" s="15">
        <v>98.766</v>
      </c>
      <c r="AJ6" s="15">
        <v>91.132</v>
      </c>
      <c r="AK6" s="15">
        <v>91.269</v>
      </c>
      <c r="AL6" s="18">
        <f t="shared" si="5"/>
        <v>0</v>
      </c>
      <c r="AM6" s="18"/>
      <c r="AN6" s="15">
        <v>2292.5</v>
      </c>
      <c r="AO6" s="15">
        <v>2292.5</v>
      </c>
      <c r="AP6" s="15">
        <v>4.0</v>
      </c>
      <c r="AQ6" s="15">
        <v>2292.5</v>
      </c>
      <c r="AR6" s="18">
        <f t="shared" si="6"/>
        <v>0</v>
      </c>
      <c r="AS6" s="2">
        <v>4.0</v>
      </c>
      <c r="AT6" s="15">
        <v>98.766</v>
      </c>
      <c r="AU6" s="15">
        <v>98.766</v>
      </c>
      <c r="AV6" s="15">
        <v>4.0</v>
      </c>
      <c r="AW6" s="15">
        <v>98.766</v>
      </c>
      <c r="AX6" s="18">
        <f t="shared" si="7"/>
        <v>0</v>
      </c>
      <c r="AY6" s="2">
        <v>4.0</v>
      </c>
      <c r="AZ6" s="15">
        <v>2292.5</v>
      </c>
      <c r="BA6" s="15">
        <v>2292.5</v>
      </c>
      <c r="BB6" s="15">
        <v>4.0</v>
      </c>
      <c r="BC6" s="15">
        <v>2292.5</v>
      </c>
      <c r="BD6" s="15">
        <v>2280.1</v>
      </c>
      <c r="BE6" s="15">
        <v>2282.6</v>
      </c>
      <c r="BF6" s="18">
        <f t="shared" si="8"/>
        <v>0</v>
      </c>
      <c r="BG6" s="18"/>
      <c r="BH6" s="1">
        <v>98.766</v>
      </c>
      <c r="BI6" s="1">
        <v>98.766</v>
      </c>
      <c r="BJ6" s="1">
        <v>4.0</v>
      </c>
      <c r="BK6" s="1">
        <v>98.766</v>
      </c>
      <c r="BL6" s="1">
        <v>91.132</v>
      </c>
      <c r="BM6" s="1">
        <v>91.269</v>
      </c>
      <c r="BN6" s="4">
        <f t="shared" si="9"/>
        <v>0</v>
      </c>
      <c r="BO6" s="18"/>
      <c r="BP6" s="14" t="s">
        <v>100</v>
      </c>
      <c r="BQ6" s="1">
        <v>2292.5</v>
      </c>
      <c r="BR6" s="1">
        <v>2292.5</v>
      </c>
      <c r="BS6" s="1">
        <v>4.0</v>
      </c>
      <c r="BT6" s="1">
        <v>2292.5</v>
      </c>
      <c r="BU6" s="1">
        <v>2280.1</v>
      </c>
      <c r="BV6" s="1">
        <v>2282.6</v>
      </c>
      <c r="BW6" s="4">
        <f t="shared" si="10"/>
        <v>0</v>
      </c>
      <c r="BX6" s="4"/>
      <c r="BY6" s="1">
        <v>98.766</v>
      </c>
      <c r="BZ6" s="1">
        <v>98.766</v>
      </c>
      <c r="CA6" s="1">
        <v>4.0</v>
      </c>
      <c r="CB6" s="1">
        <v>98.766</v>
      </c>
      <c r="CC6" s="1">
        <v>91.132</v>
      </c>
      <c r="CD6" s="1">
        <v>91.269</v>
      </c>
      <c r="CE6" s="4">
        <f t="shared" si="11"/>
        <v>0</v>
      </c>
      <c r="CF6" s="4"/>
      <c r="CG6" s="6">
        <v>0.04</v>
      </c>
      <c r="CH6" s="1">
        <v>2292.5</v>
      </c>
      <c r="CI6" s="1">
        <v>2292.5</v>
      </c>
      <c r="CJ6" s="1">
        <v>4.0</v>
      </c>
      <c r="CK6" s="1">
        <v>2292.5</v>
      </c>
      <c r="CL6" s="1">
        <v>2280.1</v>
      </c>
      <c r="CM6" s="1">
        <v>2282.6</v>
      </c>
      <c r="CN6" s="4">
        <f t="shared" si="12"/>
        <v>0</v>
      </c>
      <c r="CO6" s="4"/>
      <c r="CP6" s="1">
        <v>98.766</v>
      </c>
      <c r="CQ6" s="1">
        <v>98.766</v>
      </c>
      <c r="CR6" s="1">
        <v>4.0</v>
      </c>
      <c r="CS6" s="1">
        <v>98.766</v>
      </c>
      <c r="CT6" s="1">
        <v>91.132</v>
      </c>
      <c r="CU6" s="1">
        <v>91.269</v>
      </c>
      <c r="CV6" s="4">
        <f t="shared" si="13"/>
        <v>0</v>
      </c>
      <c r="CW6" s="4"/>
      <c r="CX6" s="6">
        <v>0.04</v>
      </c>
      <c r="CY6" s="1">
        <v>2292.5</v>
      </c>
      <c r="CZ6" s="1">
        <v>2292.5</v>
      </c>
      <c r="DA6" s="1">
        <v>4.0</v>
      </c>
      <c r="DB6" s="1">
        <v>2292.5</v>
      </c>
      <c r="DC6" s="1">
        <v>2280.1</v>
      </c>
      <c r="DD6" s="1">
        <v>2282.6</v>
      </c>
      <c r="DE6" s="4">
        <f t="shared" si="14"/>
        <v>0</v>
      </c>
      <c r="DF6" s="4"/>
      <c r="DG6" s="1">
        <v>98.766</v>
      </c>
      <c r="DH6" s="1">
        <v>98.766</v>
      </c>
      <c r="DI6" s="1">
        <v>4.0</v>
      </c>
      <c r="DJ6" s="1">
        <v>98.766</v>
      </c>
      <c r="DK6" s="1">
        <v>91.132</v>
      </c>
      <c r="DL6" s="1">
        <v>91.269</v>
      </c>
      <c r="DM6" s="4">
        <f t="shared" si="15"/>
        <v>0</v>
      </c>
      <c r="DN6" s="4"/>
      <c r="DO6" s="4"/>
      <c r="DP6" s="1">
        <v>2292.5</v>
      </c>
      <c r="DQ6" s="1">
        <v>2292.5</v>
      </c>
      <c r="DR6" s="1">
        <v>4.0</v>
      </c>
      <c r="DS6" s="1">
        <v>2292.5</v>
      </c>
      <c r="DT6" s="1">
        <v>2280.1</v>
      </c>
      <c r="DU6" s="1">
        <v>2282.6</v>
      </c>
      <c r="DV6" s="4">
        <f t="shared" si="16"/>
        <v>0</v>
      </c>
      <c r="DW6" s="4"/>
      <c r="DX6" s="1">
        <v>98.766</v>
      </c>
      <c r="DY6" s="1">
        <v>98.766</v>
      </c>
      <c r="DZ6" s="1">
        <v>4.0</v>
      </c>
      <c r="EA6" s="1">
        <v>98.766</v>
      </c>
      <c r="EB6" s="1">
        <v>91.132</v>
      </c>
      <c r="EC6" s="1">
        <v>91.269</v>
      </c>
      <c r="ED6" s="4">
        <f t="shared" si="17"/>
        <v>0</v>
      </c>
      <c r="EE6" s="4"/>
      <c r="EF6" s="6">
        <v>0.04</v>
      </c>
      <c r="EG6" s="1">
        <v>2292.5</v>
      </c>
      <c r="EH6" s="1">
        <v>2292.5</v>
      </c>
      <c r="EI6" s="1">
        <v>4.0</v>
      </c>
      <c r="EJ6" s="1">
        <v>2292.5</v>
      </c>
      <c r="EK6" s="1">
        <v>2280.1</v>
      </c>
      <c r="EL6" s="1">
        <v>2282.6</v>
      </c>
      <c r="EM6" s="4">
        <f t="shared" si="18"/>
        <v>0</v>
      </c>
      <c r="EN6" s="4"/>
      <c r="EO6" s="1">
        <v>98.766</v>
      </c>
      <c r="EP6" s="1">
        <v>98.766</v>
      </c>
      <c r="EQ6" s="1">
        <v>4.0</v>
      </c>
      <c r="ER6" s="1">
        <v>98.766</v>
      </c>
      <c r="ES6" s="1">
        <v>91.132</v>
      </c>
      <c r="ET6" s="1">
        <v>91.269</v>
      </c>
      <c r="EU6" s="4">
        <f t="shared" si="19"/>
        <v>0</v>
      </c>
      <c r="EV6" s="4"/>
      <c r="EW6" s="6">
        <v>0.04</v>
      </c>
      <c r="EX6" s="1">
        <v>2292.5</v>
      </c>
      <c r="EY6" s="1">
        <v>2292.5</v>
      </c>
      <c r="EZ6" s="1">
        <v>4.0</v>
      </c>
      <c r="FA6" s="1">
        <v>2292.5</v>
      </c>
      <c r="FB6" s="1">
        <v>2280.1</v>
      </c>
      <c r="FC6" s="1">
        <v>2282.6</v>
      </c>
      <c r="FD6" s="4">
        <f t="shared" si="20"/>
        <v>0</v>
      </c>
      <c r="FE6" s="6"/>
      <c r="FF6" s="6">
        <v>0.04</v>
      </c>
      <c r="FG6" s="1">
        <v>98.766</v>
      </c>
      <c r="FH6" s="1">
        <v>98.766</v>
      </c>
      <c r="FI6" s="1">
        <v>4.0</v>
      </c>
      <c r="FJ6" s="1">
        <v>98.766</v>
      </c>
      <c r="FK6" s="1">
        <v>91.132</v>
      </c>
      <c r="FL6" s="1">
        <v>91.269</v>
      </c>
      <c r="FM6" s="4">
        <f t="shared" si="21"/>
        <v>0</v>
      </c>
      <c r="FN6" s="4"/>
      <c r="FO6" s="6">
        <v>0.04</v>
      </c>
      <c r="FP6" s="1">
        <v>2292.5</v>
      </c>
      <c r="FQ6" s="1">
        <v>2292.5</v>
      </c>
      <c r="FR6" s="1">
        <v>4.0</v>
      </c>
      <c r="FS6" s="1">
        <v>2292.5</v>
      </c>
      <c r="FT6" s="1">
        <v>2280.1</v>
      </c>
      <c r="FU6" s="1">
        <v>2282.6</v>
      </c>
      <c r="FV6" s="4">
        <f t="shared" si="22"/>
        <v>0</v>
      </c>
    </row>
    <row r="7">
      <c r="A7" s="3" t="s">
        <v>62</v>
      </c>
      <c r="B7" s="9">
        <v>102.23</v>
      </c>
      <c r="C7" s="9">
        <v>102.23</v>
      </c>
      <c r="D7" s="9">
        <v>4.0</v>
      </c>
      <c r="E7" s="9">
        <v>102.23</v>
      </c>
      <c r="F7" s="9">
        <v>92.202</v>
      </c>
      <c r="G7" s="9">
        <v>97.99</v>
      </c>
      <c r="H7" s="4">
        <f t="shared" si="1"/>
        <v>0</v>
      </c>
      <c r="J7" s="9">
        <v>2607.3</v>
      </c>
      <c r="K7" s="9">
        <v>2391.2</v>
      </c>
      <c r="L7" s="9">
        <v>4.0</v>
      </c>
      <c r="M7" s="9">
        <v>2391.2</v>
      </c>
      <c r="N7" s="9">
        <v>2290.0</v>
      </c>
      <c r="O7" s="9">
        <v>2391.2</v>
      </c>
      <c r="P7" s="4">
        <f t="shared" si="2"/>
        <v>-0.08288267556</v>
      </c>
      <c r="Q7" s="1"/>
      <c r="R7" s="1">
        <v>5.0</v>
      </c>
      <c r="S7" s="9">
        <v>102.23</v>
      </c>
      <c r="T7" s="9">
        <v>102.23</v>
      </c>
      <c r="U7" s="9">
        <v>4.0</v>
      </c>
      <c r="V7" s="9">
        <v>102.23</v>
      </c>
      <c r="W7" s="4">
        <f t="shared" si="3"/>
        <v>0</v>
      </c>
      <c r="X7" s="1"/>
      <c r="Y7" s="1">
        <v>5.0</v>
      </c>
      <c r="Z7" s="9">
        <v>2607.3</v>
      </c>
      <c r="AA7" s="9">
        <v>2607.3</v>
      </c>
      <c r="AB7" s="9">
        <v>4.0</v>
      </c>
      <c r="AC7" s="9">
        <v>2607.3</v>
      </c>
      <c r="AD7" s="4">
        <f t="shared" si="4"/>
        <v>0</v>
      </c>
      <c r="AF7" s="9">
        <v>102.23</v>
      </c>
      <c r="AG7" s="9">
        <v>102.23</v>
      </c>
      <c r="AH7" s="9">
        <v>4.0</v>
      </c>
      <c r="AI7" s="9">
        <v>102.23</v>
      </c>
      <c r="AJ7" s="9">
        <v>92.202</v>
      </c>
      <c r="AK7" s="9">
        <v>97.99</v>
      </c>
      <c r="AL7" s="4">
        <f t="shared" si="5"/>
        <v>0</v>
      </c>
      <c r="AM7" s="4"/>
      <c r="AN7" s="9">
        <v>2607.3</v>
      </c>
      <c r="AO7" s="9">
        <v>2391.2</v>
      </c>
      <c r="AP7" s="9">
        <v>4.0</v>
      </c>
      <c r="AQ7" s="9">
        <v>2391.2</v>
      </c>
      <c r="AR7" s="4">
        <f t="shared" si="6"/>
        <v>-0.08288267556</v>
      </c>
      <c r="AS7" s="1">
        <v>5.0</v>
      </c>
      <c r="AT7" s="9">
        <v>102.23</v>
      </c>
      <c r="AU7" s="9">
        <v>102.23</v>
      </c>
      <c r="AV7" s="9">
        <v>4.0</v>
      </c>
      <c r="AW7" s="9">
        <v>102.23</v>
      </c>
      <c r="AX7" s="4">
        <f t="shared" si="7"/>
        <v>0</v>
      </c>
      <c r="AY7" s="1">
        <v>5.0</v>
      </c>
      <c r="AZ7" s="9">
        <v>2607.3</v>
      </c>
      <c r="BA7" s="9">
        <v>2391.2</v>
      </c>
      <c r="BB7" s="9">
        <v>4.0</v>
      </c>
      <c r="BC7" s="9">
        <v>2391.2</v>
      </c>
      <c r="BD7" s="9">
        <v>2290.0</v>
      </c>
      <c r="BE7" s="9">
        <v>2391.2</v>
      </c>
      <c r="BF7" s="4">
        <f t="shared" si="8"/>
        <v>-0.08288267556</v>
      </c>
      <c r="BG7" s="4"/>
      <c r="BH7" s="1">
        <v>102.23</v>
      </c>
      <c r="BI7" s="1">
        <v>102.23</v>
      </c>
      <c r="BJ7" s="1">
        <v>4.0</v>
      </c>
      <c r="BK7" s="1">
        <v>102.23</v>
      </c>
      <c r="BL7" s="1">
        <v>92.202</v>
      </c>
      <c r="BM7" s="1">
        <v>97.99</v>
      </c>
      <c r="BN7" s="4">
        <f t="shared" si="9"/>
        <v>0</v>
      </c>
      <c r="BO7" s="4"/>
      <c r="BP7" s="14" t="s">
        <v>102</v>
      </c>
      <c r="BQ7" s="1">
        <v>2607.3</v>
      </c>
      <c r="BR7" s="1">
        <v>2607.3</v>
      </c>
      <c r="BS7" s="1">
        <v>4.0</v>
      </c>
      <c r="BT7" s="1">
        <v>2607.3</v>
      </c>
      <c r="BU7" s="1">
        <v>2290.0</v>
      </c>
      <c r="BV7" s="1">
        <v>2391.2</v>
      </c>
      <c r="BW7" s="4">
        <f t="shared" si="10"/>
        <v>0</v>
      </c>
      <c r="BX7" s="4"/>
      <c r="BY7" s="1">
        <v>102.23</v>
      </c>
      <c r="BZ7" s="1">
        <v>102.23</v>
      </c>
      <c r="CA7" s="1">
        <v>4.0</v>
      </c>
      <c r="CB7" s="1">
        <v>102.23</v>
      </c>
      <c r="CC7" s="1">
        <v>92.202</v>
      </c>
      <c r="CD7" s="1">
        <v>97.99</v>
      </c>
      <c r="CE7" s="4">
        <f t="shared" si="11"/>
        <v>0</v>
      </c>
      <c r="CF7" s="4"/>
      <c r="CG7" s="6">
        <v>0.05</v>
      </c>
      <c r="CH7" s="1">
        <v>2607.3</v>
      </c>
      <c r="CI7" s="1">
        <v>2607.3</v>
      </c>
      <c r="CJ7" s="1">
        <v>4.0</v>
      </c>
      <c r="CK7" s="1">
        <v>2607.3</v>
      </c>
      <c r="CL7" s="1">
        <v>2290.0</v>
      </c>
      <c r="CM7" s="1">
        <v>2391.2</v>
      </c>
      <c r="CN7" s="4">
        <f t="shared" si="12"/>
        <v>0</v>
      </c>
      <c r="CO7" s="4"/>
      <c r="CP7" s="1">
        <v>102.23</v>
      </c>
      <c r="CQ7" s="1">
        <v>102.23</v>
      </c>
      <c r="CR7" s="1">
        <v>4.0</v>
      </c>
      <c r="CS7" s="1">
        <v>102.23</v>
      </c>
      <c r="CT7" s="1">
        <v>92.202</v>
      </c>
      <c r="CU7" s="1">
        <v>97.99</v>
      </c>
      <c r="CV7" s="4">
        <f t="shared" si="13"/>
        <v>0</v>
      </c>
      <c r="CW7" s="4"/>
      <c r="CX7" s="6">
        <v>0.05</v>
      </c>
      <c r="CY7" s="1">
        <v>2607.3</v>
      </c>
      <c r="CZ7" s="1">
        <v>2607.3</v>
      </c>
      <c r="DA7" s="1">
        <v>4.0</v>
      </c>
      <c r="DB7" s="1">
        <v>2607.3</v>
      </c>
      <c r="DC7" s="1">
        <v>2290.0</v>
      </c>
      <c r="DD7" s="1">
        <v>2391.2</v>
      </c>
      <c r="DE7" s="4">
        <f t="shared" si="14"/>
        <v>0</v>
      </c>
      <c r="DF7" s="4"/>
      <c r="DG7" s="1">
        <v>102.23</v>
      </c>
      <c r="DH7" s="1">
        <v>102.23</v>
      </c>
      <c r="DI7" s="1">
        <v>4.0</v>
      </c>
      <c r="DJ7" s="1">
        <v>102.23</v>
      </c>
      <c r="DK7" s="1">
        <v>92.202</v>
      </c>
      <c r="DL7" s="1">
        <v>97.99</v>
      </c>
      <c r="DM7" s="4">
        <f t="shared" si="15"/>
        <v>0</v>
      </c>
      <c r="DN7" s="4"/>
      <c r="DO7" s="4"/>
      <c r="DP7" s="1">
        <v>2607.3</v>
      </c>
      <c r="DQ7" s="1">
        <v>2391.2</v>
      </c>
      <c r="DR7" s="1">
        <v>4.0</v>
      </c>
      <c r="DS7" s="1">
        <v>2391.2</v>
      </c>
      <c r="DT7" s="1">
        <v>2290.0</v>
      </c>
      <c r="DU7" s="1">
        <v>2391.2</v>
      </c>
      <c r="DV7" s="4">
        <f t="shared" si="16"/>
        <v>-0.08288267556</v>
      </c>
      <c r="DW7" s="4"/>
      <c r="DX7" s="1">
        <v>102.23</v>
      </c>
      <c r="DY7" s="1">
        <v>102.23</v>
      </c>
      <c r="DZ7" s="1">
        <v>4.0</v>
      </c>
      <c r="EA7" s="1">
        <v>102.23</v>
      </c>
      <c r="EB7" s="1">
        <v>92.202</v>
      </c>
      <c r="EC7" s="1">
        <v>97.99</v>
      </c>
      <c r="ED7" s="4">
        <f t="shared" si="17"/>
        <v>0</v>
      </c>
      <c r="EE7" s="4"/>
      <c r="EF7" s="6">
        <v>0.05</v>
      </c>
      <c r="EG7" s="1">
        <v>2607.3</v>
      </c>
      <c r="EH7" s="1">
        <v>2391.2</v>
      </c>
      <c r="EI7" s="1">
        <v>4.0</v>
      </c>
      <c r="EJ7" s="1">
        <v>2391.2</v>
      </c>
      <c r="EK7" s="1">
        <v>2290.0</v>
      </c>
      <c r="EL7" s="1">
        <v>2391.2</v>
      </c>
      <c r="EM7" s="4">
        <f t="shared" si="18"/>
        <v>-0.08288267556</v>
      </c>
      <c r="EN7" s="4"/>
      <c r="EO7" s="1">
        <v>102.23</v>
      </c>
      <c r="EP7" s="1">
        <v>102.23</v>
      </c>
      <c r="EQ7" s="1">
        <v>4.0</v>
      </c>
      <c r="ER7" s="1">
        <v>102.23</v>
      </c>
      <c r="ES7" s="1">
        <v>92.202</v>
      </c>
      <c r="ET7" s="1">
        <v>97.99</v>
      </c>
      <c r="EU7" s="4">
        <f t="shared" si="19"/>
        <v>0</v>
      </c>
      <c r="EV7" s="4"/>
      <c r="EW7" s="6">
        <v>0.05</v>
      </c>
      <c r="EX7" s="1">
        <v>2607.3</v>
      </c>
      <c r="EY7" s="1">
        <v>2391.2</v>
      </c>
      <c r="EZ7" s="1">
        <v>4.0</v>
      </c>
      <c r="FA7" s="1">
        <v>2391.2</v>
      </c>
      <c r="FB7" s="1">
        <v>2290.0</v>
      </c>
      <c r="FC7" s="1">
        <v>2391.2</v>
      </c>
      <c r="FD7" s="4">
        <f t="shared" si="20"/>
        <v>-0.08288267556</v>
      </c>
      <c r="FE7" s="6"/>
      <c r="FF7" s="6">
        <v>0.05</v>
      </c>
      <c r="FG7" s="1">
        <v>102.23</v>
      </c>
      <c r="FH7" s="1">
        <v>102.23</v>
      </c>
      <c r="FI7" s="1">
        <v>4.0</v>
      </c>
      <c r="FJ7" s="1">
        <v>102.23</v>
      </c>
      <c r="FK7" s="1">
        <v>92.202</v>
      </c>
      <c r="FL7" s="1">
        <v>97.99</v>
      </c>
      <c r="FM7" s="4">
        <f t="shared" si="21"/>
        <v>0</v>
      </c>
      <c r="FN7" s="4"/>
      <c r="FO7" s="6">
        <v>0.05</v>
      </c>
      <c r="FP7" s="1">
        <v>2607.3</v>
      </c>
      <c r="FQ7" s="1">
        <v>2391.2</v>
      </c>
      <c r="FR7" s="1">
        <v>4.0</v>
      </c>
      <c r="FS7" s="1">
        <v>2391.2</v>
      </c>
      <c r="FT7" s="1">
        <v>2290.0</v>
      </c>
      <c r="FU7" s="1">
        <v>2391.2</v>
      </c>
      <c r="FV7" s="4">
        <f t="shared" si="22"/>
        <v>-0.08288267556</v>
      </c>
    </row>
    <row r="8">
      <c r="A8" s="3" t="s">
        <v>63</v>
      </c>
      <c r="B8" s="9">
        <v>102.97</v>
      </c>
      <c r="C8" s="9">
        <v>100.75</v>
      </c>
      <c r="D8" s="9">
        <v>4.0</v>
      </c>
      <c r="E8" s="9">
        <v>100.75</v>
      </c>
      <c r="F8" s="9">
        <v>97.885</v>
      </c>
      <c r="G8" s="9">
        <v>97.996</v>
      </c>
      <c r="H8" s="4">
        <f t="shared" si="1"/>
        <v>-0.02155967758</v>
      </c>
      <c r="J8" s="9">
        <v>2825.5</v>
      </c>
      <c r="K8" s="9">
        <v>2784.3</v>
      </c>
      <c r="L8" s="9">
        <v>4.0</v>
      </c>
      <c r="M8" s="9">
        <v>2784.3</v>
      </c>
      <c r="N8" s="9">
        <v>2668.7</v>
      </c>
      <c r="O8" s="9">
        <v>2682.6</v>
      </c>
      <c r="P8" s="4">
        <f t="shared" si="2"/>
        <v>-0.01458149</v>
      </c>
      <c r="Q8" s="1"/>
      <c r="R8" s="1">
        <v>6.0</v>
      </c>
      <c r="S8" s="9">
        <v>102.97</v>
      </c>
      <c r="T8" s="9">
        <v>102.97</v>
      </c>
      <c r="U8" s="9">
        <v>4.0</v>
      </c>
      <c r="V8" s="9">
        <v>102.97</v>
      </c>
      <c r="W8" s="4">
        <f t="shared" si="3"/>
        <v>0</v>
      </c>
      <c r="X8" s="1"/>
      <c r="Y8" s="1">
        <v>6.0</v>
      </c>
      <c r="Z8" s="9">
        <v>2825.5</v>
      </c>
      <c r="AA8" s="9">
        <v>2825.5</v>
      </c>
      <c r="AB8" s="9">
        <v>4.0</v>
      </c>
      <c r="AC8" s="9">
        <v>2825.5</v>
      </c>
      <c r="AD8" s="4">
        <f t="shared" si="4"/>
        <v>0</v>
      </c>
      <c r="AF8" s="9">
        <v>102.97</v>
      </c>
      <c r="AG8" s="9">
        <v>102.97</v>
      </c>
      <c r="AH8" s="9">
        <v>4.0</v>
      </c>
      <c r="AI8" s="9">
        <v>102.97</v>
      </c>
      <c r="AJ8" s="9">
        <v>97.885</v>
      </c>
      <c r="AK8" s="9">
        <v>97.996</v>
      </c>
      <c r="AL8" s="4">
        <f t="shared" si="5"/>
        <v>0</v>
      </c>
      <c r="AM8" s="4"/>
      <c r="AN8" s="9">
        <v>2825.5</v>
      </c>
      <c r="AO8" s="9">
        <v>2825.5</v>
      </c>
      <c r="AP8" s="9">
        <v>4.0</v>
      </c>
      <c r="AQ8" s="9">
        <v>2825.5</v>
      </c>
      <c r="AR8" s="4">
        <f t="shared" si="6"/>
        <v>0</v>
      </c>
      <c r="AS8" s="1">
        <v>6.0</v>
      </c>
      <c r="AT8" s="9">
        <v>102.97</v>
      </c>
      <c r="AU8" s="9">
        <v>102.97</v>
      </c>
      <c r="AV8" s="9">
        <v>4.0</v>
      </c>
      <c r="AW8" s="9">
        <v>102.97</v>
      </c>
      <c r="AX8" s="4">
        <f t="shared" si="7"/>
        <v>0</v>
      </c>
      <c r="AY8" s="1">
        <v>6.0</v>
      </c>
      <c r="AZ8" s="9">
        <v>2825.5</v>
      </c>
      <c r="BA8" s="9">
        <v>2825.5</v>
      </c>
      <c r="BB8" s="9">
        <v>4.0</v>
      </c>
      <c r="BC8" s="9">
        <v>2825.5</v>
      </c>
      <c r="BD8" s="9">
        <v>2668.7</v>
      </c>
      <c r="BE8" s="9">
        <v>2682.6</v>
      </c>
      <c r="BF8" s="4">
        <f t="shared" si="8"/>
        <v>0</v>
      </c>
      <c r="BG8" s="4"/>
      <c r="BH8" s="1">
        <v>102.97</v>
      </c>
      <c r="BI8" s="1">
        <v>102.97</v>
      </c>
      <c r="BJ8" s="1">
        <v>4.0</v>
      </c>
      <c r="BK8" s="1">
        <v>102.97</v>
      </c>
      <c r="BL8" s="1">
        <v>97.885</v>
      </c>
      <c r="BM8" s="1">
        <v>97.996</v>
      </c>
      <c r="BN8" s="4">
        <f t="shared" si="9"/>
        <v>0</v>
      </c>
      <c r="BO8" s="4"/>
      <c r="BP8" s="14" t="s">
        <v>105</v>
      </c>
      <c r="BQ8" s="1">
        <v>2825.5</v>
      </c>
      <c r="BR8" s="1">
        <v>2825.5</v>
      </c>
      <c r="BS8" s="1">
        <v>4.0</v>
      </c>
      <c r="BT8" s="1">
        <v>2825.5</v>
      </c>
      <c r="BU8" s="1">
        <v>2668.7</v>
      </c>
      <c r="BV8" s="1">
        <v>2682.6</v>
      </c>
      <c r="BW8" s="4">
        <f t="shared" si="10"/>
        <v>0</v>
      </c>
      <c r="BX8" s="4"/>
      <c r="BY8" s="1">
        <v>102.97</v>
      </c>
      <c r="BZ8" s="1">
        <v>102.97</v>
      </c>
      <c r="CA8" s="1">
        <v>4.0</v>
      </c>
      <c r="CB8" s="1">
        <v>102.97</v>
      </c>
      <c r="CC8" s="1">
        <v>97.885</v>
      </c>
      <c r="CD8" s="1">
        <v>97.996</v>
      </c>
      <c r="CE8" s="4">
        <f t="shared" si="11"/>
        <v>0</v>
      </c>
      <c r="CF8" s="4"/>
      <c r="CG8" s="6">
        <v>0.06</v>
      </c>
      <c r="CH8" s="1">
        <v>2825.5</v>
      </c>
      <c r="CI8" s="1">
        <v>2825.5</v>
      </c>
      <c r="CJ8" s="1">
        <v>4.0</v>
      </c>
      <c r="CK8" s="1">
        <v>2825.5</v>
      </c>
      <c r="CL8" s="1">
        <v>2668.7</v>
      </c>
      <c r="CM8" s="1">
        <v>2682.6</v>
      </c>
      <c r="CN8" s="4">
        <f t="shared" si="12"/>
        <v>0</v>
      </c>
      <c r="CO8" s="4"/>
      <c r="CP8" s="1">
        <v>102.97</v>
      </c>
      <c r="CQ8" s="1">
        <v>102.97</v>
      </c>
      <c r="CR8" s="1">
        <v>4.0</v>
      </c>
      <c r="CS8" s="1">
        <v>102.97</v>
      </c>
      <c r="CT8" s="1">
        <v>97.885</v>
      </c>
      <c r="CU8" s="1">
        <v>97.996</v>
      </c>
      <c r="CV8" s="4">
        <f t="shared" si="13"/>
        <v>0</v>
      </c>
      <c r="CW8" s="4"/>
      <c r="CX8" s="6">
        <v>0.06</v>
      </c>
      <c r="CY8" s="1">
        <v>2825.5</v>
      </c>
      <c r="CZ8" s="1">
        <v>2825.5</v>
      </c>
      <c r="DA8" s="1">
        <v>4.0</v>
      </c>
      <c r="DB8" s="1">
        <v>2825.5</v>
      </c>
      <c r="DC8" s="1">
        <v>2668.7</v>
      </c>
      <c r="DD8" s="1">
        <v>2682.6</v>
      </c>
      <c r="DE8" s="4">
        <f t="shared" si="14"/>
        <v>0</v>
      </c>
      <c r="DF8" s="4"/>
      <c r="DG8" s="1">
        <v>102.97</v>
      </c>
      <c r="DH8" s="1">
        <v>100.75</v>
      </c>
      <c r="DI8" s="1">
        <v>4.0</v>
      </c>
      <c r="DJ8" s="1">
        <v>100.75</v>
      </c>
      <c r="DK8" s="1">
        <v>97.885</v>
      </c>
      <c r="DL8" s="1">
        <v>97.996</v>
      </c>
      <c r="DM8" s="4">
        <f t="shared" si="15"/>
        <v>-0.02155967758</v>
      </c>
      <c r="DN8" s="4"/>
      <c r="DO8" s="4"/>
      <c r="DP8" s="1">
        <v>2825.5</v>
      </c>
      <c r="DQ8" s="1">
        <v>2784.3</v>
      </c>
      <c r="DR8" s="1">
        <v>4.0</v>
      </c>
      <c r="DS8" s="1">
        <v>2784.3</v>
      </c>
      <c r="DT8" s="1">
        <v>2668.7</v>
      </c>
      <c r="DU8" s="1">
        <v>2682.6</v>
      </c>
      <c r="DV8" s="4">
        <f t="shared" si="16"/>
        <v>-0.01458149</v>
      </c>
      <c r="DW8" s="4"/>
      <c r="DX8" s="1">
        <v>102.97</v>
      </c>
      <c r="DY8" s="1">
        <v>102.97</v>
      </c>
      <c r="DZ8" s="1">
        <v>4.0</v>
      </c>
      <c r="EA8" s="1">
        <v>102.97</v>
      </c>
      <c r="EB8" s="1">
        <v>97.885</v>
      </c>
      <c r="EC8" s="1">
        <v>97.996</v>
      </c>
      <c r="ED8" s="4">
        <f t="shared" si="17"/>
        <v>0</v>
      </c>
      <c r="EE8" s="4"/>
      <c r="EF8" s="6">
        <v>0.06</v>
      </c>
      <c r="EG8" s="1">
        <v>2825.5</v>
      </c>
      <c r="EH8" s="1">
        <v>2825.5</v>
      </c>
      <c r="EI8" s="1">
        <v>4.0</v>
      </c>
      <c r="EJ8" s="1">
        <v>2825.5</v>
      </c>
      <c r="EK8" s="1">
        <v>2668.7</v>
      </c>
      <c r="EL8" s="1">
        <v>2682.6</v>
      </c>
      <c r="EM8" s="4">
        <f t="shared" si="18"/>
        <v>0</v>
      </c>
      <c r="EN8" s="4"/>
      <c r="EO8" s="1">
        <v>102.97</v>
      </c>
      <c r="EP8" s="1">
        <v>102.97</v>
      </c>
      <c r="EQ8" s="1">
        <v>4.0</v>
      </c>
      <c r="ER8" s="1">
        <v>102.97</v>
      </c>
      <c r="ES8" s="1">
        <v>97.885</v>
      </c>
      <c r="ET8" s="1">
        <v>97.996</v>
      </c>
      <c r="EU8" s="4">
        <f t="shared" si="19"/>
        <v>0</v>
      </c>
      <c r="EV8" s="4"/>
      <c r="EW8" s="6">
        <v>0.06</v>
      </c>
      <c r="EX8" s="1">
        <v>2825.5</v>
      </c>
      <c r="EY8" s="1">
        <v>2825.5</v>
      </c>
      <c r="EZ8" s="1">
        <v>4.0</v>
      </c>
      <c r="FA8" s="1">
        <v>2825.5</v>
      </c>
      <c r="FB8" s="1">
        <v>2668.7</v>
      </c>
      <c r="FC8" s="1">
        <v>2682.6</v>
      </c>
      <c r="FD8" s="4">
        <f t="shared" si="20"/>
        <v>0</v>
      </c>
      <c r="FE8" s="6"/>
      <c r="FF8" s="6">
        <v>0.06</v>
      </c>
      <c r="FG8" s="1">
        <v>102.97</v>
      </c>
      <c r="FH8" s="1">
        <v>100.75</v>
      </c>
      <c r="FI8" s="1">
        <v>4.0</v>
      </c>
      <c r="FJ8" s="1">
        <v>100.75</v>
      </c>
      <c r="FK8" s="1">
        <v>97.885</v>
      </c>
      <c r="FL8" s="1">
        <v>97.996</v>
      </c>
      <c r="FM8" s="4">
        <f t="shared" si="21"/>
        <v>-0.02155967758</v>
      </c>
      <c r="FN8" s="4"/>
      <c r="FO8" s="6">
        <v>0.06</v>
      </c>
      <c r="FP8" s="1">
        <v>2825.5</v>
      </c>
      <c r="FQ8" s="1">
        <v>2784.3</v>
      </c>
      <c r="FR8" s="1">
        <v>4.0</v>
      </c>
      <c r="FS8" s="1">
        <v>2784.3</v>
      </c>
      <c r="FT8" s="1">
        <v>2668.7</v>
      </c>
      <c r="FU8" s="1">
        <v>2682.6</v>
      </c>
      <c r="FV8" s="4">
        <f t="shared" si="22"/>
        <v>-0.01458149</v>
      </c>
    </row>
    <row r="9">
      <c r="A9" s="3" t="s">
        <v>64</v>
      </c>
      <c r="B9" s="9">
        <v>105.45</v>
      </c>
      <c r="C9" s="9">
        <v>105.45</v>
      </c>
      <c r="D9" s="9">
        <v>4.0</v>
      </c>
      <c r="E9" s="9">
        <v>105.45</v>
      </c>
      <c r="F9" s="9">
        <v>103.79</v>
      </c>
      <c r="G9" s="9">
        <v>104.61</v>
      </c>
      <c r="H9" s="4">
        <f t="shared" si="1"/>
        <v>0</v>
      </c>
      <c r="J9" s="9">
        <v>2937.8</v>
      </c>
      <c r="K9" s="9">
        <v>2937.8</v>
      </c>
      <c r="L9" s="9">
        <v>4.0</v>
      </c>
      <c r="M9" s="9">
        <v>2937.8</v>
      </c>
      <c r="N9" s="9">
        <v>2901.7</v>
      </c>
      <c r="O9" s="9">
        <v>2919.1</v>
      </c>
      <c r="P9" s="4">
        <f t="shared" si="2"/>
        <v>0</v>
      </c>
      <c r="Q9" s="1"/>
      <c r="R9" s="1">
        <v>7.0</v>
      </c>
      <c r="S9" s="9">
        <v>105.45</v>
      </c>
      <c r="T9" s="9">
        <v>105.45</v>
      </c>
      <c r="U9" s="9">
        <v>4.0</v>
      </c>
      <c r="V9" s="9">
        <v>105.45</v>
      </c>
      <c r="W9" s="4">
        <f t="shared" si="3"/>
        <v>0</v>
      </c>
      <c r="X9" s="1"/>
      <c r="Y9" s="1">
        <v>7.0</v>
      </c>
      <c r="Z9" s="9">
        <v>2937.8</v>
      </c>
      <c r="AA9" s="9">
        <v>2937.8</v>
      </c>
      <c r="AB9" s="9">
        <v>4.0</v>
      </c>
      <c r="AC9" s="9">
        <v>2937.8</v>
      </c>
      <c r="AD9" s="4">
        <f t="shared" si="4"/>
        <v>0</v>
      </c>
      <c r="AF9" s="9">
        <v>105.45</v>
      </c>
      <c r="AG9" s="9">
        <v>105.45</v>
      </c>
      <c r="AH9" s="9">
        <v>4.0</v>
      </c>
      <c r="AI9" s="9">
        <v>105.45</v>
      </c>
      <c r="AJ9" s="9">
        <v>103.79</v>
      </c>
      <c r="AK9" s="9">
        <v>104.61</v>
      </c>
      <c r="AL9" s="4">
        <f t="shared" si="5"/>
        <v>0</v>
      </c>
      <c r="AM9" s="4"/>
      <c r="AN9" s="9">
        <v>2937.8</v>
      </c>
      <c r="AO9" s="9">
        <v>2937.8</v>
      </c>
      <c r="AP9" s="9">
        <v>4.0</v>
      </c>
      <c r="AQ9" s="9">
        <v>2937.8</v>
      </c>
      <c r="AR9" s="4">
        <f t="shared" si="6"/>
        <v>0</v>
      </c>
      <c r="AS9" s="1">
        <v>7.0</v>
      </c>
      <c r="AT9" s="9">
        <v>105.45</v>
      </c>
      <c r="AU9" s="9">
        <v>105.45</v>
      </c>
      <c r="AV9" s="9">
        <v>4.0</v>
      </c>
      <c r="AW9" s="9">
        <v>105.45</v>
      </c>
      <c r="AX9" s="4">
        <f t="shared" si="7"/>
        <v>0</v>
      </c>
      <c r="AY9" s="1">
        <v>7.0</v>
      </c>
      <c r="AZ9" s="9">
        <v>2937.8</v>
      </c>
      <c r="BA9" s="9">
        <v>2937.8</v>
      </c>
      <c r="BB9" s="9">
        <v>4.0</v>
      </c>
      <c r="BC9" s="9">
        <v>2937.8</v>
      </c>
      <c r="BD9" s="9">
        <v>2901.7</v>
      </c>
      <c r="BE9" s="9">
        <v>2919.1</v>
      </c>
      <c r="BF9" s="4">
        <f t="shared" si="8"/>
        <v>0</v>
      </c>
      <c r="BG9" s="4"/>
      <c r="BH9" s="1">
        <v>105.45</v>
      </c>
      <c r="BI9" s="1">
        <v>105.45</v>
      </c>
      <c r="BJ9" s="1">
        <v>4.0</v>
      </c>
      <c r="BK9" s="1">
        <v>105.45</v>
      </c>
      <c r="BL9" s="1">
        <v>103.79</v>
      </c>
      <c r="BM9" s="1">
        <v>104.61</v>
      </c>
      <c r="BN9" s="4">
        <f t="shared" si="9"/>
        <v>0</v>
      </c>
      <c r="BO9" s="4"/>
      <c r="BP9" s="14" t="s">
        <v>108</v>
      </c>
      <c r="BQ9" s="1">
        <v>2937.8</v>
      </c>
      <c r="BR9" s="1">
        <v>2937.8</v>
      </c>
      <c r="BS9" s="1">
        <v>4.0</v>
      </c>
      <c r="BT9" s="1">
        <v>2937.8</v>
      </c>
      <c r="BU9" s="1">
        <v>2901.7</v>
      </c>
      <c r="BV9" s="1">
        <v>2919.1</v>
      </c>
      <c r="BW9" s="4">
        <f t="shared" si="10"/>
        <v>0</v>
      </c>
      <c r="BX9" s="4"/>
      <c r="BY9" s="1">
        <v>105.45</v>
      </c>
      <c r="BZ9" s="1">
        <v>105.45</v>
      </c>
      <c r="CA9" s="1">
        <v>4.0</v>
      </c>
      <c r="CB9" s="1">
        <v>105.45</v>
      </c>
      <c r="CC9" s="1">
        <v>103.79</v>
      </c>
      <c r="CD9" s="1">
        <v>104.61</v>
      </c>
      <c r="CE9" s="4">
        <f t="shared" si="11"/>
        <v>0</v>
      </c>
      <c r="CF9" s="4"/>
      <c r="CG9" s="6">
        <v>0.07</v>
      </c>
      <c r="CH9" s="1">
        <v>2937.8</v>
      </c>
      <c r="CI9" s="1">
        <v>2937.8</v>
      </c>
      <c r="CJ9" s="1">
        <v>4.0</v>
      </c>
      <c r="CK9" s="1">
        <v>2937.8</v>
      </c>
      <c r="CL9" s="1">
        <v>2901.7</v>
      </c>
      <c r="CM9" s="1">
        <v>2919.1</v>
      </c>
      <c r="CN9" s="4">
        <f t="shared" si="12"/>
        <v>0</v>
      </c>
      <c r="CO9" s="4"/>
      <c r="CP9" s="1">
        <v>105.45</v>
      </c>
      <c r="CQ9" s="1">
        <v>105.45</v>
      </c>
      <c r="CR9" s="1">
        <v>4.0</v>
      </c>
      <c r="CS9" s="1">
        <v>105.45</v>
      </c>
      <c r="CT9" s="1">
        <v>103.79</v>
      </c>
      <c r="CU9" s="1">
        <v>104.61</v>
      </c>
      <c r="CV9" s="4">
        <f t="shared" si="13"/>
        <v>0</v>
      </c>
      <c r="CW9" s="4"/>
      <c r="CX9" s="6">
        <v>0.07</v>
      </c>
      <c r="CY9" s="1">
        <v>2937.8</v>
      </c>
      <c r="CZ9" s="1">
        <v>2937.8</v>
      </c>
      <c r="DA9" s="1">
        <v>4.0</v>
      </c>
      <c r="DB9" s="1">
        <v>2937.8</v>
      </c>
      <c r="DC9" s="1">
        <v>2901.7</v>
      </c>
      <c r="DD9" s="1">
        <v>2919.1</v>
      </c>
      <c r="DE9" s="4">
        <f t="shared" si="14"/>
        <v>0</v>
      </c>
      <c r="DF9" s="4"/>
      <c r="DG9" s="1">
        <v>105.45</v>
      </c>
      <c r="DH9" s="1">
        <v>105.45</v>
      </c>
      <c r="DI9" s="1">
        <v>4.0</v>
      </c>
      <c r="DJ9" s="1">
        <v>105.45</v>
      </c>
      <c r="DK9" s="1">
        <v>103.79</v>
      </c>
      <c r="DL9" s="1">
        <v>104.61</v>
      </c>
      <c r="DM9" s="4">
        <f t="shared" si="15"/>
        <v>0</v>
      </c>
      <c r="DN9" s="4"/>
      <c r="DO9" s="4"/>
      <c r="DP9" s="1">
        <v>2937.8</v>
      </c>
      <c r="DQ9" s="1">
        <v>2937.8</v>
      </c>
      <c r="DR9" s="1">
        <v>4.0</v>
      </c>
      <c r="DS9" s="1">
        <v>2937.8</v>
      </c>
      <c r="DT9" s="1">
        <v>2901.7</v>
      </c>
      <c r="DU9" s="1">
        <v>2919.1</v>
      </c>
      <c r="DV9" s="4">
        <f t="shared" si="16"/>
        <v>0</v>
      </c>
      <c r="DW9" s="4"/>
      <c r="DX9" s="1">
        <v>105.45</v>
      </c>
      <c r="DY9" s="1">
        <v>105.45</v>
      </c>
      <c r="DZ9" s="1">
        <v>4.0</v>
      </c>
      <c r="EA9" s="1">
        <v>105.45</v>
      </c>
      <c r="EB9" s="1">
        <v>103.79</v>
      </c>
      <c r="EC9" s="1">
        <v>104.61</v>
      </c>
      <c r="ED9" s="4">
        <f t="shared" si="17"/>
        <v>0</v>
      </c>
      <c r="EE9" s="4"/>
      <c r="EF9" s="6">
        <v>0.07</v>
      </c>
      <c r="EG9" s="1">
        <v>2937.8</v>
      </c>
      <c r="EH9" s="1">
        <v>2937.8</v>
      </c>
      <c r="EI9" s="1">
        <v>4.0</v>
      </c>
      <c r="EJ9" s="1">
        <v>2937.8</v>
      </c>
      <c r="EK9" s="1">
        <v>2901.7</v>
      </c>
      <c r="EL9" s="1">
        <v>2919.1</v>
      </c>
      <c r="EM9" s="4">
        <f t="shared" si="18"/>
        <v>0</v>
      </c>
      <c r="EN9" s="4"/>
      <c r="EO9" s="1">
        <v>105.45</v>
      </c>
      <c r="EP9" s="1">
        <v>105.45</v>
      </c>
      <c r="EQ9" s="1">
        <v>4.0</v>
      </c>
      <c r="ER9" s="1">
        <v>105.45</v>
      </c>
      <c r="ES9" s="1">
        <v>103.79</v>
      </c>
      <c r="ET9" s="1">
        <v>104.61</v>
      </c>
      <c r="EU9" s="4">
        <f t="shared" si="19"/>
        <v>0</v>
      </c>
      <c r="EV9" s="4"/>
      <c r="EW9" s="6">
        <v>0.07</v>
      </c>
      <c r="EX9" s="1">
        <v>2937.8</v>
      </c>
      <c r="EY9" s="1">
        <v>2937.8</v>
      </c>
      <c r="EZ9" s="1">
        <v>4.0</v>
      </c>
      <c r="FA9" s="1">
        <v>2937.8</v>
      </c>
      <c r="FB9" s="1">
        <v>2901.7</v>
      </c>
      <c r="FC9" s="1">
        <v>2919.1</v>
      </c>
      <c r="FD9" s="4">
        <f t="shared" si="20"/>
        <v>0</v>
      </c>
      <c r="FE9" s="6"/>
      <c r="FF9" s="6">
        <v>0.07</v>
      </c>
      <c r="FG9" s="1">
        <v>105.45</v>
      </c>
      <c r="FH9" s="1">
        <v>105.45</v>
      </c>
      <c r="FI9" s="1">
        <v>4.0</v>
      </c>
      <c r="FJ9" s="1">
        <v>105.45</v>
      </c>
      <c r="FK9" s="1">
        <v>103.79</v>
      </c>
      <c r="FL9" s="1">
        <v>104.61</v>
      </c>
      <c r="FM9" s="4">
        <f t="shared" si="21"/>
        <v>0</v>
      </c>
      <c r="FN9" s="4"/>
      <c r="FO9" s="6">
        <v>0.07</v>
      </c>
      <c r="FP9" s="1">
        <v>2937.8</v>
      </c>
      <c r="FQ9" s="1">
        <v>2937.8</v>
      </c>
      <c r="FR9" s="1">
        <v>4.0</v>
      </c>
      <c r="FS9" s="1">
        <v>2937.8</v>
      </c>
      <c r="FT9" s="1">
        <v>2901.7</v>
      </c>
      <c r="FU9" s="1">
        <v>2919.1</v>
      </c>
      <c r="FV9" s="4">
        <f t="shared" si="22"/>
        <v>0</v>
      </c>
    </row>
    <row r="10">
      <c r="A10" s="3" t="s">
        <v>66</v>
      </c>
      <c r="B10" s="9">
        <v>99.017</v>
      </c>
      <c r="C10" s="9">
        <v>99.017</v>
      </c>
      <c r="D10" s="9">
        <v>4.0</v>
      </c>
      <c r="E10" s="9">
        <v>99.017</v>
      </c>
      <c r="F10" s="9">
        <v>92.522</v>
      </c>
      <c r="G10" s="9">
        <v>98.801</v>
      </c>
      <c r="H10" s="4">
        <f t="shared" si="1"/>
        <v>0</v>
      </c>
      <c r="J10" s="9">
        <v>2684.6</v>
      </c>
      <c r="K10" s="9">
        <v>2317.5</v>
      </c>
      <c r="L10" s="9">
        <v>4.0</v>
      </c>
      <c r="M10" s="9">
        <v>2317.5</v>
      </c>
      <c r="N10" s="9">
        <v>2309.3</v>
      </c>
      <c r="O10" s="9">
        <v>2317.5</v>
      </c>
      <c r="P10" s="4">
        <f t="shared" si="2"/>
        <v>-0.136742904</v>
      </c>
      <c r="Q10" s="1"/>
      <c r="R10" s="1">
        <v>8.0</v>
      </c>
      <c r="S10" s="9">
        <v>99.017</v>
      </c>
      <c r="T10" s="9">
        <v>99.017</v>
      </c>
      <c r="U10" s="9">
        <v>4.0</v>
      </c>
      <c r="V10" s="9">
        <v>99.017</v>
      </c>
      <c r="W10" s="4">
        <f t="shared" si="3"/>
        <v>0</v>
      </c>
      <c r="X10" s="1"/>
      <c r="Y10" s="1">
        <v>8.0</v>
      </c>
      <c r="Z10" s="9">
        <v>2684.6</v>
      </c>
      <c r="AA10" s="9">
        <v>2684.6</v>
      </c>
      <c r="AB10" s="9">
        <v>4.0</v>
      </c>
      <c r="AC10" s="9">
        <v>2684.6</v>
      </c>
      <c r="AD10" s="4">
        <f t="shared" si="4"/>
        <v>0</v>
      </c>
      <c r="AF10" s="9">
        <v>99.017</v>
      </c>
      <c r="AG10" s="9">
        <v>98.963</v>
      </c>
      <c r="AH10" s="9">
        <v>4.0</v>
      </c>
      <c r="AI10" s="9">
        <v>98.963</v>
      </c>
      <c r="AJ10" s="9">
        <v>92.522</v>
      </c>
      <c r="AK10" s="9">
        <v>98.801</v>
      </c>
      <c r="AL10" s="4">
        <f t="shared" si="5"/>
        <v>-0.0005453608976</v>
      </c>
      <c r="AM10" s="4"/>
      <c r="AN10" s="15">
        <v>2684.6</v>
      </c>
      <c r="AO10" s="15">
        <v>2317.5</v>
      </c>
      <c r="AP10" s="15">
        <v>4.0</v>
      </c>
      <c r="AQ10" s="15">
        <v>2317.5</v>
      </c>
      <c r="AR10" s="18">
        <f t="shared" si="6"/>
        <v>-0.136742904</v>
      </c>
      <c r="AS10" s="2">
        <v>8.0</v>
      </c>
      <c r="AT10" s="9">
        <v>99.017</v>
      </c>
      <c r="AU10" s="9">
        <v>98.963</v>
      </c>
      <c r="AV10" s="9">
        <v>4.0</v>
      </c>
      <c r="AW10" s="9">
        <v>98.963</v>
      </c>
      <c r="AX10" s="4">
        <f t="shared" si="7"/>
        <v>-0.0005453608976</v>
      </c>
      <c r="AY10" s="1">
        <v>8.0</v>
      </c>
      <c r="AZ10" s="9">
        <v>2684.6</v>
      </c>
      <c r="BA10" s="9">
        <v>2317.5</v>
      </c>
      <c r="BB10" s="9">
        <v>4.0</v>
      </c>
      <c r="BC10" s="9">
        <v>2317.5</v>
      </c>
      <c r="BD10" s="9">
        <v>2309.3</v>
      </c>
      <c r="BE10" s="9">
        <v>2317.5</v>
      </c>
      <c r="BF10" s="4">
        <f t="shared" si="8"/>
        <v>-0.136742904</v>
      </c>
      <c r="BG10" s="4"/>
      <c r="BH10" s="1">
        <v>99.017</v>
      </c>
      <c r="BI10" s="1">
        <v>98.963</v>
      </c>
      <c r="BJ10" s="1">
        <v>4.0</v>
      </c>
      <c r="BK10" s="1">
        <v>98.963</v>
      </c>
      <c r="BL10" s="1">
        <v>92.522</v>
      </c>
      <c r="BM10" s="1">
        <v>98.801</v>
      </c>
      <c r="BN10" s="4">
        <f t="shared" si="9"/>
        <v>-0.0005453608976</v>
      </c>
      <c r="BO10" s="4"/>
      <c r="BP10" s="14" t="s">
        <v>109</v>
      </c>
      <c r="BQ10" s="1">
        <v>2684.6</v>
      </c>
      <c r="BR10" s="1">
        <v>2684.6</v>
      </c>
      <c r="BS10" s="1">
        <v>4.0</v>
      </c>
      <c r="BT10" s="1">
        <v>2684.6</v>
      </c>
      <c r="BU10" s="1">
        <v>2309.3</v>
      </c>
      <c r="BV10" s="1">
        <v>2317.5</v>
      </c>
      <c r="BW10" s="4">
        <f t="shared" si="10"/>
        <v>0</v>
      </c>
      <c r="BX10" s="4"/>
      <c r="BY10" s="1">
        <v>99.017</v>
      </c>
      <c r="BZ10" s="1">
        <v>98.963</v>
      </c>
      <c r="CA10" s="1">
        <v>4.0</v>
      </c>
      <c r="CB10" s="1">
        <v>98.963</v>
      </c>
      <c r="CC10" s="1">
        <v>92.522</v>
      </c>
      <c r="CD10" s="1">
        <v>98.801</v>
      </c>
      <c r="CE10" s="4">
        <f t="shared" si="11"/>
        <v>-0.0005453608976</v>
      </c>
      <c r="CF10" s="4"/>
      <c r="CG10" s="11">
        <v>0.08</v>
      </c>
      <c r="CH10" s="2">
        <v>2684.6</v>
      </c>
      <c r="CI10" s="2">
        <v>2684.6</v>
      </c>
      <c r="CJ10" s="2">
        <v>4.0</v>
      </c>
      <c r="CK10" s="2">
        <v>2684.6</v>
      </c>
      <c r="CL10" s="2">
        <v>2309.3</v>
      </c>
      <c r="CM10" s="2">
        <v>2317.5</v>
      </c>
      <c r="CN10" s="18">
        <f t="shared" si="12"/>
        <v>0</v>
      </c>
      <c r="CO10" s="18"/>
      <c r="CP10" s="2">
        <v>99.017</v>
      </c>
      <c r="CQ10" s="2">
        <v>98.963</v>
      </c>
      <c r="CR10" s="2">
        <v>4.0</v>
      </c>
      <c r="CS10" s="2">
        <v>98.963</v>
      </c>
      <c r="CT10" s="2">
        <v>92.522</v>
      </c>
      <c r="CU10" s="2">
        <v>98.801</v>
      </c>
      <c r="CV10" s="18">
        <f t="shared" si="13"/>
        <v>-0.0005453608976</v>
      </c>
      <c r="CW10" s="18"/>
      <c r="CX10" s="6">
        <v>0.08</v>
      </c>
      <c r="CY10" s="2">
        <v>2684.6</v>
      </c>
      <c r="CZ10" s="2">
        <v>2317.5</v>
      </c>
      <c r="DA10" s="2">
        <v>4.0</v>
      </c>
      <c r="DB10" s="2">
        <v>2317.5</v>
      </c>
      <c r="DC10" s="2">
        <v>2309.3</v>
      </c>
      <c r="DD10" s="2">
        <v>2317.5</v>
      </c>
      <c r="DE10" s="18">
        <f t="shared" si="14"/>
        <v>-0.136742904</v>
      </c>
      <c r="DF10" s="18"/>
      <c r="DG10" s="2">
        <v>99.017</v>
      </c>
      <c r="DH10" s="2">
        <v>98.963</v>
      </c>
      <c r="DI10" s="2">
        <v>4.0</v>
      </c>
      <c r="DJ10" s="2">
        <v>98.963</v>
      </c>
      <c r="DK10" s="2">
        <v>92.522</v>
      </c>
      <c r="DL10" s="2">
        <v>98.801</v>
      </c>
      <c r="DM10" s="4">
        <f t="shared" si="15"/>
        <v>-0.0005453608976</v>
      </c>
      <c r="DN10" s="18"/>
      <c r="DO10" s="18"/>
      <c r="DP10" s="2">
        <v>2684.6</v>
      </c>
      <c r="DQ10" s="2">
        <v>2317.5</v>
      </c>
      <c r="DR10" s="2">
        <v>4.0</v>
      </c>
      <c r="DS10" s="2">
        <v>2317.5</v>
      </c>
      <c r="DT10" s="2">
        <v>2309.3</v>
      </c>
      <c r="DU10" s="2">
        <v>2317.5</v>
      </c>
      <c r="DV10" s="4">
        <f t="shared" si="16"/>
        <v>-0.136742904</v>
      </c>
      <c r="DW10" s="4"/>
      <c r="DX10" s="1">
        <v>99.017</v>
      </c>
      <c r="DY10" s="1">
        <v>98.963</v>
      </c>
      <c r="DZ10" s="1">
        <v>4.0</v>
      </c>
      <c r="EA10" s="1">
        <v>98.963</v>
      </c>
      <c r="EB10" s="1">
        <v>92.522</v>
      </c>
      <c r="EC10" s="1">
        <v>98.801</v>
      </c>
      <c r="ED10" s="4">
        <f t="shared" si="17"/>
        <v>-0.0005453608976</v>
      </c>
      <c r="EE10" s="4"/>
      <c r="EF10" s="6">
        <v>0.08</v>
      </c>
      <c r="EG10" s="1">
        <v>2684.6</v>
      </c>
      <c r="EH10" s="1">
        <v>2684.6</v>
      </c>
      <c r="EI10" s="1">
        <v>4.0</v>
      </c>
      <c r="EJ10" s="1">
        <v>2684.6</v>
      </c>
      <c r="EK10" s="1">
        <v>2309.3</v>
      </c>
      <c r="EL10" s="1">
        <v>2317.5</v>
      </c>
      <c r="EM10" s="4">
        <f t="shared" si="18"/>
        <v>0</v>
      </c>
      <c r="EN10" s="4"/>
      <c r="EO10" s="1">
        <v>99.017</v>
      </c>
      <c r="EP10" s="1">
        <v>98.963</v>
      </c>
      <c r="EQ10" s="1">
        <v>4.0</v>
      </c>
      <c r="ER10" s="1">
        <v>98.963</v>
      </c>
      <c r="ES10" s="1">
        <v>92.522</v>
      </c>
      <c r="ET10" s="1">
        <v>98.801</v>
      </c>
      <c r="EU10" s="4">
        <f t="shared" si="19"/>
        <v>-0.0005453608976</v>
      </c>
      <c r="EV10" s="4"/>
      <c r="EW10" s="6">
        <v>0.08</v>
      </c>
      <c r="EX10" s="1">
        <v>2684.6</v>
      </c>
      <c r="EY10" s="1">
        <v>2317.5</v>
      </c>
      <c r="EZ10" s="1">
        <v>4.0</v>
      </c>
      <c r="FA10" s="1">
        <v>2317.5</v>
      </c>
      <c r="FB10" s="1">
        <v>2309.3</v>
      </c>
      <c r="FC10" s="1">
        <v>2317.5</v>
      </c>
      <c r="FD10" s="4">
        <f t="shared" si="20"/>
        <v>-0.136742904</v>
      </c>
      <c r="FE10" s="6"/>
      <c r="FF10" s="6">
        <v>0.08</v>
      </c>
      <c r="FG10" s="1">
        <v>99.017</v>
      </c>
      <c r="FH10" s="1">
        <v>99.017</v>
      </c>
      <c r="FI10" s="1">
        <v>4.0</v>
      </c>
      <c r="FJ10" s="1">
        <v>99.017</v>
      </c>
      <c r="FK10" s="1">
        <v>92.522</v>
      </c>
      <c r="FL10" s="1">
        <v>98.801</v>
      </c>
      <c r="FM10" s="4">
        <f t="shared" si="21"/>
        <v>0</v>
      </c>
      <c r="FN10" s="4"/>
      <c r="FO10" s="6">
        <v>0.08</v>
      </c>
      <c r="FP10" s="1">
        <v>2684.6</v>
      </c>
      <c r="FQ10" s="1">
        <v>2317.5</v>
      </c>
      <c r="FR10" s="1">
        <v>4.0</v>
      </c>
      <c r="FS10" s="1">
        <v>2317.5</v>
      </c>
      <c r="FT10" s="1">
        <v>2309.3</v>
      </c>
      <c r="FU10" s="1">
        <v>2317.5</v>
      </c>
      <c r="FV10" s="4">
        <f t="shared" si="22"/>
        <v>-0.136742904</v>
      </c>
    </row>
    <row r="11">
      <c r="A11" s="3" t="s">
        <v>67</v>
      </c>
      <c r="B11" s="9">
        <v>102.53</v>
      </c>
      <c r="C11" s="9">
        <v>102.42</v>
      </c>
      <c r="D11" s="9">
        <v>4.0</v>
      </c>
      <c r="E11" s="9">
        <v>102.42</v>
      </c>
      <c r="F11" s="9">
        <v>99.201</v>
      </c>
      <c r="G11" s="9">
        <v>99.489</v>
      </c>
      <c r="H11" s="4">
        <f t="shared" si="1"/>
        <v>-0.001072856725</v>
      </c>
      <c r="J11" s="9">
        <v>2723.6</v>
      </c>
      <c r="K11" s="9">
        <v>2723.6</v>
      </c>
      <c r="L11" s="9">
        <v>4.0</v>
      </c>
      <c r="M11" s="9">
        <v>2723.6</v>
      </c>
      <c r="N11" s="9">
        <v>2531.9</v>
      </c>
      <c r="O11" s="9">
        <v>2595.7</v>
      </c>
      <c r="P11" s="4">
        <f t="shared" si="2"/>
        <v>0</v>
      </c>
      <c r="Q11" s="1"/>
      <c r="R11" s="1">
        <v>9.0</v>
      </c>
      <c r="S11" s="9">
        <v>102.53</v>
      </c>
      <c r="T11" s="9">
        <v>102.53</v>
      </c>
      <c r="U11" s="9">
        <v>4.0</v>
      </c>
      <c r="V11" s="9">
        <v>102.53</v>
      </c>
      <c r="W11" s="4">
        <f t="shared" si="3"/>
        <v>0</v>
      </c>
      <c r="X11" s="1"/>
      <c r="Y11" s="1">
        <v>9.0</v>
      </c>
      <c r="Z11" s="9">
        <v>2723.6</v>
      </c>
      <c r="AA11" s="9">
        <v>2723.6</v>
      </c>
      <c r="AB11" s="9">
        <v>4.0</v>
      </c>
      <c r="AC11" s="9">
        <v>2723.6</v>
      </c>
      <c r="AD11" s="4">
        <f t="shared" si="4"/>
        <v>0</v>
      </c>
      <c r="AF11" s="9">
        <v>102.53</v>
      </c>
      <c r="AG11" s="9">
        <v>102.42</v>
      </c>
      <c r="AH11" s="9">
        <v>4.0</v>
      </c>
      <c r="AI11" s="9">
        <v>102.42</v>
      </c>
      <c r="AJ11" s="9">
        <v>99.201</v>
      </c>
      <c r="AK11" s="9">
        <v>99.489</v>
      </c>
      <c r="AL11" s="4">
        <f t="shared" si="5"/>
        <v>-0.001072856725</v>
      </c>
      <c r="AM11" s="4"/>
      <c r="AN11" s="9">
        <v>2723.6</v>
      </c>
      <c r="AO11" s="9">
        <v>2598.9</v>
      </c>
      <c r="AP11" s="9">
        <v>4.0</v>
      </c>
      <c r="AQ11" s="9">
        <v>2598.9</v>
      </c>
      <c r="AR11" s="4">
        <f t="shared" si="6"/>
        <v>-0.04578499045</v>
      </c>
      <c r="AS11" s="1">
        <v>9.0</v>
      </c>
      <c r="AT11" s="9">
        <v>102.53</v>
      </c>
      <c r="AU11" s="9">
        <v>102.42</v>
      </c>
      <c r="AV11" s="9">
        <v>4.0</v>
      </c>
      <c r="AW11" s="9">
        <v>102.42</v>
      </c>
      <c r="AX11" s="4">
        <f t="shared" si="7"/>
        <v>-0.001072856725</v>
      </c>
      <c r="AY11" s="1">
        <v>9.0</v>
      </c>
      <c r="AZ11" s="9">
        <v>2723.6</v>
      </c>
      <c r="BA11" s="9">
        <v>2598.9</v>
      </c>
      <c r="BB11" s="9">
        <v>4.0</v>
      </c>
      <c r="BC11" s="9">
        <v>2598.9</v>
      </c>
      <c r="BD11" s="9">
        <v>2531.9</v>
      </c>
      <c r="BE11" s="9">
        <v>2595.7</v>
      </c>
      <c r="BF11" s="4">
        <f t="shared" si="8"/>
        <v>-0.04578499045</v>
      </c>
      <c r="BG11" s="4"/>
      <c r="BH11" s="1">
        <v>102.53</v>
      </c>
      <c r="BI11" s="1">
        <v>102.42</v>
      </c>
      <c r="BJ11" s="1">
        <v>4.0</v>
      </c>
      <c r="BK11" s="1">
        <v>102.42</v>
      </c>
      <c r="BL11" s="1">
        <v>99.201</v>
      </c>
      <c r="BM11" s="1">
        <v>99.489</v>
      </c>
      <c r="BN11" s="4">
        <f t="shared" si="9"/>
        <v>-0.001072856725</v>
      </c>
      <c r="BO11" s="4"/>
      <c r="BP11" s="14" t="s">
        <v>127</v>
      </c>
      <c r="BQ11" s="1">
        <v>2723.6</v>
      </c>
      <c r="BR11" s="1">
        <v>2723.6</v>
      </c>
      <c r="BS11" s="1">
        <v>4.0</v>
      </c>
      <c r="BT11" s="1">
        <v>2723.6</v>
      </c>
      <c r="BU11" s="1">
        <v>2531.9</v>
      </c>
      <c r="BV11" s="1">
        <v>2595.7</v>
      </c>
      <c r="BW11" s="4">
        <f t="shared" si="10"/>
        <v>0</v>
      </c>
      <c r="BX11" s="4"/>
      <c r="BY11" s="1">
        <v>102.53</v>
      </c>
      <c r="BZ11" s="1">
        <v>102.42</v>
      </c>
      <c r="CA11" s="1">
        <v>4.0</v>
      </c>
      <c r="CB11" s="1">
        <v>102.42</v>
      </c>
      <c r="CC11" s="1">
        <v>99.201</v>
      </c>
      <c r="CD11" s="1">
        <v>99.489</v>
      </c>
      <c r="CE11" s="4">
        <f t="shared" si="11"/>
        <v>-0.001072856725</v>
      </c>
      <c r="CF11" s="4"/>
      <c r="CG11" s="6">
        <v>0.09</v>
      </c>
      <c r="CH11" s="1">
        <v>2723.6</v>
      </c>
      <c r="CI11" s="1">
        <v>2723.6</v>
      </c>
      <c r="CJ11" s="1">
        <v>4.0</v>
      </c>
      <c r="CK11" s="1">
        <v>2723.6</v>
      </c>
      <c r="CL11" s="1">
        <v>2531.9</v>
      </c>
      <c r="CM11" s="1">
        <v>2595.7</v>
      </c>
      <c r="CN11" s="4">
        <f t="shared" si="12"/>
        <v>0</v>
      </c>
      <c r="CO11" s="4"/>
      <c r="CP11" s="1">
        <v>102.53</v>
      </c>
      <c r="CQ11" s="1">
        <v>102.42</v>
      </c>
      <c r="CR11" s="1">
        <v>4.0</v>
      </c>
      <c r="CS11" s="1">
        <v>102.42</v>
      </c>
      <c r="CT11" s="1">
        <v>99.201</v>
      </c>
      <c r="CU11" s="1">
        <v>99.489</v>
      </c>
      <c r="CV11" s="4">
        <f t="shared" si="13"/>
        <v>-0.001072856725</v>
      </c>
      <c r="CW11" s="4"/>
      <c r="CX11" s="6">
        <v>0.09</v>
      </c>
      <c r="CY11" s="1">
        <v>2723.6</v>
      </c>
      <c r="CZ11" s="1">
        <v>2598.9</v>
      </c>
      <c r="DA11" s="1">
        <v>4.0</v>
      </c>
      <c r="DB11" s="1">
        <v>2598.9</v>
      </c>
      <c r="DC11" s="1">
        <v>2531.9</v>
      </c>
      <c r="DD11" s="1">
        <v>2595.7</v>
      </c>
      <c r="DE11" s="4">
        <f t="shared" si="14"/>
        <v>-0.04578499045</v>
      </c>
      <c r="DF11" s="4"/>
      <c r="DG11" s="1">
        <v>102.53</v>
      </c>
      <c r="DH11" s="1">
        <v>102.42</v>
      </c>
      <c r="DI11" s="1">
        <v>4.0</v>
      </c>
      <c r="DJ11" s="1">
        <v>102.42</v>
      </c>
      <c r="DK11" s="1">
        <v>99.201</v>
      </c>
      <c r="DL11" s="1">
        <v>99.489</v>
      </c>
      <c r="DM11" s="4">
        <f t="shared" si="15"/>
        <v>-0.001072856725</v>
      </c>
      <c r="DN11" s="4"/>
      <c r="DO11" s="4"/>
      <c r="DP11" s="1">
        <v>2723.6</v>
      </c>
      <c r="DQ11" s="1">
        <v>2598.9</v>
      </c>
      <c r="DR11" s="1">
        <v>4.0</v>
      </c>
      <c r="DS11" s="1">
        <v>2598.9</v>
      </c>
      <c r="DT11" s="1">
        <v>2531.9</v>
      </c>
      <c r="DU11" s="1">
        <v>2595.7</v>
      </c>
      <c r="DV11" s="4">
        <f t="shared" si="16"/>
        <v>-0.04578499045</v>
      </c>
      <c r="DW11" s="4"/>
      <c r="DX11" s="1">
        <v>102.53</v>
      </c>
      <c r="DY11" s="1">
        <v>102.42</v>
      </c>
      <c r="DZ11" s="1">
        <v>4.0</v>
      </c>
      <c r="EA11" s="1">
        <v>102.42</v>
      </c>
      <c r="EB11" s="1">
        <v>99.201</v>
      </c>
      <c r="EC11" s="1">
        <v>99.489</v>
      </c>
      <c r="ED11" s="4">
        <f t="shared" si="17"/>
        <v>-0.001072856725</v>
      </c>
      <c r="EE11" s="4"/>
      <c r="EF11" s="6">
        <v>0.09</v>
      </c>
      <c r="EG11" s="1">
        <v>2723.6</v>
      </c>
      <c r="EH11" s="1">
        <v>2723.6</v>
      </c>
      <c r="EI11" s="1">
        <v>4.0</v>
      </c>
      <c r="EJ11" s="1">
        <v>2723.6</v>
      </c>
      <c r="EK11" s="1">
        <v>2531.9</v>
      </c>
      <c r="EL11" s="1">
        <v>2595.7</v>
      </c>
      <c r="EM11" s="4">
        <f t="shared" si="18"/>
        <v>0</v>
      </c>
      <c r="EN11" s="4"/>
      <c r="EO11" s="1">
        <v>102.53</v>
      </c>
      <c r="EP11" s="1">
        <v>102.42</v>
      </c>
      <c r="EQ11" s="1">
        <v>4.0</v>
      </c>
      <c r="ER11" s="1">
        <v>102.42</v>
      </c>
      <c r="ES11" s="1">
        <v>99.201</v>
      </c>
      <c r="ET11" s="1">
        <v>99.489</v>
      </c>
      <c r="EU11" s="4">
        <f t="shared" si="19"/>
        <v>-0.001072856725</v>
      </c>
      <c r="EV11" s="4"/>
      <c r="EW11" s="6">
        <v>0.09</v>
      </c>
      <c r="EX11" s="1">
        <v>2723.6</v>
      </c>
      <c r="EY11" s="1">
        <v>2598.9</v>
      </c>
      <c r="EZ11" s="1">
        <v>4.0</v>
      </c>
      <c r="FA11" s="1">
        <v>2598.9</v>
      </c>
      <c r="FB11" s="1">
        <v>2531.9</v>
      </c>
      <c r="FC11" s="1">
        <v>2595.7</v>
      </c>
      <c r="FD11" s="4">
        <f t="shared" si="20"/>
        <v>-0.04578499045</v>
      </c>
      <c r="FE11" s="6"/>
      <c r="FF11" s="6">
        <v>0.09</v>
      </c>
      <c r="FG11" s="1">
        <v>102.53</v>
      </c>
      <c r="FH11" s="1">
        <v>102.42</v>
      </c>
      <c r="FI11" s="1">
        <v>4.0</v>
      </c>
      <c r="FJ11" s="1">
        <v>102.42</v>
      </c>
      <c r="FK11" s="1">
        <v>99.201</v>
      </c>
      <c r="FL11" s="1">
        <v>99.489</v>
      </c>
      <c r="FM11" s="4">
        <f t="shared" si="21"/>
        <v>-0.001072856725</v>
      </c>
      <c r="FN11" s="4"/>
      <c r="FO11" s="6">
        <v>0.09</v>
      </c>
      <c r="FP11" s="1">
        <v>2723.6</v>
      </c>
      <c r="FQ11" s="1">
        <v>2723.6</v>
      </c>
      <c r="FR11" s="1">
        <v>4.0</v>
      </c>
      <c r="FS11" s="1">
        <v>2723.6</v>
      </c>
      <c r="FT11" s="1">
        <v>2531.9</v>
      </c>
      <c r="FU11" s="1">
        <v>2595.7</v>
      </c>
      <c r="FV11" s="4">
        <f t="shared" si="22"/>
        <v>0</v>
      </c>
    </row>
    <row r="12">
      <c r="A12" s="3" t="s">
        <v>68</v>
      </c>
      <c r="B12" s="9">
        <v>99.566</v>
      </c>
      <c r="C12" s="9">
        <v>99.566</v>
      </c>
      <c r="D12" s="9">
        <v>4.0</v>
      </c>
      <c r="E12" s="9">
        <v>99.566</v>
      </c>
      <c r="F12" s="9">
        <v>70.871</v>
      </c>
      <c r="G12" s="9">
        <v>72.936</v>
      </c>
      <c r="H12" s="4">
        <f t="shared" si="1"/>
        <v>0</v>
      </c>
      <c r="J12" s="9">
        <v>2781.9</v>
      </c>
      <c r="K12" s="9">
        <v>2781.9</v>
      </c>
      <c r="L12" s="9">
        <v>4.0</v>
      </c>
      <c r="M12" s="9">
        <v>2781.9</v>
      </c>
      <c r="N12" s="9">
        <v>2169.1</v>
      </c>
      <c r="O12" s="9">
        <v>2225.8</v>
      </c>
      <c r="P12" s="4">
        <f t="shared" si="2"/>
        <v>0</v>
      </c>
      <c r="Q12" s="1"/>
      <c r="R12" s="1">
        <v>10.0</v>
      </c>
      <c r="S12" s="9">
        <v>99.566</v>
      </c>
      <c r="T12" s="9">
        <v>99.566</v>
      </c>
      <c r="U12" s="9">
        <v>4.0</v>
      </c>
      <c r="V12" s="9">
        <v>99.566</v>
      </c>
      <c r="W12" s="4">
        <f t="shared" si="3"/>
        <v>0</v>
      </c>
      <c r="X12" s="1"/>
      <c r="Y12" s="1">
        <v>10.0</v>
      </c>
      <c r="Z12" s="9">
        <v>2781.9</v>
      </c>
      <c r="AA12" s="9">
        <v>2781.9</v>
      </c>
      <c r="AB12" s="9">
        <v>4.0</v>
      </c>
      <c r="AC12" s="9">
        <v>2781.9</v>
      </c>
      <c r="AD12" s="4">
        <f t="shared" si="4"/>
        <v>0</v>
      </c>
      <c r="AF12" s="9">
        <v>99.566</v>
      </c>
      <c r="AG12" s="9">
        <v>99.566</v>
      </c>
      <c r="AH12" s="9">
        <v>4.0</v>
      </c>
      <c r="AI12" s="9">
        <v>99.566</v>
      </c>
      <c r="AJ12" s="9">
        <v>70.871</v>
      </c>
      <c r="AK12" s="9">
        <v>72.936</v>
      </c>
      <c r="AL12" s="4">
        <f t="shared" si="5"/>
        <v>0</v>
      </c>
      <c r="AM12" s="4"/>
      <c r="AN12" s="9">
        <v>2781.9</v>
      </c>
      <c r="AO12" s="9">
        <v>2781.9</v>
      </c>
      <c r="AP12" s="9">
        <v>4.0</v>
      </c>
      <c r="AQ12" s="9">
        <v>2781.9</v>
      </c>
      <c r="AR12" s="4">
        <f t="shared" si="6"/>
        <v>0</v>
      </c>
      <c r="AS12" s="1">
        <v>10.0</v>
      </c>
      <c r="AT12" s="9">
        <v>99.566</v>
      </c>
      <c r="AU12" s="9">
        <v>99.566</v>
      </c>
      <c r="AV12" s="9">
        <v>4.0</v>
      </c>
      <c r="AW12" s="9">
        <v>99.566</v>
      </c>
      <c r="AX12" s="4">
        <f t="shared" si="7"/>
        <v>0</v>
      </c>
      <c r="AY12" s="1">
        <v>10.0</v>
      </c>
      <c r="AZ12" s="9">
        <v>2781.9</v>
      </c>
      <c r="BA12" s="9">
        <v>2781.9</v>
      </c>
      <c r="BB12" s="9">
        <v>4.0</v>
      </c>
      <c r="BC12" s="9">
        <v>2781.9</v>
      </c>
      <c r="BD12" s="9">
        <v>2169.1</v>
      </c>
      <c r="BE12" s="9">
        <v>2225.8</v>
      </c>
      <c r="BF12" s="4">
        <f t="shared" si="8"/>
        <v>0</v>
      </c>
      <c r="BG12" s="4"/>
      <c r="BH12" s="1">
        <v>99.566</v>
      </c>
      <c r="BI12" s="1">
        <v>99.566</v>
      </c>
      <c r="BJ12" s="1">
        <v>4.0</v>
      </c>
      <c r="BK12" s="1">
        <v>99.566</v>
      </c>
      <c r="BL12" s="1">
        <v>70.871</v>
      </c>
      <c r="BM12" s="1">
        <v>72.936</v>
      </c>
      <c r="BN12" s="4">
        <f t="shared" si="9"/>
        <v>0</v>
      </c>
      <c r="BO12" s="4"/>
      <c r="BP12" s="14" t="s">
        <v>128</v>
      </c>
      <c r="BQ12" s="1">
        <v>2781.9</v>
      </c>
      <c r="BR12" s="1">
        <v>2781.9</v>
      </c>
      <c r="BS12" s="1">
        <v>4.0</v>
      </c>
      <c r="BT12" s="1">
        <v>2781.9</v>
      </c>
      <c r="BU12" s="1">
        <v>2169.1</v>
      </c>
      <c r="BV12" s="1">
        <v>2225.8</v>
      </c>
      <c r="BW12" s="4">
        <f t="shared" si="10"/>
        <v>0</v>
      </c>
      <c r="BX12" s="4"/>
      <c r="BY12" s="1">
        <v>99.566</v>
      </c>
      <c r="BZ12" s="1">
        <v>99.566</v>
      </c>
      <c r="CA12" s="1">
        <v>4.0</v>
      </c>
      <c r="CB12" s="1">
        <v>99.566</v>
      </c>
      <c r="CC12" s="1">
        <v>70.871</v>
      </c>
      <c r="CD12" s="1">
        <v>72.936</v>
      </c>
      <c r="CE12" s="4">
        <f t="shared" si="11"/>
        <v>0</v>
      </c>
      <c r="CF12" s="4"/>
      <c r="CG12" s="6">
        <v>0.1</v>
      </c>
      <c r="CH12" s="1">
        <v>2781.9</v>
      </c>
      <c r="CI12" s="1">
        <v>2781.9</v>
      </c>
      <c r="CJ12" s="1">
        <v>4.0</v>
      </c>
      <c r="CK12" s="1">
        <v>2781.9</v>
      </c>
      <c r="CL12" s="1">
        <v>2169.1</v>
      </c>
      <c r="CM12" s="1">
        <v>2225.8</v>
      </c>
      <c r="CN12" s="4">
        <f t="shared" si="12"/>
        <v>0</v>
      </c>
      <c r="CO12" s="4"/>
      <c r="CP12" s="1">
        <v>99.566</v>
      </c>
      <c r="CQ12" s="1">
        <v>99.566</v>
      </c>
      <c r="CR12" s="1">
        <v>4.0</v>
      </c>
      <c r="CS12" s="1">
        <v>99.566</v>
      </c>
      <c r="CT12" s="1">
        <v>70.871</v>
      </c>
      <c r="CU12" s="1">
        <v>72.936</v>
      </c>
      <c r="CV12" s="4">
        <f t="shared" si="13"/>
        <v>0</v>
      </c>
      <c r="CW12" s="4"/>
      <c r="CX12" s="6">
        <v>0.1</v>
      </c>
      <c r="CY12" s="1">
        <v>2781.9</v>
      </c>
      <c r="CZ12" s="1">
        <v>2781.9</v>
      </c>
      <c r="DA12" s="1">
        <v>4.0</v>
      </c>
      <c r="DB12" s="1">
        <v>2781.9</v>
      </c>
      <c r="DC12" s="1">
        <v>2169.1</v>
      </c>
      <c r="DD12" s="1">
        <v>2225.8</v>
      </c>
      <c r="DE12" s="4">
        <f t="shared" si="14"/>
        <v>0</v>
      </c>
      <c r="DF12" s="4"/>
      <c r="DG12" s="1">
        <v>99.566</v>
      </c>
      <c r="DH12" s="1">
        <v>99.566</v>
      </c>
      <c r="DI12" s="1">
        <v>4.0</v>
      </c>
      <c r="DJ12" s="1">
        <v>99.566</v>
      </c>
      <c r="DK12" s="1">
        <v>70.871</v>
      </c>
      <c r="DL12" s="1">
        <v>72.936</v>
      </c>
      <c r="DM12" s="4">
        <f t="shared" si="15"/>
        <v>0</v>
      </c>
      <c r="DN12" s="4"/>
      <c r="DO12" s="4"/>
      <c r="DP12" s="1">
        <v>2781.9</v>
      </c>
      <c r="DQ12" s="1">
        <v>2781.9</v>
      </c>
      <c r="DR12" s="1">
        <v>4.0</v>
      </c>
      <c r="DS12" s="1">
        <v>2781.9</v>
      </c>
      <c r="DT12" s="1">
        <v>2169.1</v>
      </c>
      <c r="DU12" s="1">
        <v>2225.8</v>
      </c>
      <c r="DV12" s="4">
        <f t="shared" si="16"/>
        <v>0</v>
      </c>
      <c r="DW12" s="4"/>
      <c r="DX12" s="1">
        <v>99.566</v>
      </c>
      <c r="DY12" s="1">
        <v>99.566</v>
      </c>
      <c r="DZ12" s="1">
        <v>4.0</v>
      </c>
      <c r="EA12" s="1">
        <v>99.566</v>
      </c>
      <c r="EB12" s="1">
        <v>70.871</v>
      </c>
      <c r="EC12" s="1">
        <v>72.936</v>
      </c>
      <c r="ED12" s="4">
        <f t="shared" si="17"/>
        <v>0</v>
      </c>
      <c r="EE12" s="4"/>
      <c r="EF12" s="6">
        <v>0.1</v>
      </c>
      <c r="EG12" s="1">
        <v>2781.9</v>
      </c>
      <c r="EH12" s="1">
        <v>2781.9</v>
      </c>
      <c r="EI12" s="1">
        <v>4.0</v>
      </c>
      <c r="EJ12" s="1">
        <v>2781.9</v>
      </c>
      <c r="EK12" s="1">
        <v>2169.1</v>
      </c>
      <c r="EL12" s="1">
        <v>2225.8</v>
      </c>
      <c r="EM12" s="4">
        <f t="shared" si="18"/>
        <v>0</v>
      </c>
      <c r="EN12" s="4"/>
      <c r="EO12" s="1">
        <v>99.566</v>
      </c>
      <c r="EP12" s="1">
        <v>99.566</v>
      </c>
      <c r="EQ12" s="1">
        <v>4.0</v>
      </c>
      <c r="ER12" s="1">
        <v>99.566</v>
      </c>
      <c r="ES12" s="1">
        <v>70.871</v>
      </c>
      <c r="ET12" s="1">
        <v>72.936</v>
      </c>
      <c r="EU12" s="4">
        <f t="shared" si="19"/>
        <v>0</v>
      </c>
      <c r="EV12" s="4"/>
      <c r="EW12" s="6">
        <v>0.1</v>
      </c>
      <c r="EX12" s="1">
        <v>2781.9</v>
      </c>
      <c r="EY12" s="1">
        <v>2781.9</v>
      </c>
      <c r="EZ12" s="1">
        <v>4.0</v>
      </c>
      <c r="FA12" s="1">
        <v>2781.9</v>
      </c>
      <c r="FB12" s="1">
        <v>2169.1</v>
      </c>
      <c r="FC12" s="1">
        <v>2225.8</v>
      </c>
      <c r="FD12" s="4">
        <f t="shared" si="20"/>
        <v>0</v>
      </c>
      <c r="FE12" s="6"/>
      <c r="FF12" s="6">
        <v>0.1</v>
      </c>
      <c r="FG12" s="1">
        <v>99.566</v>
      </c>
      <c r="FH12" s="1">
        <v>99.566</v>
      </c>
      <c r="FI12" s="1">
        <v>4.0</v>
      </c>
      <c r="FJ12" s="1">
        <v>99.566</v>
      </c>
      <c r="FK12" s="1">
        <v>70.871</v>
      </c>
      <c r="FL12" s="1">
        <v>72.936</v>
      </c>
      <c r="FM12" s="4">
        <f t="shared" si="21"/>
        <v>0</v>
      </c>
      <c r="FN12" s="4"/>
      <c r="FO12" s="11">
        <v>0.1</v>
      </c>
      <c r="FP12" s="2">
        <v>2781.9</v>
      </c>
      <c r="FQ12" s="2">
        <v>2781.9</v>
      </c>
      <c r="FR12" s="2">
        <v>4.0</v>
      </c>
      <c r="FS12" s="2">
        <v>2781.9</v>
      </c>
      <c r="FT12" s="2">
        <v>2169.1</v>
      </c>
      <c r="FU12" s="2">
        <v>2225.8</v>
      </c>
      <c r="FV12" s="18">
        <f t="shared" si="22"/>
        <v>0</v>
      </c>
    </row>
    <row r="13">
      <c r="A13" s="17" t="s">
        <v>69</v>
      </c>
      <c r="B13" s="15">
        <v>104.62</v>
      </c>
      <c r="C13" s="15">
        <v>102.14</v>
      </c>
      <c r="D13" s="15">
        <v>4.0</v>
      </c>
      <c r="E13" s="15">
        <v>102.14</v>
      </c>
      <c r="F13" s="15">
        <v>102.14</v>
      </c>
      <c r="G13" s="15">
        <v>102.68</v>
      </c>
      <c r="H13" s="18">
        <f t="shared" si="1"/>
        <v>-0.02370483655</v>
      </c>
      <c r="I13" s="16"/>
      <c r="J13" s="15">
        <v>2882.3</v>
      </c>
      <c r="K13" s="15">
        <v>2800.5</v>
      </c>
      <c r="L13" s="15">
        <v>4.0</v>
      </c>
      <c r="M13" s="15">
        <v>2800.5</v>
      </c>
      <c r="N13" s="15">
        <v>2800.5</v>
      </c>
      <c r="O13" s="15">
        <v>2844.0</v>
      </c>
      <c r="P13" s="18">
        <f t="shared" si="2"/>
        <v>-0.0283801131</v>
      </c>
      <c r="Q13" s="2"/>
      <c r="R13" s="2">
        <v>11.0</v>
      </c>
      <c r="S13" s="15">
        <v>104.62</v>
      </c>
      <c r="T13" s="15">
        <v>102.14</v>
      </c>
      <c r="U13" s="15">
        <v>4.0</v>
      </c>
      <c r="V13" s="15">
        <v>102.14</v>
      </c>
      <c r="W13" s="18">
        <f t="shared" si="3"/>
        <v>-0.02370483655</v>
      </c>
      <c r="X13" s="2"/>
      <c r="Y13" s="2">
        <v>11.0</v>
      </c>
      <c r="Z13" s="15">
        <v>2882.3</v>
      </c>
      <c r="AA13" s="15">
        <v>2800.5</v>
      </c>
      <c r="AB13" s="15">
        <v>4.0</v>
      </c>
      <c r="AC13" s="15">
        <v>2800.5</v>
      </c>
      <c r="AD13" s="18">
        <f t="shared" si="4"/>
        <v>-0.0283801131</v>
      </c>
      <c r="AE13" s="16"/>
      <c r="AF13" s="15">
        <v>104.62</v>
      </c>
      <c r="AG13" s="15">
        <v>103.67</v>
      </c>
      <c r="AH13" s="15">
        <v>4.0</v>
      </c>
      <c r="AI13" s="15">
        <v>103.67</v>
      </c>
      <c r="AJ13" s="15">
        <v>102.14</v>
      </c>
      <c r="AK13" s="15">
        <v>102.68</v>
      </c>
      <c r="AL13" s="18">
        <f t="shared" si="5"/>
        <v>-0.009080481743</v>
      </c>
      <c r="AM13" s="18"/>
      <c r="AN13" s="15">
        <v>2882.3</v>
      </c>
      <c r="AO13" s="15">
        <v>2855.8</v>
      </c>
      <c r="AP13" s="15">
        <v>4.0</v>
      </c>
      <c r="AQ13" s="15">
        <v>2855.8</v>
      </c>
      <c r="AR13" s="18">
        <f t="shared" si="6"/>
        <v>-0.009194046421</v>
      </c>
      <c r="AS13" s="2">
        <v>11.0</v>
      </c>
      <c r="AT13" s="15">
        <v>104.62</v>
      </c>
      <c r="AU13" s="15">
        <v>103.67</v>
      </c>
      <c r="AV13" s="15">
        <v>4.0</v>
      </c>
      <c r="AW13" s="15">
        <v>103.67</v>
      </c>
      <c r="AX13" s="18">
        <f t="shared" si="7"/>
        <v>-0.009080481743</v>
      </c>
      <c r="AY13" s="2">
        <v>11.0</v>
      </c>
      <c r="AZ13" s="15">
        <v>2882.3</v>
      </c>
      <c r="BA13" s="15">
        <v>2855.8</v>
      </c>
      <c r="BB13" s="15">
        <v>4.0</v>
      </c>
      <c r="BC13" s="15">
        <v>2855.8</v>
      </c>
      <c r="BD13" s="15">
        <v>2800.5</v>
      </c>
      <c r="BE13" s="15">
        <v>2844.0</v>
      </c>
      <c r="BF13" s="18">
        <f t="shared" si="8"/>
        <v>-0.009194046421</v>
      </c>
      <c r="BG13" s="18"/>
      <c r="BH13" s="2">
        <v>104.62</v>
      </c>
      <c r="BI13" s="2">
        <v>103.67</v>
      </c>
      <c r="BJ13" s="2">
        <v>4.0</v>
      </c>
      <c r="BK13" s="2">
        <v>103.67</v>
      </c>
      <c r="BL13" s="2">
        <v>102.14</v>
      </c>
      <c r="BM13" s="2">
        <v>102.68</v>
      </c>
      <c r="BN13" s="18">
        <f t="shared" si="9"/>
        <v>-0.009080481743</v>
      </c>
      <c r="BO13" s="18"/>
      <c r="BP13" s="14" t="s">
        <v>129</v>
      </c>
      <c r="BQ13" s="2">
        <v>2882.3</v>
      </c>
      <c r="BR13" s="2">
        <v>2855.8</v>
      </c>
      <c r="BS13" s="2">
        <v>4.0</v>
      </c>
      <c r="BT13" s="2">
        <v>2855.8</v>
      </c>
      <c r="BU13" s="2">
        <v>2800.5</v>
      </c>
      <c r="BV13" s="2">
        <v>2844.0</v>
      </c>
      <c r="BW13" s="18">
        <f t="shared" si="10"/>
        <v>-0.009194046421</v>
      </c>
      <c r="BX13" s="18"/>
      <c r="BY13" s="2">
        <v>104.62</v>
      </c>
      <c r="BZ13" s="2">
        <v>102.14</v>
      </c>
      <c r="CA13" s="2">
        <v>4.0</v>
      </c>
      <c r="CB13" s="2">
        <v>102.14</v>
      </c>
      <c r="CC13" s="2">
        <v>102.14</v>
      </c>
      <c r="CD13" s="2">
        <v>102.68</v>
      </c>
      <c r="CE13" s="18">
        <f t="shared" si="11"/>
        <v>-0.02370483655</v>
      </c>
      <c r="CF13" s="18"/>
      <c r="CG13" s="6">
        <v>0.11</v>
      </c>
      <c r="CH13" s="2">
        <v>2882.3</v>
      </c>
      <c r="CI13" s="2">
        <v>2800.5</v>
      </c>
      <c r="CJ13" s="2">
        <v>4.0</v>
      </c>
      <c r="CK13" s="2">
        <v>2800.5</v>
      </c>
      <c r="CL13" s="2">
        <v>2800.5</v>
      </c>
      <c r="CM13" s="2">
        <v>2844.0</v>
      </c>
      <c r="CN13" s="18">
        <f t="shared" si="12"/>
        <v>-0.0283801131</v>
      </c>
      <c r="CO13" s="18"/>
      <c r="CP13" s="2">
        <v>104.62</v>
      </c>
      <c r="CQ13" s="2">
        <v>103.67</v>
      </c>
      <c r="CR13" s="2">
        <v>4.0</v>
      </c>
      <c r="CS13" s="2">
        <v>103.67</v>
      </c>
      <c r="CT13" s="2">
        <v>102.14</v>
      </c>
      <c r="CU13" s="2">
        <v>102.68</v>
      </c>
      <c r="CV13" s="18">
        <f t="shared" si="13"/>
        <v>-0.009080481743</v>
      </c>
      <c r="CW13" s="18"/>
      <c r="CX13" s="6">
        <v>0.11</v>
      </c>
      <c r="CY13" s="2">
        <v>2882.3</v>
      </c>
      <c r="CZ13" s="2">
        <v>2855.8</v>
      </c>
      <c r="DA13" s="2">
        <v>4.0</v>
      </c>
      <c r="DB13" s="2">
        <v>2855.8</v>
      </c>
      <c r="DC13" s="2">
        <v>2800.5</v>
      </c>
      <c r="DD13" s="2">
        <v>2844.0</v>
      </c>
      <c r="DE13" s="18">
        <f t="shared" si="14"/>
        <v>-0.009194046421</v>
      </c>
      <c r="DF13" s="18"/>
      <c r="DG13" s="2">
        <v>104.62</v>
      </c>
      <c r="DH13" s="2">
        <v>103.67</v>
      </c>
      <c r="DI13" s="2">
        <v>4.0</v>
      </c>
      <c r="DJ13" s="2">
        <v>103.67</v>
      </c>
      <c r="DK13" s="2">
        <v>102.14</v>
      </c>
      <c r="DL13" s="2">
        <v>102.68</v>
      </c>
      <c r="DM13" s="4">
        <f t="shared" si="15"/>
        <v>-0.009080481743</v>
      </c>
      <c r="DN13" s="18"/>
      <c r="DO13" s="18"/>
      <c r="DP13" s="2">
        <v>2882.3</v>
      </c>
      <c r="DQ13" s="2">
        <v>2855.8</v>
      </c>
      <c r="DR13" s="2">
        <v>4.0</v>
      </c>
      <c r="DS13" s="2">
        <v>2855.8</v>
      </c>
      <c r="DT13" s="2">
        <v>2800.5</v>
      </c>
      <c r="DU13" s="2">
        <v>2844.0</v>
      </c>
      <c r="DV13" s="4">
        <f t="shared" si="16"/>
        <v>-0.009194046421</v>
      </c>
      <c r="DW13" s="4"/>
      <c r="DX13" s="1">
        <v>104.62</v>
      </c>
      <c r="DY13" s="1">
        <v>102.14</v>
      </c>
      <c r="DZ13" s="1">
        <v>4.0</v>
      </c>
      <c r="EA13" s="1">
        <v>102.14</v>
      </c>
      <c r="EB13" s="1">
        <v>102.14</v>
      </c>
      <c r="EC13" s="1">
        <v>102.68</v>
      </c>
      <c r="ED13" s="4">
        <f t="shared" si="17"/>
        <v>-0.02370483655</v>
      </c>
      <c r="EE13" s="4"/>
      <c r="EF13" s="6">
        <v>0.11</v>
      </c>
      <c r="EG13" s="1">
        <v>2882.3</v>
      </c>
      <c r="EH13" s="1">
        <v>2800.5</v>
      </c>
      <c r="EI13" s="1">
        <v>4.0</v>
      </c>
      <c r="EJ13" s="1">
        <v>2800.5</v>
      </c>
      <c r="EK13" s="1">
        <v>2800.5</v>
      </c>
      <c r="EL13" s="1">
        <v>2844.0</v>
      </c>
      <c r="EM13" s="4">
        <f t="shared" si="18"/>
        <v>-0.0283801131</v>
      </c>
      <c r="EN13" s="4"/>
      <c r="EO13" s="1">
        <v>104.62</v>
      </c>
      <c r="EP13" s="1">
        <v>103.67</v>
      </c>
      <c r="EQ13" s="1">
        <v>4.0</v>
      </c>
      <c r="ER13" s="1">
        <v>103.67</v>
      </c>
      <c r="ES13" s="1">
        <v>102.14</v>
      </c>
      <c r="ET13" s="1">
        <v>102.68</v>
      </c>
      <c r="EU13" s="4">
        <f t="shared" si="19"/>
        <v>-0.009080481743</v>
      </c>
      <c r="EV13" s="4"/>
      <c r="EW13" s="6">
        <v>0.11</v>
      </c>
      <c r="EX13" s="1">
        <v>2882.3</v>
      </c>
      <c r="EY13" s="1">
        <v>2855.8</v>
      </c>
      <c r="EZ13" s="1">
        <v>4.0</v>
      </c>
      <c r="FA13" s="1">
        <v>2855.8</v>
      </c>
      <c r="FB13" s="1">
        <v>2800.5</v>
      </c>
      <c r="FC13" s="1">
        <v>2844.0</v>
      </c>
      <c r="FD13" s="4">
        <f t="shared" si="20"/>
        <v>-0.009194046421</v>
      </c>
      <c r="FE13" s="6"/>
      <c r="FF13" s="6">
        <v>0.11</v>
      </c>
      <c r="FG13" s="1">
        <v>104.62</v>
      </c>
      <c r="FH13" s="1">
        <v>102.14</v>
      </c>
      <c r="FI13" s="1">
        <v>4.0</v>
      </c>
      <c r="FJ13" s="1">
        <v>102.14</v>
      </c>
      <c r="FK13" s="1">
        <v>102.14</v>
      </c>
      <c r="FL13" s="1">
        <v>102.68</v>
      </c>
      <c r="FM13" s="4">
        <f t="shared" si="21"/>
        <v>-0.02370483655</v>
      </c>
      <c r="FN13" s="4"/>
      <c r="FO13" s="6">
        <v>0.11</v>
      </c>
      <c r="FP13" s="1">
        <v>2882.3</v>
      </c>
      <c r="FQ13" s="1">
        <v>2800.5</v>
      </c>
      <c r="FR13" s="1">
        <v>4.0</v>
      </c>
      <c r="FS13" s="1">
        <v>2800.5</v>
      </c>
      <c r="FT13" s="1">
        <v>2800.5</v>
      </c>
      <c r="FU13" s="1">
        <v>2844.0</v>
      </c>
      <c r="FV13" s="4">
        <f t="shared" si="22"/>
        <v>-0.0283801131</v>
      </c>
    </row>
    <row r="14">
      <c r="A14" s="17" t="s">
        <v>70</v>
      </c>
      <c r="B14" s="15">
        <v>100.96</v>
      </c>
      <c r="C14" s="15">
        <v>98.286</v>
      </c>
      <c r="D14" s="15">
        <v>4.0</v>
      </c>
      <c r="E14" s="15">
        <v>98.286</v>
      </c>
      <c r="F14" s="15">
        <v>70.707</v>
      </c>
      <c r="G14" s="15">
        <v>97.239</v>
      </c>
      <c r="H14" s="18">
        <f t="shared" si="1"/>
        <v>-0.02648573693</v>
      </c>
      <c r="I14" s="16"/>
      <c r="J14" s="15">
        <v>2828.7</v>
      </c>
      <c r="K14" s="15">
        <v>2728.8</v>
      </c>
      <c r="L14" s="15">
        <v>4.0</v>
      </c>
      <c r="M14" s="15">
        <v>2728.8</v>
      </c>
      <c r="N14" s="15">
        <v>2248.9</v>
      </c>
      <c r="O14" s="15">
        <v>2701.5</v>
      </c>
      <c r="P14" s="18">
        <f t="shared" si="2"/>
        <v>-0.03531657652</v>
      </c>
      <c r="Q14" s="2"/>
      <c r="R14" s="2">
        <v>12.0</v>
      </c>
      <c r="S14" s="15">
        <v>100.96</v>
      </c>
      <c r="T14" s="15">
        <v>98.286</v>
      </c>
      <c r="U14" s="15">
        <v>4.0</v>
      </c>
      <c r="V14" s="15">
        <v>98.286</v>
      </c>
      <c r="W14" s="18">
        <f t="shared" si="3"/>
        <v>-0.02648573693</v>
      </c>
      <c r="X14" s="2"/>
      <c r="Y14" s="2">
        <v>12.0</v>
      </c>
      <c r="Z14" s="15">
        <v>2828.7</v>
      </c>
      <c r="AA14" s="15">
        <v>2728.8</v>
      </c>
      <c r="AB14" s="15">
        <v>4.0</v>
      </c>
      <c r="AC14" s="15">
        <v>2728.8</v>
      </c>
      <c r="AD14" s="18">
        <f t="shared" si="4"/>
        <v>-0.03531657652</v>
      </c>
      <c r="AE14" s="16"/>
      <c r="AF14" s="15">
        <v>100.96</v>
      </c>
      <c r="AG14" s="15">
        <v>98.286</v>
      </c>
      <c r="AH14" s="15">
        <v>4.0</v>
      </c>
      <c r="AI14" s="15">
        <v>98.286</v>
      </c>
      <c r="AJ14" s="15">
        <v>70.707</v>
      </c>
      <c r="AK14" s="15">
        <v>97.239</v>
      </c>
      <c r="AL14" s="18">
        <f t="shared" si="5"/>
        <v>-0.02648573693</v>
      </c>
      <c r="AM14" s="18"/>
      <c r="AN14" s="15">
        <v>2828.7</v>
      </c>
      <c r="AO14" s="15">
        <v>2728.8</v>
      </c>
      <c r="AP14" s="15">
        <v>4.0</v>
      </c>
      <c r="AQ14" s="15">
        <v>2728.8</v>
      </c>
      <c r="AR14" s="18">
        <f t="shared" si="6"/>
        <v>-0.03531657652</v>
      </c>
      <c r="AS14" s="2">
        <v>12.0</v>
      </c>
      <c r="AT14" s="15">
        <v>100.96</v>
      </c>
      <c r="AU14" s="15">
        <v>98.286</v>
      </c>
      <c r="AV14" s="15">
        <v>4.0</v>
      </c>
      <c r="AW14" s="15">
        <v>98.286</v>
      </c>
      <c r="AX14" s="18">
        <f t="shared" si="7"/>
        <v>-0.02648573693</v>
      </c>
      <c r="AY14" s="2">
        <v>12.0</v>
      </c>
      <c r="AZ14" s="15">
        <v>2828.7</v>
      </c>
      <c r="BA14" s="15">
        <v>2728.8</v>
      </c>
      <c r="BB14" s="15">
        <v>4.0</v>
      </c>
      <c r="BC14" s="15">
        <v>2728.8</v>
      </c>
      <c r="BD14" s="15">
        <v>2248.9</v>
      </c>
      <c r="BE14" s="15">
        <v>2701.5</v>
      </c>
      <c r="BF14" s="18">
        <f t="shared" si="8"/>
        <v>-0.03531657652</v>
      </c>
      <c r="BG14" s="18"/>
      <c r="BH14" s="2">
        <v>100.96</v>
      </c>
      <c r="BI14" s="2">
        <v>98.286</v>
      </c>
      <c r="BJ14" s="2">
        <v>4.0</v>
      </c>
      <c r="BK14" s="2">
        <v>98.286</v>
      </c>
      <c r="BL14" s="2">
        <v>70.707</v>
      </c>
      <c r="BM14" s="2">
        <v>97.239</v>
      </c>
      <c r="BN14" s="18">
        <f t="shared" si="9"/>
        <v>-0.02648573693</v>
      </c>
      <c r="BO14" s="18"/>
      <c r="BP14" s="14" t="s">
        <v>130</v>
      </c>
      <c r="BQ14" s="2">
        <v>2828.7</v>
      </c>
      <c r="BR14" s="2">
        <v>2728.8</v>
      </c>
      <c r="BS14" s="2">
        <v>4.0</v>
      </c>
      <c r="BT14" s="2">
        <v>2728.8</v>
      </c>
      <c r="BU14" s="2">
        <v>2248.9</v>
      </c>
      <c r="BV14" s="2">
        <v>2701.5</v>
      </c>
      <c r="BW14" s="18">
        <f t="shared" si="10"/>
        <v>-0.03531657652</v>
      </c>
      <c r="BX14" s="18"/>
      <c r="BY14" s="2">
        <v>100.96</v>
      </c>
      <c r="BZ14" s="2">
        <v>98.286</v>
      </c>
      <c r="CA14" s="2">
        <v>4.0</v>
      </c>
      <c r="CB14" s="2">
        <v>98.286</v>
      </c>
      <c r="CC14" s="2">
        <v>70.707</v>
      </c>
      <c r="CD14" s="2">
        <v>97.239</v>
      </c>
      <c r="CE14" s="18">
        <f t="shared" si="11"/>
        <v>-0.02648573693</v>
      </c>
      <c r="CF14" s="18"/>
      <c r="CG14" s="6">
        <v>0.12</v>
      </c>
      <c r="CH14" s="2">
        <v>2828.7</v>
      </c>
      <c r="CI14" s="2">
        <v>2728.8</v>
      </c>
      <c r="CJ14" s="2">
        <v>4.0</v>
      </c>
      <c r="CK14" s="2">
        <v>2728.8</v>
      </c>
      <c r="CL14" s="2">
        <v>2248.9</v>
      </c>
      <c r="CM14" s="2">
        <v>2701.5</v>
      </c>
      <c r="CN14" s="18">
        <f t="shared" si="12"/>
        <v>-0.03531657652</v>
      </c>
      <c r="CO14" s="18"/>
      <c r="CP14" s="2">
        <v>100.96</v>
      </c>
      <c r="CQ14" s="2">
        <v>98.286</v>
      </c>
      <c r="CR14" s="2">
        <v>4.0</v>
      </c>
      <c r="CS14" s="2">
        <v>98.286</v>
      </c>
      <c r="CT14" s="2">
        <v>70.707</v>
      </c>
      <c r="CU14" s="2">
        <v>97.239</v>
      </c>
      <c r="CV14" s="18">
        <f t="shared" si="13"/>
        <v>-0.02648573693</v>
      </c>
      <c r="CW14" s="18"/>
      <c r="CX14" s="6">
        <v>0.12</v>
      </c>
      <c r="CY14" s="2">
        <v>2828.7</v>
      </c>
      <c r="CZ14" s="2">
        <v>2728.8</v>
      </c>
      <c r="DA14" s="2">
        <v>4.0</v>
      </c>
      <c r="DB14" s="2">
        <v>2728.8</v>
      </c>
      <c r="DC14" s="2">
        <v>2248.9</v>
      </c>
      <c r="DD14" s="2">
        <v>2701.5</v>
      </c>
      <c r="DE14" s="18">
        <f t="shared" si="14"/>
        <v>-0.03531657652</v>
      </c>
      <c r="DF14" s="18"/>
      <c r="DG14" s="2">
        <v>100.96</v>
      </c>
      <c r="DH14" s="2">
        <v>98.286</v>
      </c>
      <c r="DI14" s="2">
        <v>4.0</v>
      </c>
      <c r="DJ14" s="2">
        <v>98.286</v>
      </c>
      <c r="DK14" s="2">
        <v>70.707</v>
      </c>
      <c r="DL14" s="2">
        <v>97.239</v>
      </c>
      <c r="DM14" s="4">
        <f t="shared" si="15"/>
        <v>-0.02648573693</v>
      </c>
      <c r="DN14" s="18"/>
      <c r="DO14" s="18"/>
      <c r="DP14" s="2">
        <v>2828.7</v>
      </c>
      <c r="DQ14" s="2">
        <v>2728.8</v>
      </c>
      <c r="DR14" s="2">
        <v>4.0</v>
      </c>
      <c r="DS14" s="2">
        <v>2728.8</v>
      </c>
      <c r="DT14" s="2">
        <v>2248.9</v>
      </c>
      <c r="DU14" s="2">
        <v>2701.5</v>
      </c>
      <c r="DV14" s="4">
        <f t="shared" si="16"/>
        <v>-0.03531657652</v>
      </c>
      <c r="DW14" s="4"/>
      <c r="DX14" s="1">
        <v>100.96</v>
      </c>
      <c r="DY14" s="1">
        <v>98.286</v>
      </c>
      <c r="DZ14" s="1">
        <v>4.0</v>
      </c>
      <c r="EA14" s="1">
        <v>98.286</v>
      </c>
      <c r="EB14" s="1">
        <v>70.707</v>
      </c>
      <c r="EC14" s="1">
        <v>97.239</v>
      </c>
      <c r="ED14" s="4">
        <f t="shared" si="17"/>
        <v>-0.02648573693</v>
      </c>
      <c r="EE14" s="4"/>
      <c r="EF14" s="6">
        <v>0.12</v>
      </c>
      <c r="EG14" s="1">
        <v>2828.7</v>
      </c>
      <c r="EH14" s="1">
        <v>2728.8</v>
      </c>
      <c r="EI14" s="1">
        <v>4.0</v>
      </c>
      <c r="EJ14" s="1">
        <v>2728.8</v>
      </c>
      <c r="EK14" s="1">
        <v>2248.9</v>
      </c>
      <c r="EL14" s="1">
        <v>2701.5</v>
      </c>
      <c r="EM14" s="4">
        <f t="shared" si="18"/>
        <v>-0.03531657652</v>
      </c>
      <c r="EN14" s="4"/>
      <c r="EO14" s="1">
        <v>100.96</v>
      </c>
      <c r="EP14" s="1">
        <v>98.286</v>
      </c>
      <c r="EQ14" s="1">
        <v>4.0</v>
      </c>
      <c r="ER14" s="1">
        <v>98.286</v>
      </c>
      <c r="ES14" s="1">
        <v>70.707</v>
      </c>
      <c r="ET14" s="1">
        <v>97.239</v>
      </c>
      <c r="EU14" s="4">
        <f t="shared" si="19"/>
        <v>-0.02648573693</v>
      </c>
      <c r="EV14" s="4"/>
      <c r="EW14" s="6">
        <v>0.12</v>
      </c>
      <c r="EX14" s="1">
        <v>2828.7</v>
      </c>
      <c r="EY14" s="1">
        <v>2728.8</v>
      </c>
      <c r="EZ14" s="1">
        <v>4.0</v>
      </c>
      <c r="FA14" s="1">
        <v>2728.8</v>
      </c>
      <c r="FB14" s="1">
        <v>2248.9</v>
      </c>
      <c r="FC14" s="1">
        <v>2701.5</v>
      </c>
      <c r="FD14" s="4">
        <f t="shared" si="20"/>
        <v>-0.03531657652</v>
      </c>
      <c r="FE14" s="6"/>
      <c r="FF14" s="6">
        <v>0.12</v>
      </c>
      <c r="FG14" s="1">
        <v>100.96</v>
      </c>
      <c r="FH14" s="1">
        <v>98.286</v>
      </c>
      <c r="FI14" s="1">
        <v>4.0</v>
      </c>
      <c r="FJ14" s="1">
        <v>98.286</v>
      </c>
      <c r="FK14" s="1">
        <v>70.707</v>
      </c>
      <c r="FL14" s="1">
        <v>97.239</v>
      </c>
      <c r="FM14" s="4">
        <f t="shared" si="21"/>
        <v>-0.02648573693</v>
      </c>
      <c r="FN14" s="4"/>
      <c r="FO14" s="6">
        <v>0.12</v>
      </c>
      <c r="FP14" s="1">
        <v>2828.7</v>
      </c>
      <c r="FQ14" s="1">
        <v>2728.8</v>
      </c>
      <c r="FR14" s="1">
        <v>4.0</v>
      </c>
      <c r="FS14" s="1">
        <v>2728.8</v>
      </c>
      <c r="FT14" s="1">
        <v>2248.9</v>
      </c>
      <c r="FU14" s="1">
        <v>2701.5</v>
      </c>
      <c r="FV14" s="4">
        <f t="shared" si="22"/>
        <v>-0.03531657652</v>
      </c>
    </row>
    <row r="15">
      <c r="A15" s="3" t="s">
        <v>88</v>
      </c>
      <c r="B15" s="9">
        <v>98.193</v>
      </c>
      <c r="C15" s="9">
        <v>98.193</v>
      </c>
      <c r="D15" s="9">
        <v>4.0</v>
      </c>
      <c r="E15" s="9">
        <v>98.193</v>
      </c>
      <c r="F15" s="9">
        <v>73.352</v>
      </c>
      <c r="G15" s="9">
        <v>76.725</v>
      </c>
      <c r="H15" s="4">
        <f t="shared" si="1"/>
        <v>0</v>
      </c>
      <c r="J15" s="9">
        <v>2728.1</v>
      </c>
      <c r="K15" s="9">
        <v>2728.1</v>
      </c>
      <c r="L15" s="9">
        <v>4.0</v>
      </c>
      <c r="M15" s="9">
        <v>2728.1</v>
      </c>
      <c r="N15" s="9">
        <v>2151.1</v>
      </c>
      <c r="O15" s="9">
        <v>2209.1</v>
      </c>
      <c r="P15" s="4">
        <f t="shared" si="2"/>
        <v>0</v>
      </c>
      <c r="Q15" s="1"/>
      <c r="R15" s="1">
        <v>13.0</v>
      </c>
      <c r="S15" s="9">
        <v>98.193</v>
      </c>
      <c r="T15" s="9">
        <v>98.193</v>
      </c>
      <c r="U15" s="9">
        <v>4.0</v>
      </c>
      <c r="V15" s="9">
        <v>98.193</v>
      </c>
      <c r="W15" s="4">
        <f t="shared" si="3"/>
        <v>0</v>
      </c>
      <c r="X15" s="1"/>
      <c r="Y15" s="1">
        <v>13.0</v>
      </c>
      <c r="Z15" s="9">
        <v>2728.1</v>
      </c>
      <c r="AA15" s="9">
        <v>2728.1</v>
      </c>
      <c r="AB15" s="9">
        <v>4.0</v>
      </c>
      <c r="AC15" s="9">
        <v>2728.1</v>
      </c>
      <c r="AD15" s="4">
        <f t="shared" si="4"/>
        <v>0</v>
      </c>
      <c r="AF15" s="9">
        <v>98.193</v>
      </c>
      <c r="AG15" s="9">
        <v>98.193</v>
      </c>
      <c r="AH15" s="9">
        <v>4.0</v>
      </c>
      <c r="AI15" s="9">
        <v>98.193</v>
      </c>
      <c r="AJ15" s="9">
        <v>73.352</v>
      </c>
      <c r="AK15" s="9">
        <v>76.725</v>
      </c>
      <c r="AL15" s="4">
        <f t="shared" si="5"/>
        <v>0</v>
      </c>
      <c r="AM15" s="4"/>
      <c r="AN15" s="9">
        <v>2728.1</v>
      </c>
      <c r="AO15" s="9">
        <v>2728.1</v>
      </c>
      <c r="AP15" s="9">
        <v>4.0</v>
      </c>
      <c r="AQ15" s="9">
        <v>2728.1</v>
      </c>
      <c r="AR15" s="4">
        <f t="shared" si="6"/>
        <v>0</v>
      </c>
      <c r="AS15" s="1">
        <v>13.0</v>
      </c>
      <c r="AT15" s="9">
        <v>98.193</v>
      </c>
      <c r="AU15" s="9">
        <v>98.193</v>
      </c>
      <c r="AV15" s="9">
        <v>4.0</v>
      </c>
      <c r="AW15" s="9">
        <v>98.193</v>
      </c>
      <c r="AX15" s="4">
        <f t="shared" si="7"/>
        <v>0</v>
      </c>
      <c r="AY15" s="1">
        <v>13.0</v>
      </c>
      <c r="AZ15" s="9">
        <v>2728.1</v>
      </c>
      <c r="BA15" s="9">
        <v>2728.1</v>
      </c>
      <c r="BB15" s="9">
        <v>4.0</v>
      </c>
      <c r="BC15" s="9">
        <v>2728.1</v>
      </c>
      <c r="BD15" s="9">
        <v>2151.1</v>
      </c>
      <c r="BE15" s="9">
        <v>2209.1</v>
      </c>
      <c r="BF15" s="4">
        <f t="shared" si="8"/>
        <v>0</v>
      </c>
      <c r="BG15" s="4"/>
      <c r="BH15" s="1">
        <v>98.193</v>
      </c>
      <c r="BI15" s="1">
        <v>98.193</v>
      </c>
      <c r="BJ15" s="1">
        <v>4.0</v>
      </c>
      <c r="BK15" s="1">
        <v>98.193</v>
      </c>
      <c r="BL15" s="1">
        <v>73.352</v>
      </c>
      <c r="BM15" s="1">
        <v>76.725</v>
      </c>
      <c r="BN15" s="4">
        <f t="shared" si="9"/>
        <v>0</v>
      </c>
      <c r="BO15" s="4"/>
      <c r="BP15" s="14" t="s">
        <v>131</v>
      </c>
      <c r="BQ15" s="1">
        <v>2728.1</v>
      </c>
      <c r="BR15" s="1">
        <v>2151.1</v>
      </c>
      <c r="BS15" s="1">
        <v>4.0</v>
      </c>
      <c r="BT15" s="1">
        <v>2151.1</v>
      </c>
      <c r="BU15" s="1">
        <v>2151.1</v>
      </c>
      <c r="BV15" s="1">
        <v>2209.1</v>
      </c>
      <c r="BW15" s="4">
        <f t="shared" si="10"/>
        <v>-0.2115025109</v>
      </c>
      <c r="BX15" s="4"/>
      <c r="BY15" s="1">
        <v>98.193</v>
      </c>
      <c r="BZ15" s="1">
        <v>98.193</v>
      </c>
      <c r="CA15" s="1">
        <v>4.0</v>
      </c>
      <c r="CB15" s="1">
        <v>98.193</v>
      </c>
      <c r="CC15" s="1">
        <v>73.352</v>
      </c>
      <c r="CD15" s="1">
        <v>76.725</v>
      </c>
      <c r="CE15" s="4">
        <f t="shared" si="11"/>
        <v>0</v>
      </c>
      <c r="CF15" s="4"/>
      <c r="CG15" s="6">
        <v>0.13</v>
      </c>
      <c r="CH15" s="1">
        <v>2728.1</v>
      </c>
      <c r="CI15" s="1">
        <v>2728.1</v>
      </c>
      <c r="CJ15" s="1">
        <v>4.0</v>
      </c>
      <c r="CK15" s="1">
        <v>2728.1</v>
      </c>
      <c r="CL15" s="1">
        <v>2151.1</v>
      </c>
      <c r="CM15" s="1">
        <v>2209.1</v>
      </c>
      <c r="CN15" s="4">
        <f t="shared" si="12"/>
        <v>0</v>
      </c>
      <c r="CO15" s="4"/>
      <c r="CP15" s="1">
        <v>98.193</v>
      </c>
      <c r="CQ15" s="1">
        <v>98.193</v>
      </c>
      <c r="CR15" s="1">
        <v>4.0</v>
      </c>
      <c r="CS15" s="1">
        <v>98.193</v>
      </c>
      <c r="CT15" s="1">
        <v>73.352</v>
      </c>
      <c r="CU15" s="1">
        <v>76.725</v>
      </c>
      <c r="CV15" s="4">
        <f t="shared" si="13"/>
        <v>0</v>
      </c>
      <c r="CW15" s="4"/>
      <c r="CX15" s="6">
        <v>0.13</v>
      </c>
      <c r="CY15" s="1">
        <v>2728.1</v>
      </c>
      <c r="CZ15" s="1">
        <v>2728.1</v>
      </c>
      <c r="DA15" s="1">
        <v>4.0</v>
      </c>
      <c r="DB15" s="1">
        <v>2728.1</v>
      </c>
      <c r="DC15" s="1">
        <v>2151.1</v>
      </c>
      <c r="DD15" s="1">
        <v>2209.1</v>
      </c>
      <c r="DE15" s="4">
        <f t="shared" si="14"/>
        <v>0</v>
      </c>
      <c r="DF15" s="4"/>
      <c r="DG15" s="1">
        <v>98.193</v>
      </c>
      <c r="DH15" s="1">
        <v>98.193</v>
      </c>
      <c r="DI15" s="1">
        <v>4.0</v>
      </c>
      <c r="DJ15" s="1">
        <v>98.193</v>
      </c>
      <c r="DK15" s="1">
        <v>73.352</v>
      </c>
      <c r="DL15" s="1">
        <v>76.725</v>
      </c>
      <c r="DM15" s="4">
        <f t="shared" si="15"/>
        <v>0</v>
      </c>
      <c r="DN15" s="4"/>
      <c r="DO15" s="4"/>
      <c r="DP15" s="1">
        <v>2728.1</v>
      </c>
      <c r="DQ15" s="1">
        <v>2728.1</v>
      </c>
      <c r="DR15" s="1">
        <v>4.0</v>
      </c>
      <c r="DS15" s="1">
        <v>2728.1</v>
      </c>
      <c r="DT15" s="1">
        <v>2151.1</v>
      </c>
      <c r="DU15" s="1">
        <v>2209.1</v>
      </c>
      <c r="DV15" s="4">
        <f t="shared" si="16"/>
        <v>0</v>
      </c>
      <c r="DW15" s="4"/>
      <c r="DX15" s="1">
        <v>98.193</v>
      </c>
      <c r="DY15" s="1">
        <v>98.193</v>
      </c>
      <c r="DZ15" s="1">
        <v>4.0</v>
      </c>
      <c r="EA15" s="1">
        <v>98.193</v>
      </c>
      <c r="EB15" s="1">
        <v>73.352</v>
      </c>
      <c r="EC15" s="1">
        <v>76.725</v>
      </c>
      <c r="ED15" s="4">
        <f t="shared" si="17"/>
        <v>0</v>
      </c>
      <c r="EE15" s="4"/>
      <c r="EF15" s="6">
        <v>0.13</v>
      </c>
      <c r="EG15" s="1">
        <v>2728.1</v>
      </c>
      <c r="EH15" s="1">
        <v>2728.1</v>
      </c>
      <c r="EI15" s="1">
        <v>4.0</v>
      </c>
      <c r="EJ15" s="1">
        <v>2728.1</v>
      </c>
      <c r="EK15" s="1">
        <v>2151.1</v>
      </c>
      <c r="EL15" s="1">
        <v>2209.1</v>
      </c>
      <c r="EM15" s="4">
        <f t="shared" si="18"/>
        <v>0</v>
      </c>
      <c r="EN15" s="4"/>
      <c r="EO15" s="1">
        <v>98.193</v>
      </c>
      <c r="EP15" s="1">
        <v>98.193</v>
      </c>
      <c r="EQ15" s="1">
        <v>4.0</v>
      </c>
      <c r="ER15" s="1">
        <v>98.193</v>
      </c>
      <c r="ES15" s="1">
        <v>73.352</v>
      </c>
      <c r="ET15" s="1">
        <v>76.725</v>
      </c>
      <c r="EU15" s="4">
        <f t="shared" si="19"/>
        <v>0</v>
      </c>
      <c r="EV15" s="4"/>
      <c r="EW15" s="6">
        <v>0.13</v>
      </c>
      <c r="EX15" s="1">
        <v>2728.1</v>
      </c>
      <c r="EY15" s="1">
        <v>2728.1</v>
      </c>
      <c r="EZ15" s="1">
        <v>4.0</v>
      </c>
      <c r="FA15" s="1">
        <v>2728.1</v>
      </c>
      <c r="FB15" s="1">
        <v>2151.1</v>
      </c>
      <c r="FC15" s="1">
        <v>2209.1</v>
      </c>
      <c r="FD15" s="4">
        <f t="shared" si="20"/>
        <v>0</v>
      </c>
      <c r="FE15" s="6"/>
      <c r="FF15" s="6">
        <v>0.13</v>
      </c>
      <c r="FG15" s="1">
        <v>98.193</v>
      </c>
      <c r="FH15" s="1">
        <v>98.193</v>
      </c>
      <c r="FI15" s="1">
        <v>4.0</v>
      </c>
      <c r="FJ15" s="1">
        <v>98.193</v>
      </c>
      <c r="FK15" s="1">
        <v>73.352</v>
      </c>
      <c r="FL15" s="1">
        <v>76.725</v>
      </c>
      <c r="FM15" s="4">
        <f t="shared" si="21"/>
        <v>0</v>
      </c>
      <c r="FN15" s="4"/>
      <c r="FO15" s="6">
        <v>0.13</v>
      </c>
      <c r="FP15" s="1">
        <v>2728.1</v>
      </c>
      <c r="FQ15" s="1">
        <v>2728.1</v>
      </c>
      <c r="FR15" s="1">
        <v>4.0</v>
      </c>
      <c r="FS15" s="1">
        <v>2728.1</v>
      </c>
      <c r="FT15" s="1">
        <v>2151.1</v>
      </c>
      <c r="FU15" s="1">
        <v>2209.1</v>
      </c>
      <c r="FV15" s="4">
        <f t="shared" si="22"/>
        <v>0</v>
      </c>
    </row>
    <row r="16">
      <c r="A16" s="17" t="s">
        <v>89</v>
      </c>
      <c r="B16" s="15">
        <v>98.328</v>
      </c>
      <c r="C16" s="15">
        <v>96.952</v>
      </c>
      <c r="D16" s="15">
        <v>4.0</v>
      </c>
      <c r="E16" s="15">
        <v>96.952</v>
      </c>
      <c r="F16" s="15">
        <v>75.267</v>
      </c>
      <c r="G16" s="15">
        <v>96.952</v>
      </c>
      <c r="H16" s="18">
        <f t="shared" si="1"/>
        <v>-0.01399397933</v>
      </c>
      <c r="I16" s="16"/>
      <c r="J16" s="15">
        <v>2717.6</v>
      </c>
      <c r="K16" s="15">
        <v>2662.7</v>
      </c>
      <c r="L16" s="15">
        <v>4.0</v>
      </c>
      <c r="M16" s="15">
        <v>2662.7</v>
      </c>
      <c r="N16" s="15">
        <v>2279.4</v>
      </c>
      <c r="O16" s="15">
        <v>2662.7</v>
      </c>
      <c r="P16" s="18">
        <f t="shared" si="2"/>
        <v>-0.02020164851</v>
      </c>
      <c r="Q16" s="2"/>
      <c r="R16" s="2">
        <v>14.0</v>
      </c>
      <c r="S16" s="15">
        <v>98.328</v>
      </c>
      <c r="T16" s="15">
        <v>96.952</v>
      </c>
      <c r="U16" s="15">
        <v>4.0</v>
      </c>
      <c r="V16" s="15">
        <v>96.952</v>
      </c>
      <c r="W16" s="18">
        <f t="shared" si="3"/>
        <v>-0.01399397933</v>
      </c>
      <c r="X16" s="2"/>
      <c r="Y16" s="2">
        <v>14.0</v>
      </c>
      <c r="Z16" s="15">
        <v>2717.6</v>
      </c>
      <c r="AA16" s="15">
        <v>2662.7</v>
      </c>
      <c r="AB16" s="15">
        <v>4.0</v>
      </c>
      <c r="AC16" s="15">
        <v>2662.7</v>
      </c>
      <c r="AD16" s="18">
        <f t="shared" si="4"/>
        <v>-0.02020164851</v>
      </c>
      <c r="AE16" s="16"/>
      <c r="AF16" s="15">
        <v>98.328</v>
      </c>
      <c r="AG16" s="15">
        <v>96.952</v>
      </c>
      <c r="AH16" s="15">
        <v>4.0</v>
      </c>
      <c r="AI16" s="15">
        <v>96.952</v>
      </c>
      <c r="AJ16" s="15">
        <v>75.267</v>
      </c>
      <c r="AK16" s="15">
        <v>96.952</v>
      </c>
      <c r="AL16" s="18">
        <f t="shared" si="5"/>
        <v>-0.01399397933</v>
      </c>
      <c r="AM16" s="18"/>
      <c r="AN16" s="15">
        <v>2717.6</v>
      </c>
      <c r="AO16" s="15">
        <v>2662.7</v>
      </c>
      <c r="AP16" s="15">
        <v>4.0</v>
      </c>
      <c r="AQ16" s="15">
        <v>2662.7</v>
      </c>
      <c r="AR16" s="18">
        <f t="shared" si="6"/>
        <v>-0.02020164851</v>
      </c>
      <c r="AS16" s="2">
        <v>14.0</v>
      </c>
      <c r="AT16" s="15">
        <v>98.328</v>
      </c>
      <c r="AU16" s="15">
        <v>96.952</v>
      </c>
      <c r="AV16" s="15">
        <v>4.0</v>
      </c>
      <c r="AW16" s="15">
        <v>96.952</v>
      </c>
      <c r="AX16" s="18">
        <f t="shared" si="7"/>
        <v>-0.01399397933</v>
      </c>
      <c r="AY16" s="2">
        <v>14.0</v>
      </c>
      <c r="AZ16" s="15">
        <v>2717.6</v>
      </c>
      <c r="BA16" s="15">
        <v>2662.7</v>
      </c>
      <c r="BB16" s="15">
        <v>4.0</v>
      </c>
      <c r="BC16" s="15">
        <v>2662.7</v>
      </c>
      <c r="BD16" s="15">
        <v>2279.4</v>
      </c>
      <c r="BE16" s="15">
        <v>2662.7</v>
      </c>
      <c r="BF16" s="18">
        <f t="shared" si="8"/>
        <v>-0.02020164851</v>
      </c>
      <c r="BG16" s="18"/>
      <c r="BH16" s="1">
        <v>98.328</v>
      </c>
      <c r="BI16" s="1">
        <v>96.952</v>
      </c>
      <c r="BJ16" s="1">
        <v>4.0</v>
      </c>
      <c r="BK16" s="1">
        <v>96.952</v>
      </c>
      <c r="BL16" s="1">
        <v>75.267</v>
      </c>
      <c r="BM16" s="1">
        <v>96.952</v>
      </c>
      <c r="BN16" s="4">
        <f t="shared" si="9"/>
        <v>-0.01399397933</v>
      </c>
      <c r="BO16" s="18"/>
      <c r="BP16" s="14" t="s">
        <v>132</v>
      </c>
      <c r="BQ16" s="1">
        <v>2717.6</v>
      </c>
      <c r="BR16" s="1">
        <v>2717.6</v>
      </c>
      <c r="BS16" s="1">
        <v>4.0</v>
      </c>
      <c r="BT16" s="1">
        <v>2717.6</v>
      </c>
      <c r="BU16" s="1">
        <v>2279.4</v>
      </c>
      <c r="BV16" s="1">
        <v>2662.7</v>
      </c>
      <c r="BW16" s="4">
        <f t="shared" si="10"/>
        <v>0</v>
      </c>
      <c r="BX16" s="4"/>
      <c r="BY16" s="1">
        <v>98.328</v>
      </c>
      <c r="BZ16" s="1">
        <v>96.952</v>
      </c>
      <c r="CA16" s="1">
        <v>4.0</v>
      </c>
      <c r="CB16" s="1">
        <v>96.952</v>
      </c>
      <c r="CC16" s="1">
        <v>75.267</v>
      </c>
      <c r="CD16" s="1">
        <v>96.952</v>
      </c>
      <c r="CE16" s="4">
        <f t="shared" si="11"/>
        <v>-0.01399397933</v>
      </c>
      <c r="CF16" s="4"/>
      <c r="CG16" s="6">
        <v>0.14</v>
      </c>
      <c r="CH16" s="1">
        <v>2717.6</v>
      </c>
      <c r="CI16" s="1">
        <v>2662.7</v>
      </c>
      <c r="CJ16" s="1">
        <v>4.0</v>
      </c>
      <c r="CK16" s="1">
        <v>2662.7</v>
      </c>
      <c r="CL16" s="1">
        <v>2279.4</v>
      </c>
      <c r="CM16" s="1">
        <v>2662.7</v>
      </c>
      <c r="CN16" s="4">
        <f t="shared" si="12"/>
        <v>-0.02020164851</v>
      </c>
      <c r="CO16" s="4"/>
      <c r="CP16" s="1">
        <v>98.328</v>
      </c>
      <c r="CQ16" s="1">
        <v>96.952</v>
      </c>
      <c r="CR16" s="1">
        <v>4.0</v>
      </c>
      <c r="CS16" s="1">
        <v>96.952</v>
      </c>
      <c r="CT16" s="1">
        <v>75.267</v>
      </c>
      <c r="CU16" s="1">
        <v>96.952</v>
      </c>
      <c r="CV16" s="4">
        <f t="shared" si="13"/>
        <v>-0.01399397933</v>
      </c>
      <c r="CW16" s="4"/>
      <c r="CX16" s="6">
        <v>0.14</v>
      </c>
      <c r="CY16" s="1">
        <v>2717.6</v>
      </c>
      <c r="CZ16" s="1">
        <v>2662.7</v>
      </c>
      <c r="DA16" s="1">
        <v>4.0</v>
      </c>
      <c r="DB16" s="1">
        <v>2662.7</v>
      </c>
      <c r="DC16" s="1">
        <v>2279.4</v>
      </c>
      <c r="DD16" s="1">
        <v>2662.7</v>
      </c>
      <c r="DE16" s="4">
        <f t="shared" si="14"/>
        <v>-0.02020164851</v>
      </c>
      <c r="DF16" s="4"/>
      <c r="DG16" s="1">
        <v>98.328</v>
      </c>
      <c r="DH16" s="1">
        <v>96.952</v>
      </c>
      <c r="DI16" s="1">
        <v>4.0</v>
      </c>
      <c r="DJ16" s="1">
        <v>96.952</v>
      </c>
      <c r="DK16" s="1">
        <v>75.267</v>
      </c>
      <c r="DL16" s="1">
        <v>96.952</v>
      </c>
      <c r="DM16" s="4">
        <f t="shared" si="15"/>
        <v>-0.01399397933</v>
      </c>
      <c r="DN16" s="4"/>
      <c r="DO16" s="4"/>
      <c r="DP16" s="1">
        <v>2717.6</v>
      </c>
      <c r="DQ16" s="1">
        <v>2662.7</v>
      </c>
      <c r="DR16" s="1">
        <v>4.0</v>
      </c>
      <c r="DS16" s="1">
        <v>2662.7</v>
      </c>
      <c r="DT16" s="1">
        <v>2279.4</v>
      </c>
      <c r="DU16" s="1">
        <v>2662.7</v>
      </c>
      <c r="DV16" s="4">
        <f t="shared" si="16"/>
        <v>-0.02020164851</v>
      </c>
      <c r="DW16" s="4"/>
      <c r="DX16" s="1">
        <v>98.328</v>
      </c>
      <c r="DY16" s="1">
        <v>96.952</v>
      </c>
      <c r="DZ16" s="1">
        <v>4.0</v>
      </c>
      <c r="EA16" s="1">
        <v>96.952</v>
      </c>
      <c r="EB16" s="1">
        <v>75.267</v>
      </c>
      <c r="EC16" s="1">
        <v>96.952</v>
      </c>
      <c r="ED16" s="4">
        <f t="shared" si="17"/>
        <v>-0.01399397933</v>
      </c>
      <c r="EE16" s="4"/>
      <c r="EF16" s="6">
        <v>0.14</v>
      </c>
      <c r="EG16" s="1">
        <v>2717.6</v>
      </c>
      <c r="EH16" s="1">
        <v>2662.7</v>
      </c>
      <c r="EI16" s="1">
        <v>4.0</v>
      </c>
      <c r="EJ16" s="1">
        <v>2662.7</v>
      </c>
      <c r="EK16" s="1">
        <v>2279.4</v>
      </c>
      <c r="EL16" s="1">
        <v>2662.7</v>
      </c>
      <c r="EM16" s="4">
        <f t="shared" si="18"/>
        <v>-0.02020164851</v>
      </c>
      <c r="EN16" s="4"/>
      <c r="EO16" s="1">
        <v>98.328</v>
      </c>
      <c r="EP16" s="1">
        <v>96.952</v>
      </c>
      <c r="EQ16" s="1">
        <v>4.0</v>
      </c>
      <c r="ER16" s="1">
        <v>96.952</v>
      </c>
      <c r="ES16" s="1">
        <v>75.267</v>
      </c>
      <c r="ET16" s="1">
        <v>96.952</v>
      </c>
      <c r="EU16" s="4">
        <f t="shared" si="19"/>
        <v>-0.01399397933</v>
      </c>
      <c r="EV16" s="4"/>
      <c r="EW16" s="6">
        <v>0.14</v>
      </c>
      <c r="EX16" s="1">
        <v>2717.6</v>
      </c>
      <c r="EY16" s="1">
        <v>2662.7</v>
      </c>
      <c r="EZ16" s="1">
        <v>4.0</v>
      </c>
      <c r="FA16" s="1">
        <v>2662.7</v>
      </c>
      <c r="FB16" s="1">
        <v>2279.4</v>
      </c>
      <c r="FC16" s="1">
        <v>2662.7</v>
      </c>
      <c r="FD16" s="4">
        <f t="shared" si="20"/>
        <v>-0.02020164851</v>
      </c>
      <c r="FE16" s="6"/>
      <c r="FF16" s="6">
        <v>0.14</v>
      </c>
      <c r="FG16" s="1">
        <v>98.328</v>
      </c>
      <c r="FH16" s="1">
        <v>96.952</v>
      </c>
      <c r="FI16" s="1">
        <v>4.0</v>
      </c>
      <c r="FJ16" s="1">
        <v>96.952</v>
      </c>
      <c r="FK16" s="1">
        <v>75.267</v>
      </c>
      <c r="FL16" s="1">
        <v>96.952</v>
      </c>
      <c r="FM16" s="4">
        <f t="shared" si="21"/>
        <v>-0.01399397933</v>
      </c>
      <c r="FN16" s="4"/>
      <c r="FO16" s="6">
        <v>0.14</v>
      </c>
      <c r="FP16" s="1">
        <v>2717.6</v>
      </c>
      <c r="FQ16" s="1">
        <v>2662.7</v>
      </c>
      <c r="FR16" s="1">
        <v>4.0</v>
      </c>
      <c r="FS16" s="1">
        <v>2662.7</v>
      </c>
      <c r="FT16" s="1">
        <v>2279.4</v>
      </c>
      <c r="FU16" s="1">
        <v>2662.7</v>
      </c>
      <c r="FV16" s="4">
        <f t="shared" si="22"/>
        <v>-0.02020164851</v>
      </c>
    </row>
    <row r="17">
      <c r="A17" s="3" t="s">
        <v>90</v>
      </c>
      <c r="B17" s="9">
        <v>85.504</v>
      </c>
      <c r="C17" s="9">
        <v>85.504</v>
      </c>
      <c r="D17" s="9">
        <v>4.0</v>
      </c>
      <c r="E17" s="9">
        <v>85.504</v>
      </c>
      <c r="F17" s="9">
        <v>50.374</v>
      </c>
      <c r="G17" s="9">
        <v>52.411</v>
      </c>
      <c r="H17" s="4">
        <f t="shared" si="1"/>
        <v>0</v>
      </c>
      <c r="J17" s="9">
        <v>2405.6</v>
      </c>
      <c r="K17" s="9">
        <v>2405.6</v>
      </c>
      <c r="L17" s="9">
        <v>4.0</v>
      </c>
      <c r="M17" s="9">
        <v>2405.6</v>
      </c>
      <c r="N17" s="9">
        <v>1540.5</v>
      </c>
      <c r="O17" s="9">
        <v>1626.9</v>
      </c>
      <c r="P17" s="4">
        <f t="shared" si="2"/>
        <v>0</v>
      </c>
      <c r="Q17" s="1"/>
      <c r="R17" s="1">
        <v>15.0</v>
      </c>
      <c r="S17" s="9">
        <v>85.504</v>
      </c>
      <c r="T17" s="9">
        <v>85.504</v>
      </c>
      <c r="U17" s="9">
        <v>4.0</v>
      </c>
      <c r="V17" s="9">
        <v>85.504</v>
      </c>
      <c r="W17" s="4">
        <f t="shared" si="3"/>
        <v>0</v>
      </c>
      <c r="X17" s="1"/>
      <c r="Y17" s="1">
        <v>15.0</v>
      </c>
      <c r="Z17" s="9">
        <v>2405.6</v>
      </c>
      <c r="AA17" s="9">
        <v>2405.6</v>
      </c>
      <c r="AB17" s="9">
        <v>4.0</v>
      </c>
      <c r="AC17" s="9">
        <v>2405.6</v>
      </c>
      <c r="AD17" s="4">
        <f t="shared" si="4"/>
        <v>0</v>
      </c>
      <c r="AF17" s="9">
        <v>85.504</v>
      </c>
      <c r="AG17" s="9">
        <v>85.504</v>
      </c>
      <c r="AH17" s="9">
        <v>4.0</v>
      </c>
      <c r="AI17" s="9">
        <v>85.504</v>
      </c>
      <c r="AJ17" s="9">
        <v>50.374</v>
      </c>
      <c r="AK17" s="9">
        <v>52.411</v>
      </c>
      <c r="AL17" s="4">
        <f t="shared" si="5"/>
        <v>0</v>
      </c>
      <c r="AM17" s="4"/>
      <c r="AN17" s="9">
        <v>2405.6</v>
      </c>
      <c r="AO17" s="9">
        <v>2405.6</v>
      </c>
      <c r="AP17" s="9">
        <v>4.0</v>
      </c>
      <c r="AQ17" s="9">
        <v>2405.6</v>
      </c>
      <c r="AR17" s="4">
        <f t="shared" si="6"/>
        <v>0</v>
      </c>
      <c r="AS17" s="1">
        <v>15.0</v>
      </c>
      <c r="AT17" s="9">
        <v>85.504</v>
      </c>
      <c r="AU17" s="9">
        <v>85.504</v>
      </c>
      <c r="AV17" s="9">
        <v>4.0</v>
      </c>
      <c r="AW17" s="9">
        <v>85.504</v>
      </c>
      <c r="AX17" s="4">
        <f t="shared" si="7"/>
        <v>0</v>
      </c>
      <c r="AY17" s="1">
        <v>15.0</v>
      </c>
      <c r="AZ17" s="9">
        <v>2405.6</v>
      </c>
      <c r="BA17" s="9">
        <v>2405.6</v>
      </c>
      <c r="BB17" s="9">
        <v>4.0</v>
      </c>
      <c r="BC17" s="9">
        <v>2405.6</v>
      </c>
      <c r="BD17" s="9">
        <v>1540.5</v>
      </c>
      <c r="BE17" s="9">
        <v>1626.9</v>
      </c>
      <c r="BF17" s="4">
        <f t="shared" si="8"/>
        <v>0</v>
      </c>
      <c r="BG17" s="4"/>
      <c r="BH17" s="1">
        <v>85.504</v>
      </c>
      <c r="BI17" s="1">
        <v>85.504</v>
      </c>
      <c r="BJ17" s="1">
        <v>4.0</v>
      </c>
      <c r="BK17" s="1">
        <v>85.504</v>
      </c>
      <c r="BL17" s="1">
        <v>50.374</v>
      </c>
      <c r="BM17" s="1">
        <v>52.411</v>
      </c>
      <c r="BN17" s="4">
        <f t="shared" si="9"/>
        <v>0</v>
      </c>
      <c r="BO17" s="4"/>
      <c r="BP17" s="14" t="s">
        <v>133</v>
      </c>
      <c r="BQ17" s="1">
        <v>2405.6</v>
      </c>
      <c r="BR17" s="1">
        <v>2405.6</v>
      </c>
      <c r="BS17" s="1">
        <v>4.0</v>
      </c>
      <c r="BT17" s="1">
        <v>2405.6</v>
      </c>
      <c r="BU17" s="1">
        <v>1540.5</v>
      </c>
      <c r="BV17" s="1">
        <v>1626.9</v>
      </c>
      <c r="BW17" s="4">
        <f t="shared" si="10"/>
        <v>0</v>
      </c>
      <c r="BX17" s="4"/>
      <c r="BY17" s="2">
        <v>85.504</v>
      </c>
      <c r="BZ17" s="2">
        <v>85.504</v>
      </c>
      <c r="CA17" s="2">
        <v>4.0</v>
      </c>
      <c r="CB17" s="2">
        <v>85.504</v>
      </c>
      <c r="CC17" s="2">
        <v>50.374</v>
      </c>
      <c r="CD17" s="2">
        <v>52.411</v>
      </c>
      <c r="CE17" s="18">
        <f t="shared" si="11"/>
        <v>0</v>
      </c>
      <c r="CF17" s="18"/>
      <c r="CG17" s="11">
        <v>0.15</v>
      </c>
      <c r="CH17" s="1">
        <v>2405.6</v>
      </c>
      <c r="CI17" s="1">
        <v>2405.6</v>
      </c>
      <c r="CJ17" s="1">
        <v>4.0</v>
      </c>
      <c r="CK17" s="1">
        <v>2405.6</v>
      </c>
      <c r="CL17" s="1">
        <v>1540.5</v>
      </c>
      <c r="CM17" s="1">
        <v>1626.9</v>
      </c>
      <c r="CN17" s="4">
        <f t="shared" si="12"/>
        <v>0</v>
      </c>
      <c r="CO17" s="4"/>
      <c r="CP17" s="1">
        <v>85.504</v>
      </c>
      <c r="CQ17" s="1">
        <v>85.504</v>
      </c>
      <c r="CR17" s="1">
        <v>4.0</v>
      </c>
      <c r="CS17" s="1">
        <v>85.504</v>
      </c>
      <c r="CT17" s="1">
        <v>50.374</v>
      </c>
      <c r="CU17" s="1">
        <v>52.411</v>
      </c>
      <c r="CV17" s="4">
        <f t="shared" si="13"/>
        <v>0</v>
      </c>
      <c r="CW17" s="4"/>
      <c r="CX17" s="6">
        <v>0.15</v>
      </c>
      <c r="CY17" s="1">
        <v>2405.6</v>
      </c>
      <c r="CZ17" s="1">
        <v>2405.6</v>
      </c>
      <c r="DA17" s="1">
        <v>4.0</v>
      </c>
      <c r="DB17" s="1">
        <v>2405.6</v>
      </c>
      <c r="DC17" s="1">
        <v>1540.5</v>
      </c>
      <c r="DD17" s="1">
        <v>1626.9</v>
      </c>
      <c r="DE17" s="4">
        <f t="shared" si="14"/>
        <v>0</v>
      </c>
      <c r="DF17" s="4"/>
      <c r="DG17" s="1">
        <v>85.504</v>
      </c>
      <c r="DH17" s="1">
        <v>85.504</v>
      </c>
      <c r="DI17" s="1">
        <v>4.0</v>
      </c>
      <c r="DJ17" s="1">
        <v>85.504</v>
      </c>
      <c r="DK17" s="1">
        <v>50.374</v>
      </c>
      <c r="DL17" s="1">
        <v>52.411</v>
      </c>
      <c r="DM17" s="4">
        <f t="shared" si="15"/>
        <v>0</v>
      </c>
      <c r="DN17" s="4"/>
      <c r="DO17" s="4"/>
      <c r="DP17" s="1">
        <v>2405.6</v>
      </c>
      <c r="DQ17" s="1">
        <v>1540.5</v>
      </c>
      <c r="DR17" s="1">
        <v>4.0</v>
      </c>
      <c r="DS17" s="1">
        <v>1540.5</v>
      </c>
      <c r="DT17" s="1">
        <v>1540.5</v>
      </c>
      <c r="DU17" s="1">
        <v>1626.9</v>
      </c>
      <c r="DV17" s="4">
        <f t="shared" si="16"/>
        <v>-0.3596192218</v>
      </c>
      <c r="DW17" s="4"/>
      <c r="DX17" s="1">
        <v>85.504</v>
      </c>
      <c r="DY17" s="1">
        <v>50.374</v>
      </c>
      <c r="DZ17" s="1">
        <v>4.0</v>
      </c>
      <c r="EA17" s="1">
        <v>50.374</v>
      </c>
      <c r="EB17" s="1">
        <v>50.374</v>
      </c>
      <c r="EC17" s="1">
        <v>52.411</v>
      </c>
      <c r="ED17" s="4">
        <f t="shared" si="17"/>
        <v>-0.4108579716</v>
      </c>
      <c r="EE17" s="4"/>
      <c r="EF17" s="6">
        <v>0.15</v>
      </c>
      <c r="EG17" s="1">
        <v>2405.6</v>
      </c>
      <c r="EH17" s="1">
        <v>1540.5</v>
      </c>
      <c r="EI17" s="1">
        <v>4.0</v>
      </c>
      <c r="EJ17" s="1">
        <v>1540.5</v>
      </c>
      <c r="EK17" s="1">
        <v>1540.5</v>
      </c>
      <c r="EL17" s="1">
        <v>1626.9</v>
      </c>
      <c r="EM17" s="4">
        <f t="shared" si="18"/>
        <v>-0.3596192218</v>
      </c>
      <c r="EN17" s="4"/>
      <c r="EO17" s="1">
        <v>85.504</v>
      </c>
      <c r="EP17" s="1">
        <v>85.504</v>
      </c>
      <c r="EQ17" s="1">
        <v>4.0</v>
      </c>
      <c r="ER17" s="1">
        <v>85.504</v>
      </c>
      <c r="ES17" s="1">
        <v>50.374</v>
      </c>
      <c r="ET17" s="1">
        <v>52.411</v>
      </c>
      <c r="EU17" s="4">
        <f t="shared" si="19"/>
        <v>0</v>
      </c>
      <c r="EV17" s="4"/>
      <c r="EW17" s="11">
        <v>0.15</v>
      </c>
      <c r="EX17" s="2">
        <v>2405.6</v>
      </c>
      <c r="EY17" s="2">
        <v>2405.6</v>
      </c>
      <c r="EZ17" s="2">
        <v>4.0</v>
      </c>
      <c r="FA17" s="2">
        <v>2405.6</v>
      </c>
      <c r="FB17" s="2">
        <v>1540.5</v>
      </c>
      <c r="FC17" s="2">
        <v>1626.9</v>
      </c>
      <c r="FD17" s="18">
        <f t="shared" si="20"/>
        <v>0</v>
      </c>
      <c r="FE17" s="6"/>
      <c r="FF17" s="6">
        <v>0.15</v>
      </c>
      <c r="FG17" s="2">
        <v>85.504</v>
      </c>
      <c r="FH17" s="2">
        <v>85.504</v>
      </c>
      <c r="FI17" s="2">
        <v>4.0</v>
      </c>
      <c r="FJ17" s="2">
        <v>85.504</v>
      </c>
      <c r="FK17" s="2">
        <v>50.374</v>
      </c>
      <c r="FL17" s="2">
        <v>52.411</v>
      </c>
      <c r="FM17" s="18">
        <f t="shared" si="21"/>
        <v>0</v>
      </c>
      <c r="FN17" s="18"/>
      <c r="FO17" s="6">
        <v>0.15</v>
      </c>
      <c r="FP17" s="2">
        <v>2405.6</v>
      </c>
      <c r="FQ17" s="2">
        <v>2405.6</v>
      </c>
      <c r="FR17" s="2">
        <v>4.0</v>
      </c>
      <c r="FS17" s="2">
        <v>2405.6</v>
      </c>
      <c r="FT17" s="2">
        <v>1540.5</v>
      </c>
      <c r="FU17" s="2">
        <v>1626.9</v>
      </c>
      <c r="FV17" s="18">
        <f t="shared" si="22"/>
        <v>0</v>
      </c>
    </row>
    <row r="18">
      <c r="A18" s="3" t="s">
        <v>93</v>
      </c>
      <c r="B18" s="9">
        <v>85.535</v>
      </c>
      <c r="C18" s="9">
        <v>85.535</v>
      </c>
      <c r="D18" s="9">
        <v>4.0</v>
      </c>
      <c r="E18" s="9">
        <v>85.535</v>
      </c>
      <c r="F18" s="9">
        <v>52.735</v>
      </c>
      <c r="G18" s="9">
        <v>74.474</v>
      </c>
      <c r="H18" s="4">
        <f t="shared" si="1"/>
        <v>0</v>
      </c>
      <c r="J18" s="9">
        <v>2354.9</v>
      </c>
      <c r="K18" s="9">
        <v>2354.9</v>
      </c>
      <c r="L18" s="9">
        <v>4.0</v>
      </c>
      <c r="M18" s="9">
        <v>2354.9</v>
      </c>
      <c r="N18" s="9">
        <v>1606.0</v>
      </c>
      <c r="O18" s="9">
        <v>1977.3</v>
      </c>
      <c r="P18" s="4">
        <f t="shared" si="2"/>
        <v>0</v>
      </c>
      <c r="Q18" s="1"/>
      <c r="R18" s="1">
        <v>16.0</v>
      </c>
      <c r="S18" s="9">
        <v>85.535</v>
      </c>
      <c r="T18" s="9">
        <v>85.535</v>
      </c>
      <c r="U18" s="9">
        <v>4.0</v>
      </c>
      <c r="V18" s="9">
        <v>85.535</v>
      </c>
      <c r="W18" s="4">
        <f t="shared" si="3"/>
        <v>0</v>
      </c>
      <c r="X18" s="1"/>
      <c r="Y18" s="1">
        <v>16.0</v>
      </c>
      <c r="Z18" s="9">
        <v>2354.9</v>
      </c>
      <c r="AA18" s="9">
        <v>2354.9</v>
      </c>
      <c r="AB18" s="9">
        <v>4.0</v>
      </c>
      <c r="AC18" s="9">
        <v>2354.9</v>
      </c>
      <c r="AD18" s="4">
        <f t="shared" si="4"/>
        <v>0</v>
      </c>
      <c r="AF18" s="9">
        <v>85.535</v>
      </c>
      <c r="AG18" s="9">
        <v>85.535</v>
      </c>
      <c r="AH18" s="9">
        <v>4.0</v>
      </c>
      <c r="AI18" s="9">
        <v>85.535</v>
      </c>
      <c r="AJ18" s="9">
        <v>52.735</v>
      </c>
      <c r="AK18" s="9">
        <v>74.474</v>
      </c>
      <c r="AL18" s="4">
        <f t="shared" si="5"/>
        <v>0</v>
      </c>
      <c r="AM18" s="4"/>
      <c r="AN18" s="9">
        <v>2354.9</v>
      </c>
      <c r="AO18" s="9">
        <v>2354.9</v>
      </c>
      <c r="AP18" s="9">
        <v>4.0</v>
      </c>
      <c r="AQ18" s="9">
        <v>2354.9</v>
      </c>
      <c r="AR18" s="4">
        <f t="shared" si="6"/>
        <v>0</v>
      </c>
      <c r="AS18" s="1">
        <v>16.0</v>
      </c>
      <c r="AT18" s="9">
        <v>85.535</v>
      </c>
      <c r="AU18" s="9">
        <v>85.535</v>
      </c>
      <c r="AV18" s="9">
        <v>4.0</v>
      </c>
      <c r="AW18" s="9">
        <v>85.535</v>
      </c>
      <c r="AX18" s="4">
        <f t="shared" si="7"/>
        <v>0</v>
      </c>
      <c r="AY18" s="1">
        <v>16.0</v>
      </c>
      <c r="AZ18" s="9">
        <v>2354.9</v>
      </c>
      <c r="BA18" s="9">
        <v>2354.9</v>
      </c>
      <c r="BB18" s="9">
        <v>4.0</v>
      </c>
      <c r="BC18" s="9">
        <v>2354.9</v>
      </c>
      <c r="BD18" s="9">
        <v>1606.0</v>
      </c>
      <c r="BE18" s="9">
        <v>1977.3</v>
      </c>
      <c r="BF18" s="4">
        <f t="shared" si="8"/>
        <v>0</v>
      </c>
      <c r="BG18" s="4"/>
      <c r="BH18" s="1">
        <v>85.535</v>
      </c>
      <c r="BI18" s="1">
        <v>85.535</v>
      </c>
      <c r="BJ18" s="1">
        <v>4.0</v>
      </c>
      <c r="BK18" s="1">
        <v>85.535</v>
      </c>
      <c r="BL18" s="1">
        <v>52.735</v>
      </c>
      <c r="BM18" s="1">
        <v>74.474</v>
      </c>
      <c r="BN18" s="4">
        <f t="shared" si="9"/>
        <v>0</v>
      </c>
      <c r="BO18" s="4"/>
      <c r="BP18" s="14" t="s">
        <v>135</v>
      </c>
      <c r="BQ18" s="1">
        <v>2354.9</v>
      </c>
      <c r="BR18" s="1">
        <v>2354.9</v>
      </c>
      <c r="BS18" s="1">
        <v>4.0</v>
      </c>
      <c r="BT18" s="1">
        <v>2354.9</v>
      </c>
      <c r="BU18" s="1">
        <v>1606.0</v>
      </c>
      <c r="BV18" s="1">
        <v>1977.3</v>
      </c>
      <c r="BW18" s="4">
        <f t="shared" si="10"/>
        <v>0</v>
      </c>
      <c r="BX18" s="4"/>
      <c r="BY18" s="1">
        <v>85.535</v>
      </c>
      <c r="BZ18" s="1">
        <v>85.535</v>
      </c>
      <c r="CA18" s="1">
        <v>4.0</v>
      </c>
      <c r="CB18" s="1">
        <v>85.535</v>
      </c>
      <c r="CC18" s="1">
        <v>52.735</v>
      </c>
      <c r="CD18" s="1">
        <v>74.474</v>
      </c>
      <c r="CE18" s="4">
        <f t="shared" si="11"/>
        <v>0</v>
      </c>
      <c r="CF18" s="4"/>
      <c r="CG18" s="6">
        <v>0.16</v>
      </c>
      <c r="CH18" s="1">
        <v>2354.9</v>
      </c>
      <c r="CI18" s="1">
        <v>2354.9</v>
      </c>
      <c r="CJ18" s="1">
        <v>4.0</v>
      </c>
      <c r="CK18" s="1">
        <v>2354.9</v>
      </c>
      <c r="CL18" s="1">
        <v>1606.0</v>
      </c>
      <c r="CM18" s="1">
        <v>1977.3</v>
      </c>
      <c r="CN18" s="4">
        <f t="shared" si="12"/>
        <v>0</v>
      </c>
      <c r="CO18" s="4"/>
      <c r="CP18" s="1">
        <v>85.535</v>
      </c>
      <c r="CQ18" s="1">
        <v>85.535</v>
      </c>
      <c r="CR18" s="1">
        <v>4.0</v>
      </c>
      <c r="CS18" s="1">
        <v>85.535</v>
      </c>
      <c r="CT18" s="1">
        <v>52.735</v>
      </c>
      <c r="CU18" s="1">
        <v>74.474</v>
      </c>
      <c r="CV18" s="4">
        <f t="shared" si="13"/>
        <v>0</v>
      </c>
      <c r="CW18" s="4"/>
      <c r="CX18" s="11">
        <v>0.16</v>
      </c>
      <c r="CY18" s="2">
        <v>2354.9</v>
      </c>
      <c r="CZ18" s="2">
        <v>2354.9</v>
      </c>
      <c r="DA18" s="2">
        <v>4.0</v>
      </c>
      <c r="DB18" s="2">
        <v>2354.9</v>
      </c>
      <c r="DC18" s="2">
        <v>1606.0</v>
      </c>
      <c r="DD18" s="2">
        <v>1977.3</v>
      </c>
      <c r="DE18" s="4">
        <f t="shared" si="14"/>
        <v>0</v>
      </c>
      <c r="DF18" s="4"/>
      <c r="DG18" s="1">
        <v>85.535</v>
      </c>
      <c r="DH18" s="1">
        <v>74.474</v>
      </c>
      <c r="DI18" s="1">
        <v>4.0</v>
      </c>
      <c r="DJ18" s="1">
        <v>74.474</v>
      </c>
      <c r="DK18" s="1">
        <v>52.735</v>
      </c>
      <c r="DL18" s="1">
        <v>74.474</v>
      </c>
      <c r="DM18" s="4">
        <f t="shared" si="15"/>
        <v>-0.1293154849</v>
      </c>
      <c r="DN18" s="4"/>
      <c r="DO18" s="4"/>
      <c r="DP18" s="1">
        <v>2354.9</v>
      </c>
      <c r="DQ18" s="1">
        <v>1977.3</v>
      </c>
      <c r="DR18" s="1">
        <v>4.0</v>
      </c>
      <c r="DS18" s="1">
        <v>1977.3</v>
      </c>
      <c r="DT18" s="1">
        <v>1606.0</v>
      </c>
      <c r="DU18" s="1">
        <v>1977.3</v>
      </c>
      <c r="DV18" s="4">
        <f t="shared" si="16"/>
        <v>-0.1603465115</v>
      </c>
      <c r="DW18" s="4"/>
      <c r="DX18" s="1">
        <v>85.535</v>
      </c>
      <c r="DY18" s="1">
        <v>85.535</v>
      </c>
      <c r="DZ18" s="1">
        <v>4.0</v>
      </c>
      <c r="EA18" s="1">
        <v>85.535</v>
      </c>
      <c r="EB18" s="1">
        <v>52.735</v>
      </c>
      <c r="EC18" s="1">
        <v>74.474</v>
      </c>
      <c r="ED18" s="4">
        <f t="shared" si="17"/>
        <v>0</v>
      </c>
      <c r="EE18" s="4"/>
      <c r="EF18" s="6">
        <v>0.16</v>
      </c>
      <c r="EG18" s="1">
        <v>2354.9</v>
      </c>
      <c r="EH18" s="1">
        <v>2354.9</v>
      </c>
      <c r="EI18" s="1">
        <v>4.0</v>
      </c>
      <c r="EJ18" s="1">
        <v>2354.9</v>
      </c>
      <c r="EK18" s="1">
        <v>1606.0</v>
      </c>
      <c r="EL18" s="1">
        <v>1977.3</v>
      </c>
      <c r="EM18" s="4">
        <f t="shared" si="18"/>
        <v>0</v>
      </c>
      <c r="EN18" s="4"/>
      <c r="EO18" s="1">
        <v>85.535</v>
      </c>
      <c r="EP18" s="1">
        <v>85.535</v>
      </c>
      <c r="EQ18" s="1">
        <v>4.0</v>
      </c>
      <c r="ER18" s="1">
        <v>85.535</v>
      </c>
      <c r="ES18" s="1">
        <v>52.735</v>
      </c>
      <c r="ET18" s="1">
        <v>74.474</v>
      </c>
      <c r="EU18" s="4">
        <f t="shared" si="19"/>
        <v>0</v>
      </c>
      <c r="EV18" s="4"/>
      <c r="EW18" s="6">
        <v>0.16</v>
      </c>
      <c r="EX18" s="1">
        <v>2354.9</v>
      </c>
      <c r="EY18" s="1">
        <v>2354.9</v>
      </c>
      <c r="EZ18" s="1">
        <v>4.0</v>
      </c>
      <c r="FA18" s="1">
        <v>2354.9</v>
      </c>
      <c r="FB18" s="1">
        <v>1606.0</v>
      </c>
      <c r="FC18" s="1">
        <v>1977.3</v>
      </c>
      <c r="FD18" s="4">
        <f t="shared" si="20"/>
        <v>0</v>
      </c>
      <c r="FE18" s="6"/>
      <c r="FF18" s="6">
        <v>0.16</v>
      </c>
      <c r="FG18" s="1">
        <v>85.535</v>
      </c>
      <c r="FH18" s="1">
        <v>85.535</v>
      </c>
      <c r="FI18" s="1">
        <v>4.0</v>
      </c>
      <c r="FJ18" s="1">
        <v>85.535</v>
      </c>
      <c r="FK18" s="1">
        <v>52.735</v>
      </c>
      <c r="FL18" s="1">
        <v>74.474</v>
      </c>
      <c r="FM18" s="4">
        <f t="shared" si="21"/>
        <v>0</v>
      </c>
      <c r="FN18" s="4"/>
      <c r="FO18" s="6">
        <v>0.16</v>
      </c>
      <c r="FP18" s="1">
        <v>2354.9</v>
      </c>
      <c r="FQ18" s="1">
        <v>2354.9</v>
      </c>
      <c r="FR18" s="1">
        <v>4.0</v>
      </c>
      <c r="FS18" s="1">
        <v>2354.9</v>
      </c>
      <c r="FT18" s="1">
        <v>1606.0</v>
      </c>
      <c r="FU18" s="1">
        <v>1977.3</v>
      </c>
      <c r="FV18" s="4">
        <f t="shared" si="22"/>
        <v>0</v>
      </c>
    </row>
    <row r="19">
      <c r="A19" s="3" t="s">
        <v>94</v>
      </c>
      <c r="B19" s="9">
        <v>85.752</v>
      </c>
      <c r="C19" s="9">
        <v>73.886</v>
      </c>
      <c r="D19" s="9">
        <v>4.0</v>
      </c>
      <c r="E19" s="9">
        <v>73.886</v>
      </c>
      <c r="F19" s="9">
        <v>51.697</v>
      </c>
      <c r="G19" s="9">
        <v>73.886</v>
      </c>
      <c r="H19" s="4">
        <f t="shared" si="1"/>
        <v>-0.1383757813</v>
      </c>
      <c r="J19" s="9">
        <v>2394.4</v>
      </c>
      <c r="K19" s="9">
        <v>2065.5</v>
      </c>
      <c r="L19" s="9">
        <v>4.0</v>
      </c>
      <c r="M19" s="9">
        <v>2065.5</v>
      </c>
      <c r="N19" s="9">
        <v>1604.6</v>
      </c>
      <c r="O19" s="9">
        <v>2065.5</v>
      </c>
      <c r="P19" s="4">
        <f t="shared" si="2"/>
        <v>-0.1373621784</v>
      </c>
      <c r="Q19" s="1"/>
      <c r="R19" s="1">
        <v>17.0</v>
      </c>
      <c r="S19" s="9">
        <v>85.752</v>
      </c>
      <c r="T19" s="9">
        <v>85.752</v>
      </c>
      <c r="U19" s="9">
        <v>4.0</v>
      </c>
      <c r="V19" s="9">
        <v>85.752</v>
      </c>
      <c r="W19" s="4">
        <f t="shared" si="3"/>
        <v>0</v>
      </c>
      <c r="X19" s="1"/>
      <c r="Y19" s="1">
        <v>17.0</v>
      </c>
      <c r="Z19" s="9">
        <v>2394.4</v>
      </c>
      <c r="AA19" s="9">
        <v>2394.4</v>
      </c>
      <c r="AB19" s="9">
        <v>4.0</v>
      </c>
      <c r="AC19" s="9">
        <v>2394.4</v>
      </c>
      <c r="AD19" s="4">
        <f t="shared" si="4"/>
        <v>0</v>
      </c>
      <c r="AF19" s="9">
        <v>85.752</v>
      </c>
      <c r="AG19" s="9">
        <v>79.624</v>
      </c>
      <c r="AH19" s="9">
        <v>4.0</v>
      </c>
      <c r="AI19" s="9">
        <v>79.624</v>
      </c>
      <c r="AJ19" s="9">
        <v>51.697</v>
      </c>
      <c r="AK19" s="9">
        <v>73.886</v>
      </c>
      <c r="AL19" s="4">
        <f t="shared" si="5"/>
        <v>-0.0714618901</v>
      </c>
      <c r="AM19" s="4"/>
      <c r="AN19" s="9">
        <v>2394.4</v>
      </c>
      <c r="AO19" s="9">
        <v>2202.3</v>
      </c>
      <c r="AP19" s="9">
        <v>4.0</v>
      </c>
      <c r="AQ19" s="9">
        <v>2202.3</v>
      </c>
      <c r="AR19" s="4">
        <f t="shared" si="6"/>
        <v>-0.08022886736</v>
      </c>
      <c r="AS19" s="1">
        <v>17.0</v>
      </c>
      <c r="AT19" s="9">
        <v>85.752</v>
      </c>
      <c r="AU19" s="9">
        <v>79.624</v>
      </c>
      <c r="AV19" s="9">
        <v>4.0</v>
      </c>
      <c r="AW19" s="9">
        <v>79.624</v>
      </c>
      <c r="AX19" s="4">
        <f t="shared" si="7"/>
        <v>-0.0714618901</v>
      </c>
      <c r="AY19" s="1">
        <v>17.0</v>
      </c>
      <c r="AZ19" s="9">
        <v>2394.4</v>
      </c>
      <c r="BA19" s="9">
        <v>2202.3</v>
      </c>
      <c r="BB19" s="9">
        <v>4.0</v>
      </c>
      <c r="BC19" s="9">
        <v>2202.3</v>
      </c>
      <c r="BD19" s="9">
        <v>1604.6</v>
      </c>
      <c r="BE19" s="9">
        <v>2065.5</v>
      </c>
      <c r="BF19" s="4">
        <f t="shared" si="8"/>
        <v>-0.08022886736</v>
      </c>
      <c r="BG19" s="4"/>
      <c r="BH19" s="1">
        <v>85.752</v>
      </c>
      <c r="BI19" s="1">
        <v>79.624</v>
      </c>
      <c r="BJ19" s="1">
        <v>4.0</v>
      </c>
      <c r="BK19" s="1">
        <v>79.624</v>
      </c>
      <c r="BL19" s="1">
        <v>51.697</v>
      </c>
      <c r="BM19" s="1">
        <v>73.886</v>
      </c>
      <c r="BN19" s="4">
        <f t="shared" si="9"/>
        <v>-0.0714618901</v>
      </c>
      <c r="BO19" s="4"/>
      <c r="BP19" s="14" t="s">
        <v>136</v>
      </c>
      <c r="BQ19" s="1">
        <v>2394.4</v>
      </c>
      <c r="BR19" s="1">
        <v>2202.3</v>
      </c>
      <c r="BS19" s="1">
        <v>4.0</v>
      </c>
      <c r="BT19" s="1">
        <v>2202.3</v>
      </c>
      <c r="BU19" s="1">
        <v>1604.6</v>
      </c>
      <c r="BV19" s="1">
        <v>2065.5</v>
      </c>
      <c r="BW19" s="4">
        <f t="shared" si="10"/>
        <v>-0.08022886736</v>
      </c>
      <c r="BX19" s="4"/>
      <c r="BY19" s="1">
        <v>85.752</v>
      </c>
      <c r="BZ19" s="1">
        <v>85.752</v>
      </c>
      <c r="CA19" s="1">
        <v>4.0</v>
      </c>
      <c r="CB19" s="1">
        <v>85.752</v>
      </c>
      <c r="CC19" s="1">
        <v>51.697</v>
      </c>
      <c r="CD19" s="1">
        <v>73.886</v>
      </c>
      <c r="CE19" s="4">
        <f t="shared" si="11"/>
        <v>0</v>
      </c>
      <c r="CF19" s="4"/>
      <c r="CG19" s="6">
        <v>0.17</v>
      </c>
      <c r="CH19" s="1">
        <v>2394.4</v>
      </c>
      <c r="CI19" s="1">
        <v>2394.4</v>
      </c>
      <c r="CJ19" s="1">
        <v>4.0</v>
      </c>
      <c r="CK19" s="1">
        <v>2394.4</v>
      </c>
      <c r="CL19" s="1">
        <v>1604.6</v>
      </c>
      <c r="CM19" s="1">
        <v>2065.5</v>
      </c>
      <c r="CN19" s="4">
        <f t="shared" si="12"/>
        <v>0</v>
      </c>
      <c r="CO19" s="4"/>
      <c r="CP19" s="1">
        <v>85.752</v>
      </c>
      <c r="CQ19" s="1">
        <v>79.624</v>
      </c>
      <c r="CR19" s="1">
        <v>4.0</v>
      </c>
      <c r="CS19" s="1">
        <v>79.624</v>
      </c>
      <c r="CT19" s="1">
        <v>51.697</v>
      </c>
      <c r="CU19" s="1">
        <v>73.886</v>
      </c>
      <c r="CV19" s="4">
        <f t="shared" si="13"/>
        <v>-0.0714618901</v>
      </c>
      <c r="CW19" s="4"/>
      <c r="CX19" s="6">
        <v>0.17</v>
      </c>
      <c r="CY19" s="1">
        <v>2394.4</v>
      </c>
      <c r="CZ19" s="1">
        <v>2202.3</v>
      </c>
      <c r="DA19" s="1">
        <v>4.0</v>
      </c>
      <c r="DB19" s="1">
        <v>2202.3</v>
      </c>
      <c r="DC19" s="1">
        <v>1604.6</v>
      </c>
      <c r="DD19" s="1">
        <v>2065.5</v>
      </c>
      <c r="DE19" s="4">
        <f t="shared" si="14"/>
        <v>-0.08022886736</v>
      </c>
      <c r="DF19" s="4"/>
      <c r="DG19" s="1">
        <v>85.752</v>
      </c>
      <c r="DH19" s="1">
        <v>85.752</v>
      </c>
      <c r="DI19" s="1">
        <v>4.0</v>
      </c>
      <c r="DJ19" s="1">
        <v>85.752</v>
      </c>
      <c r="DK19" s="1">
        <v>51.697</v>
      </c>
      <c r="DL19" s="1">
        <v>73.886</v>
      </c>
      <c r="DM19" s="4">
        <f t="shared" si="15"/>
        <v>0</v>
      </c>
      <c r="DN19" s="4"/>
      <c r="DO19" s="4"/>
      <c r="DP19" s="1">
        <v>2394.4</v>
      </c>
      <c r="DQ19" s="1">
        <v>2202.3</v>
      </c>
      <c r="DR19" s="1">
        <v>4.0</v>
      </c>
      <c r="DS19" s="1">
        <v>2202.3</v>
      </c>
      <c r="DT19" s="1">
        <v>1604.6</v>
      </c>
      <c r="DU19" s="1">
        <v>2065.5</v>
      </c>
      <c r="DV19" s="4">
        <f t="shared" si="16"/>
        <v>-0.08022886736</v>
      </c>
      <c r="DW19" s="4"/>
      <c r="DX19" s="1">
        <v>85.752</v>
      </c>
      <c r="DY19" s="1">
        <v>73.886</v>
      </c>
      <c r="DZ19" s="1">
        <v>4.0</v>
      </c>
      <c r="EA19" s="1">
        <v>73.886</v>
      </c>
      <c r="EB19" s="1">
        <v>51.697</v>
      </c>
      <c r="EC19" s="1">
        <v>73.886</v>
      </c>
      <c r="ED19" s="4">
        <f t="shared" si="17"/>
        <v>-0.1383757813</v>
      </c>
      <c r="EE19" s="4"/>
      <c r="EF19" s="6">
        <v>0.17</v>
      </c>
      <c r="EG19" s="1">
        <v>2394.4</v>
      </c>
      <c r="EH19" s="1">
        <v>2065.5</v>
      </c>
      <c r="EI19" s="1">
        <v>4.0</v>
      </c>
      <c r="EJ19" s="1">
        <v>2065.5</v>
      </c>
      <c r="EK19" s="1">
        <v>1604.6</v>
      </c>
      <c r="EL19" s="1">
        <v>2065.5</v>
      </c>
      <c r="EM19" s="4">
        <f t="shared" si="18"/>
        <v>-0.1373621784</v>
      </c>
      <c r="EN19" s="4"/>
      <c r="EO19" s="1">
        <v>85.752</v>
      </c>
      <c r="EP19" s="1">
        <v>79.624</v>
      </c>
      <c r="EQ19" s="1">
        <v>4.0</v>
      </c>
      <c r="ER19" s="1">
        <v>79.624</v>
      </c>
      <c r="ES19" s="1">
        <v>51.697</v>
      </c>
      <c r="ET19" s="1">
        <v>73.886</v>
      </c>
      <c r="EU19" s="4">
        <f t="shared" si="19"/>
        <v>-0.0714618901</v>
      </c>
      <c r="EV19" s="4"/>
      <c r="EW19" s="6">
        <v>0.17</v>
      </c>
      <c r="EX19" s="1">
        <v>2394.4</v>
      </c>
      <c r="EY19" s="1">
        <v>2202.3</v>
      </c>
      <c r="EZ19" s="1">
        <v>4.0</v>
      </c>
      <c r="FA19" s="1">
        <v>2202.3</v>
      </c>
      <c r="FB19" s="1">
        <v>1604.6</v>
      </c>
      <c r="FC19" s="1">
        <v>2065.5</v>
      </c>
      <c r="FD19" s="4">
        <f t="shared" si="20"/>
        <v>-0.08022886736</v>
      </c>
      <c r="FE19" s="6"/>
      <c r="FF19" s="6">
        <v>0.17</v>
      </c>
      <c r="FG19" s="1">
        <v>85.752</v>
      </c>
      <c r="FH19" s="1">
        <v>73.886</v>
      </c>
      <c r="FI19" s="1">
        <v>4.0</v>
      </c>
      <c r="FJ19" s="1">
        <v>73.886</v>
      </c>
      <c r="FK19" s="1">
        <v>51.697</v>
      </c>
      <c r="FL19" s="1">
        <v>73.886</v>
      </c>
      <c r="FM19" s="4">
        <f t="shared" si="21"/>
        <v>-0.1383757813</v>
      </c>
      <c r="FN19" s="4"/>
      <c r="FO19" s="6">
        <v>0.17</v>
      </c>
      <c r="FP19" s="1">
        <v>2394.4</v>
      </c>
      <c r="FQ19" s="1">
        <v>2065.5</v>
      </c>
      <c r="FR19" s="1">
        <v>4.0</v>
      </c>
      <c r="FS19" s="1">
        <v>2065.5</v>
      </c>
      <c r="FT19" s="1">
        <v>1604.6</v>
      </c>
      <c r="FU19" s="1">
        <v>2065.5</v>
      </c>
      <c r="FV19" s="4">
        <f t="shared" si="22"/>
        <v>-0.1373621784</v>
      </c>
    </row>
    <row r="20">
      <c r="A20" s="3" t="s">
        <v>96</v>
      </c>
      <c r="B20" s="9">
        <v>84.764</v>
      </c>
      <c r="C20" s="9">
        <v>84.764</v>
      </c>
      <c r="D20" s="9">
        <v>4.0</v>
      </c>
      <c r="E20" s="9">
        <v>84.764</v>
      </c>
      <c r="F20" s="9">
        <v>50.903</v>
      </c>
      <c r="G20" s="9">
        <v>52.697</v>
      </c>
      <c r="H20" s="4">
        <f t="shared" si="1"/>
        <v>0</v>
      </c>
      <c r="J20" s="9">
        <v>2376.2</v>
      </c>
      <c r="K20" s="9">
        <v>2376.2</v>
      </c>
      <c r="L20" s="9">
        <v>4.0</v>
      </c>
      <c r="M20" s="9">
        <v>2376.2</v>
      </c>
      <c r="N20" s="9">
        <v>1540.0</v>
      </c>
      <c r="O20" s="9">
        <v>1609.2</v>
      </c>
      <c r="P20" s="4">
        <f t="shared" si="2"/>
        <v>0</v>
      </c>
      <c r="Q20" s="1"/>
      <c r="R20" s="1">
        <v>18.0</v>
      </c>
      <c r="S20" s="9">
        <v>84.764</v>
      </c>
      <c r="T20" s="9">
        <v>84.764</v>
      </c>
      <c r="U20" s="9">
        <v>4.0</v>
      </c>
      <c r="V20" s="9">
        <v>84.764</v>
      </c>
      <c r="W20" s="4">
        <f t="shared" si="3"/>
        <v>0</v>
      </c>
      <c r="X20" s="1"/>
      <c r="Y20" s="1">
        <v>18.0</v>
      </c>
      <c r="Z20" s="9">
        <v>2376.2</v>
      </c>
      <c r="AA20" s="9">
        <v>2376.2</v>
      </c>
      <c r="AB20" s="9">
        <v>4.0</v>
      </c>
      <c r="AC20" s="9">
        <v>2376.2</v>
      </c>
      <c r="AD20" s="4">
        <f t="shared" si="4"/>
        <v>0</v>
      </c>
      <c r="AF20" s="9">
        <v>84.764</v>
      </c>
      <c r="AG20" s="9">
        <v>84.764</v>
      </c>
      <c r="AH20" s="9">
        <v>4.0</v>
      </c>
      <c r="AI20" s="9">
        <v>84.764</v>
      </c>
      <c r="AJ20" s="9">
        <v>50.903</v>
      </c>
      <c r="AK20" s="9">
        <v>52.697</v>
      </c>
      <c r="AL20" s="4">
        <f t="shared" si="5"/>
        <v>0</v>
      </c>
      <c r="AM20" s="4"/>
      <c r="AN20" s="9">
        <v>2376.2</v>
      </c>
      <c r="AO20" s="9">
        <v>2376.2</v>
      </c>
      <c r="AP20" s="9">
        <v>4.0</v>
      </c>
      <c r="AQ20" s="9">
        <v>2376.2</v>
      </c>
      <c r="AR20" s="4">
        <f t="shared" si="6"/>
        <v>0</v>
      </c>
      <c r="AS20" s="1">
        <v>18.0</v>
      </c>
      <c r="AT20" s="9">
        <v>84.764</v>
      </c>
      <c r="AU20" s="9">
        <v>84.764</v>
      </c>
      <c r="AV20" s="9">
        <v>4.0</v>
      </c>
      <c r="AW20" s="9">
        <v>84.764</v>
      </c>
      <c r="AX20" s="4">
        <f t="shared" si="7"/>
        <v>0</v>
      </c>
      <c r="AY20" s="1">
        <v>18.0</v>
      </c>
      <c r="AZ20" s="9">
        <v>2376.2</v>
      </c>
      <c r="BA20" s="9">
        <v>2376.2</v>
      </c>
      <c r="BB20" s="9">
        <v>4.0</v>
      </c>
      <c r="BC20" s="9">
        <v>2376.2</v>
      </c>
      <c r="BD20" s="9">
        <v>1540.0</v>
      </c>
      <c r="BE20" s="9">
        <v>1609.2</v>
      </c>
      <c r="BF20" s="4">
        <f t="shared" si="8"/>
        <v>0</v>
      </c>
      <c r="BG20" s="4"/>
      <c r="BH20" s="1">
        <v>84.764</v>
      </c>
      <c r="BI20" s="1">
        <v>84.764</v>
      </c>
      <c r="BJ20" s="1">
        <v>4.0</v>
      </c>
      <c r="BK20" s="1">
        <v>84.764</v>
      </c>
      <c r="BL20" s="1">
        <v>50.903</v>
      </c>
      <c r="BM20" s="1">
        <v>52.697</v>
      </c>
      <c r="BN20" s="4">
        <f t="shared" si="9"/>
        <v>0</v>
      </c>
      <c r="BO20" s="4"/>
      <c r="BP20" s="14" t="s">
        <v>137</v>
      </c>
      <c r="BQ20" s="1">
        <v>2376.2</v>
      </c>
      <c r="BR20" s="1">
        <v>1540.0</v>
      </c>
      <c r="BS20" s="1">
        <v>4.0</v>
      </c>
      <c r="BT20" s="1">
        <v>1540.0</v>
      </c>
      <c r="BU20" s="1">
        <v>1540.0</v>
      </c>
      <c r="BV20" s="1">
        <v>1609.2</v>
      </c>
      <c r="BW20" s="4">
        <f t="shared" si="10"/>
        <v>-0.3519064052</v>
      </c>
      <c r="BX20" s="4"/>
      <c r="BY20" s="1">
        <v>84.764</v>
      </c>
      <c r="BZ20" s="1">
        <v>50.903</v>
      </c>
      <c r="CA20" s="1">
        <v>4.0</v>
      </c>
      <c r="CB20" s="1">
        <v>50.903</v>
      </c>
      <c r="CC20" s="1">
        <v>50.903</v>
      </c>
      <c r="CD20" s="1">
        <v>52.697</v>
      </c>
      <c r="CE20" s="4">
        <f t="shared" si="11"/>
        <v>-0.3994738332</v>
      </c>
      <c r="CF20" s="4"/>
      <c r="CG20" s="6">
        <v>0.18</v>
      </c>
      <c r="CH20" s="1">
        <v>2376.2</v>
      </c>
      <c r="CI20" s="1">
        <v>1540.0</v>
      </c>
      <c r="CJ20" s="1">
        <v>4.0</v>
      </c>
      <c r="CK20" s="1">
        <v>1540.0</v>
      </c>
      <c r="CL20" s="1">
        <v>1540.0</v>
      </c>
      <c r="CM20" s="1">
        <v>1609.2</v>
      </c>
      <c r="CN20" s="4">
        <f t="shared" si="12"/>
        <v>-0.3519064052</v>
      </c>
      <c r="CO20" s="4"/>
      <c r="CP20" s="1">
        <v>84.764</v>
      </c>
      <c r="CQ20" s="1">
        <v>84.764</v>
      </c>
      <c r="CR20" s="1">
        <v>4.0</v>
      </c>
      <c r="CS20" s="1">
        <v>84.764</v>
      </c>
      <c r="CT20" s="1">
        <v>50.903</v>
      </c>
      <c r="CU20" s="1">
        <v>52.697</v>
      </c>
      <c r="CV20" s="4">
        <f t="shared" si="13"/>
        <v>0</v>
      </c>
      <c r="CW20" s="4"/>
      <c r="CX20" s="6">
        <v>0.18</v>
      </c>
      <c r="CY20" s="1">
        <v>2376.2</v>
      </c>
      <c r="CZ20" s="1">
        <v>2376.2</v>
      </c>
      <c r="DA20" s="1">
        <v>4.0</v>
      </c>
      <c r="DB20" s="1">
        <v>2376.2</v>
      </c>
      <c r="DC20" s="1">
        <v>1540.0</v>
      </c>
      <c r="DD20" s="1">
        <v>1609.2</v>
      </c>
      <c r="DE20" s="4">
        <f t="shared" si="14"/>
        <v>0</v>
      </c>
      <c r="DF20" s="4"/>
      <c r="DG20" s="1">
        <v>84.764</v>
      </c>
      <c r="DH20" s="1">
        <v>84.764</v>
      </c>
      <c r="DI20" s="1">
        <v>4.0</v>
      </c>
      <c r="DJ20" s="1">
        <v>84.764</v>
      </c>
      <c r="DK20" s="1">
        <v>50.903</v>
      </c>
      <c r="DL20" s="1">
        <v>52.697</v>
      </c>
      <c r="DM20" s="4">
        <f t="shared" si="15"/>
        <v>0</v>
      </c>
      <c r="DN20" s="4"/>
      <c r="DO20" s="4"/>
      <c r="DP20" s="1">
        <v>2376.2</v>
      </c>
      <c r="DQ20" s="1">
        <v>2376.2</v>
      </c>
      <c r="DR20" s="1">
        <v>4.0</v>
      </c>
      <c r="DS20" s="1">
        <v>2376.2</v>
      </c>
      <c r="DT20" s="1">
        <v>1540.0</v>
      </c>
      <c r="DU20" s="1">
        <v>1609.2</v>
      </c>
      <c r="DV20" s="4">
        <f t="shared" si="16"/>
        <v>0</v>
      </c>
      <c r="DW20" s="4"/>
      <c r="DX20" s="1">
        <v>84.764</v>
      </c>
      <c r="DY20" s="1">
        <v>50.903</v>
      </c>
      <c r="DZ20" s="1">
        <v>4.0</v>
      </c>
      <c r="EA20" s="1">
        <v>50.903</v>
      </c>
      <c r="EB20" s="1">
        <v>50.903</v>
      </c>
      <c r="EC20" s="1">
        <v>52.697</v>
      </c>
      <c r="ED20" s="4">
        <f t="shared" si="17"/>
        <v>-0.3994738332</v>
      </c>
      <c r="EE20" s="4"/>
      <c r="EF20" s="6">
        <v>0.18</v>
      </c>
      <c r="EG20" s="1">
        <v>2376.2</v>
      </c>
      <c r="EH20" s="1">
        <v>1540.0</v>
      </c>
      <c r="EI20" s="1">
        <v>4.0</v>
      </c>
      <c r="EJ20" s="1">
        <v>1540.0</v>
      </c>
      <c r="EK20" s="1">
        <v>1540.0</v>
      </c>
      <c r="EL20" s="1">
        <v>1609.2</v>
      </c>
      <c r="EM20" s="4">
        <f t="shared" si="18"/>
        <v>-0.3519064052</v>
      </c>
      <c r="EN20" s="4"/>
      <c r="EO20" s="1">
        <v>84.764</v>
      </c>
      <c r="EP20" s="1">
        <v>84.764</v>
      </c>
      <c r="EQ20" s="1">
        <v>4.0</v>
      </c>
      <c r="ER20" s="1">
        <v>84.764</v>
      </c>
      <c r="ES20" s="1">
        <v>50.903</v>
      </c>
      <c r="ET20" s="1">
        <v>52.697</v>
      </c>
      <c r="EU20" s="4">
        <f t="shared" si="19"/>
        <v>0</v>
      </c>
      <c r="EV20" s="4"/>
      <c r="EW20" s="11">
        <v>0.18</v>
      </c>
      <c r="EX20" s="2">
        <v>2376.2</v>
      </c>
      <c r="EY20" s="2">
        <v>2376.2</v>
      </c>
      <c r="EZ20" s="2">
        <v>4.0</v>
      </c>
      <c r="FA20" s="2">
        <v>2376.2</v>
      </c>
      <c r="FB20" s="2">
        <v>1540.0</v>
      </c>
      <c r="FC20" s="2">
        <v>1609.2</v>
      </c>
      <c r="FD20" s="18">
        <f t="shared" si="20"/>
        <v>0</v>
      </c>
      <c r="FE20" s="6"/>
      <c r="FF20" s="6">
        <v>0.18</v>
      </c>
      <c r="FG20" s="2">
        <v>84.764</v>
      </c>
      <c r="FH20" s="2">
        <v>84.764</v>
      </c>
      <c r="FI20" s="2">
        <v>4.0</v>
      </c>
      <c r="FJ20" s="2">
        <v>84.764</v>
      </c>
      <c r="FK20" s="2">
        <v>50.903</v>
      </c>
      <c r="FL20" s="2">
        <v>52.697</v>
      </c>
      <c r="FM20" s="18">
        <f t="shared" si="21"/>
        <v>0</v>
      </c>
      <c r="FN20" s="18"/>
      <c r="FO20" s="6">
        <v>0.18</v>
      </c>
      <c r="FP20" s="2">
        <v>2376.2</v>
      </c>
      <c r="FQ20" s="2">
        <v>2376.2</v>
      </c>
      <c r="FR20" s="2">
        <v>4.0</v>
      </c>
      <c r="FS20" s="2">
        <v>2376.2</v>
      </c>
      <c r="FT20" s="2">
        <v>1540.0</v>
      </c>
      <c r="FU20" s="2">
        <v>1609.2</v>
      </c>
      <c r="FV20" s="18">
        <f t="shared" si="22"/>
        <v>0</v>
      </c>
    </row>
    <row r="21">
      <c r="A21" s="3" t="s">
        <v>98</v>
      </c>
      <c r="B21" s="9">
        <v>85.96</v>
      </c>
      <c r="C21" s="9">
        <v>85.96</v>
      </c>
      <c r="D21" s="9">
        <v>4.0</v>
      </c>
      <c r="E21" s="9">
        <v>85.96</v>
      </c>
      <c r="F21" s="9">
        <v>52.994</v>
      </c>
      <c r="G21" s="9">
        <v>74.511</v>
      </c>
      <c r="H21" s="4">
        <f t="shared" si="1"/>
        <v>0</v>
      </c>
      <c r="J21" s="9">
        <v>2378.2</v>
      </c>
      <c r="K21" s="9">
        <v>2378.2</v>
      </c>
      <c r="L21" s="9">
        <v>4.0</v>
      </c>
      <c r="M21" s="9">
        <v>2378.2</v>
      </c>
      <c r="N21" s="9">
        <v>1616.3</v>
      </c>
      <c r="O21" s="9">
        <v>2043.1</v>
      </c>
      <c r="P21" s="4">
        <f t="shared" si="2"/>
        <v>0</v>
      </c>
      <c r="Q21" s="1"/>
      <c r="R21" s="1">
        <v>19.0</v>
      </c>
      <c r="S21" s="9">
        <v>85.96</v>
      </c>
      <c r="T21" s="9">
        <v>85.96</v>
      </c>
      <c r="U21" s="9">
        <v>4.0</v>
      </c>
      <c r="V21" s="9">
        <v>85.96</v>
      </c>
      <c r="W21" s="4">
        <f t="shared" si="3"/>
        <v>0</v>
      </c>
      <c r="X21" s="1"/>
      <c r="Y21" s="1">
        <v>19.0</v>
      </c>
      <c r="Z21" s="9">
        <v>2378.2</v>
      </c>
      <c r="AA21" s="9">
        <v>2378.2</v>
      </c>
      <c r="AB21" s="9">
        <v>4.0</v>
      </c>
      <c r="AC21" s="9">
        <v>2378.2</v>
      </c>
      <c r="AD21" s="4">
        <f t="shared" si="4"/>
        <v>0</v>
      </c>
      <c r="AF21" s="9">
        <v>85.96</v>
      </c>
      <c r="AG21" s="9">
        <v>85.96</v>
      </c>
      <c r="AH21" s="9">
        <v>4.0</v>
      </c>
      <c r="AI21" s="9">
        <v>85.96</v>
      </c>
      <c r="AJ21" s="9">
        <v>52.994</v>
      </c>
      <c r="AK21" s="9">
        <v>74.511</v>
      </c>
      <c r="AL21" s="4">
        <f t="shared" si="5"/>
        <v>0</v>
      </c>
      <c r="AM21" s="4"/>
      <c r="AN21" s="15">
        <v>2378.2</v>
      </c>
      <c r="AO21" s="15">
        <v>2043.1</v>
      </c>
      <c r="AP21" s="15">
        <v>4.0</v>
      </c>
      <c r="AQ21" s="15">
        <v>2043.1</v>
      </c>
      <c r="AR21" s="18">
        <f t="shared" si="6"/>
        <v>-0.140904886</v>
      </c>
      <c r="AS21" s="2">
        <v>19.0</v>
      </c>
      <c r="AT21" s="9">
        <v>85.96</v>
      </c>
      <c r="AU21" s="9">
        <v>85.96</v>
      </c>
      <c r="AV21" s="9">
        <v>4.0</v>
      </c>
      <c r="AW21" s="9">
        <v>85.96</v>
      </c>
      <c r="AX21" s="4">
        <f t="shared" si="7"/>
        <v>0</v>
      </c>
      <c r="AY21" s="1">
        <v>19.0</v>
      </c>
      <c r="AZ21" s="9">
        <v>2378.2</v>
      </c>
      <c r="BA21" s="9">
        <v>2043.1</v>
      </c>
      <c r="BB21" s="9">
        <v>4.0</v>
      </c>
      <c r="BC21" s="9">
        <v>2043.1</v>
      </c>
      <c r="BD21" s="9">
        <v>1616.3</v>
      </c>
      <c r="BE21" s="9">
        <v>2043.1</v>
      </c>
      <c r="BF21" s="4">
        <f t="shared" si="8"/>
        <v>-0.140904886</v>
      </c>
      <c r="BG21" s="4"/>
      <c r="BH21" s="1">
        <v>85.96</v>
      </c>
      <c r="BI21" s="1">
        <v>85.96</v>
      </c>
      <c r="BJ21" s="1">
        <v>4.0</v>
      </c>
      <c r="BK21" s="1">
        <v>85.96</v>
      </c>
      <c r="BL21" s="1">
        <v>52.994</v>
      </c>
      <c r="BM21" s="1">
        <v>74.511</v>
      </c>
      <c r="BN21" s="4">
        <f t="shared" si="9"/>
        <v>0</v>
      </c>
      <c r="BO21" s="4"/>
      <c r="BP21" s="14" t="s">
        <v>157</v>
      </c>
      <c r="BQ21" s="1">
        <v>2378.2</v>
      </c>
      <c r="BR21" s="1">
        <v>2378.2</v>
      </c>
      <c r="BS21" s="1">
        <v>4.0</v>
      </c>
      <c r="BT21" s="1">
        <v>2378.2</v>
      </c>
      <c r="BU21" s="1">
        <v>1616.3</v>
      </c>
      <c r="BV21" s="1">
        <v>2043.1</v>
      </c>
      <c r="BW21" s="4">
        <f t="shared" si="10"/>
        <v>0</v>
      </c>
      <c r="BX21" s="4"/>
      <c r="BY21" s="1">
        <v>85.96</v>
      </c>
      <c r="BZ21" s="1">
        <v>85.96</v>
      </c>
      <c r="CA21" s="1">
        <v>4.0</v>
      </c>
      <c r="CB21" s="1">
        <v>85.96</v>
      </c>
      <c r="CC21" s="1">
        <v>52.994</v>
      </c>
      <c r="CD21" s="1">
        <v>74.511</v>
      </c>
      <c r="CE21" s="4">
        <f t="shared" si="11"/>
        <v>0</v>
      </c>
      <c r="CF21" s="4"/>
      <c r="CG21" s="6">
        <v>0.19</v>
      </c>
      <c r="CH21" s="1">
        <v>2378.2</v>
      </c>
      <c r="CI21" s="1">
        <v>2378.2</v>
      </c>
      <c r="CJ21" s="1">
        <v>4.0</v>
      </c>
      <c r="CK21" s="1">
        <v>2378.2</v>
      </c>
      <c r="CL21" s="1">
        <v>1616.3</v>
      </c>
      <c r="CM21" s="1">
        <v>2043.1</v>
      </c>
      <c r="CN21" s="4">
        <f t="shared" si="12"/>
        <v>0</v>
      </c>
      <c r="CO21" s="4"/>
      <c r="CP21" s="1">
        <v>85.96</v>
      </c>
      <c r="CQ21" s="1">
        <v>85.96</v>
      </c>
      <c r="CR21" s="1">
        <v>4.0</v>
      </c>
      <c r="CS21" s="1">
        <v>85.96</v>
      </c>
      <c r="CT21" s="1">
        <v>52.994</v>
      </c>
      <c r="CU21" s="1">
        <v>74.511</v>
      </c>
      <c r="CV21" s="4">
        <f t="shared" si="13"/>
        <v>0</v>
      </c>
      <c r="CW21" s="4"/>
      <c r="CX21" s="11">
        <v>0.19</v>
      </c>
      <c r="CY21" s="2">
        <v>2378.2</v>
      </c>
      <c r="CZ21" s="2">
        <v>2043.1</v>
      </c>
      <c r="DA21" s="2">
        <v>4.0</v>
      </c>
      <c r="DB21" s="2">
        <v>2043.1</v>
      </c>
      <c r="DC21" s="2">
        <v>1616.3</v>
      </c>
      <c r="DD21" s="2">
        <v>2043.1</v>
      </c>
      <c r="DE21" s="18">
        <f t="shared" si="14"/>
        <v>-0.140904886</v>
      </c>
      <c r="DF21" s="18"/>
      <c r="DG21" s="2">
        <v>85.96</v>
      </c>
      <c r="DH21" s="2">
        <v>85.96</v>
      </c>
      <c r="DI21" s="2">
        <v>4.0</v>
      </c>
      <c r="DJ21" s="2">
        <v>85.96</v>
      </c>
      <c r="DK21" s="2">
        <v>52.994</v>
      </c>
      <c r="DL21" s="2">
        <v>74.511</v>
      </c>
      <c r="DM21" s="4">
        <f t="shared" si="15"/>
        <v>0</v>
      </c>
      <c r="DN21" s="18"/>
      <c r="DO21" s="18"/>
      <c r="DP21" s="2">
        <v>2378.2</v>
      </c>
      <c r="DQ21" s="2">
        <v>2043.1</v>
      </c>
      <c r="DR21" s="2">
        <v>4.0</v>
      </c>
      <c r="DS21" s="2">
        <v>2043.1</v>
      </c>
      <c r="DT21" s="2">
        <v>1616.3</v>
      </c>
      <c r="DU21" s="2">
        <v>2043.1</v>
      </c>
      <c r="DV21" s="4">
        <f t="shared" si="16"/>
        <v>-0.140904886</v>
      </c>
      <c r="DW21" s="4"/>
      <c r="DX21" s="1">
        <v>85.96</v>
      </c>
      <c r="DY21" s="1">
        <v>85.96</v>
      </c>
      <c r="DZ21" s="1">
        <v>4.0</v>
      </c>
      <c r="EA21" s="1">
        <v>85.96</v>
      </c>
      <c r="EB21" s="1">
        <v>52.994</v>
      </c>
      <c r="EC21" s="1">
        <v>74.511</v>
      </c>
      <c r="ED21" s="4">
        <f t="shared" si="17"/>
        <v>0</v>
      </c>
      <c r="EE21" s="4"/>
      <c r="EF21" s="6">
        <v>0.19</v>
      </c>
      <c r="EG21" s="1">
        <v>2378.2</v>
      </c>
      <c r="EH21" s="1">
        <v>2378.2</v>
      </c>
      <c r="EI21" s="1">
        <v>4.0</v>
      </c>
      <c r="EJ21" s="1">
        <v>2378.2</v>
      </c>
      <c r="EK21" s="1">
        <v>1616.3</v>
      </c>
      <c r="EL21" s="1">
        <v>2043.1</v>
      </c>
      <c r="EM21" s="4">
        <f t="shared" si="18"/>
        <v>0</v>
      </c>
      <c r="EN21" s="4"/>
      <c r="EO21" s="1">
        <v>85.96</v>
      </c>
      <c r="EP21" s="1">
        <v>85.96</v>
      </c>
      <c r="EQ21" s="1">
        <v>4.0</v>
      </c>
      <c r="ER21" s="1">
        <v>85.96</v>
      </c>
      <c r="ES21" s="1">
        <v>52.994</v>
      </c>
      <c r="ET21" s="1">
        <v>74.511</v>
      </c>
      <c r="EU21" s="4">
        <f t="shared" si="19"/>
        <v>0</v>
      </c>
      <c r="EV21" s="4"/>
      <c r="EW21" s="6">
        <v>0.19</v>
      </c>
      <c r="EX21" s="1">
        <v>2378.2</v>
      </c>
      <c r="EY21" s="1">
        <v>2043.1</v>
      </c>
      <c r="EZ21" s="1">
        <v>4.0</v>
      </c>
      <c r="FA21" s="1">
        <v>2043.1</v>
      </c>
      <c r="FB21" s="1">
        <v>1616.3</v>
      </c>
      <c r="FC21" s="1">
        <v>2043.1</v>
      </c>
      <c r="FD21" s="4">
        <f t="shared" si="20"/>
        <v>-0.140904886</v>
      </c>
      <c r="FE21" s="6"/>
      <c r="FF21" s="6">
        <v>0.19</v>
      </c>
      <c r="FG21" s="1">
        <v>85.96</v>
      </c>
      <c r="FH21" s="1">
        <v>85.96</v>
      </c>
      <c r="FI21" s="1">
        <v>4.0</v>
      </c>
      <c r="FJ21" s="1">
        <v>85.96</v>
      </c>
      <c r="FK21" s="1">
        <v>52.994</v>
      </c>
      <c r="FL21" s="1">
        <v>74.511</v>
      </c>
      <c r="FM21" s="4">
        <f t="shared" si="21"/>
        <v>0</v>
      </c>
      <c r="FN21" s="4"/>
      <c r="FO21" s="6">
        <v>0.19</v>
      </c>
      <c r="FP21" s="1">
        <v>2378.2</v>
      </c>
      <c r="FQ21" s="1">
        <v>2378.2</v>
      </c>
      <c r="FR21" s="1">
        <v>4.0</v>
      </c>
      <c r="FS21" s="1">
        <v>2378.2</v>
      </c>
      <c r="FT21" s="1">
        <v>1616.3</v>
      </c>
      <c r="FU21" s="1">
        <v>2043.1</v>
      </c>
      <c r="FV21" s="4">
        <f t="shared" si="22"/>
        <v>0</v>
      </c>
    </row>
    <row r="22">
      <c r="H22" s="4">
        <f>AVERAGE(H3:H21)</f>
        <v>-0.01185225623</v>
      </c>
      <c r="P22" s="4">
        <f>AVERAGE(P3:P21)</f>
        <v>-0.02397197822</v>
      </c>
      <c r="W22" s="4">
        <f>AVERAGE(W3:W21)</f>
        <v>-0.003378134358</v>
      </c>
      <c r="AD22" s="4">
        <f>AVERAGE(AD3:AD21)</f>
        <v>-0.004415702007</v>
      </c>
      <c r="AL22" s="4">
        <f>AVERAGE(AL3:AL21)</f>
        <v>-0.006454752933</v>
      </c>
      <c r="AR22" s="4">
        <f>AVERAGE(AR3:AR21)</f>
        <v>-0.02901350499</v>
      </c>
      <c r="AX22" s="4">
        <f>AVERAGE(AX3:AX21)</f>
        <v>-0.006454752933</v>
      </c>
      <c r="BF22" s="4">
        <f>AVERAGE(BF3:BF21)</f>
        <v>-0.02901350499</v>
      </c>
      <c r="BN22" s="4">
        <f>AVERAGE(BN3:BN21)</f>
        <v>-0.006454752933</v>
      </c>
      <c r="BW22" s="4">
        <f>AVERAGE(BW3:BW21)</f>
        <v>-0.03621833718</v>
      </c>
      <c r="CE22" s="4">
        <f>AVERAGE(CE3:CE21)</f>
        <v>-0.0244882423</v>
      </c>
      <c r="CN22" s="4">
        <f>AVERAGE(CN3:CN21)</f>
        <v>-0.02293709175</v>
      </c>
      <c r="CV22" s="4">
        <f>AVERAGE(CV3:CV21)</f>
        <v>-0.006454752933</v>
      </c>
      <c r="DE22" s="4">
        <f>AVERAGE(DE3:DE21)</f>
        <v>-0.02465125891</v>
      </c>
      <c r="DM22" s="4">
        <f>AVERAGE(DM3:DM21)</f>
        <v>-0.01063439885</v>
      </c>
      <c r="DV22" s="4">
        <f>AVERAGE(DV3:DV21)</f>
        <v>-0.05714756938</v>
      </c>
      <c r="ED22" s="4">
        <f>AVERAGE(ED3:ED21)</f>
        <v>-0.05339528192</v>
      </c>
      <c r="EM22" s="4">
        <f>AVERAGE(EM3:EM21)</f>
        <v>-0.05345625364</v>
      </c>
      <c r="EU22" s="4">
        <f>AVERAGE(EU3:EU21)</f>
        <v>-0.006454752933</v>
      </c>
      <c r="FD22" s="4">
        <f>AVERAGE(FD3:FD21)</f>
        <v>-0.02901350499</v>
      </c>
      <c r="FM22" s="4">
        <f>AVERAGE(FM3:FM21)</f>
        <v>-0.01185225623</v>
      </c>
      <c r="FV22" s="4">
        <f>AVERAGE(FV3:FV21)</f>
        <v>-0.02397197822</v>
      </c>
    </row>
    <row r="23">
      <c r="AN23" s="2" t="s">
        <v>38</v>
      </c>
    </row>
    <row r="24">
      <c r="AN24" s="2" t="s">
        <v>158</v>
      </c>
      <c r="AO24" s="2" t="s">
        <v>17</v>
      </c>
      <c r="AP24" s="2" t="s">
        <v>75</v>
      </c>
      <c r="AQ24" s="2" t="s">
        <v>76</v>
      </c>
      <c r="AR24" s="2" t="s">
        <v>77</v>
      </c>
      <c r="AS24" s="2" t="s">
        <v>78</v>
      </c>
      <c r="AT24" s="2" t="s">
        <v>79</v>
      </c>
      <c r="AU24" s="2" t="s">
        <v>80</v>
      </c>
      <c r="AV24" s="2" t="s">
        <v>81</v>
      </c>
      <c r="AW24" s="2" t="s">
        <v>82</v>
      </c>
      <c r="AX24" s="2" t="s">
        <v>83</v>
      </c>
      <c r="AY24" s="2" t="s">
        <v>84</v>
      </c>
      <c r="AZ24" s="2" t="s">
        <v>85</v>
      </c>
      <c r="BA24" s="2" t="s">
        <v>86</v>
      </c>
      <c r="BB24" s="2" t="s">
        <v>87</v>
      </c>
      <c r="BC24" s="2" t="s">
        <v>83</v>
      </c>
      <c r="BD24" s="2"/>
      <c r="BE24" s="2"/>
      <c r="BF24" s="2" t="s">
        <v>84</v>
      </c>
      <c r="BG24" s="2" t="s">
        <v>85</v>
      </c>
      <c r="BH24" s="2" t="s">
        <v>86</v>
      </c>
    </row>
    <row r="25">
      <c r="AN25" s="32">
        <v>2.0</v>
      </c>
      <c r="AO25" s="9">
        <v>2844.0</v>
      </c>
      <c r="AP25" s="9">
        <v>7.0</v>
      </c>
      <c r="AQ25" s="9">
        <v>5.0</v>
      </c>
      <c r="AR25" s="9">
        <v>0.0</v>
      </c>
      <c r="AS25" s="9">
        <v>0.0</v>
      </c>
      <c r="AT25" s="9">
        <v>81192.0</v>
      </c>
      <c r="AU25" s="9">
        <v>2270224.0</v>
      </c>
      <c r="AV25" s="9">
        <v>0.0</v>
      </c>
      <c r="AW25" s="9">
        <v>0.0</v>
      </c>
      <c r="AX25" s="9">
        <v>17144.0</v>
      </c>
      <c r="AY25" s="9">
        <v>648704.0</v>
      </c>
      <c r="AZ25" s="9">
        <v>945152.0</v>
      </c>
      <c r="BA25" s="9">
        <v>0.0</v>
      </c>
      <c r="BB25">
        <f t="shared" ref="BB25:BB28" si="23">AX25+AY25+AZ25+BA25</f>
        <v>1611000</v>
      </c>
      <c r="BC25" s="4">
        <f t="shared" ref="BC25:BC28" si="24">AX25/BB$46</f>
        <v>0.00484403255</v>
      </c>
      <c r="BD25" s="4"/>
      <c r="BE25" s="4"/>
      <c r="BF25" s="4">
        <f t="shared" ref="BF25:BF28" si="25">AY25/BB25</f>
        <v>0.4026716325</v>
      </c>
      <c r="BG25" s="4">
        <f t="shared" ref="BG25:BG28" si="26">AZ25/BB25</f>
        <v>0.5866865301</v>
      </c>
      <c r="BH25" s="4">
        <f t="shared" ref="BH25:BH28" si="27">BA25/BB25</f>
        <v>0</v>
      </c>
    </row>
    <row r="26">
      <c r="B26" s="2" t="s">
        <v>159</v>
      </c>
      <c r="E26" s="2" t="s">
        <v>160</v>
      </c>
      <c r="F26" s="2"/>
      <c r="G26" s="2"/>
      <c r="AN26" s="33">
        <v>3.0</v>
      </c>
      <c r="AO26" s="15">
        <v>2882.3</v>
      </c>
      <c r="AP26" s="15">
        <v>7.0</v>
      </c>
      <c r="AQ26" s="15">
        <v>4.0</v>
      </c>
      <c r="AR26" s="15">
        <v>1.0</v>
      </c>
      <c r="AS26" s="15">
        <v>0.0</v>
      </c>
      <c r="AT26" s="15">
        <v>81192.0</v>
      </c>
      <c r="AU26" s="15">
        <v>1306640.0</v>
      </c>
      <c r="AV26" s="15">
        <v>1083392.0</v>
      </c>
      <c r="AW26" s="15">
        <v>0.0</v>
      </c>
      <c r="AX26" s="15">
        <v>17144.0</v>
      </c>
      <c r="AY26" s="15">
        <v>599040.0</v>
      </c>
      <c r="AZ26" s="15">
        <v>1083392.0</v>
      </c>
      <c r="BA26" s="15">
        <v>0.0</v>
      </c>
      <c r="BB26">
        <f t="shared" si="23"/>
        <v>1699576</v>
      </c>
      <c r="BC26" s="4">
        <f t="shared" si="24"/>
        <v>0.00484403255</v>
      </c>
      <c r="BD26" s="4"/>
      <c r="BE26" s="4"/>
      <c r="BF26" s="4">
        <f t="shared" si="25"/>
        <v>0.3524643794</v>
      </c>
      <c r="BG26" s="4">
        <f t="shared" si="26"/>
        <v>0.6374483989</v>
      </c>
      <c r="BH26" s="4">
        <f t="shared" si="27"/>
        <v>0</v>
      </c>
    </row>
    <row r="27">
      <c r="A27" s="1" t="s">
        <v>161</v>
      </c>
      <c r="B27" s="1" t="s">
        <v>5</v>
      </c>
      <c r="C27" s="1" t="s">
        <v>14</v>
      </c>
      <c r="E27" s="1" t="s">
        <v>5</v>
      </c>
      <c r="F27" s="1" t="s">
        <v>14</v>
      </c>
      <c r="G27" s="1"/>
      <c r="AN27" s="33">
        <v>4.0</v>
      </c>
      <c r="AO27" s="15">
        <v>2855.8</v>
      </c>
      <c r="AP27" s="15">
        <v>7.0</v>
      </c>
      <c r="AQ27" s="15">
        <v>5.0</v>
      </c>
      <c r="AR27" s="15">
        <v>0.0</v>
      </c>
      <c r="AS27" s="15">
        <v>0.0</v>
      </c>
      <c r="AT27" s="15">
        <v>81192.0</v>
      </c>
      <c r="AU27" s="15">
        <v>2270224.0</v>
      </c>
      <c r="AV27" s="15">
        <v>0.0</v>
      </c>
      <c r="AW27" s="15">
        <v>0.0</v>
      </c>
      <c r="AX27" s="15">
        <v>17144.0</v>
      </c>
      <c r="AY27" s="15">
        <v>648704.0</v>
      </c>
      <c r="AZ27" s="15">
        <v>945152.0</v>
      </c>
      <c r="BA27" s="15">
        <v>0.0</v>
      </c>
      <c r="BB27">
        <f t="shared" si="23"/>
        <v>1611000</v>
      </c>
      <c r="BC27" s="4">
        <f t="shared" si="24"/>
        <v>0.00484403255</v>
      </c>
      <c r="BD27" s="4"/>
      <c r="BE27" s="4"/>
      <c r="BF27" s="4">
        <f t="shared" si="25"/>
        <v>0.4026716325</v>
      </c>
      <c r="BG27" s="4">
        <f t="shared" si="26"/>
        <v>0.5866865301</v>
      </c>
      <c r="BH27" s="4">
        <f t="shared" si="27"/>
        <v>0</v>
      </c>
    </row>
    <row r="28">
      <c r="A28" s="1" t="s">
        <v>162</v>
      </c>
      <c r="B28" s="1">
        <v>0.34</v>
      </c>
      <c r="C28" s="1">
        <v>0.44</v>
      </c>
      <c r="E28" s="1">
        <v>2.65</v>
      </c>
      <c r="F28" s="1">
        <v>3.53</v>
      </c>
      <c r="G28" s="2"/>
      <c r="AN28" s="32">
        <v>5.0</v>
      </c>
      <c r="AO28" s="9">
        <v>2800.5</v>
      </c>
      <c r="AP28" s="9">
        <v>7.0</v>
      </c>
      <c r="AQ28" s="9">
        <v>5.0</v>
      </c>
      <c r="AR28" s="9">
        <v>0.0</v>
      </c>
      <c r="AS28" s="9">
        <v>0.0</v>
      </c>
      <c r="AT28" s="9">
        <v>81192.0</v>
      </c>
      <c r="AU28" s="9">
        <v>1772560.0</v>
      </c>
      <c r="AV28" s="9">
        <v>0.0</v>
      </c>
      <c r="AW28" s="9">
        <v>0.0</v>
      </c>
      <c r="AX28" s="9">
        <v>17144.0</v>
      </c>
      <c r="AY28" s="9">
        <v>701448.0</v>
      </c>
      <c r="AZ28" s="9">
        <v>1010688.0</v>
      </c>
      <c r="BA28" s="9">
        <v>0.0</v>
      </c>
      <c r="BB28">
        <f t="shared" si="23"/>
        <v>1729280</v>
      </c>
      <c r="BC28" s="4">
        <f t="shared" si="24"/>
        <v>0.00484403255</v>
      </c>
      <c r="BD28" s="4"/>
      <c r="BE28" s="4"/>
      <c r="BF28" s="4">
        <f t="shared" si="25"/>
        <v>0.4056300888</v>
      </c>
      <c r="BG28" s="4">
        <f t="shared" si="26"/>
        <v>0.5844559585</v>
      </c>
      <c r="BH28" s="4">
        <f t="shared" si="27"/>
        <v>0</v>
      </c>
    </row>
    <row r="29">
      <c r="A29" s="1" t="s">
        <v>163</v>
      </c>
      <c r="B29" s="1">
        <v>0.65</v>
      </c>
      <c r="C29" s="1">
        <v>0.66</v>
      </c>
      <c r="E29" s="1">
        <v>7.15</v>
      </c>
      <c r="F29" s="1">
        <v>14.09</v>
      </c>
      <c r="G29" s="1"/>
    </row>
    <row r="30">
      <c r="A30" s="1" t="s">
        <v>164</v>
      </c>
      <c r="B30" s="1">
        <v>1.19</v>
      </c>
      <c r="C30" s="1">
        <v>2.4</v>
      </c>
      <c r="E30" s="1">
        <v>13.84</v>
      </c>
      <c r="F30" s="1">
        <v>13.74</v>
      </c>
      <c r="G30" s="1"/>
    </row>
    <row r="31">
      <c r="A31" s="2" t="s">
        <v>165</v>
      </c>
      <c r="B31" s="2">
        <v>0.65</v>
      </c>
      <c r="C31" s="2">
        <v>2.9</v>
      </c>
      <c r="D31" s="16"/>
      <c r="E31" s="2">
        <v>7.15</v>
      </c>
      <c r="F31" s="2">
        <v>14.09</v>
      </c>
      <c r="G31" s="1"/>
      <c r="AN31" s="17" t="s">
        <v>166</v>
      </c>
      <c r="AO31" s="17" t="s">
        <v>167</v>
      </c>
      <c r="AP31" s="17" t="s">
        <v>17</v>
      </c>
      <c r="AQ31" s="17" t="s">
        <v>144</v>
      </c>
      <c r="AR31" s="17" t="s">
        <v>168</v>
      </c>
    </row>
    <row r="32">
      <c r="AN32" s="9">
        <v>1.0</v>
      </c>
      <c r="AO32" s="9">
        <v>4.0</v>
      </c>
      <c r="AP32" s="9">
        <v>2882.3</v>
      </c>
      <c r="AQ32" s="9">
        <v>3.0</v>
      </c>
      <c r="AR32" s="9">
        <v>0.0</v>
      </c>
    </row>
    <row r="33">
      <c r="AN33" s="9">
        <v>2.0</v>
      </c>
      <c r="AO33" s="9">
        <v>1.0</v>
      </c>
      <c r="AP33" s="9">
        <v>2855.8</v>
      </c>
      <c r="AQ33" s="9">
        <v>4.0</v>
      </c>
      <c r="AR33" s="9">
        <v>0.0</v>
      </c>
    </row>
    <row r="34">
      <c r="A34" s="34" t="s">
        <v>39</v>
      </c>
      <c r="B34" s="2">
        <v>0.65</v>
      </c>
      <c r="C34" s="2">
        <v>3.62</v>
      </c>
      <c r="D34" s="2"/>
      <c r="E34" s="2">
        <v>7.15</v>
      </c>
      <c r="F34" s="2">
        <v>35.19</v>
      </c>
      <c r="G34" s="2"/>
      <c r="AN34" s="9">
        <v>3.0</v>
      </c>
      <c r="AO34" s="9">
        <v>2.0</v>
      </c>
      <c r="AP34" s="9">
        <v>2844.0</v>
      </c>
      <c r="AQ34" s="9">
        <v>2.0</v>
      </c>
      <c r="AR34" s="9">
        <v>0.0</v>
      </c>
    </row>
    <row r="35">
      <c r="A35" s="10" t="s">
        <v>42</v>
      </c>
      <c r="B35" s="1">
        <v>2.45</v>
      </c>
      <c r="C35" s="1">
        <v>39.95</v>
      </c>
      <c r="E35" s="1">
        <v>2.29</v>
      </c>
      <c r="F35" s="1">
        <v>35.19</v>
      </c>
      <c r="G35" s="1"/>
      <c r="AN35" s="9">
        <v>4.0</v>
      </c>
      <c r="AO35" s="9">
        <v>3.0</v>
      </c>
      <c r="AP35" s="9">
        <v>2800.5</v>
      </c>
      <c r="AQ35" s="9">
        <v>5.0</v>
      </c>
      <c r="AR35" s="9">
        <v>0.0</v>
      </c>
    </row>
    <row r="36">
      <c r="A36" s="10" t="s">
        <v>43</v>
      </c>
      <c r="B36" s="1">
        <v>0.65</v>
      </c>
      <c r="C36" s="1">
        <v>2.47</v>
      </c>
      <c r="E36" s="1">
        <v>7.15</v>
      </c>
      <c r="F36" s="1">
        <v>14.09</v>
      </c>
      <c r="G36" s="1"/>
    </row>
    <row r="37">
      <c r="A37" s="10" t="s">
        <v>44</v>
      </c>
      <c r="B37" s="1">
        <v>1.06</v>
      </c>
      <c r="C37" s="1">
        <v>5.71</v>
      </c>
      <c r="E37" s="1">
        <v>12.93</v>
      </c>
      <c r="F37" s="1">
        <v>35.96</v>
      </c>
      <c r="G37" s="1"/>
    </row>
    <row r="38">
      <c r="AN38" s="2" t="s">
        <v>169</v>
      </c>
      <c r="AO38" s="2" t="s">
        <v>17</v>
      </c>
      <c r="AP38" s="2" t="s">
        <v>75</v>
      </c>
      <c r="AQ38" s="2" t="s">
        <v>76</v>
      </c>
      <c r="AR38" s="2" t="s">
        <v>77</v>
      </c>
      <c r="AS38" s="2" t="s">
        <v>78</v>
      </c>
      <c r="AT38" s="2" t="s">
        <v>79</v>
      </c>
      <c r="AU38" s="2" t="s">
        <v>80</v>
      </c>
      <c r="AV38" s="2" t="s">
        <v>81</v>
      </c>
      <c r="AW38" s="2" t="s">
        <v>82</v>
      </c>
      <c r="AX38" s="2" t="s">
        <v>83</v>
      </c>
      <c r="AY38" s="2" t="s">
        <v>84</v>
      </c>
      <c r="AZ38" s="2" t="s">
        <v>85</v>
      </c>
      <c r="BA38" s="2" t="s">
        <v>86</v>
      </c>
      <c r="BB38" s="2" t="s">
        <v>87</v>
      </c>
      <c r="BC38" s="2" t="s">
        <v>83</v>
      </c>
      <c r="BD38" s="2"/>
      <c r="BE38" s="2"/>
      <c r="BF38" s="2" t="s">
        <v>84</v>
      </c>
      <c r="BG38" s="2" t="s">
        <v>85</v>
      </c>
      <c r="BH38" s="2" t="s">
        <v>86</v>
      </c>
      <c r="BI38" s="2" t="s">
        <v>87</v>
      </c>
    </row>
    <row r="39">
      <c r="A39" s="1" t="s">
        <v>45</v>
      </c>
      <c r="B39" s="1">
        <v>5.34</v>
      </c>
      <c r="C39" s="1">
        <v>5.35</v>
      </c>
      <c r="E39" s="1">
        <v>41.09</v>
      </c>
      <c r="F39" s="1">
        <v>35.96</v>
      </c>
      <c r="G39" s="1"/>
      <c r="AN39" s="1">
        <v>2.0</v>
      </c>
      <c r="AO39" s="1">
        <v>2362.4</v>
      </c>
      <c r="AP39" s="1">
        <v>7.0</v>
      </c>
      <c r="AQ39" s="1">
        <v>4.0</v>
      </c>
      <c r="AR39" s="1">
        <v>0.0</v>
      </c>
      <c r="AS39" s="1">
        <v>1.0</v>
      </c>
      <c r="AT39" s="1">
        <v>74024.0</v>
      </c>
      <c r="AU39" s="1">
        <v>538384.0</v>
      </c>
      <c r="AV39" s="1">
        <v>0.0</v>
      </c>
      <c r="AW39" s="1">
        <v>4552448.0</v>
      </c>
      <c r="AX39" s="1">
        <v>17144.0</v>
      </c>
      <c r="AY39" s="1">
        <v>516360.0</v>
      </c>
      <c r="AZ39" s="1">
        <v>0.0</v>
      </c>
      <c r="BA39" s="1">
        <v>4552448.0</v>
      </c>
      <c r="BB39">
        <f t="shared" ref="BB39:BB42" si="28">AX39+AY39+AZ39+BA39</f>
        <v>5085952</v>
      </c>
      <c r="BC39" s="4">
        <f t="shared" ref="BC39:BC42" si="29">AX39/BB$46</f>
        <v>0.00484403255</v>
      </c>
      <c r="BD39" s="4"/>
      <c r="BE39" s="4"/>
      <c r="BF39" s="4">
        <f t="shared" ref="BF39:BF42" si="30">AY39/BB39</f>
        <v>0.1015267152</v>
      </c>
      <c r="BG39" s="4">
        <f t="shared" ref="BG39:BG42" si="31">AZ39/BB39</f>
        <v>0</v>
      </c>
      <c r="BH39" s="4">
        <f t="shared" ref="BH39:BH42" si="32">BA39/BB39</f>
        <v>0.8951024312</v>
      </c>
    </row>
    <row r="40">
      <c r="A40" s="12" t="s">
        <v>46</v>
      </c>
      <c r="B40" s="2">
        <v>0.65</v>
      </c>
      <c r="C40" s="2">
        <v>2.9</v>
      </c>
      <c r="D40" s="16"/>
      <c r="E40" s="2">
        <v>7.15</v>
      </c>
      <c r="F40" s="2">
        <v>14.09</v>
      </c>
      <c r="G40" s="2"/>
      <c r="AN40" s="1">
        <v>3.0</v>
      </c>
      <c r="AO40" s="1">
        <v>1609.2</v>
      </c>
      <c r="AP40" s="1">
        <v>7.0</v>
      </c>
      <c r="AQ40" s="1">
        <v>2.0</v>
      </c>
      <c r="AR40" s="1">
        <v>0.0</v>
      </c>
      <c r="AS40" s="1">
        <v>3.0</v>
      </c>
      <c r="AT40" s="1">
        <v>74024.0</v>
      </c>
      <c r="AU40" s="1">
        <v>276232.0</v>
      </c>
      <c r="AV40" s="1">
        <v>0.0</v>
      </c>
      <c r="AW40" s="1">
        <v>1.3023496E7</v>
      </c>
      <c r="AX40" s="1">
        <v>17144.0</v>
      </c>
      <c r="AY40" s="1">
        <v>295688.0</v>
      </c>
      <c r="AZ40" s="1">
        <v>0.0</v>
      </c>
      <c r="BA40" s="1">
        <v>8757504.0</v>
      </c>
      <c r="BB40">
        <f t="shared" si="28"/>
        <v>9070336</v>
      </c>
      <c r="BC40" s="4">
        <f t="shared" si="29"/>
        <v>0.00484403255</v>
      </c>
      <c r="BD40" s="4"/>
      <c r="BE40" s="4"/>
      <c r="BF40" s="4">
        <f t="shared" si="30"/>
        <v>0.03259945387</v>
      </c>
      <c r="BG40" s="4">
        <f t="shared" si="31"/>
        <v>0</v>
      </c>
      <c r="BH40" s="4">
        <f t="shared" si="32"/>
        <v>0.9655104287</v>
      </c>
    </row>
    <row r="41">
      <c r="AN41" s="2">
        <v>4.0</v>
      </c>
      <c r="AO41" s="2">
        <v>2376.2</v>
      </c>
      <c r="AP41" s="2">
        <v>7.0</v>
      </c>
      <c r="AQ41" s="2">
        <v>4.0</v>
      </c>
      <c r="AR41" s="2">
        <v>0.0</v>
      </c>
      <c r="AS41" s="2">
        <v>1.0</v>
      </c>
      <c r="AT41" s="2">
        <v>74024.0</v>
      </c>
      <c r="AU41" s="2">
        <v>538384.0</v>
      </c>
      <c r="AV41" s="2">
        <v>0.0</v>
      </c>
      <c r="AW41" s="2">
        <v>4552448.0</v>
      </c>
      <c r="AX41" s="2">
        <v>17144.0</v>
      </c>
      <c r="AY41" s="2">
        <v>516360.0</v>
      </c>
      <c r="AZ41" s="2">
        <v>0.0</v>
      </c>
      <c r="BA41" s="2">
        <v>4552448.0</v>
      </c>
      <c r="BB41" s="16">
        <f t="shared" si="28"/>
        <v>5085952</v>
      </c>
      <c r="BC41" s="18">
        <f t="shared" si="29"/>
        <v>0.00484403255</v>
      </c>
      <c r="BD41" s="18"/>
      <c r="BE41" s="18"/>
      <c r="BF41" s="18">
        <f t="shared" si="30"/>
        <v>0.1015267152</v>
      </c>
      <c r="BG41" s="18">
        <f t="shared" si="31"/>
        <v>0</v>
      </c>
      <c r="BH41" s="18">
        <f t="shared" si="32"/>
        <v>0.8951024312</v>
      </c>
      <c r="BI41" s="1" t="s">
        <v>92</v>
      </c>
    </row>
    <row r="42">
      <c r="AN42" s="2">
        <v>5.0</v>
      </c>
      <c r="AO42" s="2">
        <v>1540.0</v>
      </c>
      <c r="AP42" s="2">
        <v>7.0</v>
      </c>
      <c r="AQ42" s="2">
        <v>4.0</v>
      </c>
      <c r="AR42" s="2">
        <v>0.0</v>
      </c>
      <c r="AS42" s="2">
        <v>1.0</v>
      </c>
      <c r="AT42" s="2">
        <v>74024.0</v>
      </c>
      <c r="AU42" s="2">
        <v>2966032.0</v>
      </c>
      <c r="AV42" s="2">
        <v>0.0</v>
      </c>
      <c r="AW42" s="2">
        <v>4159232.0</v>
      </c>
      <c r="AX42" s="2">
        <v>17144.0</v>
      </c>
      <c r="AY42" s="2">
        <v>584704.0</v>
      </c>
      <c r="AZ42" s="2">
        <v>879104.0</v>
      </c>
      <c r="BA42" s="2">
        <v>4159232.0</v>
      </c>
      <c r="BB42" s="16">
        <f t="shared" si="28"/>
        <v>5640184</v>
      </c>
      <c r="BC42" s="18">
        <f t="shared" si="29"/>
        <v>0.00484403255</v>
      </c>
      <c r="BD42" s="18"/>
      <c r="BE42" s="18"/>
      <c r="BF42" s="18">
        <f t="shared" si="30"/>
        <v>0.1036675399</v>
      </c>
      <c r="BG42" s="18">
        <f t="shared" si="31"/>
        <v>0.1558644186</v>
      </c>
      <c r="BH42" s="18">
        <f t="shared" si="32"/>
        <v>0.7374284243</v>
      </c>
      <c r="BI42" s="4">
        <f>BH41-BH42</f>
        <v>0.1576740068</v>
      </c>
    </row>
    <row r="43">
      <c r="BA43" s="4">
        <f>(BA41-BA42)/BA42</f>
        <v>0.09454053056</v>
      </c>
      <c r="BB43" s="4">
        <f>(BB42-BB41)/BB41</f>
        <v>0.1089731087</v>
      </c>
    </row>
    <row r="45">
      <c r="AN45" s="2" t="s">
        <v>170</v>
      </c>
      <c r="AO45" s="2" t="s">
        <v>17</v>
      </c>
      <c r="AP45" s="2" t="s">
        <v>75</v>
      </c>
      <c r="AQ45" s="2" t="s">
        <v>76</v>
      </c>
      <c r="AR45" s="2" t="s">
        <v>77</v>
      </c>
      <c r="AS45" s="2" t="s">
        <v>78</v>
      </c>
      <c r="AT45" s="2" t="s">
        <v>79</v>
      </c>
      <c r="AU45" s="2" t="s">
        <v>80</v>
      </c>
      <c r="AV45" s="2" t="s">
        <v>81</v>
      </c>
      <c r="AW45" s="2" t="s">
        <v>82</v>
      </c>
      <c r="AX45" s="2" t="s">
        <v>83</v>
      </c>
      <c r="AY45" s="2" t="s">
        <v>84</v>
      </c>
      <c r="AZ45" s="2" t="s">
        <v>85</v>
      </c>
      <c r="BA45" s="2" t="s">
        <v>86</v>
      </c>
      <c r="BB45" s="2" t="s">
        <v>87</v>
      </c>
      <c r="BC45" s="2" t="s">
        <v>83</v>
      </c>
      <c r="BD45" s="2"/>
      <c r="BE45" s="2"/>
      <c r="BF45" s="2" t="s">
        <v>84</v>
      </c>
      <c r="BG45" s="2" t="s">
        <v>85</v>
      </c>
      <c r="BH45" s="2" t="s">
        <v>86</v>
      </c>
      <c r="BI45" s="2" t="s">
        <v>87</v>
      </c>
    </row>
    <row r="46">
      <c r="AN46" s="1">
        <v>2.0</v>
      </c>
      <c r="AO46" s="1">
        <v>2666.2</v>
      </c>
      <c r="AP46" s="1">
        <v>7.0</v>
      </c>
      <c r="AQ46" s="1">
        <v>4.0</v>
      </c>
      <c r="AR46" s="1">
        <v>0.0</v>
      </c>
      <c r="AS46" s="1">
        <v>1.0</v>
      </c>
      <c r="AT46" s="1">
        <v>95528.0</v>
      </c>
      <c r="AU46" s="1">
        <v>1873928.0</v>
      </c>
      <c r="AV46" s="1">
        <v>0.0</v>
      </c>
      <c r="AW46" s="1">
        <v>2035712.0</v>
      </c>
      <c r="AX46" s="1">
        <v>17144.0</v>
      </c>
      <c r="AY46" s="1">
        <v>851456.0</v>
      </c>
      <c r="AZ46" s="1">
        <v>634888.0</v>
      </c>
      <c r="BA46" s="1">
        <v>2035712.0</v>
      </c>
      <c r="BB46">
        <f t="shared" ref="BB46:BB49" si="33">AX46+AY46+AZ46+BA46</f>
        <v>3539200</v>
      </c>
      <c r="BC46" s="4">
        <f t="shared" ref="BC46:BC49" si="34">AX46/BB$46</f>
        <v>0.00484403255</v>
      </c>
      <c r="BD46" s="4"/>
      <c r="BE46" s="4"/>
      <c r="BF46" s="4">
        <f t="shared" ref="BF46:BF49" si="35">AY46/BB46</f>
        <v>0.2405786618</v>
      </c>
      <c r="BG46" s="4">
        <f t="shared" ref="BG46:BG49" si="36">AZ46/BB46</f>
        <v>0.1793874322</v>
      </c>
      <c r="BH46" s="4">
        <f t="shared" ref="BH46:BH49" si="37">BA46/BB46</f>
        <v>0.5751898734</v>
      </c>
    </row>
    <row r="47">
      <c r="AN47" s="2">
        <v>3.0</v>
      </c>
      <c r="AO47" s="2">
        <v>2317.5</v>
      </c>
      <c r="AP47" s="2">
        <v>8.0</v>
      </c>
      <c r="AQ47" s="2">
        <v>3.0</v>
      </c>
      <c r="AR47" s="2">
        <v>0.0</v>
      </c>
      <c r="AS47" s="2">
        <v>1.0</v>
      </c>
      <c r="AT47" s="2">
        <v>126240.0</v>
      </c>
      <c r="AU47" s="2">
        <v>682000.0</v>
      </c>
      <c r="AV47" s="2">
        <v>0.0</v>
      </c>
      <c r="AW47" s="2">
        <v>2197504.0</v>
      </c>
      <c r="AX47" s="2">
        <v>17144.0</v>
      </c>
      <c r="AY47" s="2">
        <v>688648.0</v>
      </c>
      <c r="AZ47" s="2">
        <v>0.0</v>
      </c>
      <c r="BA47" s="2">
        <v>2197504.0</v>
      </c>
      <c r="BB47" s="16">
        <f t="shared" si="33"/>
        <v>2903296</v>
      </c>
      <c r="BC47" s="18">
        <f t="shared" si="34"/>
        <v>0.00484403255</v>
      </c>
      <c r="BD47" s="18"/>
      <c r="BE47" s="18"/>
      <c r="BF47" s="18">
        <f t="shared" si="35"/>
        <v>0.2371952429</v>
      </c>
      <c r="BG47" s="18">
        <f t="shared" si="36"/>
        <v>0</v>
      </c>
      <c r="BH47" s="18">
        <f t="shared" si="37"/>
        <v>0.7568997443</v>
      </c>
      <c r="BI47" s="4">
        <f>BH47-BH48</f>
        <v>0.1817098709</v>
      </c>
    </row>
    <row r="48">
      <c r="AN48" s="2">
        <v>4.0</v>
      </c>
      <c r="AO48" s="2">
        <v>2684.6</v>
      </c>
      <c r="AP48" s="2">
        <v>7.0</v>
      </c>
      <c r="AQ48" s="2">
        <v>4.0</v>
      </c>
      <c r="AR48" s="2">
        <v>0.0</v>
      </c>
      <c r="AS48" s="2">
        <v>1.0</v>
      </c>
      <c r="AT48" s="2">
        <v>95528.0</v>
      </c>
      <c r="AU48" s="2">
        <v>1873928.0</v>
      </c>
      <c r="AV48" s="2">
        <v>0.0</v>
      </c>
      <c r="AW48" s="2">
        <v>2035712.0</v>
      </c>
      <c r="AX48" s="2">
        <v>17144.0</v>
      </c>
      <c r="AY48" s="2">
        <v>851456.0</v>
      </c>
      <c r="AZ48" s="2">
        <v>634888.0</v>
      </c>
      <c r="BA48" s="2">
        <v>2035712.0</v>
      </c>
      <c r="BB48" s="16">
        <f t="shared" si="33"/>
        <v>3539200</v>
      </c>
      <c r="BC48" s="18">
        <f t="shared" si="34"/>
        <v>0.00484403255</v>
      </c>
      <c r="BD48" s="18"/>
      <c r="BE48" s="18"/>
      <c r="BF48" s="18">
        <f t="shared" si="35"/>
        <v>0.2405786618</v>
      </c>
      <c r="BG48" s="18">
        <f t="shared" si="36"/>
        <v>0.1793874322</v>
      </c>
      <c r="BH48" s="18">
        <f t="shared" si="37"/>
        <v>0.5751898734</v>
      </c>
      <c r="BI48" s="1" t="s">
        <v>92</v>
      </c>
    </row>
    <row r="49">
      <c r="AN49" s="1">
        <v>5.0</v>
      </c>
      <c r="AO49" s="1">
        <v>2309.3</v>
      </c>
      <c r="AP49" s="1">
        <v>7.0</v>
      </c>
      <c r="AQ49" s="1">
        <v>2.0</v>
      </c>
      <c r="AR49" s="1">
        <v>0.0</v>
      </c>
      <c r="AS49" s="1">
        <v>3.0</v>
      </c>
      <c r="AT49" s="1">
        <v>95528.0</v>
      </c>
      <c r="AU49" s="1">
        <v>367624.0</v>
      </c>
      <c r="AV49" s="1">
        <v>0.0</v>
      </c>
      <c r="AW49" s="1">
        <v>5747712.0</v>
      </c>
      <c r="AX49" s="1">
        <v>17144.0</v>
      </c>
      <c r="AY49" s="1">
        <v>397832.0</v>
      </c>
      <c r="AZ49" s="1">
        <v>0.0</v>
      </c>
      <c r="BA49" s="1">
        <v>3810304.0</v>
      </c>
      <c r="BB49">
        <f t="shared" si="33"/>
        <v>4225280</v>
      </c>
      <c r="BC49" s="4">
        <f t="shared" si="34"/>
        <v>0.00484403255</v>
      </c>
      <c r="BD49" s="4"/>
      <c r="BE49" s="4"/>
      <c r="BF49" s="4">
        <f t="shared" si="35"/>
        <v>0.09415518025</v>
      </c>
      <c r="BG49" s="4">
        <f t="shared" si="36"/>
        <v>0</v>
      </c>
      <c r="BH49" s="4">
        <f t="shared" si="37"/>
        <v>0.9017873372</v>
      </c>
    </row>
    <row r="50">
      <c r="BA50" s="4">
        <f>(BA47-BA48)/BA48</f>
        <v>0.07947686117</v>
      </c>
    </row>
    <row r="52">
      <c r="AN52" s="2" t="s">
        <v>171</v>
      </c>
      <c r="AO52" s="2" t="s">
        <v>17</v>
      </c>
      <c r="AP52" s="2" t="s">
        <v>75</v>
      </c>
      <c r="AQ52" s="2" t="s">
        <v>76</v>
      </c>
      <c r="AR52" s="2" t="s">
        <v>77</v>
      </c>
      <c r="AS52" s="2" t="s">
        <v>78</v>
      </c>
      <c r="AT52" s="2" t="s">
        <v>79</v>
      </c>
      <c r="AU52" s="2" t="s">
        <v>80</v>
      </c>
      <c r="AV52" s="2" t="s">
        <v>81</v>
      </c>
      <c r="AW52" s="2" t="s">
        <v>82</v>
      </c>
      <c r="AX52" s="2" t="s">
        <v>83</v>
      </c>
      <c r="AY52" s="2" t="s">
        <v>84</v>
      </c>
      <c r="AZ52" s="2" t="s">
        <v>85</v>
      </c>
      <c r="BA52" s="2" t="s">
        <v>86</v>
      </c>
      <c r="BB52" s="2" t="s">
        <v>87</v>
      </c>
      <c r="BC52" s="2" t="s">
        <v>83</v>
      </c>
      <c r="BD52" s="2"/>
      <c r="BE52" s="2"/>
      <c r="BF52" s="2" t="s">
        <v>84</v>
      </c>
      <c r="BG52" s="2" t="s">
        <v>85</v>
      </c>
      <c r="BH52" s="2" t="s">
        <v>86</v>
      </c>
      <c r="BI52" s="2" t="s">
        <v>87</v>
      </c>
    </row>
    <row r="53">
      <c r="AN53" s="1">
        <v>2.0</v>
      </c>
      <c r="AO53" s="1">
        <v>85.068</v>
      </c>
      <c r="AP53" s="1">
        <v>7.0</v>
      </c>
      <c r="AQ53" s="1">
        <v>4.0</v>
      </c>
      <c r="AR53" s="1">
        <v>1.0</v>
      </c>
      <c r="AS53" s="1">
        <v>0.0</v>
      </c>
      <c r="AT53" s="1">
        <v>74024.0</v>
      </c>
      <c r="AU53" s="1">
        <v>1001232.0</v>
      </c>
      <c r="AV53" s="1">
        <v>8716032.0</v>
      </c>
      <c r="AW53" s="1">
        <v>0.0</v>
      </c>
      <c r="AX53" s="1">
        <v>17144.0</v>
      </c>
      <c r="AY53" s="1">
        <v>979208.0</v>
      </c>
      <c r="AZ53" s="1">
        <v>8716032.0</v>
      </c>
      <c r="BA53" s="1">
        <v>0.0</v>
      </c>
      <c r="BB53">
        <f t="shared" ref="BB53:BB56" si="38">AX53+AY53+AZ53+BA53</f>
        <v>9712384</v>
      </c>
      <c r="BC53" s="4">
        <f t="shared" ref="BC53:BC56" si="39">AX53/BB$46</f>
        <v>0.00484403255</v>
      </c>
      <c r="BD53" s="4"/>
      <c r="BE53" s="4"/>
      <c r="BF53" s="4">
        <f t="shared" ref="BF53:BF56" si="40">AY53/BB53</f>
        <v>0.1008205606</v>
      </c>
      <c r="BG53" s="4">
        <f t="shared" ref="BG53:BG56" si="41">AZ53/BB53</f>
        <v>0.8974142703</v>
      </c>
      <c r="BH53" s="4">
        <f t="shared" ref="BH53:BH56" si="42">BA53/BB53</f>
        <v>0</v>
      </c>
    </row>
    <row r="54">
      <c r="AN54" s="1">
        <v>3.0</v>
      </c>
      <c r="AO54" s="1">
        <v>52.411</v>
      </c>
      <c r="AP54" s="1">
        <v>7.0</v>
      </c>
      <c r="AQ54" s="1">
        <v>2.0</v>
      </c>
      <c r="AR54" s="1">
        <v>3.0</v>
      </c>
      <c r="AS54" s="1">
        <v>0.0</v>
      </c>
      <c r="AT54" s="1">
        <v>74024.0</v>
      </c>
      <c r="AU54" s="1">
        <v>567048.0</v>
      </c>
      <c r="AV54" s="1">
        <v>2.5590024E7</v>
      </c>
      <c r="AW54" s="1">
        <v>0.0</v>
      </c>
      <c r="AX54" s="1">
        <v>17144.0</v>
      </c>
      <c r="AY54" s="1">
        <v>586504.0</v>
      </c>
      <c r="AZ54" s="1">
        <v>1.7115392E7</v>
      </c>
      <c r="BA54" s="1">
        <v>0.0</v>
      </c>
      <c r="BB54">
        <f t="shared" si="38"/>
        <v>17719040</v>
      </c>
      <c r="BC54" s="4">
        <f t="shared" si="39"/>
        <v>0.00484403255</v>
      </c>
      <c r="BD54" s="4"/>
      <c r="BE54" s="4"/>
      <c r="BF54" s="4">
        <f t="shared" si="40"/>
        <v>0.0331002131</v>
      </c>
      <c r="BG54" s="4">
        <f t="shared" si="41"/>
        <v>0.9659322401</v>
      </c>
      <c r="BH54" s="4">
        <f t="shared" si="42"/>
        <v>0</v>
      </c>
    </row>
    <row r="55">
      <c r="AN55" s="2">
        <v>4.0</v>
      </c>
      <c r="AO55" s="2">
        <v>85.504</v>
      </c>
      <c r="AP55" s="2">
        <v>7.0</v>
      </c>
      <c r="AQ55" s="2">
        <v>4.0</v>
      </c>
      <c r="AR55" s="2">
        <v>1.0</v>
      </c>
      <c r="AS55" s="2">
        <v>0.0</v>
      </c>
      <c r="AT55" s="2">
        <v>74024.0</v>
      </c>
      <c r="AU55" s="2">
        <v>1001232.0</v>
      </c>
      <c r="AV55" s="2">
        <v>8716032.0</v>
      </c>
      <c r="AW55" s="2">
        <v>0.0</v>
      </c>
      <c r="AX55" s="2">
        <v>17144.0</v>
      </c>
      <c r="AY55" s="2">
        <v>979208.0</v>
      </c>
      <c r="AZ55" s="2">
        <v>8716032.0</v>
      </c>
      <c r="BA55" s="2">
        <v>0.0</v>
      </c>
      <c r="BB55">
        <f t="shared" si="38"/>
        <v>9712384</v>
      </c>
      <c r="BC55" s="18">
        <f t="shared" si="39"/>
        <v>0.00484403255</v>
      </c>
      <c r="BD55" s="18"/>
      <c r="BE55" s="18"/>
      <c r="BF55" s="18">
        <f t="shared" si="40"/>
        <v>0.1008205606</v>
      </c>
      <c r="BG55" s="18">
        <f t="shared" si="41"/>
        <v>0.8974142703</v>
      </c>
      <c r="BH55" s="18">
        <f t="shared" si="42"/>
        <v>0</v>
      </c>
      <c r="BI55" s="2" t="s">
        <v>92</v>
      </c>
    </row>
    <row r="56">
      <c r="AN56" s="2">
        <v>5.0</v>
      </c>
      <c r="AO56" s="2">
        <v>50.374</v>
      </c>
      <c r="AP56" s="2">
        <v>7.0</v>
      </c>
      <c r="AQ56" s="2">
        <v>4.0</v>
      </c>
      <c r="AR56" s="2">
        <v>1.0</v>
      </c>
      <c r="AS56" s="2">
        <v>0.0</v>
      </c>
      <c r="AT56" s="2">
        <v>74024.0</v>
      </c>
      <c r="AU56" s="2">
        <v>2966032.0</v>
      </c>
      <c r="AV56" s="2">
        <v>8453888.0</v>
      </c>
      <c r="AW56" s="2">
        <v>0.0</v>
      </c>
      <c r="AX56" s="2">
        <v>17144.0</v>
      </c>
      <c r="AY56" s="2">
        <v>584704.0</v>
      </c>
      <c r="AZ56" s="2">
        <v>9332992.0</v>
      </c>
      <c r="BA56" s="2">
        <v>0.0</v>
      </c>
      <c r="BB56" s="16">
        <f t="shared" si="38"/>
        <v>9934840</v>
      </c>
      <c r="BC56" s="18">
        <f t="shared" si="39"/>
        <v>0.00484403255</v>
      </c>
      <c r="BD56" s="18"/>
      <c r="BE56" s="18"/>
      <c r="BF56" s="18">
        <f t="shared" si="40"/>
        <v>0.05885389196</v>
      </c>
      <c r="BG56" s="18">
        <f t="shared" si="41"/>
        <v>0.9394204637</v>
      </c>
      <c r="BH56" s="18">
        <f t="shared" si="42"/>
        <v>0</v>
      </c>
    </row>
    <row r="57">
      <c r="AZ57" s="4">
        <f>(AZ55-AZ56)/AZ56</f>
        <v>-0.06610527471</v>
      </c>
      <c r="BB57" s="4">
        <f>(BB55-BB56)/BB56</f>
        <v>-0.02239150303</v>
      </c>
      <c r="BG57" s="4">
        <f>(BG55-BG56)/BG56</f>
        <v>-0.04471500791</v>
      </c>
    </row>
    <row r="59">
      <c r="AN59" s="2" t="s">
        <v>172</v>
      </c>
      <c r="AO59" s="2" t="s">
        <v>17</v>
      </c>
      <c r="AP59" s="2" t="s">
        <v>75</v>
      </c>
      <c r="AQ59" s="2" t="s">
        <v>76</v>
      </c>
      <c r="AR59" s="2" t="s">
        <v>77</v>
      </c>
      <c r="AS59" s="2" t="s">
        <v>78</v>
      </c>
      <c r="AT59" s="2" t="s">
        <v>79</v>
      </c>
      <c r="AU59" s="2" t="s">
        <v>80</v>
      </c>
      <c r="AV59" s="2" t="s">
        <v>81</v>
      </c>
      <c r="AW59" s="2" t="s">
        <v>82</v>
      </c>
      <c r="AX59" s="2" t="s">
        <v>83</v>
      </c>
      <c r="AY59" s="2" t="s">
        <v>84</v>
      </c>
      <c r="AZ59" s="2" t="s">
        <v>85</v>
      </c>
      <c r="BA59" s="2" t="s">
        <v>86</v>
      </c>
      <c r="BB59" s="2" t="s">
        <v>87</v>
      </c>
    </row>
    <row r="60">
      <c r="AN60" s="1">
        <v>2.0</v>
      </c>
      <c r="AO60" s="1">
        <v>2371.3</v>
      </c>
      <c r="AP60" s="1">
        <v>7.0</v>
      </c>
      <c r="AQ60" s="1">
        <v>4.0</v>
      </c>
      <c r="AR60" s="1">
        <v>0.0</v>
      </c>
      <c r="AS60" s="1">
        <v>1.0</v>
      </c>
      <c r="AT60" s="1">
        <v>74024.0</v>
      </c>
      <c r="AU60" s="1">
        <v>1926928.0</v>
      </c>
      <c r="AV60" s="1">
        <v>0.0</v>
      </c>
      <c r="AW60" s="1">
        <v>4159232.0</v>
      </c>
      <c r="AX60" s="1">
        <v>17144.0</v>
      </c>
      <c r="AY60" s="1">
        <v>966656.0</v>
      </c>
      <c r="AZ60" s="1">
        <v>938248.0</v>
      </c>
      <c r="BA60" s="1">
        <v>4159232.0</v>
      </c>
      <c r="BB60">
        <f t="shared" ref="BB60:BB63" si="43">AX60+AY60+AZ60+BA60</f>
        <v>6081280</v>
      </c>
    </row>
    <row r="61">
      <c r="AN61" s="1">
        <v>3.0</v>
      </c>
      <c r="AO61" s="1">
        <v>1616.3</v>
      </c>
      <c r="AP61" s="1">
        <v>7.0</v>
      </c>
      <c r="AQ61" s="1">
        <v>2.0</v>
      </c>
      <c r="AR61" s="1">
        <v>0.0</v>
      </c>
      <c r="AS61" s="1">
        <v>3.0</v>
      </c>
      <c r="AT61" s="1">
        <v>74024.0</v>
      </c>
      <c r="AU61" s="1">
        <v>1148680.0</v>
      </c>
      <c r="AV61" s="1">
        <v>0.0</v>
      </c>
      <c r="AW61" s="1">
        <v>1.263028E7</v>
      </c>
      <c r="AX61" s="1">
        <v>17144.0</v>
      </c>
      <c r="AY61" s="1">
        <v>584704.0</v>
      </c>
      <c r="AZ61" s="1">
        <v>583432.0</v>
      </c>
      <c r="BA61" s="1">
        <v>8364288.0</v>
      </c>
      <c r="BB61">
        <f t="shared" si="43"/>
        <v>9549568</v>
      </c>
    </row>
    <row r="62">
      <c r="AN62" s="2">
        <v>4.0</v>
      </c>
      <c r="AO62" s="2">
        <v>2378.2</v>
      </c>
      <c r="AP62" s="2">
        <v>7.0</v>
      </c>
      <c r="AQ62" s="2">
        <v>4.0</v>
      </c>
      <c r="AR62" s="2">
        <v>0.0</v>
      </c>
      <c r="AS62" s="2">
        <v>1.0</v>
      </c>
      <c r="AT62" s="2">
        <v>74024.0</v>
      </c>
      <c r="AU62" s="2">
        <v>1926928.0</v>
      </c>
      <c r="AV62" s="2">
        <v>0.0</v>
      </c>
      <c r="AW62" s="2">
        <v>4159232.0</v>
      </c>
      <c r="AX62" s="2">
        <v>17144.0</v>
      </c>
      <c r="AY62" s="2">
        <v>966656.0</v>
      </c>
      <c r="AZ62" s="2">
        <v>938248.0</v>
      </c>
      <c r="BA62" s="2">
        <v>4159232.0</v>
      </c>
      <c r="BB62">
        <f t="shared" si="43"/>
        <v>6081280</v>
      </c>
    </row>
    <row r="63">
      <c r="AN63" s="2">
        <v>5.0</v>
      </c>
      <c r="AO63" s="2">
        <v>2043.1</v>
      </c>
      <c r="AP63" s="2">
        <v>7.0</v>
      </c>
      <c r="AQ63" s="2">
        <v>4.0</v>
      </c>
      <c r="AR63" s="2">
        <v>0.0</v>
      </c>
      <c r="AS63" s="2">
        <v>1.0</v>
      </c>
      <c r="AT63" s="2">
        <v>74024.0</v>
      </c>
      <c r="AU63" s="2">
        <v>748048.0</v>
      </c>
      <c r="AV63" s="2">
        <v>0.0</v>
      </c>
      <c r="AW63" s="2">
        <v>4552448.0</v>
      </c>
      <c r="AX63" s="2">
        <v>17144.0</v>
      </c>
      <c r="AY63" s="2">
        <v>620296.0</v>
      </c>
      <c r="AZ63" s="2">
        <v>0.0</v>
      </c>
      <c r="BA63" s="2">
        <v>4552448.0</v>
      </c>
      <c r="BB63" s="16">
        <f t="shared" si="43"/>
        <v>5189888</v>
      </c>
    </row>
    <row r="64">
      <c r="BB64" s="4">
        <f>(BB62-BB63)/BB63</f>
        <v>0.1717555369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S1" s="1" t="s">
        <v>71</v>
      </c>
      <c r="T1" s="1" t="s">
        <v>72</v>
      </c>
      <c r="V1" s="1" t="s">
        <v>73</v>
      </c>
    </row>
    <row r="2">
      <c r="A2" s="2" t="s">
        <v>74</v>
      </c>
      <c r="B2" s="2" t="s">
        <v>17</v>
      </c>
      <c r="C2" s="2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80</v>
      </c>
      <c r="I2" s="2" t="s">
        <v>81</v>
      </c>
      <c r="J2" s="2" t="s">
        <v>82</v>
      </c>
      <c r="K2" s="2" t="s">
        <v>83</v>
      </c>
      <c r="L2" s="2" t="s">
        <v>84</v>
      </c>
      <c r="M2" s="2" t="s">
        <v>85</v>
      </c>
      <c r="N2" s="2" t="s">
        <v>86</v>
      </c>
      <c r="O2" s="2" t="s">
        <v>87</v>
      </c>
      <c r="S2" s="9">
        <v>1726.8</v>
      </c>
      <c r="T2" s="9">
        <v>1847.7</v>
      </c>
      <c r="U2" s="4">
        <f t="shared" ref="U2:U20" si="1">(T2-S2)/S2</f>
        <v>0.07001389854</v>
      </c>
      <c r="V2" s="9">
        <v>1847.7</v>
      </c>
      <c r="W2" s="4">
        <f t="shared" ref="W2:W20" si="2">(V2-S2)/S2</f>
        <v>0.07001389854</v>
      </c>
    </row>
    <row r="3">
      <c r="A3" s="1">
        <v>2.0</v>
      </c>
      <c r="B3" s="1">
        <v>2371.3</v>
      </c>
      <c r="C3" s="1">
        <v>7.0</v>
      </c>
      <c r="D3" s="1">
        <v>4.0</v>
      </c>
      <c r="E3" s="1">
        <v>0.0</v>
      </c>
      <c r="F3" s="1">
        <v>1.0</v>
      </c>
      <c r="G3" s="1">
        <v>74024.0</v>
      </c>
      <c r="H3" s="1">
        <v>1926928.0</v>
      </c>
      <c r="I3" s="1">
        <v>0.0</v>
      </c>
      <c r="J3" s="1">
        <v>4159232.0</v>
      </c>
      <c r="K3" s="1">
        <v>17144.0</v>
      </c>
      <c r="L3" s="1">
        <v>966656.0</v>
      </c>
      <c r="M3" s="1">
        <v>938248.0</v>
      </c>
      <c r="N3" s="1">
        <v>4159232.0</v>
      </c>
      <c r="O3">
        <f t="shared" ref="O3:O6" si="3">K3+L3+M3+N3</f>
        <v>6081280</v>
      </c>
      <c r="S3" s="9">
        <v>2652.0</v>
      </c>
      <c r="T3" s="9">
        <v>2585.9</v>
      </c>
      <c r="U3" s="4">
        <f t="shared" si="1"/>
        <v>-0.02492458522</v>
      </c>
      <c r="V3" s="9">
        <v>2618.8</v>
      </c>
      <c r="W3" s="4">
        <f t="shared" si="2"/>
        <v>-0.0125188537</v>
      </c>
    </row>
    <row r="4">
      <c r="A4" s="1">
        <v>3.0</v>
      </c>
      <c r="B4" s="1">
        <v>1616.3</v>
      </c>
      <c r="C4" s="1">
        <v>7.0</v>
      </c>
      <c r="D4" s="1">
        <v>2.0</v>
      </c>
      <c r="E4" s="1">
        <v>0.0</v>
      </c>
      <c r="F4" s="1">
        <v>3.0</v>
      </c>
      <c r="G4" s="1">
        <v>74024.0</v>
      </c>
      <c r="H4" s="1">
        <v>1148680.0</v>
      </c>
      <c r="I4" s="1">
        <v>0.0</v>
      </c>
      <c r="J4" s="1">
        <v>1.263028E7</v>
      </c>
      <c r="K4" s="1">
        <v>17144.0</v>
      </c>
      <c r="L4" s="1">
        <v>584704.0</v>
      </c>
      <c r="M4" s="1">
        <v>583432.0</v>
      </c>
      <c r="N4" s="1">
        <v>8364288.0</v>
      </c>
      <c r="O4">
        <f t="shared" si="3"/>
        <v>9549568</v>
      </c>
      <c r="S4" s="9">
        <v>2888.2</v>
      </c>
      <c r="T4" s="9">
        <v>2635.9</v>
      </c>
      <c r="U4" s="4">
        <f t="shared" si="1"/>
        <v>-0.0873554463</v>
      </c>
      <c r="V4" s="9">
        <v>2788.8</v>
      </c>
      <c r="W4" s="4">
        <f t="shared" si="2"/>
        <v>-0.03441589918</v>
      </c>
    </row>
    <row r="5">
      <c r="A5" s="2">
        <v>4.0</v>
      </c>
      <c r="B5" s="2">
        <v>2378.2</v>
      </c>
      <c r="C5" s="2">
        <v>7.0</v>
      </c>
      <c r="D5" s="2">
        <v>4.0</v>
      </c>
      <c r="E5" s="2">
        <v>0.0</v>
      </c>
      <c r="F5" s="2">
        <v>1.0</v>
      </c>
      <c r="G5" s="2">
        <v>74024.0</v>
      </c>
      <c r="H5" s="2">
        <v>1926928.0</v>
      </c>
      <c r="I5" s="2">
        <v>0.0</v>
      </c>
      <c r="J5" s="2">
        <v>4159232.0</v>
      </c>
      <c r="K5" s="2">
        <v>17144.0</v>
      </c>
      <c r="L5" s="2">
        <v>966656.0</v>
      </c>
      <c r="M5" s="2">
        <v>938248.0</v>
      </c>
      <c r="N5" s="2">
        <v>4159232.0</v>
      </c>
      <c r="O5" s="16">
        <f t="shared" si="3"/>
        <v>6081280</v>
      </c>
      <c r="P5" s="1" t="s">
        <v>92</v>
      </c>
      <c r="S5" s="15">
        <v>2292.5</v>
      </c>
      <c r="T5" s="9">
        <v>2343.0</v>
      </c>
      <c r="U5" s="4">
        <f t="shared" si="1"/>
        <v>0.02202835333</v>
      </c>
      <c r="V5" s="9">
        <v>2344.0</v>
      </c>
      <c r="W5" s="4">
        <f t="shared" si="2"/>
        <v>0.02246455834</v>
      </c>
    </row>
    <row r="6">
      <c r="A6" s="2">
        <v>5.0</v>
      </c>
      <c r="B6" s="2">
        <v>2043.1</v>
      </c>
      <c r="C6" s="2">
        <v>7.0</v>
      </c>
      <c r="D6" s="2">
        <v>4.0</v>
      </c>
      <c r="E6" s="2">
        <v>0.0</v>
      </c>
      <c r="F6" s="2">
        <v>1.0</v>
      </c>
      <c r="G6" s="2">
        <v>74024.0</v>
      </c>
      <c r="H6" s="2">
        <v>748048.0</v>
      </c>
      <c r="I6" s="2">
        <v>0.0</v>
      </c>
      <c r="J6" s="2">
        <v>4552448.0</v>
      </c>
      <c r="K6" s="2">
        <v>17144.0</v>
      </c>
      <c r="L6" s="2">
        <v>620296.0</v>
      </c>
      <c r="M6" s="2">
        <v>0.0</v>
      </c>
      <c r="N6" s="2">
        <v>4552448.0</v>
      </c>
      <c r="O6" s="16">
        <f t="shared" si="3"/>
        <v>5189888</v>
      </c>
      <c r="P6" s="4">
        <f>(O5-O6)/O6</f>
        <v>0.1717555369</v>
      </c>
      <c r="S6" s="9">
        <v>2391.2</v>
      </c>
      <c r="T6" s="9">
        <v>2573.1</v>
      </c>
      <c r="U6" s="4">
        <f t="shared" si="1"/>
        <v>0.07607059217</v>
      </c>
      <c r="V6" s="9">
        <v>2594.1</v>
      </c>
      <c r="W6" s="4">
        <f t="shared" si="2"/>
        <v>0.08485279358</v>
      </c>
    </row>
    <row r="7">
      <c r="N7" s="4">
        <f>(N6-N5)/N5</f>
        <v>0.09454053056</v>
      </c>
      <c r="S7" s="9">
        <v>2825.5</v>
      </c>
      <c r="T7" s="9">
        <v>2625.9</v>
      </c>
      <c r="U7" s="4">
        <f t="shared" si="1"/>
        <v>-0.07064236418</v>
      </c>
      <c r="V7" s="9">
        <v>2642.1</v>
      </c>
      <c r="W7" s="4">
        <f t="shared" si="2"/>
        <v>-0.06490886569</v>
      </c>
    </row>
    <row r="8">
      <c r="S8" s="9">
        <v>2937.8</v>
      </c>
      <c r="T8" s="9">
        <v>2943.3</v>
      </c>
      <c r="U8" s="4">
        <f t="shared" si="1"/>
        <v>0.001872149227</v>
      </c>
      <c r="V8" s="9">
        <v>2946.5</v>
      </c>
      <c r="W8" s="4">
        <f t="shared" si="2"/>
        <v>0.002961399687</v>
      </c>
    </row>
    <row r="9">
      <c r="A9" s="2" t="s">
        <v>95</v>
      </c>
      <c r="B9" s="2" t="s">
        <v>17</v>
      </c>
      <c r="C9" s="2" t="s">
        <v>75</v>
      </c>
      <c r="D9" s="2" t="s">
        <v>76</v>
      </c>
      <c r="E9" s="2" t="s">
        <v>77</v>
      </c>
      <c r="F9" s="2" t="s">
        <v>78</v>
      </c>
      <c r="G9" s="2" t="s">
        <v>79</v>
      </c>
      <c r="H9" s="2" t="s">
        <v>80</v>
      </c>
      <c r="I9" s="2" t="s">
        <v>81</v>
      </c>
      <c r="J9" s="2" t="s">
        <v>82</v>
      </c>
      <c r="K9" s="2" t="s">
        <v>83</v>
      </c>
      <c r="L9" s="2" t="s">
        <v>84</v>
      </c>
      <c r="M9" s="2" t="s">
        <v>85</v>
      </c>
      <c r="N9" s="2" t="s">
        <v>86</v>
      </c>
      <c r="O9" s="2" t="s">
        <v>87</v>
      </c>
      <c r="S9" s="15">
        <v>2317.5</v>
      </c>
      <c r="T9" s="9">
        <v>2425.8</v>
      </c>
      <c r="U9" s="4">
        <f t="shared" si="1"/>
        <v>0.04673139159</v>
      </c>
      <c r="V9" s="9">
        <v>2425.8</v>
      </c>
      <c r="W9" s="4">
        <f t="shared" si="2"/>
        <v>0.04673139159</v>
      </c>
    </row>
    <row r="10">
      <c r="A10" s="1">
        <v>2.0</v>
      </c>
      <c r="B10" s="1">
        <v>2340.1</v>
      </c>
      <c r="C10" s="1">
        <v>7.0</v>
      </c>
      <c r="D10" s="1">
        <v>4.0</v>
      </c>
      <c r="E10" s="1">
        <v>0.0</v>
      </c>
      <c r="F10" s="1">
        <v>1.0</v>
      </c>
      <c r="G10" s="1">
        <v>74024.0</v>
      </c>
      <c r="H10" s="1">
        <v>1001232.0</v>
      </c>
      <c r="I10" s="1">
        <v>0.0</v>
      </c>
      <c r="J10" s="1">
        <v>2123520.0</v>
      </c>
      <c r="K10" s="1">
        <v>17144.0</v>
      </c>
      <c r="L10" s="1">
        <v>979208.0</v>
      </c>
      <c r="M10" s="1">
        <v>0.0</v>
      </c>
      <c r="N10" s="1">
        <v>2123520.0</v>
      </c>
      <c r="O10">
        <f t="shared" ref="O10:O13" si="4">K10+L10+M10+N10</f>
        <v>3119872</v>
      </c>
      <c r="S10" s="9">
        <v>2598.9</v>
      </c>
      <c r="T10" s="9">
        <v>2630.4</v>
      </c>
      <c r="U10" s="4">
        <f t="shared" si="1"/>
        <v>0.01212051252</v>
      </c>
      <c r="V10" s="9">
        <v>2636.1</v>
      </c>
      <c r="W10" s="4">
        <f t="shared" si="2"/>
        <v>0.01431374812</v>
      </c>
    </row>
    <row r="11">
      <c r="A11" s="1">
        <v>3.0</v>
      </c>
      <c r="B11" s="1">
        <v>1606.0</v>
      </c>
      <c r="C11" s="1">
        <v>7.0</v>
      </c>
      <c r="D11" s="1">
        <v>2.0</v>
      </c>
      <c r="E11" s="1">
        <v>0.0</v>
      </c>
      <c r="F11" s="1">
        <v>3.0</v>
      </c>
      <c r="G11" s="1">
        <v>74024.0</v>
      </c>
      <c r="H11" s="1">
        <v>567048.0</v>
      </c>
      <c r="I11" s="1">
        <v>0.0</v>
      </c>
      <c r="J11" s="1">
        <v>6371592.0</v>
      </c>
      <c r="K11" s="1">
        <v>17144.0</v>
      </c>
      <c r="L11" s="1">
        <v>586504.0</v>
      </c>
      <c r="M11" s="1">
        <v>0.0</v>
      </c>
      <c r="N11" s="1">
        <v>4231424.0</v>
      </c>
      <c r="O11">
        <f t="shared" si="4"/>
        <v>4835072</v>
      </c>
      <c r="S11" s="9">
        <v>2781.9</v>
      </c>
      <c r="T11" s="9">
        <v>2480.6</v>
      </c>
      <c r="U11" s="4">
        <f t="shared" si="1"/>
        <v>-0.108307272</v>
      </c>
      <c r="V11" s="9">
        <v>2480.6</v>
      </c>
      <c r="W11" s="4">
        <f t="shared" si="2"/>
        <v>-0.108307272</v>
      </c>
    </row>
    <row r="12">
      <c r="A12" s="2">
        <v>4.0</v>
      </c>
      <c r="B12" s="2">
        <v>2354.9</v>
      </c>
      <c r="C12" s="2">
        <v>7.0</v>
      </c>
      <c r="D12" s="2">
        <v>4.0</v>
      </c>
      <c r="E12" s="2">
        <v>0.0</v>
      </c>
      <c r="F12" s="2">
        <v>1.0</v>
      </c>
      <c r="G12" s="2">
        <v>74024.0</v>
      </c>
      <c r="H12" s="2">
        <v>1001232.0</v>
      </c>
      <c r="I12" s="2">
        <v>0.0</v>
      </c>
      <c r="J12" s="2">
        <v>2123520.0</v>
      </c>
      <c r="K12" s="2">
        <v>17144.0</v>
      </c>
      <c r="L12" s="2">
        <v>979208.0</v>
      </c>
      <c r="M12" s="2">
        <v>0.0</v>
      </c>
      <c r="N12" s="2">
        <v>2123520.0</v>
      </c>
      <c r="O12" s="16">
        <f t="shared" si="4"/>
        <v>3119872</v>
      </c>
      <c r="P12" s="1" t="s">
        <v>92</v>
      </c>
      <c r="S12" s="15">
        <v>2855.8</v>
      </c>
      <c r="T12" s="15">
        <v>2843.5</v>
      </c>
      <c r="U12" s="4">
        <f t="shared" si="1"/>
        <v>-0.004307024301</v>
      </c>
      <c r="V12" s="15">
        <v>2849.8</v>
      </c>
      <c r="W12" s="4">
        <f t="shared" si="2"/>
        <v>-0.002100987464</v>
      </c>
    </row>
    <row r="13">
      <c r="A13" s="2">
        <v>5.0</v>
      </c>
      <c r="B13" s="2">
        <v>1977.3</v>
      </c>
      <c r="C13" s="2">
        <v>7.0</v>
      </c>
      <c r="D13" s="2">
        <v>4.0</v>
      </c>
      <c r="E13" s="2">
        <v>0.0</v>
      </c>
      <c r="F13" s="2">
        <v>1.0</v>
      </c>
      <c r="G13" s="2">
        <v>74024.0</v>
      </c>
      <c r="H13" s="2">
        <v>748048.0</v>
      </c>
      <c r="I13" s="2">
        <v>0.0</v>
      </c>
      <c r="J13" s="2">
        <v>2254592.0</v>
      </c>
      <c r="K13" s="2">
        <v>17144.0</v>
      </c>
      <c r="L13" s="2">
        <v>620296.0</v>
      </c>
      <c r="M13" s="2">
        <v>0.0</v>
      </c>
      <c r="N13" s="2">
        <v>2254592.0</v>
      </c>
      <c r="O13" s="16">
        <f t="shared" si="4"/>
        <v>2892032</v>
      </c>
      <c r="P13" s="4">
        <f>(O12-O13)/O13</f>
        <v>0.07878197752</v>
      </c>
      <c r="S13" s="15">
        <v>2728.8</v>
      </c>
      <c r="T13" s="15">
        <v>2729.1</v>
      </c>
      <c r="U13" s="4">
        <f t="shared" si="1"/>
        <v>0.0001099384345</v>
      </c>
      <c r="V13" s="15">
        <v>2729.1</v>
      </c>
      <c r="W13" s="4">
        <f t="shared" si="2"/>
        <v>0.0001099384345</v>
      </c>
    </row>
    <row r="14">
      <c r="N14" s="4">
        <f>(N13-N12)/N12</f>
        <v>0.06172393008</v>
      </c>
      <c r="S14" s="9">
        <v>2728.1</v>
      </c>
      <c r="T14" s="9">
        <v>2716.5</v>
      </c>
      <c r="U14" s="4">
        <f t="shared" si="1"/>
        <v>-0.004252043547</v>
      </c>
      <c r="V14" s="9">
        <v>2725.6</v>
      </c>
      <c r="W14" s="4">
        <f t="shared" si="2"/>
        <v>-0.0009163886954</v>
      </c>
    </row>
    <row r="15">
      <c r="A15" s="2" t="s">
        <v>99</v>
      </c>
      <c r="B15" s="2" t="s">
        <v>17</v>
      </c>
      <c r="C15" s="2" t="s">
        <v>75</v>
      </c>
      <c r="D15" s="2" t="s">
        <v>76</v>
      </c>
      <c r="E15" s="2" t="s">
        <v>77</v>
      </c>
      <c r="F15" s="2" t="s">
        <v>78</v>
      </c>
      <c r="G15" s="2" t="s">
        <v>79</v>
      </c>
      <c r="H15" s="2" t="s">
        <v>80</v>
      </c>
      <c r="I15" s="2" t="s">
        <v>81</v>
      </c>
      <c r="J15" s="2" t="s">
        <v>82</v>
      </c>
      <c r="K15" s="2" t="s">
        <v>83</v>
      </c>
      <c r="L15" s="2" t="s">
        <v>84</v>
      </c>
      <c r="M15" s="2" t="s">
        <v>85</v>
      </c>
      <c r="N15" s="2" t="s">
        <v>86</v>
      </c>
      <c r="O15" s="2" t="s">
        <v>87</v>
      </c>
      <c r="S15" s="15">
        <v>2662.7</v>
      </c>
      <c r="T15" s="9">
        <v>2659.0</v>
      </c>
      <c r="U15" s="4">
        <f t="shared" si="1"/>
        <v>-0.001389566981</v>
      </c>
      <c r="V15" s="9">
        <v>2755.4</v>
      </c>
      <c r="W15" s="4">
        <f t="shared" si="2"/>
        <v>0.03481428625</v>
      </c>
    </row>
    <row r="16">
      <c r="A16" s="1">
        <v>2.0</v>
      </c>
      <c r="B16" s="1">
        <v>2362.4</v>
      </c>
      <c r="C16" s="1">
        <v>7.0</v>
      </c>
      <c r="D16" s="1">
        <v>4.0</v>
      </c>
      <c r="E16" s="1">
        <v>0.0</v>
      </c>
      <c r="F16" s="1">
        <v>1.0</v>
      </c>
      <c r="G16" s="1">
        <v>74024.0</v>
      </c>
      <c r="H16" s="1">
        <v>538384.0</v>
      </c>
      <c r="I16" s="1">
        <v>0.0</v>
      </c>
      <c r="J16" s="1">
        <v>4552448.0</v>
      </c>
      <c r="K16" s="1">
        <v>17144.0</v>
      </c>
      <c r="L16" s="1">
        <v>516360.0</v>
      </c>
      <c r="M16" s="1">
        <v>0.0</v>
      </c>
      <c r="N16" s="1">
        <v>4552448.0</v>
      </c>
      <c r="O16">
        <f t="shared" ref="O16:O19" si="5">K16+L16+M16+N16</f>
        <v>5085952</v>
      </c>
      <c r="S16" s="9">
        <v>2405.6</v>
      </c>
      <c r="T16" s="9">
        <v>2373.6</v>
      </c>
      <c r="U16" s="4">
        <f t="shared" si="1"/>
        <v>-0.01330229465</v>
      </c>
      <c r="V16" s="9">
        <v>2381.2</v>
      </c>
      <c r="W16" s="4">
        <f t="shared" si="2"/>
        <v>-0.01014299967</v>
      </c>
    </row>
    <row r="17">
      <c r="A17" s="1">
        <v>3.0</v>
      </c>
      <c r="B17" s="1">
        <v>1609.2</v>
      </c>
      <c r="C17" s="1">
        <v>7.0</v>
      </c>
      <c r="D17" s="1">
        <v>2.0</v>
      </c>
      <c r="E17" s="1">
        <v>0.0</v>
      </c>
      <c r="F17" s="1">
        <v>3.0</v>
      </c>
      <c r="G17" s="1">
        <v>74024.0</v>
      </c>
      <c r="H17" s="1">
        <v>276232.0</v>
      </c>
      <c r="I17" s="1">
        <v>0.0</v>
      </c>
      <c r="J17" s="1">
        <v>1.3023496E7</v>
      </c>
      <c r="K17" s="1">
        <v>17144.0</v>
      </c>
      <c r="L17" s="1">
        <v>295688.0</v>
      </c>
      <c r="M17" s="1">
        <v>0.0</v>
      </c>
      <c r="N17" s="1">
        <v>8757504.0</v>
      </c>
      <c r="O17">
        <f t="shared" si="5"/>
        <v>9070336</v>
      </c>
      <c r="S17" s="9">
        <v>2354.9</v>
      </c>
      <c r="T17" s="9">
        <v>2310.5</v>
      </c>
      <c r="U17" s="4">
        <f t="shared" si="1"/>
        <v>-0.01885430379</v>
      </c>
      <c r="V17" s="9">
        <v>2329.6</v>
      </c>
      <c r="W17" s="4">
        <f t="shared" si="2"/>
        <v>-0.01074355599</v>
      </c>
    </row>
    <row r="18">
      <c r="A18" s="2">
        <v>4.0</v>
      </c>
      <c r="B18" s="2">
        <v>2376.2</v>
      </c>
      <c r="C18" s="2">
        <v>7.0</v>
      </c>
      <c r="D18" s="2">
        <v>4.0</v>
      </c>
      <c r="E18" s="2">
        <v>0.0</v>
      </c>
      <c r="F18" s="2">
        <v>1.0</v>
      </c>
      <c r="G18" s="2">
        <v>74024.0</v>
      </c>
      <c r="H18" s="2">
        <v>538384.0</v>
      </c>
      <c r="I18" s="2">
        <v>0.0</v>
      </c>
      <c r="J18" s="2">
        <v>4552448.0</v>
      </c>
      <c r="K18" s="2">
        <v>17144.0</v>
      </c>
      <c r="L18" s="2">
        <v>516360.0</v>
      </c>
      <c r="M18" s="2">
        <v>0.0</v>
      </c>
      <c r="N18" s="2">
        <v>4552448.0</v>
      </c>
      <c r="O18" s="16">
        <f t="shared" si="5"/>
        <v>5085952</v>
      </c>
      <c r="P18" s="1" t="s">
        <v>92</v>
      </c>
      <c r="S18" s="9">
        <v>2202.3</v>
      </c>
      <c r="T18" s="9">
        <v>2192.4</v>
      </c>
      <c r="U18" s="4">
        <f t="shared" si="1"/>
        <v>-0.004495300368</v>
      </c>
      <c r="V18" s="9">
        <v>2192.4</v>
      </c>
      <c r="W18" s="4">
        <f t="shared" si="2"/>
        <v>-0.004495300368</v>
      </c>
    </row>
    <row r="19">
      <c r="A19" s="2">
        <v>5.0</v>
      </c>
      <c r="B19" s="2">
        <v>1540.0</v>
      </c>
      <c r="C19" s="2">
        <v>7.0</v>
      </c>
      <c r="D19" s="2">
        <v>4.0</v>
      </c>
      <c r="E19" s="2">
        <v>0.0</v>
      </c>
      <c r="F19" s="2">
        <v>1.0</v>
      </c>
      <c r="G19" s="2">
        <v>74024.0</v>
      </c>
      <c r="H19" s="2">
        <v>2966032.0</v>
      </c>
      <c r="I19" s="2">
        <v>0.0</v>
      </c>
      <c r="J19" s="2">
        <v>4159232.0</v>
      </c>
      <c r="K19" s="2">
        <v>17144.0</v>
      </c>
      <c r="L19" s="2">
        <v>584704.0</v>
      </c>
      <c r="M19" s="2">
        <v>879104.0</v>
      </c>
      <c r="N19" s="2">
        <v>4159232.0</v>
      </c>
      <c r="O19" s="16">
        <f t="shared" si="5"/>
        <v>5640184</v>
      </c>
      <c r="P19" s="4">
        <f>(O18-O19)/O18</f>
        <v>-0.1089731087</v>
      </c>
      <c r="S19" s="9">
        <v>2376.2</v>
      </c>
      <c r="T19" s="9">
        <v>2325.8</v>
      </c>
      <c r="U19" s="4">
        <f t="shared" si="1"/>
        <v>-0.02121033583</v>
      </c>
      <c r="V19" s="9">
        <v>2386.8</v>
      </c>
      <c r="W19" s="4">
        <f t="shared" si="2"/>
        <v>0.004460903964</v>
      </c>
    </row>
    <row r="20">
      <c r="N20" s="4">
        <f>(N19-N18)/N18</f>
        <v>-0.08637462745</v>
      </c>
      <c r="S20" s="15">
        <v>2043.1</v>
      </c>
      <c r="T20" s="9">
        <v>2372.1</v>
      </c>
      <c r="U20" s="4">
        <f t="shared" si="1"/>
        <v>0.1610298076</v>
      </c>
      <c r="V20" s="9">
        <v>2372.1</v>
      </c>
      <c r="W20" s="4">
        <f t="shared" si="2"/>
        <v>0.1610298076</v>
      </c>
    </row>
    <row r="21">
      <c r="M21">
        <f>M18*60+N18*84</f>
        <v>382405632</v>
      </c>
      <c r="U21" s="4">
        <f>AVERAGE(U2:U20)</f>
        <v>0.00162821612</v>
      </c>
      <c r="W21" s="4">
        <f>AVERAGE(W2:W20)</f>
        <v>0.01016855807</v>
      </c>
    </row>
    <row r="22">
      <c r="A22" s="2" t="s">
        <v>101</v>
      </c>
      <c r="B22" s="2" t="s">
        <v>17</v>
      </c>
      <c r="C22" s="2" t="s">
        <v>75</v>
      </c>
      <c r="D22" s="2" t="s">
        <v>76</v>
      </c>
      <c r="E22" s="2" t="s">
        <v>77</v>
      </c>
      <c r="F22" s="2" t="s">
        <v>78</v>
      </c>
      <c r="G22" s="2" t="s">
        <v>79</v>
      </c>
      <c r="H22" s="2" t="s">
        <v>80</v>
      </c>
      <c r="I22" s="2" t="s">
        <v>81</v>
      </c>
      <c r="J22" s="2" t="s">
        <v>82</v>
      </c>
      <c r="K22" s="2" t="s">
        <v>83</v>
      </c>
      <c r="L22" s="2" t="s">
        <v>84</v>
      </c>
      <c r="M22" s="2" t="s">
        <v>85</v>
      </c>
      <c r="N22" s="2" t="s">
        <v>86</v>
      </c>
      <c r="O22" s="2" t="s">
        <v>87</v>
      </c>
    </row>
    <row r="23">
      <c r="A23" s="1">
        <v>2.0</v>
      </c>
      <c r="B23" s="1">
        <v>2666.2</v>
      </c>
      <c r="C23" s="1">
        <v>7.0</v>
      </c>
      <c r="D23" s="1">
        <v>4.0</v>
      </c>
      <c r="E23" s="1">
        <v>0.0</v>
      </c>
      <c r="F23" s="1">
        <v>1.0</v>
      </c>
      <c r="G23" s="1">
        <v>95528.0</v>
      </c>
      <c r="H23" s="1">
        <v>1873928.0</v>
      </c>
      <c r="I23" s="1">
        <v>0.0</v>
      </c>
      <c r="J23" s="1">
        <v>2035712.0</v>
      </c>
      <c r="K23" s="1">
        <v>17144.0</v>
      </c>
      <c r="L23" s="1">
        <v>851456.0</v>
      </c>
      <c r="M23" s="1">
        <v>634888.0</v>
      </c>
      <c r="N23" s="1">
        <v>2035712.0</v>
      </c>
      <c r="O23">
        <f t="shared" ref="O23:O26" si="6">K23+L23+M23+N23</f>
        <v>3539200</v>
      </c>
    </row>
    <row r="24">
      <c r="A24" s="2">
        <v>3.0</v>
      </c>
      <c r="B24" s="2">
        <v>2317.5</v>
      </c>
      <c r="C24" s="2">
        <v>8.0</v>
      </c>
      <c r="D24" s="2">
        <v>3.0</v>
      </c>
      <c r="E24" s="2">
        <v>0.0</v>
      </c>
      <c r="F24" s="2">
        <v>1.0</v>
      </c>
      <c r="G24" s="2">
        <v>126240.0</v>
      </c>
      <c r="H24" s="2">
        <v>682000.0</v>
      </c>
      <c r="I24" s="2">
        <v>0.0</v>
      </c>
      <c r="J24" s="2">
        <v>2197504.0</v>
      </c>
      <c r="K24" s="2">
        <v>17144.0</v>
      </c>
      <c r="L24" s="2">
        <v>688648.0</v>
      </c>
      <c r="M24" s="2">
        <v>0.0</v>
      </c>
      <c r="N24" s="2">
        <v>2197504.0</v>
      </c>
      <c r="O24">
        <f t="shared" si="6"/>
        <v>2903296</v>
      </c>
    </row>
    <row r="25">
      <c r="A25" s="2">
        <v>4.0</v>
      </c>
      <c r="B25" s="2">
        <v>2684.6</v>
      </c>
      <c r="C25" s="2">
        <v>7.0</v>
      </c>
      <c r="D25" s="2">
        <v>4.0</v>
      </c>
      <c r="E25" s="2">
        <v>0.0</v>
      </c>
      <c r="F25" s="2">
        <v>1.0</v>
      </c>
      <c r="G25" s="2">
        <v>95528.0</v>
      </c>
      <c r="H25" s="2">
        <v>1873928.0</v>
      </c>
      <c r="I25" s="2">
        <v>0.0</v>
      </c>
      <c r="J25" s="2">
        <v>2035712.0</v>
      </c>
      <c r="K25" s="2">
        <v>17144.0</v>
      </c>
      <c r="L25" s="2">
        <v>851456.0</v>
      </c>
      <c r="M25" s="2">
        <v>634888.0</v>
      </c>
      <c r="N25" s="2">
        <v>2035712.0</v>
      </c>
      <c r="O25" s="16">
        <f t="shared" si="6"/>
        <v>3539200</v>
      </c>
      <c r="P25" s="1" t="s">
        <v>92</v>
      </c>
    </row>
    <row r="26">
      <c r="A26" s="1">
        <v>5.0</v>
      </c>
      <c r="B26" s="1">
        <v>2309.3</v>
      </c>
      <c r="C26" s="1">
        <v>7.0</v>
      </c>
      <c r="D26" s="1">
        <v>2.0</v>
      </c>
      <c r="E26" s="1">
        <v>0.0</v>
      </c>
      <c r="F26" s="1">
        <v>3.0</v>
      </c>
      <c r="G26" s="1">
        <v>95528.0</v>
      </c>
      <c r="H26" s="1">
        <v>367624.0</v>
      </c>
      <c r="I26" s="1">
        <v>0.0</v>
      </c>
      <c r="J26" s="1">
        <v>5747712.0</v>
      </c>
      <c r="K26" s="1">
        <v>17144.0</v>
      </c>
      <c r="L26" s="1">
        <v>397832.0</v>
      </c>
      <c r="M26" s="1">
        <v>0.0</v>
      </c>
      <c r="N26" s="1">
        <v>3810304.0</v>
      </c>
      <c r="O26" s="16">
        <f t="shared" si="6"/>
        <v>4225280</v>
      </c>
      <c r="P26" s="4">
        <f>(O25-O26)/O25</f>
        <v>-0.1938517179</v>
      </c>
    </row>
    <row r="27">
      <c r="M27">
        <f t="shared" ref="M27:M28" si="7">M24*60+N24*100</f>
        <v>219750400</v>
      </c>
    </row>
    <row r="28">
      <c r="M28">
        <f t="shared" si="7"/>
        <v>241664480</v>
      </c>
    </row>
    <row r="30">
      <c r="A30" s="2" t="s">
        <v>103</v>
      </c>
      <c r="B30" s="2" t="s">
        <v>17</v>
      </c>
      <c r="C30" s="2" t="s">
        <v>75</v>
      </c>
      <c r="D30" s="2" t="s">
        <v>76</v>
      </c>
      <c r="E30" s="2" t="s">
        <v>77</v>
      </c>
      <c r="F30" s="2" t="s">
        <v>78</v>
      </c>
      <c r="G30" s="2" t="s">
        <v>79</v>
      </c>
      <c r="H30" s="2" t="s">
        <v>80</v>
      </c>
      <c r="I30" s="2" t="s">
        <v>81</v>
      </c>
      <c r="J30" s="2" t="s">
        <v>82</v>
      </c>
      <c r="K30" s="2" t="s">
        <v>83</v>
      </c>
      <c r="L30" s="2" t="s">
        <v>84</v>
      </c>
      <c r="M30" s="2" t="s">
        <v>85</v>
      </c>
      <c r="N30" s="2" t="s">
        <v>86</v>
      </c>
      <c r="O30" s="2" t="s">
        <v>87</v>
      </c>
    </row>
    <row r="31">
      <c r="A31" s="1">
        <v>2.0</v>
      </c>
      <c r="B31" s="1">
        <v>2771.9</v>
      </c>
      <c r="C31" s="1">
        <v>7.0</v>
      </c>
      <c r="D31" s="1">
        <v>4.0</v>
      </c>
      <c r="E31" s="1">
        <v>0.0</v>
      </c>
      <c r="F31" s="1">
        <v>1.0</v>
      </c>
      <c r="G31" s="1">
        <v>81192.0</v>
      </c>
      <c r="H31" s="1">
        <v>1325072.0</v>
      </c>
      <c r="I31" s="1">
        <v>0.0</v>
      </c>
      <c r="J31" s="1">
        <v>3120128.0</v>
      </c>
      <c r="K31" s="1">
        <v>17144.0</v>
      </c>
      <c r="L31" s="1">
        <v>648704.0</v>
      </c>
      <c r="M31" s="1">
        <v>582664.0</v>
      </c>
      <c r="N31" s="1">
        <v>3120128.0</v>
      </c>
      <c r="O31">
        <f t="shared" ref="O31:O34" si="8">K31+L31+M31+N31</f>
        <v>4368640</v>
      </c>
    </row>
    <row r="32">
      <c r="A32" s="2">
        <v>3.0</v>
      </c>
      <c r="B32" s="2">
        <v>2225.8</v>
      </c>
      <c r="C32" s="2">
        <v>7.0</v>
      </c>
      <c r="D32" s="2">
        <v>2.0</v>
      </c>
      <c r="E32" s="2">
        <v>0.0</v>
      </c>
      <c r="F32" s="2">
        <v>3.0</v>
      </c>
      <c r="G32" s="2">
        <v>81192.0</v>
      </c>
      <c r="H32" s="2">
        <v>306696.0</v>
      </c>
      <c r="I32" s="2">
        <v>0.0</v>
      </c>
      <c r="J32" s="2">
        <v>7447048.0</v>
      </c>
      <c r="K32" s="2">
        <v>17144.0</v>
      </c>
      <c r="L32" s="2">
        <v>329736.0</v>
      </c>
      <c r="M32" s="2">
        <v>0.0</v>
      </c>
      <c r="N32" s="2">
        <v>5263872.0</v>
      </c>
      <c r="O32">
        <f t="shared" si="8"/>
        <v>5610752</v>
      </c>
    </row>
    <row r="33">
      <c r="A33" s="2">
        <v>4.0</v>
      </c>
      <c r="B33" s="2">
        <v>2781.9</v>
      </c>
      <c r="C33" s="2">
        <v>7.0</v>
      </c>
      <c r="D33" s="2">
        <v>4.0</v>
      </c>
      <c r="E33" s="2">
        <v>0.0</v>
      </c>
      <c r="F33" s="2">
        <v>1.0</v>
      </c>
      <c r="G33" s="2">
        <v>81192.0</v>
      </c>
      <c r="H33" s="2">
        <v>1325072.0</v>
      </c>
      <c r="I33" s="2">
        <v>0.0</v>
      </c>
      <c r="J33" s="2">
        <v>3120128.0</v>
      </c>
      <c r="K33" s="2">
        <v>17144.0</v>
      </c>
      <c r="L33" s="2">
        <v>648704.0</v>
      </c>
      <c r="M33" s="2">
        <v>582664.0</v>
      </c>
      <c r="N33" s="2">
        <v>3120128.0</v>
      </c>
      <c r="O33" s="16">
        <f t="shared" si="8"/>
        <v>4368640</v>
      </c>
      <c r="P33" s="1" t="s">
        <v>92</v>
      </c>
    </row>
    <row r="34">
      <c r="A34" s="1">
        <v>5.0</v>
      </c>
      <c r="B34" s="1">
        <v>2169.1</v>
      </c>
      <c r="C34" s="1">
        <v>7.0</v>
      </c>
      <c r="D34" s="1">
        <v>2.0</v>
      </c>
      <c r="E34" s="1">
        <v>2.0</v>
      </c>
      <c r="F34" s="1">
        <v>1.0</v>
      </c>
      <c r="G34" s="1">
        <v>81192.0</v>
      </c>
      <c r="H34" s="1">
        <v>626184.0</v>
      </c>
      <c r="I34" s="1">
        <v>2169352.0</v>
      </c>
      <c r="J34" s="1">
        <v>2989056.0</v>
      </c>
      <c r="K34" s="1">
        <v>17144.0</v>
      </c>
      <c r="L34" s="1">
        <v>649224.0</v>
      </c>
      <c r="M34" s="1">
        <v>1054208.0</v>
      </c>
      <c r="N34" s="1">
        <v>2989056.0</v>
      </c>
      <c r="O34" s="16">
        <f t="shared" si="8"/>
        <v>4709632</v>
      </c>
      <c r="P34" s="4">
        <f>(O34-O33)/O33</f>
        <v>0.07805449751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6.71"/>
  </cols>
  <sheetData>
    <row r="1">
      <c r="A1" s="1" t="s">
        <v>0</v>
      </c>
      <c r="B1" s="2"/>
      <c r="C1" s="2" t="s">
        <v>35</v>
      </c>
      <c r="E1" s="2" t="s">
        <v>5</v>
      </c>
      <c r="F1" s="1" t="s">
        <v>104</v>
      </c>
      <c r="I1" s="2"/>
      <c r="J1" s="2"/>
      <c r="K1" s="2" t="s">
        <v>35</v>
      </c>
      <c r="M1" s="2" t="s">
        <v>14</v>
      </c>
      <c r="Q1" s="2"/>
      <c r="S1" s="2" t="s">
        <v>37</v>
      </c>
      <c r="U1" s="2" t="s">
        <v>5</v>
      </c>
      <c r="Y1" s="2"/>
      <c r="Z1" s="2"/>
      <c r="AA1" s="2" t="s">
        <v>37</v>
      </c>
      <c r="AC1" s="2" t="s">
        <v>14</v>
      </c>
      <c r="AG1" s="2"/>
      <c r="AI1" s="2" t="s">
        <v>38</v>
      </c>
      <c r="AK1" s="2" t="s">
        <v>5</v>
      </c>
      <c r="AO1" s="2"/>
      <c r="AP1" s="2"/>
      <c r="AQ1" s="2" t="s">
        <v>38</v>
      </c>
      <c r="AS1" s="2" t="s">
        <v>14</v>
      </c>
      <c r="AW1" s="2"/>
      <c r="AX1" s="2"/>
      <c r="AY1" s="2" t="s">
        <v>13</v>
      </c>
      <c r="BA1" s="2" t="s">
        <v>5</v>
      </c>
      <c r="BE1" s="2"/>
      <c r="BF1" s="2"/>
      <c r="BG1" s="2" t="s">
        <v>13</v>
      </c>
      <c r="BI1" s="2" t="s">
        <v>14</v>
      </c>
      <c r="BM1" s="2"/>
      <c r="BN1" s="2"/>
      <c r="BO1" s="2" t="s">
        <v>106</v>
      </c>
      <c r="BP1" s="2"/>
      <c r="BQ1" s="2"/>
      <c r="BR1" s="2"/>
      <c r="BS1" s="2" t="s">
        <v>5</v>
      </c>
      <c r="BT1" s="2"/>
      <c r="BU1" s="2"/>
      <c r="BV1" s="2"/>
      <c r="BW1" s="2" t="s">
        <v>106</v>
      </c>
      <c r="BX1" s="2"/>
      <c r="BY1" s="2"/>
      <c r="BZ1" s="2"/>
      <c r="CA1" s="2" t="s">
        <v>14</v>
      </c>
      <c r="CB1" s="2"/>
      <c r="CC1" s="2"/>
      <c r="CD1" s="2"/>
      <c r="CE1" s="2" t="s">
        <v>107</v>
      </c>
      <c r="CF1" s="2"/>
      <c r="CG1" s="2"/>
      <c r="CH1" s="2"/>
      <c r="CI1" s="2" t="s">
        <v>5</v>
      </c>
      <c r="CJ1" s="2"/>
      <c r="CK1" s="2"/>
      <c r="CL1" s="2"/>
      <c r="CM1" s="2" t="s">
        <v>107</v>
      </c>
      <c r="CN1" s="2"/>
      <c r="CO1" s="2"/>
      <c r="CP1" s="2"/>
      <c r="CQ1" s="2" t="s">
        <v>14</v>
      </c>
      <c r="CR1" s="2"/>
      <c r="CS1" s="2"/>
      <c r="CT1" s="2"/>
      <c r="CU1" s="2" t="s">
        <v>39</v>
      </c>
      <c r="CV1" s="2"/>
      <c r="CW1" s="2" t="s">
        <v>5</v>
      </c>
      <c r="CX1" s="2"/>
      <c r="CY1" s="2"/>
      <c r="CZ1" s="2"/>
      <c r="DA1" s="2"/>
      <c r="DB1" s="2"/>
      <c r="DC1" s="2"/>
      <c r="DD1" s="5" t="s">
        <v>39</v>
      </c>
      <c r="DE1" s="7"/>
      <c r="DF1" s="8" t="s">
        <v>14</v>
      </c>
      <c r="DG1" s="7"/>
      <c r="DH1" s="7"/>
      <c r="DI1" s="7"/>
      <c r="DJ1" s="7"/>
      <c r="DK1" s="7"/>
      <c r="DL1" s="7"/>
      <c r="DM1" s="10" t="s">
        <v>42</v>
      </c>
      <c r="DN1" s="2"/>
      <c r="DO1" s="2" t="s">
        <v>5</v>
      </c>
      <c r="DP1" s="2"/>
      <c r="DQ1" s="2"/>
      <c r="DR1" s="2"/>
      <c r="DS1" s="2"/>
      <c r="DT1" s="2"/>
      <c r="DU1" s="10" t="s">
        <v>42</v>
      </c>
      <c r="DV1" s="7"/>
      <c r="DW1" s="8" t="s">
        <v>14</v>
      </c>
      <c r="DX1" s="7"/>
      <c r="DY1" s="7"/>
      <c r="DZ1" s="7"/>
      <c r="EA1" s="7"/>
      <c r="EB1" s="7"/>
      <c r="EC1" s="10" t="s">
        <v>43</v>
      </c>
      <c r="ED1" s="2"/>
      <c r="EE1" s="2" t="s">
        <v>5</v>
      </c>
      <c r="EF1" s="2"/>
      <c r="EG1" s="2"/>
      <c r="EH1" s="2"/>
      <c r="EI1" s="2"/>
      <c r="EJ1" s="2"/>
      <c r="EK1" s="10" t="s">
        <v>43</v>
      </c>
      <c r="EL1" s="7"/>
      <c r="EM1" s="8" t="s">
        <v>14</v>
      </c>
      <c r="EN1" s="7"/>
      <c r="EO1" s="7"/>
      <c r="EP1" s="7"/>
      <c r="EQ1" s="7"/>
      <c r="ER1" s="7"/>
      <c r="ES1" s="10" t="s">
        <v>44</v>
      </c>
      <c r="ET1" s="2"/>
      <c r="EU1" s="2" t="s">
        <v>5</v>
      </c>
      <c r="EV1" s="2"/>
      <c r="EW1" s="2"/>
      <c r="EX1" s="2"/>
      <c r="EY1" s="2"/>
      <c r="EZ1" s="2"/>
      <c r="FA1" s="10" t="s">
        <v>44</v>
      </c>
      <c r="FB1" s="7"/>
      <c r="FC1" s="8" t="s">
        <v>14</v>
      </c>
      <c r="FD1" s="7"/>
      <c r="FE1" s="7"/>
      <c r="FF1" s="7"/>
      <c r="FG1" s="7"/>
      <c r="FH1" s="7"/>
      <c r="FI1" s="10" t="s">
        <v>45</v>
      </c>
      <c r="FJ1" s="2"/>
      <c r="FK1" s="2" t="s">
        <v>5</v>
      </c>
      <c r="FL1" s="2"/>
      <c r="FM1" s="2"/>
      <c r="FN1" s="2"/>
      <c r="FO1" s="2"/>
      <c r="FP1" s="2"/>
      <c r="FQ1" s="2"/>
      <c r="FR1" s="10" t="s">
        <v>45</v>
      </c>
      <c r="FS1" s="7"/>
      <c r="FT1" s="8" t="s">
        <v>14</v>
      </c>
      <c r="FU1" s="7"/>
      <c r="FV1" s="7"/>
      <c r="FW1" s="7"/>
      <c r="FX1" s="7"/>
      <c r="FY1" s="7"/>
      <c r="FZ1" s="10" t="s">
        <v>46</v>
      </c>
      <c r="GA1" s="2"/>
      <c r="GB1" s="2" t="s">
        <v>5</v>
      </c>
      <c r="GC1" s="2"/>
      <c r="GD1" s="2"/>
      <c r="GE1" s="2"/>
      <c r="GF1" s="2"/>
      <c r="GG1" s="2"/>
      <c r="GH1" s="2"/>
      <c r="GI1" s="10" t="s">
        <v>46</v>
      </c>
      <c r="GJ1" s="7"/>
      <c r="GK1" s="8" t="s">
        <v>14</v>
      </c>
      <c r="GL1" s="7"/>
      <c r="GM1" s="7"/>
      <c r="GN1" s="7"/>
      <c r="GO1" s="7"/>
      <c r="GP1" s="7"/>
    </row>
    <row r="2">
      <c r="A2" s="2" t="s">
        <v>18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51</v>
      </c>
      <c r="J2" s="2"/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51</v>
      </c>
      <c r="R2" s="2"/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51</v>
      </c>
      <c r="Z2" s="2"/>
      <c r="AA2" s="2" t="s">
        <v>22</v>
      </c>
      <c r="AB2" s="2" t="s">
        <v>23</v>
      </c>
      <c r="AC2" s="2" t="s">
        <v>24</v>
      </c>
      <c r="AD2" s="2" t="s">
        <v>25</v>
      </c>
      <c r="AE2" s="2" t="s">
        <v>26</v>
      </c>
      <c r="AF2" s="2" t="s">
        <v>27</v>
      </c>
      <c r="AG2" s="2" t="s">
        <v>51</v>
      </c>
      <c r="AH2" s="2"/>
      <c r="AI2" s="2" t="s">
        <v>22</v>
      </c>
      <c r="AJ2" s="2" t="s">
        <v>23</v>
      </c>
      <c r="AK2" s="2" t="s">
        <v>24</v>
      </c>
      <c r="AL2" s="2" t="s">
        <v>25</v>
      </c>
      <c r="AM2" s="2" t="s">
        <v>26</v>
      </c>
      <c r="AN2" s="2" t="s">
        <v>27</v>
      </c>
      <c r="AO2" s="2" t="s">
        <v>51</v>
      </c>
      <c r="AP2" s="2"/>
      <c r="AQ2" s="2" t="s">
        <v>22</v>
      </c>
      <c r="AR2" s="2" t="s">
        <v>23</v>
      </c>
      <c r="AS2" s="2" t="s">
        <v>24</v>
      </c>
      <c r="AT2" s="2" t="s">
        <v>25</v>
      </c>
      <c r="AU2" s="2" t="s">
        <v>26</v>
      </c>
      <c r="AV2" s="2" t="s">
        <v>27</v>
      </c>
      <c r="AW2" s="2" t="s">
        <v>51</v>
      </c>
      <c r="AX2" s="2"/>
      <c r="AY2" s="2" t="s">
        <v>22</v>
      </c>
      <c r="AZ2" s="2" t="s">
        <v>23</v>
      </c>
      <c r="BA2" s="2" t="s">
        <v>24</v>
      </c>
      <c r="BB2" s="2" t="s">
        <v>25</v>
      </c>
      <c r="BC2" s="2" t="s">
        <v>26</v>
      </c>
      <c r="BD2" s="2" t="s">
        <v>27</v>
      </c>
      <c r="BE2" s="2" t="s">
        <v>51</v>
      </c>
      <c r="BF2" s="2"/>
      <c r="BG2" s="2" t="s">
        <v>22</v>
      </c>
      <c r="BH2" s="2" t="s">
        <v>23</v>
      </c>
      <c r="BI2" s="2" t="s">
        <v>24</v>
      </c>
      <c r="BJ2" s="2" t="s">
        <v>25</v>
      </c>
      <c r="BK2" s="2" t="s">
        <v>26</v>
      </c>
      <c r="BL2" s="2" t="s">
        <v>27</v>
      </c>
      <c r="BM2" s="2" t="s">
        <v>51</v>
      </c>
      <c r="BN2" s="2"/>
      <c r="BO2" s="2" t="s">
        <v>22</v>
      </c>
      <c r="BP2" s="2" t="s">
        <v>23</v>
      </c>
      <c r="BQ2" s="2" t="s">
        <v>24</v>
      </c>
      <c r="BR2" s="2" t="s">
        <v>25</v>
      </c>
      <c r="BS2" s="2" t="s">
        <v>26</v>
      </c>
      <c r="BT2" s="2" t="s">
        <v>27</v>
      </c>
      <c r="BU2" s="2" t="s">
        <v>51</v>
      </c>
      <c r="BV2" s="2"/>
      <c r="BW2" s="2" t="s">
        <v>22</v>
      </c>
      <c r="BX2" s="2" t="s">
        <v>23</v>
      </c>
      <c r="BY2" s="2" t="s">
        <v>24</v>
      </c>
      <c r="BZ2" s="2" t="s">
        <v>25</v>
      </c>
      <c r="CA2" s="2" t="s">
        <v>26</v>
      </c>
      <c r="CB2" s="2" t="s">
        <v>27</v>
      </c>
      <c r="CC2" s="2" t="s">
        <v>51</v>
      </c>
      <c r="CD2" s="2"/>
      <c r="CE2" s="2" t="s">
        <v>22</v>
      </c>
      <c r="CF2" s="2" t="s">
        <v>23</v>
      </c>
      <c r="CG2" s="2" t="s">
        <v>24</v>
      </c>
      <c r="CH2" s="2" t="s">
        <v>25</v>
      </c>
      <c r="CI2" s="2" t="s">
        <v>26</v>
      </c>
      <c r="CJ2" s="2" t="s">
        <v>27</v>
      </c>
      <c r="CK2" s="2" t="s">
        <v>51</v>
      </c>
      <c r="CL2" s="2"/>
      <c r="CM2" s="2" t="s">
        <v>22</v>
      </c>
      <c r="CN2" s="2" t="s">
        <v>23</v>
      </c>
      <c r="CO2" s="2" t="s">
        <v>24</v>
      </c>
      <c r="CP2" s="2" t="s">
        <v>25</v>
      </c>
      <c r="CQ2" s="2" t="s">
        <v>26</v>
      </c>
      <c r="CR2" s="2" t="s">
        <v>27</v>
      </c>
      <c r="CS2" s="2" t="s">
        <v>51</v>
      </c>
      <c r="CU2" s="2" t="s">
        <v>22</v>
      </c>
      <c r="CV2" s="2" t="s">
        <v>23</v>
      </c>
      <c r="CW2" s="2" t="s">
        <v>24</v>
      </c>
      <c r="CX2" s="2" t="s">
        <v>25</v>
      </c>
      <c r="CY2" s="2" t="s">
        <v>26</v>
      </c>
      <c r="CZ2" s="2" t="s">
        <v>27</v>
      </c>
      <c r="DA2" s="2" t="s">
        <v>51</v>
      </c>
      <c r="DB2" s="2" t="s">
        <v>29</v>
      </c>
      <c r="DC2" s="2"/>
      <c r="DD2" s="7" t="s">
        <v>22</v>
      </c>
      <c r="DE2" s="7" t="s">
        <v>23</v>
      </c>
      <c r="DF2" s="7" t="s">
        <v>24</v>
      </c>
      <c r="DG2" s="7" t="s">
        <v>25</v>
      </c>
      <c r="DH2" s="7" t="s">
        <v>26</v>
      </c>
      <c r="DI2" s="7" t="s">
        <v>27</v>
      </c>
      <c r="DJ2" s="7" t="s">
        <v>51</v>
      </c>
      <c r="DK2" s="8" t="s">
        <v>29</v>
      </c>
      <c r="DL2" s="7"/>
      <c r="DM2" s="2" t="s">
        <v>22</v>
      </c>
      <c r="DN2" s="2" t="s">
        <v>23</v>
      </c>
      <c r="DO2" s="2" t="s">
        <v>24</v>
      </c>
      <c r="DP2" s="2" t="s">
        <v>25</v>
      </c>
      <c r="DQ2" s="2" t="s">
        <v>26</v>
      </c>
      <c r="DR2" s="2" t="s">
        <v>27</v>
      </c>
      <c r="DS2" s="2" t="s">
        <v>51</v>
      </c>
      <c r="DT2" s="2"/>
      <c r="DU2" s="7" t="s">
        <v>22</v>
      </c>
      <c r="DV2" s="7" t="s">
        <v>23</v>
      </c>
      <c r="DW2" s="7" t="s">
        <v>24</v>
      </c>
      <c r="DX2" s="7" t="s">
        <v>25</v>
      </c>
      <c r="DY2" s="7" t="s">
        <v>26</v>
      </c>
      <c r="DZ2" s="7" t="s">
        <v>27</v>
      </c>
      <c r="EA2" s="7" t="s">
        <v>51</v>
      </c>
      <c r="EB2" s="7"/>
      <c r="EC2" s="2" t="s">
        <v>22</v>
      </c>
      <c r="ED2" s="2" t="s">
        <v>23</v>
      </c>
      <c r="EE2" s="2" t="s">
        <v>24</v>
      </c>
      <c r="EF2" s="2" t="s">
        <v>25</v>
      </c>
      <c r="EG2" s="2" t="s">
        <v>26</v>
      </c>
      <c r="EH2" s="2" t="s">
        <v>27</v>
      </c>
      <c r="EI2" s="2" t="s">
        <v>51</v>
      </c>
      <c r="EJ2" s="2"/>
      <c r="EK2" s="7" t="s">
        <v>22</v>
      </c>
      <c r="EL2" s="7" t="s">
        <v>23</v>
      </c>
      <c r="EM2" s="7" t="s">
        <v>24</v>
      </c>
      <c r="EN2" s="7" t="s">
        <v>25</v>
      </c>
      <c r="EO2" s="7" t="s">
        <v>26</v>
      </c>
      <c r="EP2" s="7" t="s">
        <v>27</v>
      </c>
      <c r="EQ2" s="7" t="s">
        <v>51</v>
      </c>
      <c r="ER2" s="7"/>
      <c r="ES2" s="2" t="s">
        <v>22</v>
      </c>
      <c r="ET2" s="2" t="s">
        <v>23</v>
      </c>
      <c r="EU2" s="2" t="s">
        <v>24</v>
      </c>
      <c r="EV2" s="2" t="s">
        <v>25</v>
      </c>
      <c r="EW2" s="2" t="s">
        <v>26</v>
      </c>
      <c r="EX2" s="2" t="s">
        <v>27</v>
      </c>
      <c r="EY2" s="2" t="s">
        <v>51</v>
      </c>
      <c r="EZ2" s="2"/>
      <c r="FA2" s="7" t="s">
        <v>22</v>
      </c>
      <c r="FB2" s="7" t="s">
        <v>23</v>
      </c>
      <c r="FC2" s="7" t="s">
        <v>24</v>
      </c>
      <c r="FD2" s="7" t="s">
        <v>25</v>
      </c>
      <c r="FE2" s="7" t="s">
        <v>26</v>
      </c>
      <c r="FF2" s="7" t="s">
        <v>27</v>
      </c>
      <c r="FG2" s="7" t="s">
        <v>51</v>
      </c>
      <c r="FH2" s="7"/>
      <c r="FI2" s="2" t="s">
        <v>22</v>
      </c>
      <c r="FJ2" s="2" t="s">
        <v>23</v>
      </c>
      <c r="FK2" s="2" t="s">
        <v>24</v>
      </c>
      <c r="FL2" s="2" t="s">
        <v>25</v>
      </c>
      <c r="FM2" s="2" t="s">
        <v>26</v>
      </c>
      <c r="FN2" s="2" t="s">
        <v>27</v>
      </c>
      <c r="FO2" s="2" t="s">
        <v>51</v>
      </c>
      <c r="FP2" s="2"/>
      <c r="FQ2" s="2" t="s">
        <v>21</v>
      </c>
      <c r="FR2" s="7" t="s">
        <v>22</v>
      </c>
      <c r="FS2" s="7" t="s">
        <v>23</v>
      </c>
      <c r="FT2" s="7" t="s">
        <v>24</v>
      </c>
      <c r="FU2" s="7" t="s">
        <v>25</v>
      </c>
      <c r="FV2" s="7" t="s">
        <v>26</v>
      </c>
      <c r="FW2" s="7" t="s">
        <v>27</v>
      </c>
      <c r="FX2" s="7" t="s">
        <v>51</v>
      </c>
      <c r="FY2" s="7"/>
      <c r="FZ2" s="2" t="s">
        <v>22</v>
      </c>
      <c r="GA2" s="2" t="s">
        <v>23</v>
      </c>
      <c r="GB2" s="2" t="s">
        <v>24</v>
      </c>
      <c r="GC2" s="2" t="s">
        <v>25</v>
      </c>
      <c r="GD2" s="2" t="s">
        <v>26</v>
      </c>
      <c r="GE2" s="2" t="s">
        <v>27</v>
      </c>
      <c r="GF2" s="2" t="s">
        <v>51</v>
      </c>
      <c r="GG2" s="2" t="s">
        <v>29</v>
      </c>
      <c r="GH2" s="2" t="s">
        <v>21</v>
      </c>
      <c r="GI2" s="7" t="s">
        <v>22</v>
      </c>
      <c r="GJ2" s="7" t="s">
        <v>23</v>
      </c>
      <c r="GK2" s="7" t="s">
        <v>24</v>
      </c>
      <c r="GL2" s="7" t="s">
        <v>25</v>
      </c>
      <c r="GM2" s="7" t="s">
        <v>26</v>
      </c>
      <c r="GN2" s="7" t="s">
        <v>27</v>
      </c>
      <c r="GO2" s="7" t="s">
        <v>51</v>
      </c>
      <c r="GP2" s="2" t="s">
        <v>29</v>
      </c>
    </row>
    <row r="3">
      <c r="A3" s="3" t="s">
        <v>32</v>
      </c>
      <c r="B3" s="19">
        <v>1.0</v>
      </c>
      <c r="C3" s="9">
        <v>93.788</v>
      </c>
      <c r="D3" s="9">
        <v>88.602</v>
      </c>
      <c r="E3" s="9">
        <v>164.0</v>
      </c>
      <c r="F3" s="9">
        <v>88.856</v>
      </c>
      <c r="G3" s="9">
        <v>86.807</v>
      </c>
      <c r="H3" s="9">
        <v>91.861</v>
      </c>
      <c r="I3" s="4">
        <f t="shared" ref="I3:I21" si="1">(F3-C3)/C3</f>
        <v>-0.05258668486</v>
      </c>
      <c r="J3" s="9"/>
      <c r="K3" s="9">
        <v>1861.2</v>
      </c>
      <c r="L3" s="9">
        <v>1861.2</v>
      </c>
      <c r="M3" s="9">
        <v>164.0</v>
      </c>
      <c r="N3" s="9">
        <v>1861.2</v>
      </c>
      <c r="O3" s="9">
        <v>1567.3</v>
      </c>
      <c r="P3" s="9">
        <v>1762.7</v>
      </c>
      <c r="Q3" s="4">
        <f t="shared" ref="Q3:Q21" si="2">(N3-K3)/K3</f>
        <v>0</v>
      </c>
      <c r="R3" s="9"/>
      <c r="S3" s="9">
        <v>93.788</v>
      </c>
      <c r="T3" s="9">
        <v>88.969</v>
      </c>
      <c r="U3" s="9">
        <v>164.0</v>
      </c>
      <c r="V3" s="9">
        <v>88.969</v>
      </c>
      <c r="W3" s="9">
        <v>86.807</v>
      </c>
      <c r="X3" s="9">
        <v>91.861</v>
      </c>
      <c r="Y3" s="4">
        <f t="shared" ref="Y3:Y21" si="3">(V3-S3)/S3</f>
        <v>-0.05138183989</v>
      </c>
      <c r="Z3" s="9"/>
      <c r="AA3" s="9">
        <v>1861.2</v>
      </c>
      <c r="AB3" s="9">
        <v>1861.2</v>
      </c>
      <c r="AC3" s="9">
        <v>164.0</v>
      </c>
      <c r="AD3" s="9">
        <v>1861.2</v>
      </c>
      <c r="AE3" s="9">
        <v>1567.3</v>
      </c>
      <c r="AF3" s="9">
        <v>1762.7</v>
      </c>
      <c r="AG3" s="4">
        <f t="shared" ref="AG3:AG21" si="4">(AD3-AA3)/AA3</f>
        <v>0</v>
      </c>
      <c r="AH3" s="4"/>
      <c r="AI3" s="9">
        <v>93.788</v>
      </c>
      <c r="AJ3" s="9">
        <v>88.602</v>
      </c>
      <c r="AK3" s="9">
        <v>164.0</v>
      </c>
      <c r="AL3" s="9">
        <v>88.883</v>
      </c>
      <c r="AM3" s="9">
        <v>86.807</v>
      </c>
      <c r="AN3" s="9">
        <v>91.861</v>
      </c>
      <c r="AO3" s="4">
        <f t="shared" ref="AO3:AO21" si="5">(AL3-AI3)/AI3</f>
        <v>-0.05229880155</v>
      </c>
      <c r="AP3" s="9"/>
      <c r="AQ3" s="9">
        <v>1861.2</v>
      </c>
      <c r="AR3" s="9">
        <v>1847.7</v>
      </c>
      <c r="AS3" s="9">
        <v>164.0</v>
      </c>
      <c r="AT3" s="9">
        <v>1847.7</v>
      </c>
      <c r="AU3" s="9">
        <v>1567.3</v>
      </c>
      <c r="AV3" s="9">
        <v>1762.7</v>
      </c>
      <c r="AW3" s="4">
        <f t="shared" ref="AW3:AW21" si="6">(AT3-AQ3)/AQ3</f>
        <v>-0.007253384913</v>
      </c>
      <c r="AX3" s="9"/>
      <c r="AY3" s="9">
        <v>93.788</v>
      </c>
      <c r="AZ3" s="9">
        <v>88.969</v>
      </c>
      <c r="BA3" s="9">
        <v>164.0</v>
      </c>
      <c r="BB3" s="9">
        <v>88.969</v>
      </c>
      <c r="BC3" s="9">
        <v>86.807</v>
      </c>
      <c r="BD3" s="9">
        <v>91.861</v>
      </c>
      <c r="BE3" s="4">
        <f t="shared" ref="BE3:BE21" si="7">(BB3-AY3)/AY3</f>
        <v>-0.05138183989</v>
      </c>
      <c r="BF3" s="4"/>
      <c r="BG3" s="9">
        <v>1861.2</v>
      </c>
      <c r="BH3" s="9">
        <v>1851.0</v>
      </c>
      <c r="BI3" s="9">
        <v>164.0</v>
      </c>
      <c r="BJ3" s="9">
        <v>1851.0</v>
      </c>
      <c r="BK3" s="9">
        <v>1567.3</v>
      </c>
      <c r="BL3" s="9">
        <v>1762.7</v>
      </c>
      <c r="BM3" s="4">
        <f t="shared" ref="BM3:BM21" si="8">(BJ3-BG3)/BG3</f>
        <v>-0.005480335268</v>
      </c>
      <c r="BN3" s="4"/>
      <c r="BO3" s="9">
        <v>93.788</v>
      </c>
      <c r="BP3" s="9">
        <v>90.459</v>
      </c>
      <c r="BQ3" s="9">
        <v>164.0</v>
      </c>
      <c r="BR3" s="9">
        <v>92.667</v>
      </c>
      <c r="BS3" s="9">
        <v>86.807</v>
      </c>
      <c r="BT3" s="9">
        <v>91.861</v>
      </c>
      <c r="BU3" s="4">
        <f t="shared" ref="BU3:BU21" si="9">(BR3-BO3)/BO3</f>
        <v>-0.01195248859</v>
      </c>
      <c r="BV3" s="4"/>
      <c r="BW3" s="9">
        <v>1861.2</v>
      </c>
      <c r="BX3" s="9">
        <v>1784.3</v>
      </c>
      <c r="BY3" s="9">
        <v>164.0</v>
      </c>
      <c r="BZ3" s="9">
        <v>1789.5</v>
      </c>
      <c r="CA3" s="9">
        <v>1567.3</v>
      </c>
      <c r="CB3" s="9">
        <v>1762.7</v>
      </c>
      <c r="CC3" s="4">
        <f t="shared" ref="CC3:CC21" si="10">(BZ3-BW3)/BW3</f>
        <v>-0.0385235332</v>
      </c>
      <c r="CD3" s="4"/>
      <c r="CE3" s="9">
        <v>93.788</v>
      </c>
      <c r="CF3" s="9">
        <v>90.283</v>
      </c>
      <c r="CG3" s="9">
        <v>164.0</v>
      </c>
      <c r="CH3" s="9">
        <v>90.283</v>
      </c>
      <c r="CI3" s="9">
        <v>86.807</v>
      </c>
      <c r="CJ3" s="9">
        <v>91.861</v>
      </c>
      <c r="CK3" s="4">
        <f t="shared" ref="CK3:CK21" si="11">(CH3-CE3)/CE3</f>
        <v>-0.03737151874</v>
      </c>
      <c r="CL3" s="4"/>
      <c r="CM3" s="9">
        <v>1861.2</v>
      </c>
      <c r="CN3" s="9">
        <v>1640.0</v>
      </c>
      <c r="CO3" s="9">
        <v>164.0</v>
      </c>
      <c r="CP3" s="9">
        <v>1653.8</v>
      </c>
      <c r="CQ3" s="9">
        <v>1567.3</v>
      </c>
      <c r="CR3" s="9">
        <v>1762.7</v>
      </c>
      <c r="CS3" s="4">
        <f t="shared" ref="CS3:CS21" si="12">(CP3-CM3)/CM3</f>
        <v>-0.1114334838</v>
      </c>
      <c r="CU3" s="9">
        <v>93.788</v>
      </c>
      <c r="CV3" s="9">
        <v>88.802</v>
      </c>
      <c r="CW3" s="9">
        <v>164.0</v>
      </c>
      <c r="CX3" s="9">
        <v>88.883</v>
      </c>
      <c r="CY3" s="9">
        <v>86.807</v>
      </c>
      <c r="CZ3" s="9">
        <v>91.861</v>
      </c>
      <c r="DA3" s="4">
        <f t="shared" ref="DA3:DA21" si="13">(CX3-CU3)/CU3</f>
        <v>-0.05229880155</v>
      </c>
      <c r="DB3" s="23">
        <f t="shared" ref="DB3:DB21" si="14">(CX3-CZ3)/CZ3</f>
        <v>-0.03241854541</v>
      </c>
      <c r="DC3" s="23"/>
      <c r="DD3" s="9">
        <v>1861.2</v>
      </c>
      <c r="DE3" s="9">
        <v>1655.5</v>
      </c>
      <c r="DF3" s="9">
        <v>164.0</v>
      </c>
      <c r="DG3" s="9">
        <v>1657.5</v>
      </c>
      <c r="DH3" s="9">
        <v>1567.3</v>
      </c>
      <c r="DI3" s="9">
        <v>1762.7</v>
      </c>
      <c r="DJ3" s="4">
        <f t="shared" ref="DJ3:DJ21" si="15">(DG3-DD3)/DD3</f>
        <v>-0.109445519</v>
      </c>
      <c r="DK3" s="23">
        <f t="shared" ref="DK3:DK21" si="16">(DG3-DI3)/DI3</f>
        <v>-0.05968117093</v>
      </c>
      <c r="DL3" s="4"/>
      <c r="DM3" s="9">
        <v>93.788</v>
      </c>
      <c r="DN3" s="9">
        <v>88.602</v>
      </c>
      <c r="DO3" s="9">
        <v>164.0</v>
      </c>
      <c r="DP3" s="9">
        <v>88.969</v>
      </c>
      <c r="DQ3" s="9">
        <v>86.807</v>
      </c>
      <c r="DR3" s="9">
        <v>91.861</v>
      </c>
      <c r="DS3" s="4">
        <f t="shared" ref="DS3:DS21" si="17">(DP3-DM3)/DM3</f>
        <v>-0.05138183989</v>
      </c>
      <c r="DT3" s="9"/>
      <c r="DU3" s="9">
        <v>1861.2</v>
      </c>
      <c r="DV3" s="9">
        <v>1861.2</v>
      </c>
      <c r="DW3" s="9">
        <v>164.0</v>
      </c>
      <c r="DX3" s="9">
        <v>1861.2</v>
      </c>
      <c r="DY3" s="9">
        <v>1567.3</v>
      </c>
      <c r="DZ3" s="9">
        <v>1762.7</v>
      </c>
      <c r="EA3" s="4">
        <f t="shared" ref="EA3:EA21" si="18">(DX3-DU3)/DU3</f>
        <v>0</v>
      </c>
      <c r="EB3" s="4"/>
      <c r="EC3" s="1">
        <v>93.788</v>
      </c>
      <c r="ED3" s="1">
        <v>93.347</v>
      </c>
      <c r="EE3" s="1">
        <v>164.0</v>
      </c>
      <c r="EF3" s="1">
        <v>93.454</v>
      </c>
      <c r="EG3" s="1">
        <v>86.807</v>
      </c>
      <c r="EH3" s="1">
        <v>91.861</v>
      </c>
      <c r="EI3" s="4">
        <f t="shared" ref="EI3:EI21" si="19">(EF3-EC3)/EC3</f>
        <v>-0.003561223184</v>
      </c>
      <c r="EJ3" s="4"/>
      <c r="EK3" s="1">
        <v>1861.2</v>
      </c>
      <c r="EL3" s="1">
        <v>1771.4</v>
      </c>
      <c r="EM3" s="1">
        <v>164.0</v>
      </c>
      <c r="EN3" s="1">
        <v>1861.2</v>
      </c>
      <c r="EO3" s="1">
        <v>1567.3</v>
      </c>
      <c r="EP3" s="1">
        <v>1762.7</v>
      </c>
      <c r="EQ3" s="4">
        <f t="shared" ref="EQ3:EQ21" si="20">(EN3-EK3)/EK3</f>
        <v>0</v>
      </c>
      <c r="ER3" s="4"/>
      <c r="ES3" s="1">
        <v>93.788</v>
      </c>
      <c r="ET3" s="1">
        <v>88.655</v>
      </c>
      <c r="EU3" s="1">
        <v>164.0</v>
      </c>
      <c r="EV3" s="1">
        <v>88.852</v>
      </c>
      <c r="EW3" s="1">
        <v>86.807</v>
      </c>
      <c r="EX3" s="1">
        <v>91.861</v>
      </c>
      <c r="EY3" s="4">
        <f t="shared" ref="EY3:EY21" si="21">(EV3-ES3)/ES3</f>
        <v>-0.05262933424</v>
      </c>
      <c r="EZ3" s="4"/>
      <c r="FA3" s="1">
        <v>1861.2</v>
      </c>
      <c r="FB3" s="1">
        <v>1851.0</v>
      </c>
      <c r="FC3" s="1">
        <v>164.0</v>
      </c>
      <c r="FD3" s="1">
        <v>1851.0</v>
      </c>
      <c r="FE3" s="1">
        <v>1567.3</v>
      </c>
      <c r="FF3" s="1">
        <v>1762.7</v>
      </c>
      <c r="FG3" s="4">
        <f t="shared" ref="FG3:FG21" si="22">(FD3-FA3)/FA3</f>
        <v>-0.005480335268</v>
      </c>
      <c r="FH3" s="4"/>
      <c r="FI3" s="1">
        <v>93.788</v>
      </c>
      <c r="FJ3" s="1">
        <v>88.969</v>
      </c>
      <c r="FK3" s="1">
        <v>164.0</v>
      </c>
      <c r="FL3" s="1">
        <v>88.969</v>
      </c>
      <c r="FM3" s="1">
        <v>86.807</v>
      </c>
      <c r="FN3" s="1">
        <v>91.861</v>
      </c>
      <c r="FO3" s="4">
        <f t="shared" ref="FO3:FO21" si="23">(FL3-FI3)/FI3</f>
        <v>-0.05138183989</v>
      </c>
      <c r="FP3" s="4"/>
      <c r="FQ3" s="4"/>
      <c r="FR3" s="1">
        <v>1861.2</v>
      </c>
      <c r="FS3" s="1">
        <v>1861.2</v>
      </c>
      <c r="FT3" s="1">
        <v>164.0</v>
      </c>
      <c r="FU3" s="1">
        <v>1861.2</v>
      </c>
      <c r="FV3" s="1">
        <v>1567.3</v>
      </c>
      <c r="FW3" s="1">
        <v>1762.7</v>
      </c>
      <c r="FX3" s="4">
        <f t="shared" ref="FX3:FX21" si="24">(FU3-FR3)/FR3</f>
        <v>0</v>
      </c>
      <c r="FY3" s="4"/>
      <c r="FZ3" s="1">
        <v>93.788</v>
      </c>
      <c r="GA3" s="1">
        <v>88.602</v>
      </c>
      <c r="GB3" s="1">
        <v>164.0</v>
      </c>
      <c r="GC3" s="1">
        <v>88.883</v>
      </c>
      <c r="GD3" s="1">
        <v>86.807</v>
      </c>
      <c r="GE3" s="1">
        <v>91.861</v>
      </c>
      <c r="GF3" s="4">
        <f t="shared" ref="GF3:GF21" si="25">(GC3-FZ3)/FZ3</f>
        <v>-0.05229880155</v>
      </c>
      <c r="GG3" s="4">
        <f t="shared" ref="GG3:GG21" si="26">(GC3-GE3)/GE3</f>
        <v>-0.03241854541</v>
      </c>
      <c r="GH3" s="4"/>
      <c r="GI3" s="1">
        <v>1861.2</v>
      </c>
      <c r="GJ3" s="1">
        <v>1771.4</v>
      </c>
      <c r="GK3" s="1">
        <v>164.0</v>
      </c>
      <c r="GL3" s="1">
        <v>1840.9</v>
      </c>
      <c r="GM3" s="1">
        <v>1567.3</v>
      </c>
      <c r="GN3" s="1">
        <v>1762.7</v>
      </c>
      <c r="GO3" s="4">
        <f t="shared" ref="GO3:GO21" si="27">(GL3-GI3)/GI3</f>
        <v>-0.01090694176</v>
      </c>
      <c r="GP3" s="4">
        <f t="shared" ref="GP3:GP21" si="28">(GL3-GN3)/GN3</f>
        <v>0.04436376014</v>
      </c>
    </row>
    <row r="4">
      <c r="A4" s="3" t="s">
        <v>53</v>
      </c>
      <c r="B4" s="19">
        <v>2.0</v>
      </c>
      <c r="C4" s="9">
        <v>91.543</v>
      </c>
      <c r="D4" s="9">
        <v>89.911</v>
      </c>
      <c r="E4" s="9">
        <v>132.0</v>
      </c>
      <c r="F4" s="9">
        <v>90.104</v>
      </c>
      <c r="G4" s="9">
        <v>87.535</v>
      </c>
      <c r="H4" s="9">
        <v>89.927</v>
      </c>
      <c r="I4" s="4">
        <f t="shared" si="1"/>
        <v>-0.0157193887</v>
      </c>
      <c r="J4" s="9"/>
      <c r="K4" s="9">
        <v>2647.7</v>
      </c>
      <c r="L4" s="9">
        <v>2617.1</v>
      </c>
      <c r="M4" s="9">
        <v>132.0</v>
      </c>
      <c r="N4" s="9">
        <v>2628.9</v>
      </c>
      <c r="O4" s="9">
        <v>2460.5</v>
      </c>
      <c r="P4" s="9">
        <v>2622.9</v>
      </c>
      <c r="Q4" s="4">
        <f t="shared" si="2"/>
        <v>-0.007100502323</v>
      </c>
      <c r="R4" s="9"/>
      <c r="S4" s="9">
        <v>91.543</v>
      </c>
      <c r="T4" s="9">
        <v>91.543</v>
      </c>
      <c r="U4" s="9">
        <v>132.0</v>
      </c>
      <c r="V4" s="9">
        <v>91.543</v>
      </c>
      <c r="W4" s="9">
        <v>87.535</v>
      </c>
      <c r="X4" s="9">
        <v>89.927</v>
      </c>
      <c r="Y4" s="4">
        <f t="shared" si="3"/>
        <v>0</v>
      </c>
      <c r="Z4" s="9"/>
      <c r="AA4" s="9">
        <v>2647.7</v>
      </c>
      <c r="AB4" s="9">
        <v>2647.7</v>
      </c>
      <c r="AC4" s="9">
        <v>132.0</v>
      </c>
      <c r="AD4" s="9">
        <v>2647.7</v>
      </c>
      <c r="AE4" s="9">
        <v>2460.5</v>
      </c>
      <c r="AF4" s="9">
        <v>2622.9</v>
      </c>
      <c r="AG4" s="4">
        <f t="shared" si="4"/>
        <v>0</v>
      </c>
      <c r="AH4" s="4"/>
      <c r="AI4" s="9">
        <v>91.543</v>
      </c>
      <c r="AJ4" s="9">
        <v>87.535</v>
      </c>
      <c r="AK4" s="9">
        <v>132.0</v>
      </c>
      <c r="AL4" s="9">
        <v>88.157</v>
      </c>
      <c r="AM4" s="9">
        <v>87.535</v>
      </c>
      <c r="AN4" s="9">
        <v>89.927</v>
      </c>
      <c r="AO4" s="4">
        <f t="shared" si="5"/>
        <v>-0.0369880821</v>
      </c>
      <c r="AP4" s="9"/>
      <c r="AQ4" s="9">
        <v>2647.7</v>
      </c>
      <c r="AR4" s="9">
        <v>2585.9</v>
      </c>
      <c r="AS4" s="9">
        <v>132.0</v>
      </c>
      <c r="AT4" s="9">
        <v>2618.8</v>
      </c>
      <c r="AU4" s="9">
        <v>2460.5</v>
      </c>
      <c r="AV4" s="9">
        <v>2622.9</v>
      </c>
      <c r="AW4" s="4">
        <f t="shared" si="6"/>
        <v>-0.01091513389</v>
      </c>
      <c r="AX4" s="9"/>
      <c r="AY4" s="9">
        <v>91.543</v>
      </c>
      <c r="AZ4" s="9">
        <v>91.083</v>
      </c>
      <c r="BA4" s="9">
        <v>132.0</v>
      </c>
      <c r="BB4" s="9">
        <v>91.083</v>
      </c>
      <c r="BC4" s="9">
        <v>87.535</v>
      </c>
      <c r="BD4" s="9">
        <v>89.927</v>
      </c>
      <c r="BE4" s="4">
        <f t="shared" si="7"/>
        <v>-0.005024960947</v>
      </c>
      <c r="BF4" s="4"/>
      <c r="BG4" s="9">
        <v>2647.7</v>
      </c>
      <c r="BH4" s="9">
        <v>2647.2</v>
      </c>
      <c r="BI4" s="9">
        <v>132.0</v>
      </c>
      <c r="BJ4" s="9">
        <v>2647.2</v>
      </c>
      <c r="BK4" s="9">
        <v>2460.5</v>
      </c>
      <c r="BL4" s="9">
        <v>2622.9</v>
      </c>
      <c r="BM4" s="4">
        <f t="shared" si="8"/>
        <v>-0.0001888431469</v>
      </c>
      <c r="BN4" s="4"/>
      <c r="BO4" s="9">
        <v>91.543</v>
      </c>
      <c r="BP4" s="9">
        <v>90.39</v>
      </c>
      <c r="BQ4" s="9">
        <v>132.0</v>
      </c>
      <c r="BR4" s="9">
        <v>90.532</v>
      </c>
      <c r="BS4" s="9">
        <v>87.535</v>
      </c>
      <c r="BT4" s="9">
        <v>89.927</v>
      </c>
      <c r="BU4" s="4">
        <f t="shared" si="9"/>
        <v>-0.01104399026</v>
      </c>
      <c r="BV4" s="4"/>
      <c r="BW4" s="9">
        <v>2647.7</v>
      </c>
      <c r="BX4" s="9">
        <v>2634.9</v>
      </c>
      <c r="BY4" s="9">
        <v>132.0</v>
      </c>
      <c r="BZ4" s="9">
        <v>2636.4</v>
      </c>
      <c r="CA4" s="9">
        <v>2460.5</v>
      </c>
      <c r="CB4" s="9">
        <v>2622.9</v>
      </c>
      <c r="CC4" s="4">
        <f t="shared" si="10"/>
        <v>-0.00426785512</v>
      </c>
      <c r="CD4" s="4"/>
      <c r="CE4" s="9">
        <v>91.543</v>
      </c>
      <c r="CF4" s="9">
        <v>89.564</v>
      </c>
      <c r="CG4" s="9">
        <v>132.0</v>
      </c>
      <c r="CH4" s="9">
        <v>90.398</v>
      </c>
      <c r="CI4" s="9">
        <v>87.535</v>
      </c>
      <c r="CJ4" s="9">
        <v>89.927</v>
      </c>
      <c r="CK4" s="4">
        <f t="shared" si="11"/>
        <v>-0.01250778323</v>
      </c>
      <c r="CL4" s="4"/>
      <c r="CM4" s="9">
        <v>2647.7</v>
      </c>
      <c r="CN4" s="9">
        <v>2618.3</v>
      </c>
      <c r="CO4" s="9">
        <v>132.0</v>
      </c>
      <c r="CP4" s="9">
        <v>2621.6</v>
      </c>
      <c r="CQ4" s="9">
        <v>2460.5</v>
      </c>
      <c r="CR4" s="9">
        <v>2622.9</v>
      </c>
      <c r="CS4" s="4">
        <f t="shared" si="12"/>
        <v>-0.009857612267</v>
      </c>
      <c r="CU4" s="9">
        <v>91.543</v>
      </c>
      <c r="CV4" s="9">
        <v>89.581</v>
      </c>
      <c r="CW4" s="9">
        <v>132.0</v>
      </c>
      <c r="CX4" s="9">
        <v>90.532</v>
      </c>
      <c r="CY4" s="9">
        <v>87.535</v>
      </c>
      <c r="CZ4" s="9">
        <v>89.927</v>
      </c>
      <c r="DA4" s="4">
        <f t="shared" si="13"/>
        <v>-0.01104399026</v>
      </c>
      <c r="DB4" s="23">
        <f t="shared" si="14"/>
        <v>0.006727679118</v>
      </c>
      <c r="DC4" s="23"/>
      <c r="DD4" s="9">
        <v>2647.7</v>
      </c>
      <c r="DE4" s="9">
        <v>2624.7</v>
      </c>
      <c r="DF4" s="9">
        <v>132.0</v>
      </c>
      <c r="DG4" s="9">
        <v>2636.4</v>
      </c>
      <c r="DH4" s="9">
        <v>2460.5</v>
      </c>
      <c r="DI4" s="9">
        <v>2622.9</v>
      </c>
      <c r="DJ4" s="4">
        <f t="shared" si="15"/>
        <v>-0.00426785512</v>
      </c>
      <c r="DK4" s="23">
        <f t="shared" si="16"/>
        <v>0.005146974723</v>
      </c>
      <c r="DL4" s="4"/>
      <c r="DM4" s="9">
        <v>91.543</v>
      </c>
      <c r="DN4" s="9">
        <v>88.021</v>
      </c>
      <c r="DO4" s="9">
        <v>132.0</v>
      </c>
      <c r="DP4" s="9">
        <v>90.01</v>
      </c>
      <c r="DQ4" s="9">
        <v>87.535</v>
      </c>
      <c r="DR4" s="9">
        <v>89.927</v>
      </c>
      <c r="DS4" s="4">
        <f t="shared" si="17"/>
        <v>-0.01674622855</v>
      </c>
      <c r="DT4" s="9"/>
      <c r="DU4" s="9">
        <v>2647.7</v>
      </c>
      <c r="DV4" s="9">
        <v>2582.7</v>
      </c>
      <c r="DW4" s="9">
        <v>132.0</v>
      </c>
      <c r="DX4" s="9">
        <v>2618.8</v>
      </c>
      <c r="DY4" s="9">
        <v>2460.5</v>
      </c>
      <c r="DZ4" s="9">
        <v>2622.9</v>
      </c>
      <c r="EA4" s="4">
        <f t="shared" si="18"/>
        <v>-0.01091513389</v>
      </c>
      <c r="EB4" s="4"/>
      <c r="EC4" s="1">
        <v>91.543</v>
      </c>
      <c r="ED4" s="1">
        <v>91.543</v>
      </c>
      <c r="EE4" s="1">
        <v>132.0</v>
      </c>
      <c r="EF4" s="1">
        <v>91.543</v>
      </c>
      <c r="EG4" s="1">
        <v>87.535</v>
      </c>
      <c r="EH4" s="1">
        <v>89.927</v>
      </c>
      <c r="EI4" s="4">
        <f t="shared" si="19"/>
        <v>0</v>
      </c>
      <c r="EJ4" s="4"/>
      <c r="EK4" s="1">
        <v>2647.7</v>
      </c>
      <c r="EL4" s="1">
        <v>2637.1</v>
      </c>
      <c r="EM4" s="1">
        <v>132.0</v>
      </c>
      <c r="EN4" s="1">
        <v>2641.9</v>
      </c>
      <c r="EO4" s="1">
        <v>2460.5</v>
      </c>
      <c r="EP4" s="1">
        <v>2622.9</v>
      </c>
      <c r="EQ4" s="4">
        <f t="shared" si="20"/>
        <v>-0.002190580504</v>
      </c>
      <c r="ER4" s="4"/>
      <c r="ES4" s="1">
        <v>91.543</v>
      </c>
      <c r="ET4" s="1">
        <v>91.031</v>
      </c>
      <c r="EU4" s="1">
        <v>132.0</v>
      </c>
      <c r="EV4" s="1">
        <v>91.543</v>
      </c>
      <c r="EW4" s="1">
        <v>87.535</v>
      </c>
      <c r="EX4" s="1">
        <v>89.927</v>
      </c>
      <c r="EY4" s="4">
        <f t="shared" si="21"/>
        <v>0</v>
      </c>
      <c r="EZ4" s="4"/>
      <c r="FA4" s="1">
        <v>2647.7</v>
      </c>
      <c r="FB4" s="1">
        <v>2636.3</v>
      </c>
      <c r="FC4" s="1">
        <v>132.0</v>
      </c>
      <c r="FD4" s="1">
        <v>2641.9</v>
      </c>
      <c r="FE4" s="1">
        <v>2460.5</v>
      </c>
      <c r="FF4" s="1">
        <v>2622.9</v>
      </c>
      <c r="FG4" s="4">
        <f t="shared" si="22"/>
        <v>-0.002190580504</v>
      </c>
      <c r="FH4" s="4"/>
      <c r="FI4" s="1">
        <v>91.543</v>
      </c>
      <c r="FJ4" s="1">
        <v>89.911</v>
      </c>
      <c r="FK4" s="1">
        <v>132.0</v>
      </c>
      <c r="FL4" s="1">
        <v>90.104</v>
      </c>
      <c r="FM4" s="1">
        <v>87.535</v>
      </c>
      <c r="FN4" s="1">
        <v>89.927</v>
      </c>
      <c r="FO4" s="4">
        <f t="shared" si="23"/>
        <v>-0.0157193887</v>
      </c>
      <c r="FP4" s="4"/>
      <c r="FQ4" s="4"/>
      <c r="FR4" s="1">
        <v>2647.7</v>
      </c>
      <c r="FS4" s="1">
        <v>2617.1</v>
      </c>
      <c r="FT4" s="1">
        <v>132.0</v>
      </c>
      <c r="FU4" s="1">
        <v>2628.9</v>
      </c>
      <c r="FV4" s="1">
        <v>2460.5</v>
      </c>
      <c r="FW4" s="1">
        <v>2622.9</v>
      </c>
      <c r="FX4" s="4">
        <f t="shared" si="24"/>
        <v>-0.007100502323</v>
      </c>
      <c r="FY4" s="4"/>
      <c r="FZ4" s="1">
        <v>91.543</v>
      </c>
      <c r="GA4" s="1">
        <v>87.535</v>
      </c>
      <c r="GB4" s="1">
        <v>132.0</v>
      </c>
      <c r="GC4" s="1">
        <v>88.157</v>
      </c>
      <c r="GD4" s="1">
        <v>87.535</v>
      </c>
      <c r="GE4" s="1">
        <v>89.927</v>
      </c>
      <c r="GF4" s="4">
        <f t="shared" si="25"/>
        <v>-0.0369880821</v>
      </c>
      <c r="GG4" s="4">
        <f t="shared" si="26"/>
        <v>-0.01968263147</v>
      </c>
      <c r="GH4" s="4"/>
      <c r="GI4" s="1">
        <v>2647.7</v>
      </c>
      <c r="GJ4" s="1">
        <v>2636.3</v>
      </c>
      <c r="GK4" s="1">
        <v>132.0</v>
      </c>
      <c r="GL4" s="1">
        <v>2641.9</v>
      </c>
      <c r="GM4" s="1">
        <v>2460.5</v>
      </c>
      <c r="GN4" s="1">
        <v>2622.9</v>
      </c>
      <c r="GO4" s="4">
        <f t="shared" si="27"/>
        <v>-0.002190580504</v>
      </c>
      <c r="GP4" s="4">
        <f t="shared" si="28"/>
        <v>0.00724389035</v>
      </c>
    </row>
    <row r="5">
      <c r="A5" s="3" t="s">
        <v>58</v>
      </c>
      <c r="B5" s="19">
        <v>3.0</v>
      </c>
      <c r="C5" s="9">
        <v>105.57</v>
      </c>
      <c r="D5" s="9">
        <v>101.4</v>
      </c>
      <c r="E5" s="9">
        <v>132.0</v>
      </c>
      <c r="F5" s="9">
        <v>101.4</v>
      </c>
      <c r="G5" s="9">
        <v>90.435</v>
      </c>
      <c r="H5" s="9">
        <v>101.78</v>
      </c>
      <c r="I5" s="4">
        <f t="shared" si="1"/>
        <v>-0.03949985791</v>
      </c>
      <c r="J5" s="9"/>
      <c r="K5" s="9">
        <v>2933.0</v>
      </c>
      <c r="L5" s="9">
        <v>2635.9</v>
      </c>
      <c r="M5" s="9">
        <v>132.0</v>
      </c>
      <c r="N5" s="9">
        <v>2780.8</v>
      </c>
      <c r="O5" s="9">
        <v>2635.9</v>
      </c>
      <c r="P5" s="9">
        <v>2797.3</v>
      </c>
      <c r="Q5" s="4">
        <f t="shared" si="2"/>
        <v>-0.05189226048</v>
      </c>
      <c r="R5" s="9"/>
      <c r="S5" s="9">
        <v>105.57</v>
      </c>
      <c r="T5" s="9">
        <v>105.54</v>
      </c>
      <c r="U5" s="9">
        <v>132.0</v>
      </c>
      <c r="V5" s="9">
        <v>105.54</v>
      </c>
      <c r="W5" s="9">
        <v>90.435</v>
      </c>
      <c r="X5" s="9">
        <v>101.78</v>
      </c>
      <c r="Y5" s="4">
        <f t="shared" si="3"/>
        <v>-0.0002841716397</v>
      </c>
      <c r="Z5" s="9"/>
      <c r="AA5" s="9">
        <v>2933.0</v>
      </c>
      <c r="AB5" s="9">
        <v>2932.8</v>
      </c>
      <c r="AC5" s="9">
        <v>132.0</v>
      </c>
      <c r="AD5" s="9">
        <v>2932.8</v>
      </c>
      <c r="AE5" s="9">
        <v>2635.9</v>
      </c>
      <c r="AF5" s="9">
        <v>2797.3</v>
      </c>
      <c r="AG5" s="4">
        <f t="shared" si="4"/>
        <v>-0.000068189567</v>
      </c>
      <c r="AH5" s="4"/>
      <c r="AI5" s="9">
        <v>105.57</v>
      </c>
      <c r="AJ5" s="9">
        <v>104.1</v>
      </c>
      <c r="AK5" s="9">
        <v>132.0</v>
      </c>
      <c r="AL5" s="9">
        <v>104.1</v>
      </c>
      <c r="AM5" s="9">
        <v>90.435</v>
      </c>
      <c r="AN5" s="9">
        <v>101.78</v>
      </c>
      <c r="AO5" s="4">
        <f t="shared" si="5"/>
        <v>-0.01392441034</v>
      </c>
      <c r="AP5" s="9"/>
      <c r="AQ5" s="9">
        <v>2933.0</v>
      </c>
      <c r="AR5" s="9">
        <v>2635.9</v>
      </c>
      <c r="AS5" s="9">
        <v>132.0</v>
      </c>
      <c r="AT5" s="9">
        <v>2788.8</v>
      </c>
      <c r="AU5" s="9">
        <v>2635.9</v>
      </c>
      <c r="AV5" s="9">
        <v>2797.3</v>
      </c>
      <c r="AW5" s="4">
        <f t="shared" si="6"/>
        <v>-0.0491646778</v>
      </c>
      <c r="AX5" s="9"/>
      <c r="AY5" s="9">
        <v>105.57</v>
      </c>
      <c r="AZ5" s="9">
        <v>104.1</v>
      </c>
      <c r="BA5" s="9">
        <v>132.0</v>
      </c>
      <c r="BB5" s="9">
        <v>105.57</v>
      </c>
      <c r="BC5" s="9">
        <v>90.435</v>
      </c>
      <c r="BD5" s="9">
        <v>101.78</v>
      </c>
      <c r="BE5" s="4">
        <f t="shared" si="7"/>
        <v>0</v>
      </c>
      <c r="BF5" s="4"/>
      <c r="BG5" s="9">
        <v>2933.0</v>
      </c>
      <c r="BH5" s="9">
        <v>2931.2</v>
      </c>
      <c r="BI5" s="9">
        <v>132.0</v>
      </c>
      <c r="BJ5" s="9">
        <v>2931.2</v>
      </c>
      <c r="BK5" s="9">
        <v>2635.9</v>
      </c>
      <c r="BL5" s="9">
        <v>2797.3</v>
      </c>
      <c r="BM5" s="4">
        <f t="shared" si="8"/>
        <v>-0.000613706103</v>
      </c>
      <c r="BN5" s="4"/>
      <c r="BO5" s="9">
        <v>105.57</v>
      </c>
      <c r="BP5" s="9">
        <v>105.57</v>
      </c>
      <c r="BQ5" s="9">
        <v>132.0</v>
      </c>
      <c r="BR5" s="9">
        <v>105.57</v>
      </c>
      <c r="BS5" s="9">
        <v>90.435</v>
      </c>
      <c r="BT5" s="9">
        <v>101.78</v>
      </c>
      <c r="BU5" s="4">
        <f t="shared" si="9"/>
        <v>0</v>
      </c>
      <c r="BV5" s="4"/>
      <c r="BW5" s="9">
        <v>2933.0</v>
      </c>
      <c r="BX5" s="9">
        <v>2911.1</v>
      </c>
      <c r="BY5" s="9">
        <v>132.0</v>
      </c>
      <c r="BZ5" s="9">
        <v>2923.3</v>
      </c>
      <c r="CA5" s="9">
        <v>2635.9</v>
      </c>
      <c r="CB5" s="9">
        <v>2797.3</v>
      </c>
      <c r="CC5" s="4">
        <f t="shared" si="10"/>
        <v>-0.003307193999</v>
      </c>
      <c r="CD5" s="4"/>
      <c r="CE5" s="9">
        <v>105.57</v>
      </c>
      <c r="CF5" s="9">
        <v>105.4</v>
      </c>
      <c r="CG5" s="9">
        <v>132.0</v>
      </c>
      <c r="CH5" s="9">
        <v>105.47</v>
      </c>
      <c r="CI5" s="9">
        <v>90.435</v>
      </c>
      <c r="CJ5" s="9">
        <v>101.78</v>
      </c>
      <c r="CK5" s="4">
        <f t="shared" si="11"/>
        <v>-0.0009472387989</v>
      </c>
      <c r="CL5" s="4"/>
      <c r="CM5" s="9">
        <v>2933.0</v>
      </c>
      <c r="CN5" s="9">
        <v>2788.8</v>
      </c>
      <c r="CO5" s="9">
        <v>132.0</v>
      </c>
      <c r="CP5" s="9">
        <v>2921.0</v>
      </c>
      <c r="CQ5" s="9">
        <v>2635.9</v>
      </c>
      <c r="CR5" s="9">
        <v>2797.3</v>
      </c>
      <c r="CS5" s="4">
        <f t="shared" si="12"/>
        <v>-0.00409137402</v>
      </c>
      <c r="CU5" s="9">
        <v>105.57</v>
      </c>
      <c r="CV5" s="9">
        <v>104.1</v>
      </c>
      <c r="CW5" s="9">
        <v>132.0</v>
      </c>
      <c r="CX5" s="9">
        <v>104.1</v>
      </c>
      <c r="CY5" s="9">
        <v>90.435</v>
      </c>
      <c r="CZ5" s="9">
        <v>101.78</v>
      </c>
      <c r="DA5" s="4">
        <f t="shared" si="13"/>
        <v>-0.01392441034</v>
      </c>
      <c r="DB5" s="23">
        <f t="shared" si="14"/>
        <v>0.02279426213</v>
      </c>
      <c r="DC5" s="23"/>
      <c r="DD5" s="9">
        <v>2933.0</v>
      </c>
      <c r="DE5" s="9">
        <v>2784.2</v>
      </c>
      <c r="DF5" s="9">
        <v>132.0</v>
      </c>
      <c r="DG5" s="9">
        <v>2784.2</v>
      </c>
      <c r="DH5" s="9">
        <v>2635.9</v>
      </c>
      <c r="DI5" s="9">
        <v>2797.3</v>
      </c>
      <c r="DJ5" s="4">
        <f t="shared" si="15"/>
        <v>-0.05073303785</v>
      </c>
      <c r="DK5" s="23">
        <f t="shared" si="16"/>
        <v>-0.004683087263</v>
      </c>
      <c r="DL5" s="4"/>
      <c r="DM5" s="9">
        <v>105.57</v>
      </c>
      <c r="DN5" s="9">
        <v>101.08</v>
      </c>
      <c r="DO5" s="9">
        <v>132.0</v>
      </c>
      <c r="DP5" s="9">
        <v>101.4</v>
      </c>
      <c r="DQ5" s="9">
        <v>90.435</v>
      </c>
      <c r="DR5" s="9">
        <v>101.78</v>
      </c>
      <c r="DS5" s="4">
        <f t="shared" si="17"/>
        <v>-0.03949985791</v>
      </c>
      <c r="DT5" s="9"/>
      <c r="DU5" s="9">
        <v>2933.0</v>
      </c>
      <c r="DV5" s="9">
        <v>2635.9</v>
      </c>
      <c r="DW5" s="9">
        <v>132.0</v>
      </c>
      <c r="DX5" s="9">
        <v>2792.3</v>
      </c>
      <c r="DY5" s="9">
        <v>2635.9</v>
      </c>
      <c r="DZ5" s="9">
        <v>2797.3</v>
      </c>
      <c r="EA5" s="4">
        <f t="shared" si="18"/>
        <v>-0.04797136038</v>
      </c>
      <c r="EB5" s="4"/>
      <c r="EC5" s="1">
        <v>105.57</v>
      </c>
      <c r="ED5" s="1">
        <v>104.1</v>
      </c>
      <c r="EE5" s="1">
        <v>132.0</v>
      </c>
      <c r="EF5" s="1">
        <v>104.1</v>
      </c>
      <c r="EG5" s="1">
        <v>90.435</v>
      </c>
      <c r="EH5" s="1">
        <v>101.78</v>
      </c>
      <c r="EI5" s="4">
        <f t="shared" si="19"/>
        <v>-0.01392441034</v>
      </c>
      <c r="EJ5" s="4"/>
      <c r="EK5" s="1">
        <v>2933.0</v>
      </c>
      <c r="EL5" s="1">
        <v>2891.8</v>
      </c>
      <c r="EM5" s="1">
        <v>132.0</v>
      </c>
      <c r="EN5" s="1">
        <v>2891.8</v>
      </c>
      <c r="EO5" s="1">
        <v>2635.9</v>
      </c>
      <c r="EP5" s="1">
        <v>2797.3</v>
      </c>
      <c r="EQ5" s="4">
        <f t="shared" si="20"/>
        <v>-0.0140470508</v>
      </c>
      <c r="ER5" s="4"/>
      <c r="ES5" s="1">
        <v>105.57</v>
      </c>
      <c r="ET5" s="1">
        <v>104.1</v>
      </c>
      <c r="EU5" s="1">
        <v>132.0</v>
      </c>
      <c r="EV5" s="1">
        <v>104.1</v>
      </c>
      <c r="EW5" s="1">
        <v>90.435</v>
      </c>
      <c r="EX5" s="1">
        <v>101.78</v>
      </c>
      <c r="EY5" s="4">
        <f t="shared" si="21"/>
        <v>-0.01392441034</v>
      </c>
      <c r="EZ5" s="4"/>
      <c r="FA5" s="1">
        <v>2933.0</v>
      </c>
      <c r="FB5" s="1">
        <v>2891.8</v>
      </c>
      <c r="FC5" s="1">
        <v>132.0</v>
      </c>
      <c r="FD5" s="1">
        <v>2891.8</v>
      </c>
      <c r="FE5" s="1">
        <v>2635.9</v>
      </c>
      <c r="FF5" s="1">
        <v>2797.3</v>
      </c>
      <c r="FG5" s="4">
        <f t="shared" si="22"/>
        <v>-0.0140470508</v>
      </c>
      <c r="FH5" s="4"/>
      <c r="FI5" s="1">
        <v>105.57</v>
      </c>
      <c r="FJ5" s="1">
        <v>101.4</v>
      </c>
      <c r="FK5" s="1">
        <v>132.0</v>
      </c>
      <c r="FL5" s="1">
        <v>101.4</v>
      </c>
      <c r="FM5" s="1">
        <v>90.435</v>
      </c>
      <c r="FN5" s="1">
        <v>101.78</v>
      </c>
      <c r="FO5" s="4">
        <f t="shared" si="23"/>
        <v>-0.03949985791</v>
      </c>
      <c r="FP5" s="4"/>
      <c r="FQ5" s="4"/>
      <c r="FR5" s="1">
        <v>2933.0</v>
      </c>
      <c r="FS5" s="1">
        <v>2635.9</v>
      </c>
      <c r="FT5" s="1">
        <v>132.0</v>
      </c>
      <c r="FU5" s="1">
        <v>2780.8</v>
      </c>
      <c r="FV5" s="1">
        <v>2635.9</v>
      </c>
      <c r="FW5" s="1">
        <v>2797.3</v>
      </c>
      <c r="FX5" s="4">
        <f t="shared" si="24"/>
        <v>-0.05189226048</v>
      </c>
      <c r="FY5" s="4"/>
      <c r="FZ5" s="1">
        <v>105.57</v>
      </c>
      <c r="GA5" s="1">
        <v>104.03</v>
      </c>
      <c r="GB5" s="1">
        <v>132.0</v>
      </c>
      <c r="GC5" s="1">
        <v>104.1</v>
      </c>
      <c r="GD5" s="1">
        <v>90.435</v>
      </c>
      <c r="GE5" s="1">
        <v>101.78</v>
      </c>
      <c r="GF5" s="4">
        <f t="shared" si="25"/>
        <v>-0.01392441034</v>
      </c>
      <c r="GG5" s="4">
        <f t="shared" si="26"/>
        <v>0.02279426213</v>
      </c>
      <c r="GH5" s="4"/>
      <c r="GI5" s="1">
        <v>2933.0</v>
      </c>
      <c r="GJ5" s="1">
        <v>2891.8</v>
      </c>
      <c r="GK5" s="1">
        <v>132.0</v>
      </c>
      <c r="GL5" s="1">
        <v>2918.0</v>
      </c>
      <c r="GM5" s="1">
        <v>2635.9</v>
      </c>
      <c r="GN5" s="1">
        <v>2797.3</v>
      </c>
      <c r="GO5" s="4">
        <f t="shared" si="27"/>
        <v>-0.005114217525</v>
      </c>
      <c r="GP5" s="4">
        <f t="shared" si="28"/>
        <v>0.04314875058</v>
      </c>
    </row>
    <row r="6">
      <c r="A6" s="3" t="s">
        <v>60</v>
      </c>
      <c r="B6" s="19">
        <v>4.0</v>
      </c>
      <c r="C6" s="9">
        <v>100.46</v>
      </c>
      <c r="D6" s="9">
        <v>93.746</v>
      </c>
      <c r="E6" s="9">
        <v>164.0</v>
      </c>
      <c r="F6" s="9">
        <v>93.746</v>
      </c>
      <c r="G6" s="9">
        <v>89.805</v>
      </c>
      <c r="H6" s="9">
        <v>97.626</v>
      </c>
      <c r="I6" s="4">
        <f t="shared" si="1"/>
        <v>-0.06683257018</v>
      </c>
      <c r="J6" s="9"/>
      <c r="K6" s="9">
        <v>2438.8</v>
      </c>
      <c r="L6" s="9">
        <v>2195.1</v>
      </c>
      <c r="M6" s="9">
        <v>164.0</v>
      </c>
      <c r="N6" s="9">
        <v>2230.9</v>
      </c>
      <c r="O6" s="9">
        <v>2188.1</v>
      </c>
      <c r="P6" s="9">
        <v>2260.0</v>
      </c>
      <c r="Q6" s="4">
        <f t="shared" si="2"/>
        <v>-0.08524684271</v>
      </c>
      <c r="R6" s="9"/>
      <c r="S6" s="9">
        <v>100.46</v>
      </c>
      <c r="T6" s="9">
        <v>93.746</v>
      </c>
      <c r="U6" s="9">
        <v>164.0</v>
      </c>
      <c r="V6" s="9">
        <v>93.746</v>
      </c>
      <c r="W6" s="9">
        <v>89.805</v>
      </c>
      <c r="X6" s="9">
        <v>97.626</v>
      </c>
      <c r="Y6" s="4">
        <f t="shared" si="3"/>
        <v>-0.06683257018</v>
      </c>
      <c r="Z6" s="9"/>
      <c r="AA6" s="9">
        <v>2438.8</v>
      </c>
      <c r="AB6" s="9">
        <v>2236.6</v>
      </c>
      <c r="AC6" s="9">
        <v>164.0</v>
      </c>
      <c r="AD6" s="9">
        <v>2236.6</v>
      </c>
      <c r="AE6" s="9">
        <v>2188.1</v>
      </c>
      <c r="AF6" s="9">
        <v>2260.0</v>
      </c>
      <c r="AG6" s="4">
        <f t="shared" si="4"/>
        <v>-0.08290962769</v>
      </c>
      <c r="AH6" s="4"/>
      <c r="AI6" s="9">
        <v>100.46</v>
      </c>
      <c r="AJ6" s="9">
        <v>93.742</v>
      </c>
      <c r="AK6" s="9">
        <v>164.0</v>
      </c>
      <c r="AL6" s="9">
        <v>93.742</v>
      </c>
      <c r="AM6" s="9">
        <v>89.805</v>
      </c>
      <c r="AN6" s="9">
        <v>97.626</v>
      </c>
      <c r="AO6" s="4">
        <f t="shared" si="5"/>
        <v>-0.06687238702</v>
      </c>
      <c r="AP6" s="9"/>
      <c r="AQ6" s="9">
        <v>2438.8</v>
      </c>
      <c r="AR6" s="9">
        <v>2343.0</v>
      </c>
      <c r="AS6" s="9">
        <v>164.0</v>
      </c>
      <c r="AT6" s="9">
        <v>2344.0</v>
      </c>
      <c r="AU6" s="9">
        <v>2188.1</v>
      </c>
      <c r="AV6" s="9">
        <v>2260.0</v>
      </c>
      <c r="AW6" s="4">
        <f t="shared" si="6"/>
        <v>-0.03887157619</v>
      </c>
      <c r="AX6" s="9"/>
      <c r="AY6" s="9">
        <v>100.46</v>
      </c>
      <c r="AZ6" s="9">
        <v>100.46</v>
      </c>
      <c r="BA6" s="9">
        <v>164.0</v>
      </c>
      <c r="BB6" s="9">
        <v>100.46</v>
      </c>
      <c r="BC6" s="9">
        <v>89.805</v>
      </c>
      <c r="BD6" s="9">
        <v>97.626</v>
      </c>
      <c r="BE6" s="4">
        <f t="shared" si="7"/>
        <v>0</v>
      </c>
      <c r="BF6" s="4"/>
      <c r="BG6" s="9">
        <v>2438.8</v>
      </c>
      <c r="BH6" s="9">
        <v>2344.0</v>
      </c>
      <c r="BI6" s="9">
        <v>164.0</v>
      </c>
      <c r="BJ6" s="9">
        <v>2352.6</v>
      </c>
      <c r="BK6" s="9">
        <v>2188.1</v>
      </c>
      <c r="BL6" s="9">
        <v>2260.0</v>
      </c>
      <c r="BM6" s="4">
        <f t="shared" si="8"/>
        <v>-0.03534525176</v>
      </c>
      <c r="BN6" s="4"/>
      <c r="BO6" s="9">
        <v>100.46</v>
      </c>
      <c r="BP6" s="9">
        <v>90.388</v>
      </c>
      <c r="BQ6" s="9">
        <v>164.0</v>
      </c>
      <c r="BR6" s="9">
        <v>97.367</v>
      </c>
      <c r="BS6" s="9">
        <v>89.805</v>
      </c>
      <c r="BT6" s="9">
        <v>97.626</v>
      </c>
      <c r="BU6" s="4">
        <f t="shared" si="9"/>
        <v>-0.03078837348</v>
      </c>
      <c r="BV6" s="4"/>
      <c r="BW6" s="9">
        <v>2438.8</v>
      </c>
      <c r="BX6" s="9">
        <v>2267.2</v>
      </c>
      <c r="BY6" s="9">
        <v>164.0</v>
      </c>
      <c r="BZ6" s="9">
        <v>2356.0</v>
      </c>
      <c r="CA6" s="9">
        <v>2188.1</v>
      </c>
      <c r="CB6" s="9">
        <v>2260.0</v>
      </c>
      <c r="CC6" s="4">
        <f t="shared" si="10"/>
        <v>-0.0339511235</v>
      </c>
      <c r="CD6" s="4"/>
      <c r="CE6" s="9">
        <v>100.46</v>
      </c>
      <c r="CF6" s="9">
        <v>98.48</v>
      </c>
      <c r="CG6" s="9">
        <v>164.0</v>
      </c>
      <c r="CH6" s="9">
        <v>98.564</v>
      </c>
      <c r="CI6" s="9">
        <v>89.805</v>
      </c>
      <c r="CJ6" s="9">
        <v>97.626</v>
      </c>
      <c r="CK6" s="4">
        <f t="shared" si="11"/>
        <v>-0.01887318336</v>
      </c>
      <c r="CL6" s="4"/>
      <c r="CM6" s="9">
        <v>2438.8</v>
      </c>
      <c r="CN6" s="9">
        <v>2267.0</v>
      </c>
      <c r="CO6" s="9">
        <v>164.0</v>
      </c>
      <c r="CP6" s="9">
        <v>2267.0</v>
      </c>
      <c r="CQ6" s="9">
        <v>2188.1</v>
      </c>
      <c r="CR6" s="9">
        <v>2260.0</v>
      </c>
      <c r="CS6" s="4">
        <f t="shared" si="12"/>
        <v>-0.07044448089</v>
      </c>
      <c r="CU6" s="9">
        <v>100.46</v>
      </c>
      <c r="CV6" s="9">
        <v>98.351</v>
      </c>
      <c r="CW6" s="9">
        <v>164.0</v>
      </c>
      <c r="CX6" s="9">
        <v>98.535</v>
      </c>
      <c r="CY6" s="9">
        <v>89.805</v>
      </c>
      <c r="CZ6" s="9">
        <v>97.626</v>
      </c>
      <c r="DA6" s="4">
        <f t="shared" si="13"/>
        <v>-0.01916185546</v>
      </c>
      <c r="DB6" s="23">
        <f t="shared" si="14"/>
        <v>0.009311044189</v>
      </c>
      <c r="DC6" s="23"/>
      <c r="DD6" s="9">
        <v>2438.8</v>
      </c>
      <c r="DE6" s="9">
        <v>2344.0</v>
      </c>
      <c r="DF6" s="9">
        <v>164.0</v>
      </c>
      <c r="DG6" s="9">
        <v>2344.0</v>
      </c>
      <c r="DH6" s="9">
        <v>2188.1</v>
      </c>
      <c r="DI6" s="9">
        <v>2260.0</v>
      </c>
      <c r="DJ6" s="4">
        <f t="shared" si="15"/>
        <v>-0.03887157619</v>
      </c>
      <c r="DK6" s="23">
        <f t="shared" si="16"/>
        <v>0.03716814159</v>
      </c>
      <c r="DL6" s="4"/>
      <c r="DM6" s="9">
        <v>100.46</v>
      </c>
      <c r="DN6" s="9">
        <v>93.391</v>
      </c>
      <c r="DO6" s="9">
        <v>164.0</v>
      </c>
      <c r="DP6" s="9">
        <v>93.746</v>
      </c>
      <c r="DQ6" s="9">
        <v>89.805</v>
      </c>
      <c r="DR6" s="9">
        <v>97.626</v>
      </c>
      <c r="DS6" s="4">
        <f t="shared" si="17"/>
        <v>-0.06683257018</v>
      </c>
      <c r="DT6" s="9"/>
      <c r="DU6" s="9">
        <v>2438.8</v>
      </c>
      <c r="DV6" s="9">
        <v>2195.1</v>
      </c>
      <c r="DW6" s="9">
        <v>164.0</v>
      </c>
      <c r="DX6" s="9">
        <v>2236.6</v>
      </c>
      <c r="DY6" s="9">
        <v>2188.1</v>
      </c>
      <c r="DZ6" s="9">
        <v>2260.0</v>
      </c>
      <c r="EA6" s="4">
        <f t="shared" si="18"/>
        <v>-0.08290962769</v>
      </c>
      <c r="EB6" s="4"/>
      <c r="EC6" s="1">
        <v>100.46</v>
      </c>
      <c r="ED6" s="1">
        <v>98.885</v>
      </c>
      <c r="EE6" s="1">
        <v>164.0</v>
      </c>
      <c r="EF6" s="1">
        <v>98.885</v>
      </c>
      <c r="EG6" s="1">
        <v>89.805</v>
      </c>
      <c r="EH6" s="1">
        <v>97.626</v>
      </c>
      <c r="EI6" s="4">
        <f t="shared" si="19"/>
        <v>-0.01567788174</v>
      </c>
      <c r="EJ6" s="4"/>
      <c r="EK6" s="1">
        <v>2438.8</v>
      </c>
      <c r="EL6" s="1">
        <v>2259.0</v>
      </c>
      <c r="EM6" s="1">
        <v>164.0</v>
      </c>
      <c r="EN6" s="1">
        <v>2259.0</v>
      </c>
      <c r="EO6" s="1">
        <v>2188.1</v>
      </c>
      <c r="EP6" s="1">
        <v>2260.0</v>
      </c>
      <c r="EQ6" s="4">
        <f t="shared" si="20"/>
        <v>-0.07372478268</v>
      </c>
      <c r="ER6" s="4"/>
      <c r="ES6" s="1">
        <v>100.46</v>
      </c>
      <c r="ET6" s="1">
        <v>98.55</v>
      </c>
      <c r="EU6" s="1">
        <v>164.0</v>
      </c>
      <c r="EV6" s="1">
        <v>98.55</v>
      </c>
      <c r="EW6" s="1">
        <v>89.805</v>
      </c>
      <c r="EX6" s="1">
        <v>97.626</v>
      </c>
      <c r="EY6" s="4">
        <f t="shared" si="21"/>
        <v>-0.01901254231</v>
      </c>
      <c r="EZ6" s="4"/>
      <c r="FA6" s="1">
        <v>2438.8</v>
      </c>
      <c r="FB6" s="1">
        <v>2252.6</v>
      </c>
      <c r="FC6" s="1">
        <v>164.0</v>
      </c>
      <c r="FD6" s="1">
        <v>2261.5</v>
      </c>
      <c r="FE6" s="1">
        <v>2188.1</v>
      </c>
      <c r="FF6" s="1">
        <v>2260.0</v>
      </c>
      <c r="FG6" s="4">
        <f t="shared" si="22"/>
        <v>-0.07269968837</v>
      </c>
      <c r="FH6" s="4"/>
      <c r="FI6" s="1">
        <v>100.46</v>
      </c>
      <c r="FJ6" s="1">
        <v>93.746</v>
      </c>
      <c r="FK6" s="1">
        <v>164.0</v>
      </c>
      <c r="FL6" s="1">
        <v>93.746</v>
      </c>
      <c r="FM6" s="1">
        <v>89.805</v>
      </c>
      <c r="FN6" s="1">
        <v>97.626</v>
      </c>
      <c r="FO6" s="4">
        <f t="shared" si="23"/>
        <v>-0.06683257018</v>
      </c>
      <c r="FP6" s="4"/>
      <c r="FQ6" s="4"/>
      <c r="FR6" s="1">
        <v>2438.8</v>
      </c>
      <c r="FS6" s="1">
        <v>2195.1</v>
      </c>
      <c r="FT6" s="1">
        <v>164.0</v>
      </c>
      <c r="FU6" s="1">
        <v>2236.6</v>
      </c>
      <c r="FV6" s="1">
        <v>2188.1</v>
      </c>
      <c r="FW6" s="1">
        <v>2260.0</v>
      </c>
      <c r="FX6" s="4">
        <f t="shared" si="24"/>
        <v>-0.08290962769</v>
      </c>
      <c r="FY6" s="4"/>
      <c r="FZ6" s="1">
        <v>100.46</v>
      </c>
      <c r="GA6" s="1">
        <v>93.742</v>
      </c>
      <c r="GB6" s="1">
        <v>164.0</v>
      </c>
      <c r="GC6" s="1">
        <v>93.742</v>
      </c>
      <c r="GD6" s="1">
        <v>89.805</v>
      </c>
      <c r="GE6" s="1">
        <v>97.626</v>
      </c>
      <c r="GF6" s="4">
        <f t="shared" si="25"/>
        <v>-0.06687238702</v>
      </c>
      <c r="GG6" s="4">
        <f t="shared" si="26"/>
        <v>-0.03978448364</v>
      </c>
      <c r="GH6" s="4"/>
      <c r="GI6" s="1">
        <v>2438.8</v>
      </c>
      <c r="GJ6" s="1">
        <v>2259.0</v>
      </c>
      <c r="GK6" s="1">
        <v>164.0</v>
      </c>
      <c r="GL6" s="1">
        <v>2259.0</v>
      </c>
      <c r="GM6" s="1">
        <v>2188.1</v>
      </c>
      <c r="GN6" s="1">
        <v>2260.0</v>
      </c>
      <c r="GO6" s="4">
        <f t="shared" si="27"/>
        <v>-0.07372478268</v>
      </c>
      <c r="GP6" s="4">
        <f t="shared" si="28"/>
        <v>-0.0004424778761</v>
      </c>
    </row>
    <row r="7">
      <c r="A7" s="3" t="s">
        <v>62</v>
      </c>
      <c r="B7" s="19">
        <v>5.0</v>
      </c>
      <c r="C7" s="9">
        <v>102.42</v>
      </c>
      <c r="D7" s="9">
        <v>102.28</v>
      </c>
      <c r="E7" s="9">
        <v>204.0</v>
      </c>
      <c r="F7" s="9">
        <v>102.28</v>
      </c>
      <c r="G7" s="9">
        <v>90.451</v>
      </c>
      <c r="H7" s="9">
        <v>97.92</v>
      </c>
      <c r="I7" s="4">
        <f t="shared" si="1"/>
        <v>-0.001366920523</v>
      </c>
      <c r="J7" s="9"/>
      <c r="K7" s="9">
        <v>2647.6</v>
      </c>
      <c r="L7" s="9">
        <v>2401.2</v>
      </c>
      <c r="M7" s="9">
        <v>204.0</v>
      </c>
      <c r="N7" s="9">
        <v>2462.3</v>
      </c>
      <c r="O7" s="9">
        <v>2083.3</v>
      </c>
      <c r="P7" s="9">
        <v>2544.2</v>
      </c>
      <c r="Q7" s="4">
        <f t="shared" si="2"/>
        <v>-0.06998791358</v>
      </c>
      <c r="R7" s="9"/>
      <c r="S7" s="9">
        <v>102.42</v>
      </c>
      <c r="T7" s="9">
        <v>102.26</v>
      </c>
      <c r="U7" s="9">
        <v>204.0</v>
      </c>
      <c r="V7" s="9">
        <v>102.28</v>
      </c>
      <c r="W7" s="9">
        <v>90.451</v>
      </c>
      <c r="X7" s="9">
        <v>97.92</v>
      </c>
      <c r="Y7" s="4">
        <f t="shared" si="3"/>
        <v>-0.001366920523</v>
      </c>
      <c r="Z7" s="9"/>
      <c r="AA7" s="9">
        <v>2647.6</v>
      </c>
      <c r="AB7" s="9">
        <v>2603.3</v>
      </c>
      <c r="AC7" s="9">
        <v>204.0</v>
      </c>
      <c r="AD7" s="9">
        <v>2644.6</v>
      </c>
      <c r="AE7" s="9">
        <v>2083.3</v>
      </c>
      <c r="AF7" s="9">
        <v>2544.2</v>
      </c>
      <c r="AG7" s="4">
        <f t="shared" si="4"/>
        <v>-0.001133101677</v>
      </c>
      <c r="AH7" s="4"/>
      <c r="AI7" s="9">
        <v>102.42</v>
      </c>
      <c r="AJ7" s="9">
        <v>101.85</v>
      </c>
      <c r="AK7" s="9">
        <v>204.0</v>
      </c>
      <c r="AL7" s="9">
        <v>102.28</v>
      </c>
      <c r="AM7" s="9">
        <v>90.451</v>
      </c>
      <c r="AN7" s="9">
        <v>97.92</v>
      </c>
      <c r="AO7" s="4">
        <f t="shared" si="5"/>
        <v>-0.001366920523</v>
      </c>
      <c r="AP7" s="9"/>
      <c r="AQ7" s="9">
        <v>2647.6</v>
      </c>
      <c r="AR7" s="9">
        <v>2573.1</v>
      </c>
      <c r="AS7" s="9">
        <v>204.0</v>
      </c>
      <c r="AT7" s="9">
        <v>2594.1</v>
      </c>
      <c r="AU7" s="9">
        <v>2083.3</v>
      </c>
      <c r="AV7" s="9">
        <v>2544.2</v>
      </c>
      <c r="AW7" s="4">
        <f t="shared" si="6"/>
        <v>-0.02020697991</v>
      </c>
      <c r="AX7" s="9"/>
      <c r="AY7" s="9">
        <v>102.42</v>
      </c>
      <c r="AZ7" s="9">
        <v>102.26</v>
      </c>
      <c r="BA7" s="9">
        <v>204.0</v>
      </c>
      <c r="BB7" s="9">
        <v>102.42</v>
      </c>
      <c r="BC7" s="9">
        <v>90.451</v>
      </c>
      <c r="BD7" s="9">
        <v>97.92</v>
      </c>
      <c r="BE7" s="4">
        <f t="shared" si="7"/>
        <v>0</v>
      </c>
      <c r="BF7" s="4"/>
      <c r="BG7" s="9">
        <v>2647.6</v>
      </c>
      <c r="BH7" s="9">
        <v>2508.9</v>
      </c>
      <c r="BI7" s="9">
        <v>204.0</v>
      </c>
      <c r="BJ7" s="9">
        <v>2508.9</v>
      </c>
      <c r="BK7" s="9">
        <v>2083.3</v>
      </c>
      <c r="BL7" s="9">
        <v>2544.2</v>
      </c>
      <c r="BM7" s="4">
        <f t="shared" si="8"/>
        <v>-0.05238706753</v>
      </c>
      <c r="BN7" s="4"/>
      <c r="BO7" s="9">
        <v>102.42</v>
      </c>
      <c r="BP7" s="9">
        <v>98.578</v>
      </c>
      <c r="BQ7" s="9">
        <v>204.0</v>
      </c>
      <c r="BR7" s="9">
        <v>98.765</v>
      </c>
      <c r="BS7" s="9">
        <v>90.451</v>
      </c>
      <c r="BT7" s="9">
        <v>97.92</v>
      </c>
      <c r="BU7" s="4">
        <f t="shared" si="9"/>
        <v>-0.03568638938</v>
      </c>
      <c r="BV7" s="4"/>
      <c r="BW7" s="9">
        <v>2647.6</v>
      </c>
      <c r="BX7" s="9">
        <v>2578.8</v>
      </c>
      <c r="BY7" s="9">
        <v>204.0</v>
      </c>
      <c r="BZ7" s="9">
        <v>2578.8</v>
      </c>
      <c r="CA7" s="9">
        <v>2083.3</v>
      </c>
      <c r="CB7" s="9">
        <v>2544.2</v>
      </c>
      <c r="CC7" s="4">
        <f t="shared" si="10"/>
        <v>-0.02598579846</v>
      </c>
      <c r="CD7" s="4"/>
      <c r="CE7" s="9">
        <v>102.42</v>
      </c>
      <c r="CF7" s="9">
        <v>102.19</v>
      </c>
      <c r="CG7" s="9">
        <v>204.0</v>
      </c>
      <c r="CH7" s="9">
        <v>102.28</v>
      </c>
      <c r="CI7" s="9">
        <v>90.451</v>
      </c>
      <c r="CJ7" s="9">
        <v>97.92</v>
      </c>
      <c r="CK7" s="4">
        <f t="shared" si="11"/>
        <v>-0.001366920523</v>
      </c>
      <c r="CL7" s="4"/>
      <c r="CM7" s="9">
        <v>2647.6</v>
      </c>
      <c r="CN7" s="9">
        <v>2391.3</v>
      </c>
      <c r="CO7" s="9">
        <v>204.0</v>
      </c>
      <c r="CP7" s="9">
        <v>2647.6</v>
      </c>
      <c r="CQ7" s="9">
        <v>2083.3</v>
      </c>
      <c r="CR7" s="9">
        <v>2544.2</v>
      </c>
      <c r="CS7" s="4">
        <f t="shared" si="12"/>
        <v>0</v>
      </c>
      <c r="CU7" s="9">
        <v>102.42</v>
      </c>
      <c r="CV7" s="9">
        <v>102.26</v>
      </c>
      <c r="CW7" s="9">
        <v>204.0</v>
      </c>
      <c r="CX7" s="9">
        <v>102.42</v>
      </c>
      <c r="CY7" s="9">
        <v>90.451</v>
      </c>
      <c r="CZ7" s="9">
        <v>97.92</v>
      </c>
      <c r="DA7" s="4">
        <f t="shared" si="13"/>
        <v>0</v>
      </c>
      <c r="DB7" s="23">
        <f t="shared" si="14"/>
        <v>0.04595588235</v>
      </c>
      <c r="DC7" s="23"/>
      <c r="DD7" s="9">
        <v>2647.6</v>
      </c>
      <c r="DE7" s="9">
        <v>2371.1</v>
      </c>
      <c r="DF7" s="9">
        <v>204.0</v>
      </c>
      <c r="DG7" s="9">
        <v>2508.9</v>
      </c>
      <c r="DH7" s="9">
        <v>2083.3</v>
      </c>
      <c r="DI7" s="9">
        <v>2544.2</v>
      </c>
      <c r="DJ7" s="4">
        <f t="shared" si="15"/>
        <v>-0.05238706753</v>
      </c>
      <c r="DK7" s="23">
        <f t="shared" si="16"/>
        <v>-0.01387469539</v>
      </c>
      <c r="DL7" s="4"/>
      <c r="DM7" s="9">
        <v>102.42</v>
      </c>
      <c r="DN7" s="9">
        <v>101.95</v>
      </c>
      <c r="DO7" s="9">
        <v>204.0</v>
      </c>
      <c r="DP7" s="9">
        <v>102.28</v>
      </c>
      <c r="DQ7" s="9">
        <v>90.451</v>
      </c>
      <c r="DR7" s="9">
        <v>97.92</v>
      </c>
      <c r="DS7" s="4">
        <f t="shared" si="17"/>
        <v>-0.001366920523</v>
      </c>
      <c r="DT7" s="9"/>
      <c r="DU7" s="9">
        <v>2647.6</v>
      </c>
      <c r="DV7" s="9">
        <v>2581.5</v>
      </c>
      <c r="DW7" s="9">
        <v>204.0</v>
      </c>
      <c r="DX7" s="9">
        <v>2594.1</v>
      </c>
      <c r="DY7" s="9">
        <v>2083.3</v>
      </c>
      <c r="DZ7" s="9">
        <v>2544.2</v>
      </c>
      <c r="EA7" s="4">
        <f t="shared" si="18"/>
        <v>-0.02020697991</v>
      </c>
      <c r="EB7" s="4"/>
      <c r="EC7" s="1">
        <v>102.42</v>
      </c>
      <c r="ED7" s="1">
        <v>101.95</v>
      </c>
      <c r="EE7" s="1">
        <v>204.0</v>
      </c>
      <c r="EF7" s="1">
        <v>102.28</v>
      </c>
      <c r="EG7" s="1">
        <v>90.451</v>
      </c>
      <c r="EH7" s="1">
        <v>97.92</v>
      </c>
      <c r="EI7" s="4">
        <f t="shared" si="19"/>
        <v>-0.001366920523</v>
      </c>
      <c r="EJ7" s="4"/>
      <c r="EK7" s="1">
        <v>2647.6</v>
      </c>
      <c r="EL7" s="1">
        <v>2462.3</v>
      </c>
      <c r="EM7" s="1">
        <v>204.0</v>
      </c>
      <c r="EN7" s="1">
        <v>2462.3</v>
      </c>
      <c r="EO7" s="1">
        <v>2083.3</v>
      </c>
      <c r="EP7" s="1">
        <v>2544.2</v>
      </c>
      <c r="EQ7" s="4">
        <f t="shared" si="20"/>
        <v>-0.06998791358</v>
      </c>
      <c r="ER7" s="4"/>
      <c r="ES7" s="1">
        <v>102.42</v>
      </c>
      <c r="ET7" s="1">
        <v>101.95</v>
      </c>
      <c r="EU7" s="1">
        <v>204.0</v>
      </c>
      <c r="EV7" s="1">
        <v>102.28</v>
      </c>
      <c r="EW7" s="1">
        <v>90.451</v>
      </c>
      <c r="EX7" s="1">
        <v>97.92</v>
      </c>
      <c r="EY7" s="4">
        <f t="shared" si="21"/>
        <v>-0.001366920523</v>
      </c>
      <c r="EZ7" s="4"/>
      <c r="FA7" s="1">
        <v>2647.6</v>
      </c>
      <c r="FB7" s="1">
        <v>2420.6</v>
      </c>
      <c r="FC7" s="1">
        <v>204.0</v>
      </c>
      <c r="FD7" s="1">
        <v>2599.2</v>
      </c>
      <c r="FE7" s="1">
        <v>2083.3</v>
      </c>
      <c r="FF7" s="1">
        <v>2544.2</v>
      </c>
      <c r="FG7" s="4">
        <f t="shared" si="22"/>
        <v>-0.01828070706</v>
      </c>
      <c r="FH7" s="4"/>
      <c r="FI7" s="1">
        <v>102.42</v>
      </c>
      <c r="FJ7" s="1">
        <v>102.28</v>
      </c>
      <c r="FK7" s="1">
        <v>204.0</v>
      </c>
      <c r="FL7" s="1">
        <v>102.28</v>
      </c>
      <c r="FM7" s="1">
        <v>90.451</v>
      </c>
      <c r="FN7" s="1">
        <v>97.92</v>
      </c>
      <c r="FO7" s="4">
        <f t="shared" si="23"/>
        <v>-0.001366920523</v>
      </c>
      <c r="FP7" s="4"/>
      <c r="FQ7" s="4"/>
      <c r="FR7" s="1">
        <v>2647.6</v>
      </c>
      <c r="FS7" s="1">
        <v>2401.2</v>
      </c>
      <c r="FT7" s="1">
        <v>204.0</v>
      </c>
      <c r="FU7" s="1">
        <v>2462.3</v>
      </c>
      <c r="FV7" s="1">
        <v>2083.3</v>
      </c>
      <c r="FW7" s="1">
        <v>2544.2</v>
      </c>
      <c r="FX7" s="4">
        <f t="shared" si="24"/>
        <v>-0.06998791358</v>
      </c>
      <c r="FY7" s="4"/>
      <c r="FZ7" s="1">
        <v>102.42</v>
      </c>
      <c r="GA7" s="1">
        <v>101.85</v>
      </c>
      <c r="GB7" s="1">
        <v>204.0</v>
      </c>
      <c r="GC7" s="1">
        <v>102.28</v>
      </c>
      <c r="GD7" s="1">
        <v>90.451</v>
      </c>
      <c r="GE7" s="1">
        <v>97.92</v>
      </c>
      <c r="GF7" s="4">
        <f t="shared" si="25"/>
        <v>-0.001366920523</v>
      </c>
      <c r="GG7" s="4">
        <f t="shared" si="26"/>
        <v>0.04452614379</v>
      </c>
      <c r="GH7" s="4"/>
      <c r="GI7" s="1">
        <v>2647.6</v>
      </c>
      <c r="GJ7" s="1">
        <v>2444.7</v>
      </c>
      <c r="GK7" s="1">
        <v>204.0</v>
      </c>
      <c r="GL7" s="1">
        <v>2444.7</v>
      </c>
      <c r="GM7" s="1">
        <v>2083.3</v>
      </c>
      <c r="GN7" s="1">
        <v>2544.2</v>
      </c>
      <c r="GO7" s="4">
        <f t="shared" si="27"/>
        <v>-0.07663544342</v>
      </c>
      <c r="GP7" s="4">
        <f t="shared" si="28"/>
        <v>-0.03910856065</v>
      </c>
    </row>
    <row r="8">
      <c r="A8" s="3" t="s">
        <v>63</v>
      </c>
      <c r="B8" s="19">
        <v>6.0</v>
      </c>
      <c r="C8" s="9">
        <v>103.52</v>
      </c>
      <c r="D8" s="9">
        <v>101.49</v>
      </c>
      <c r="E8" s="9">
        <v>164.0</v>
      </c>
      <c r="F8" s="9">
        <v>101.62</v>
      </c>
      <c r="G8" s="9">
        <v>91.755</v>
      </c>
      <c r="H8" s="9">
        <v>99.828</v>
      </c>
      <c r="I8" s="4">
        <f t="shared" si="1"/>
        <v>-0.01835394127</v>
      </c>
      <c r="J8" s="9"/>
      <c r="K8" s="9">
        <v>2848.7</v>
      </c>
      <c r="L8" s="9">
        <v>2772.3</v>
      </c>
      <c r="M8" s="9">
        <v>164.0</v>
      </c>
      <c r="N8" s="9">
        <v>2781.9</v>
      </c>
      <c r="O8" s="9">
        <v>2519.0</v>
      </c>
      <c r="P8" s="9">
        <v>2682.5</v>
      </c>
      <c r="Q8" s="4">
        <f t="shared" si="2"/>
        <v>-0.02344929266</v>
      </c>
      <c r="R8" s="9"/>
      <c r="S8" s="9">
        <v>103.52</v>
      </c>
      <c r="T8" s="9">
        <v>101.72</v>
      </c>
      <c r="U8" s="9">
        <v>164.0</v>
      </c>
      <c r="V8" s="9">
        <v>101.72</v>
      </c>
      <c r="W8" s="9">
        <v>91.755</v>
      </c>
      <c r="X8" s="9">
        <v>99.828</v>
      </c>
      <c r="Y8" s="4">
        <f t="shared" si="3"/>
        <v>-0.01738794436</v>
      </c>
      <c r="Z8" s="9"/>
      <c r="AA8" s="9">
        <v>2848.7</v>
      </c>
      <c r="AB8" s="9">
        <v>2781.9</v>
      </c>
      <c r="AC8" s="9">
        <v>164.0</v>
      </c>
      <c r="AD8" s="9">
        <v>2781.9</v>
      </c>
      <c r="AE8" s="9">
        <v>2519.0</v>
      </c>
      <c r="AF8" s="9">
        <v>2682.5</v>
      </c>
      <c r="AG8" s="4">
        <f t="shared" si="4"/>
        <v>-0.02344929266</v>
      </c>
      <c r="AH8" s="4"/>
      <c r="AI8" s="9">
        <v>103.52</v>
      </c>
      <c r="AJ8" s="9">
        <v>96.01</v>
      </c>
      <c r="AK8" s="9">
        <v>164.0</v>
      </c>
      <c r="AL8" s="9">
        <v>96.01</v>
      </c>
      <c r="AM8" s="9">
        <v>91.755</v>
      </c>
      <c r="AN8" s="9">
        <v>99.828</v>
      </c>
      <c r="AO8" s="4">
        <f t="shared" si="5"/>
        <v>-0.07254636785</v>
      </c>
      <c r="AP8" s="9"/>
      <c r="AQ8" s="9">
        <v>2848.7</v>
      </c>
      <c r="AR8" s="9">
        <v>2625.9</v>
      </c>
      <c r="AS8" s="9">
        <v>164.0</v>
      </c>
      <c r="AT8" s="9">
        <v>2642.1</v>
      </c>
      <c r="AU8" s="9">
        <v>2519.0</v>
      </c>
      <c r="AV8" s="9">
        <v>2682.5</v>
      </c>
      <c r="AW8" s="4">
        <f t="shared" si="6"/>
        <v>-0.07252430933</v>
      </c>
      <c r="AX8" s="9"/>
      <c r="AY8" s="9">
        <v>103.52</v>
      </c>
      <c r="AZ8" s="9">
        <v>101.72</v>
      </c>
      <c r="BA8" s="9">
        <v>164.0</v>
      </c>
      <c r="BB8" s="9">
        <v>101.72</v>
      </c>
      <c r="BC8" s="9">
        <v>91.755</v>
      </c>
      <c r="BD8" s="9">
        <v>99.828</v>
      </c>
      <c r="BE8" s="4">
        <f t="shared" si="7"/>
        <v>-0.01738794436</v>
      </c>
      <c r="BF8" s="4"/>
      <c r="BG8" s="9">
        <v>2848.7</v>
      </c>
      <c r="BH8" s="9">
        <v>2794.8</v>
      </c>
      <c r="BI8" s="9">
        <v>164.0</v>
      </c>
      <c r="BJ8" s="9">
        <v>2801.9</v>
      </c>
      <c r="BK8" s="9">
        <v>2519.0</v>
      </c>
      <c r="BL8" s="9">
        <v>2682.5</v>
      </c>
      <c r="BM8" s="4">
        <f t="shared" si="8"/>
        <v>-0.01642854635</v>
      </c>
      <c r="BN8" s="4"/>
      <c r="BO8" s="9">
        <v>103.52</v>
      </c>
      <c r="BP8" s="9">
        <v>101.3</v>
      </c>
      <c r="BQ8" s="9">
        <v>164.0</v>
      </c>
      <c r="BR8" s="9">
        <v>101.46</v>
      </c>
      <c r="BS8" s="9">
        <v>91.755</v>
      </c>
      <c r="BT8" s="9">
        <v>99.828</v>
      </c>
      <c r="BU8" s="4">
        <f t="shared" si="9"/>
        <v>-0.01989953632</v>
      </c>
      <c r="BV8" s="4"/>
      <c r="BW8" s="9">
        <v>2848.7</v>
      </c>
      <c r="BX8" s="9">
        <v>2795.9</v>
      </c>
      <c r="BY8" s="9">
        <v>164.0</v>
      </c>
      <c r="BZ8" s="9">
        <v>2795.9</v>
      </c>
      <c r="CA8" s="9">
        <v>2519.0</v>
      </c>
      <c r="CB8" s="9">
        <v>2682.5</v>
      </c>
      <c r="CC8" s="4">
        <f t="shared" si="10"/>
        <v>-0.01853477025</v>
      </c>
      <c r="CD8" s="4"/>
      <c r="CE8" s="9">
        <v>103.52</v>
      </c>
      <c r="CF8" s="9">
        <v>101.49</v>
      </c>
      <c r="CG8" s="9">
        <v>164.0</v>
      </c>
      <c r="CH8" s="9">
        <v>101.49</v>
      </c>
      <c r="CI8" s="9">
        <v>91.755</v>
      </c>
      <c r="CJ8" s="9">
        <v>99.828</v>
      </c>
      <c r="CK8" s="4">
        <f t="shared" si="11"/>
        <v>-0.01960973725</v>
      </c>
      <c r="CL8" s="4"/>
      <c r="CM8" s="9">
        <v>2848.7</v>
      </c>
      <c r="CN8" s="9">
        <v>2771.9</v>
      </c>
      <c r="CO8" s="9">
        <v>164.0</v>
      </c>
      <c r="CP8" s="9">
        <v>2773.8</v>
      </c>
      <c r="CQ8" s="9">
        <v>2519.0</v>
      </c>
      <c r="CR8" s="9">
        <v>2682.5</v>
      </c>
      <c r="CS8" s="4">
        <f t="shared" si="12"/>
        <v>-0.02629269491</v>
      </c>
      <c r="CU8" s="9">
        <v>103.52</v>
      </c>
      <c r="CV8" s="9">
        <v>96.01</v>
      </c>
      <c r="CW8" s="9">
        <v>164.0</v>
      </c>
      <c r="CX8" s="9">
        <v>96.01</v>
      </c>
      <c r="CY8" s="9">
        <v>91.755</v>
      </c>
      <c r="CZ8" s="9">
        <v>99.828</v>
      </c>
      <c r="DA8" s="4">
        <f t="shared" si="13"/>
        <v>-0.07254636785</v>
      </c>
      <c r="DB8" s="23">
        <f t="shared" si="14"/>
        <v>-0.03824578275</v>
      </c>
      <c r="DC8" s="23"/>
      <c r="DD8" s="9">
        <v>2848.7</v>
      </c>
      <c r="DE8" s="9">
        <v>2638.1</v>
      </c>
      <c r="DF8" s="9">
        <v>164.0</v>
      </c>
      <c r="DG8" s="9">
        <v>2643.8</v>
      </c>
      <c r="DH8" s="9">
        <v>2519.0</v>
      </c>
      <c r="DI8" s="9">
        <v>2682.5</v>
      </c>
      <c r="DJ8" s="4">
        <f t="shared" si="15"/>
        <v>-0.0719275459</v>
      </c>
      <c r="DK8" s="23">
        <f t="shared" si="16"/>
        <v>-0.01442684063</v>
      </c>
      <c r="DL8" s="4"/>
      <c r="DM8" s="9">
        <v>103.52</v>
      </c>
      <c r="DN8" s="9">
        <v>101.62</v>
      </c>
      <c r="DO8" s="9">
        <v>164.0</v>
      </c>
      <c r="DP8" s="9">
        <v>101.62</v>
      </c>
      <c r="DQ8" s="9">
        <v>91.755</v>
      </c>
      <c r="DR8" s="9">
        <v>99.828</v>
      </c>
      <c r="DS8" s="4">
        <f t="shared" si="17"/>
        <v>-0.01835394127</v>
      </c>
      <c r="DT8" s="9"/>
      <c r="DU8" s="9">
        <v>2848.7</v>
      </c>
      <c r="DV8" s="9">
        <v>2771.5</v>
      </c>
      <c r="DW8" s="9">
        <v>164.0</v>
      </c>
      <c r="DX8" s="9">
        <v>2781.9</v>
      </c>
      <c r="DY8" s="9">
        <v>2519.0</v>
      </c>
      <c r="DZ8" s="9">
        <v>2682.5</v>
      </c>
      <c r="EA8" s="4">
        <f t="shared" si="18"/>
        <v>-0.02344929266</v>
      </c>
      <c r="EB8" s="4"/>
      <c r="EC8" s="1">
        <v>103.52</v>
      </c>
      <c r="ED8" s="1">
        <v>101.33</v>
      </c>
      <c r="EE8" s="1">
        <v>164.0</v>
      </c>
      <c r="EF8" s="1">
        <v>101.72</v>
      </c>
      <c r="EG8" s="1">
        <v>91.755</v>
      </c>
      <c r="EH8" s="1">
        <v>99.828</v>
      </c>
      <c r="EI8" s="4">
        <f t="shared" si="19"/>
        <v>-0.01738794436</v>
      </c>
      <c r="EJ8" s="4"/>
      <c r="EK8" s="1">
        <v>2848.7</v>
      </c>
      <c r="EL8" s="1">
        <v>2779.4</v>
      </c>
      <c r="EM8" s="1">
        <v>164.0</v>
      </c>
      <c r="EN8" s="1">
        <v>2779.4</v>
      </c>
      <c r="EO8" s="1">
        <v>2519.0</v>
      </c>
      <c r="EP8" s="1">
        <v>2682.5</v>
      </c>
      <c r="EQ8" s="4">
        <f t="shared" si="20"/>
        <v>-0.02432688595</v>
      </c>
      <c r="ER8" s="4"/>
      <c r="ES8" s="1">
        <v>103.52</v>
      </c>
      <c r="ET8" s="1">
        <v>100.3</v>
      </c>
      <c r="EU8" s="1">
        <v>164.0</v>
      </c>
      <c r="EV8" s="1">
        <v>101.72</v>
      </c>
      <c r="EW8" s="1">
        <v>91.755</v>
      </c>
      <c r="EX8" s="1">
        <v>99.828</v>
      </c>
      <c r="EY8" s="4">
        <f t="shared" si="21"/>
        <v>-0.01738794436</v>
      </c>
      <c r="EZ8" s="4"/>
      <c r="FA8" s="1">
        <v>2848.7</v>
      </c>
      <c r="FB8" s="1">
        <v>2767.0</v>
      </c>
      <c r="FC8" s="1">
        <v>164.0</v>
      </c>
      <c r="FD8" s="1">
        <v>2779.4</v>
      </c>
      <c r="FE8" s="1">
        <v>2519.0</v>
      </c>
      <c r="FF8" s="1">
        <v>2682.5</v>
      </c>
      <c r="FG8" s="4">
        <f t="shared" si="22"/>
        <v>-0.02432688595</v>
      </c>
      <c r="FH8" s="4"/>
      <c r="FI8" s="1">
        <v>103.52</v>
      </c>
      <c r="FJ8" s="1">
        <v>100.41</v>
      </c>
      <c r="FK8" s="1">
        <v>164.0</v>
      </c>
      <c r="FL8" s="1">
        <v>101.49</v>
      </c>
      <c r="FM8" s="1">
        <v>91.755</v>
      </c>
      <c r="FN8" s="1">
        <v>99.828</v>
      </c>
      <c r="FO8" s="4">
        <f t="shared" si="23"/>
        <v>-0.01960973725</v>
      </c>
      <c r="FP8" s="4"/>
      <c r="FQ8" s="4"/>
      <c r="FR8" s="1">
        <v>2848.7</v>
      </c>
      <c r="FS8" s="1">
        <v>2772.3</v>
      </c>
      <c r="FT8" s="1">
        <v>164.0</v>
      </c>
      <c r="FU8" s="1">
        <v>2781.9</v>
      </c>
      <c r="FV8" s="1">
        <v>2519.0</v>
      </c>
      <c r="FW8" s="1">
        <v>2682.5</v>
      </c>
      <c r="FX8" s="4">
        <f t="shared" si="24"/>
        <v>-0.02344929266</v>
      </c>
      <c r="FY8" s="4"/>
      <c r="FZ8" s="1">
        <v>103.52</v>
      </c>
      <c r="GA8" s="1">
        <v>96.01</v>
      </c>
      <c r="GB8" s="1">
        <v>164.0</v>
      </c>
      <c r="GC8" s="1">
        <v>96.01</v>
      </c>
      <c r="GD8" s="1">
        <v>91.755</v>
      </c>
      <c r="GE8" s="1">
        <v>99.828</v>
      </c>
      <c r="GF8" s="4">
        <f t="shared" si="25"/>
        <v>-0.07254636785</v>
      </c>
      <c r="GG8" s="4">
        <f t="shared" si="26"/>
        <v>-0.03824578275</v>
      </c>
      <c r="GH8" s="4"/>
      <c r="GI8" s="1">
        <v>2848.7</v>
      </c>
      <c r="GJ8" s="1">
        <v>2636.6</v>
      </c>
      <c r="GK8" s="1">
        <v>164.0</v>
      </c>
      <c r="GL8" s="1">
        <v>2642.1</v>
      </c>
      <c r="GM8" s="1">
        <v>2519.0</v>
      </c>
      <c r="GN8" s="1">
        <v>2682.5</v>
      </c>
      <c r="GO8" s="4">
        <f t="shared" si="27"/>
        <v>-0.07252430933</v>
      </c>
      <c r="GP8" s="4">
        <f t="shared" si="28"/>
        <v>-0.01506057782</v>
      </c>
    </row>
    <row r="9">
      <c r="A9" s="3" t="s">
        <v>64</v>
      </c>
      <c r="B9" s="19">
        <v>7.0</v>
      </c>
      <c r="C9" s="9">
        <v>106.64</v>
      </c>
      <c r="D9" s="9">
        <v>106.34</v>
      </c>
      <c r="E9" s="9">
        <v>132.0</v>
      </c>
      <c r="F9" s="9">
        <v>106.64</v>
      </c>
      <c r="G9" s="9">
        <v>97.858</v>
      </c>
      <c r="H9" s="9">
        <v>104.73</v>
      </c>
      <c r="I9" s="4">
        <f t="shared" si="1"/>
        <v>0</v>
      </c>
      <c r="J9" s="9"/>
      <c r="K9" s="9">
        <v>2971.2</v>
      </c>
      <c r="L9" s="9">
        <v>2969.0</v>
      </c>
      <c r="M9" s="9">
        <v>132.0</v>
      </c>
      <c r="N9" s="9">
        <v>2969.3</v>
      </c>
      <c r="O9" s="9">
        <v>2725.2</v>
      </c>
      <c r="P9" s="9">
        <v>2920.7</v>
      </c>
      <c r="Q9" s="4">
        <f t="shared" si="2"/>
        <v>-0.0006394722671</v>
      </c>
      <c r="R9" s="9"/>
      <c r="S9" s="9">
        <v>106.64</v>
      </c>
      <c r="T9" s="9">
        <v>106.64</v>
      </c>
      <c r="U9" s="9">
        <v>132.0</v>
      </c>
      <c r="V9" s="9">
        <v>106.64</v>
      </c>
      <c r="W9" s="9">
        <v>97.858</v>
      </c>
      <c r="X9" s="9">
        <v>104.73</v>
      </c>
      <c r="Y9" s="4">
        <f t="shared" si="3"/>
        <v>0</v>
      </c>
      <c r="Z9" s="9"/>
      <c r="AA9" s="9">
        <v>2971.2</v>
      </c>
      <c r="AB9" s="9">
        <v>2969.3</v>
      </c>
      <c r="AC9" s="9">
        <v>132.0</v>
      </c>
      <c r="AD9" s="9">
        <v>2969.3</v>
      </c>
      <c r="AE9" s="9">
        <v>2725.2</v>
      </c>
      <c r="AF9" s="9">
        <v>2920.7</v>
      </c>
      <c r="AG9" s="4">
        <f t="shared" si="4"/>
        <v>-0.0006394722671</v>
      </c>
      <c r="AH9" s="4"/>
      <c r="AI9" s="9">
        <v>106.64</v>
      </c>
      <c r="AJ9" s="9">
        <v>105.65</v>
      </c>
      <c r="AK9" s="9">
        <v>132.0</v>
      </c>
      <c r="AL9" s="9">
        <v>105.87</v>
      </c>
      <c r="AM9" s="9">
        <v>97.858</v>
      </c>
      <c r="AN9" s="9">
        <v>104.73</v>
      </c>
      <c r="AO9" s="4">
        <f t="shared" si="5"/>
        <v>-0.007220555139</v>
      </c>
      <c r="AP9" s="9"/>
      <c r="AQ9" s="9">
        <v>2971.2</v>
      </c>
      <c r="AR9" s="9">
        <v>2943.3</v>
      </c>
      <c r="AS9" s="9">
        <v>132.0</v>
      </c>
      <c r="AT9" s="9">
        <v>2946.5</v>
      </c>
      <c r="AU9" s="9">
        <v>2725.2</v>
      </c>
      <c r="AV9" s="9">
        <v>2920.7</v>
      </c>
      <c r="AW9" s="4">
        <f t="shared" si="6"/>
        <v>-0.008313139472</v>
      </c>
      <c r="AX9" s="9"/>
      <c r="AY9" s="9">
        <v>106.64</v>
      </c>
      <c r="AZ9" s="9">
        <v>105.87</v>
      </c>
      <c r="BA9" s="9">
        <v>132.0</v>
      </c>
      <c r="BB9" s="9">
        <v>105.87</v>
      </c>
      <c r="BC9" s="9">
        <v>97.858</v>
      </c>
      <c r="BD9" s="9">
        <v>104.73</v>
      </c>
      <c r="BE9" s="4">
        <f t="shared" si="7"/>
        <v>-0.007220555139</v>
      </c>
      <c r="BF9" s="4"/>
      <c r="BG9" s="9">
        <v>2971.2</v>
      </c>
      <c r="BH9" s="9">
        <v>2946.5</v>
      </c>
      <c r="BI9" s="9">
        <v>132.0</v>
      </c>
      <c r="BJ9" s="9">
        <v>2946.5</v>
      </c>
      <c r="BK9" s="9">
        <v>2725.2</v>
      </c>
      <c r="BL9" s="9">
        <v>2920.7</v>
      </c>
      <c r="BM9" s="4">
        <f t="shared" si="8"/>
        <v>-0.008313139472</v>
      </c>
      <c r="BN9" s="4"/>
      <c r="BO9" s="9">
        <v>106.64</v>
      </c>
      <c r="BP9" s="9">
        <v>105.76</v>
      </c>
      <c r="BQ9" s="9">
        <v>132.0</v>
      </c>
      <c r="BR9" s="9">
        <v>105.76</v>
      </c>
      <c r="BS9" s="9">
        <v>97.858</v>
      </c>
      <c r="BT9" s="9">
        <v>104.73</v>
      </c>
      <c r="BU9" s="4">
        <f t="shared" si="9"/>
        <v>-0.008252063016</v>
      </c>
      <c r="BV9" s="4"/>
      <c r="BW9" s="9">
        <v>2971.2</v>
      </c>
      <c r="BX9" s="9">
        <v>2952.9</v>
      </c>
      <c r="BY9" s="9">
        <v>132.0</v>
      </c>
      <c r="BZ9" s="9">
        <v>2954.3</v>
      </c>
      <c r="CA9" s="9">
        <v>2725.2</v>
      </c>
      <c r="CB9" s="9">
        <v>2920.7</v>
      </c>
      <c r="CC9" s="4">
        <f t="shared" si="10"/>
        <v>-0.005687937534</v>
      </c>
      <c r="CD9" s="4"/>
      <c r="CE9" s="9">
        <v>106.64</v>
      </c>
      <c r="CF9" s="9">
        <v>101.99</v>
      </c>
      <c r="CG9" s="9">
        <v>132.0</v>
      </c>
      <c r="CH9" s="9">
        <v>101.99</v>
      </c>
      <c r="CI9" s="9">
        <v>97.858</v>
      </c>
      <c r="CJ9" s="9">
        <v>104.73</v>
      </c>
      <c r="CK9" s="4">
        <f t="shared" si="11"/>
        <v>-0.04360465116</v>
      </c>
      <c r="CL9" s="4"/>
      <c r="CM9" s="9">
        <v>2971.2</v>
      </c>
      <c r="CN9" s="9">
        <v>2823.8</v>
      </c>
      <c r="CO9" s="9">
        <v>132.0</v>
      </c>
      <c r="CP9" s="9">
        <v>2830.0</v>
      </c>
      <c r="CQ9" s="9">
        <v>2725.2</v>
      </c>
      <c r="CR9" s="9">
        <v>2920.7</v>
      </c>
      <c r="CS9" s="4">
        <f t="shared" si="12"/>
        <v>-0.04752288638</v>
      </c>
      <c r="CU9" s="9">
        <v>106.64</v>
      </c>
      <c r="CV9" s="9">
        <v>105.87</v>
      </c>
      <c r="CW9" s="9">
        <v>132.0</v>
      </c>
      <c r="CX9" s="9">
        <v>105.87</v>
      </c>
      <c r="CY9" s="9">
        <v>97.858</v>
      </c>
      <c r="CZ9" s="9">
        <v>104.73</v>
      </c>
      <c r="DA9" s="4">
        <f t="shared" si="13"/>
        <v>-0.007220555139</v>
      </c>
      <c r="DB9" s="23">
        <f t="shared" si="14"/>
        <v>0.0108851332</v>
      </c>
      <c r="DC9" s="23"/>
      <c r="DD9" s="9">
        <v>2971.2</v>
      </c>
      <c r="DE9" s="9">
        <v>2945.4</v>
      </c>
      <c r="DF9" s="9">
        <v>132.0</v>
      </c>
      <c r="DG9" s="9">
        <v>2946.5</v>
      </c>
      <c r="DH9" s="9">
        <v>2725.2</v>
      </c>
      <c r="DI9" s="9">
        <v>2920.7</v>
      </c>
      <c r="DJ9" s="4">
        <f t="shared" si="15"/>
        <v>-0.008313139472</v>
      </c>
      <c r="DK9" s="23">
        <f t="shared" si="16"/>
        <v>0.008833498819</v>
      </c>
      <c r="DL9" s="4"/>
      <c r="DM9" s="9">
        <v>106.64</v>
      </c>
      <c r="DN9" s="9">
        <v>106.64</v>
      </c>
      <c r="DO9" s="9">
        <v>132.0</v>
      </c>
      <c r="DP9" s="9">
        <v>106.64</v>
      </c>
      <c r="DQ9" s="9">
        <v>97.858</v>
      </c>
      <c r="DR9" s="9">
        <v>104.73</v>
      </c>
      <c r="DS9" s="4">
        <f t="shared" si="17"/>
        <v>0</v>
      </c>
      <c r="DT9" s="9"/>
      <c r="DU9" s="9">
        <v>2971.2</v>
      </c>
      <c r="DV9" s="9">
        <v>2969.3</v>
      </c>
      <c r="DW9" s="9">
        <v>132.0</v>
      </c>
      <c r="DX9" s="9">
        <v>2969.3</v>
      </c>
      <c r="DY9" s="9">
        <v>2725.2</v>
      </c>
      <c r="DZ9" s="9">
        <v>2920.7</v>
      </c>
      <c r="EA9" s="4">
        <f t="shared" si="18"/>
        <v>-0.0006394722671</v>
      </c>
      <c r="EB9" s="4"/>
      <c r="EC9" s="1">
        <v>106.64</v>
      </c>
      <c r="ED9" s="1">
        <v>105.87</v>
      </c>
      <c r="EE9" s="1">
        <v>132.0</v>
      </c>
      <c r="EF9" s="1">
        <v>105.87</v>
      </c>
      <c r="EG9" s="1">
        <v>97.858</v>
      </c>
      <c r="EH9" s="1">
        <v>104.73</v>
      </c>
      <c r="EI9" s="4">
        <f t="shared" si="19"/>
        <v>-0.007220555139</v>
      </c>
      <c r="EJ9" s="4"/>
      <c r="EK9" s="1">
        <v>2971.2</v>
      </c>
      <c r="EL9" s="1">
        <v>2940.5</v>
      </c>
      <c r="EM9" s="1">
        <v>132.0</v>
      </c>
      <c r="EN9" s="1">
        <v>2946.5</v>
      </c>
      <c r="EO9" s="1">
        <v>2725.2</v>
      </c>
      <c r="EP9" s="1">
        <v>2920.7</v>
      </c>
      <c r="EQ9" s="4">
        <f t="shared" si="20"/>
        <v>-0.008313139472</v>
      </c>
      <c r="ER9" s="4"/>
      <c r="ES9" s="1">
        <v>106.64</v>
      </c>
      <c r="ET9" s="1">
        <v>105.65</v>
      </c>
      <c r="EU9" s="1">
        <v>132.0</v>
      </c>
      <c r="EV9" s="1">
        <v>105.87</v>
      </c>
      <c r="EW9" s="1">
        <v>97.858</v>
      </c>
      <c r="EX9" s="1">
        <v>104.73</v>
      </c>
      <c r="EY9" s="4">
        <f t="shared" si="21"/>
        <v>-0.007220555139</v>
      </c>
      <c r="EZ9" s="4"/>
      <c r="FA9" s="1">
        <v>2971.2</v>
      </c>
      <c r="FB9" s="1">
        <v>2940.5</v>
      </c>
      <c r="FC9" s="1">
        <v>132.0</v>
      </c>
      <c r="FD9" s="1">
        <v>2946.5</v>
      </c>
      <c r="FE9" s="1">
        <v>2725.2</v>
      </c>
      <c r="FF9" s="1">
        <v>2920.7</v>
      </c>
      <c r="FG9" s="4">
        <f t="shared" si="22"/>
        <v>-0.008313139472</v>
      </c>
      <c r="FH9" s="4"/>
      <c r="FI9" s="1">
        <v>106.64</v>
      </c>
      <c r="FJ9" s="1">
        <v>106.4</v>
      </c>
      <c r="FK9" s="1">
        <v>132.0</v>
      </c>
      <c r="FL9" s="1">
        <v>106.4</v>
      </c>
      <c r="FM9" s="1">
        <v>97.858</v>
      </c>
      <c r="FN9" s="1">
        <v>104.73</v>
      </c>
      <c r="FO9" s="4">
        <f t="shared" si="23"/>
        <v>-0.002250562641</v>
      </c>
      <c r="FP9" s="4"/>
      <c r="FQ9" s="4"/>
      <c r="FR9" s="1">
        <v>2971.2</v>
      </c>
      <c r="FS9" s="1">
        <v>2969.0</v>
      </c>
      <c r="FT9" s="1">
        <v>132.0</v>
      </c>
      <c r="FU9" s="1">
        <v>2969.3</v>
      </c>
      <c r="FV9" s="1">
        <v>2725.2</v>
      </c>
      <c r="FW9" s="1">
        <v>2920.7</v>
      </c>
      <c r="FX9" s="4">
        <f t="shared" si="24"/>
        <v>-0.0006394722671</v>
      </c>
      <c r="FY9" s="4"/>
      <c r="FZ9" s="1">
        <v>106.64</v>
      </c>
      <c r="GA9" s="1">
        <v>105.65</v>
      </c>
      <c r="GB9" s="1">
        <v>132.0</v>
      </c>
      <c r="GC9" s="1">
        <v>105.87</v>
      </c>
      <c r="GD9" s="1">
        <v>97.858</v>
      </c>
      <c r="GE9" s="1">
        <v>104.73</v>
      </c>
      <c r="GF9" s="4">
        <f t="shared" si="25"/>
        <v>-0.007220555139</v>
      </c>
      <c r="GG9" s="4">
        <f t="shared" si="26"/>
        <v>0.0108851332</v>
      </c>
      <c r="GH9" s="4"/>
      <c r="GI9" s="1">
        <v>2971.2</v>
      </c>
      <c r="GJ9" s="1">
        <v>2952.4</v>
      </c>
      <c r="GK9" s="1">
        <v>132.0</v>
      </c>
      <c r="GL9" s="1">
        <v>2952.4</v>
      </c>
      <c r="GM9" s="1">
        <v>2725.2</v>
      </c>
      <c r="GN9" s="1">
        <v>2920.7</v>
      </c>
      <c r="GO9" s="4">
        <f t="shared" si="27"/>
        <v>-0.006327409801</v>
      </c>
      <c r="GP9" s="4">
        <f t="shared" si="28"/>
        <v>0.0108535625</v>
      </c>
    </row>
    <row r="10">
      <c r="A10" s="3" t="s">
        <v>66</v>
      </c>
      <c r="B10" s="19">
        <v>8.0</v>
      </c>
      <c r="C10" s="9">
        <v>98.891</v>
      </c>
      <c r="D10" s="9">
        <v>98.52</v>
      </c>
      <c r="E10" s="9">
        <v>164.0</v>
      </c>
      <c r="F10" s="9">
        <v>98.52</v>
      </c>
      <c r="G10" s="9">
        <v>90.551</v>
      </c>
      <c r="H10" s="9">
        <v>97.777</v>
      </c>
      <c r="I10" s="4">
        <f t="shared" si="1"/>
        <v>-0.003751605303</v>
      </c>
      <c r="J10" s="9"/>
      <c r="K10" s="9">
        <v>2683.0</v>
      </c>
      <c r="L10" s="9">
        <v>2583.9</v>
      </c>
      <c r="M10" s="9">
        <v>164.0</v>
      </c>
      <c r="N10" s="9">
        <v>2583.9</v>
      </c>
      <c r="O10" s="9">
        <v>2039.3</v>
      </c>
      <c r="P10" s="9">
        <v>2523.0</v>
      </c>
      <c r="Q10" s="4">
        <f t="shared" si="2"/>
        <v>-0.03693626537</v>
      </c>
      <c r="R10" s="9"/>
      <c r="S10" s="9">
        <v>98.891</v>
      </c>
      <c r="T10" s="9">
        <v>98.854</v>
      </c>
      <c r="U10" s="9">
        <v>164.0</v>
      </c>
      <c r="V10" s="9">
        <v>98.881</v>
      </c>
      <c r="W10" s="9">
        <v>90.551</v>
      </c>
      <c r="X10" s="9">
        <v>97.777</v>
      </c>
      <c r="Y10" s="4">
        <f t="shared" si="3"/>
        <v>-0.0001011214367</v>
      </c>
      <c r="Z10" s="9"/>
      <c r="AA10" s="9">
        <v>2683.0</v>
      </c>
      <c r="AB10" s="9">
        <v>2579.5</v>
      </c>
      <c r="AC10" s="9">
        <v>164.0</v>
      </c>
      <c r="AD10" s="9">
        <v>2658.3</v>
      </c>
      <c r="AE10" s="9">
        <v>2039.3</v>
      </c>
      <c r="AF10" s="9">
        <v>2523.0</v>
      </c>
      <c r="AG10" s="4">
        <f t="shared" si="4"/>
        <v>-0.009206112561</v>
      </c>
      <c r="AH10" s="4"/>
      <c r="AI10" s="9">
        <v>98.891</v>
      </c>
      <c r="AJ10" s="9">
        <v>98.316</v>
      </c>
      <c r="AK10" s="9">
        <v>164.0</v>
      </c>
      <c r="AL10" s="9">
        <v>98.52</v>
      </c>
      <c r="AM10" s="9">
        <v>90.551</v>
      </c>
      <c r="AN10" s="9">
        <v>97.777</v>
      </c>
      <c r="AO10" s="4">
        <f t="shared" si="5"/>
        <v>-0.003751605303</v>
      </c>
      <c r="AP10" s="9"/>
      <c r="AQ10" s="9">
        <v>2683.0</v>
      </c>
      <c r="AR10" s="9">
        <v>2425.8</v>
      </c>
      <c r="AS10" s="9">
        <v>164.0</v>
      </c>
      <c r="AT10" s="9">
        <v>2425.8</v>
      </c>
      <c r="AU10" s="9">
        <v>2039.3</v>
      </c>
      <c r="AV10" s="9">
        <v>2523.0</v>
      </c>
      <c r="AW10" s="4">
        <f t="shared" si="6"/>
        <v>-0.0958628401</v>
      </c>
      <c r="AX10" s="9"/>
      <c r="AY10" s="9">
        <v>98.891</v>
      </c>
      <c r="AZ10" s="9">
        <v>98.52</v>
      </c>
      <c r="BA10" s="9">
        <v>164.0</v>
      </c>
      <c r="BB10" s="9">
        <v>98.52</v>
      </c>
      <c r="BC10" s="9">
        <v>90.551</v>
      </c>
      <c r="BD10" s="9">
        <v>97.777</v>
      </c>
      <c r="BE10" s="4">
        <f t="shared" si="7"/>
        <v>-0.003751605303</v>
      </c>
      <c r="BF10" s="4"/>
      <c r="BG10" s="9">
        <v>2683.0</v>
      </c>
      <c r="BH10" s="9">
        <v>2425.8</v>
      </c>
      <c r="BI10" s="9">
        <v>164.0</v>
      </c>
      <c r="BJ10" s="9">
        <v>2665.7</v>
      </c>
      <c r="BK10" s="9">
        <v>2039.3</v>
      </c>
      <c r="BL10" s="9">
        <v>2523.0</v>
      </c>
      <c r="BM10" s="4">
        <f t="shared" si="8"/>
        <v>-0.006448005963</v>
      </c>
      <c r="BN10" s="4"/>
      <c r="BO10" s="9">
        <v>98.891</v>
      </c>
      <c r="BP10" s="9">
        <v>96.435</v>
      </c>
      <c r="BQ10" s="9">
        <v>164.0</v>
      </c>
      <c r="BR10" s="9">
        <v>97.986</v>
      </c>
      <c r="BS10" s="9">
        <v>90.551</v>
      </c>
      <c r="BT10" s="9">
        <v>97.777</v>
      </c>
      <c r="BU10" s="4">
        <f t="shared" si="9"/>
        <v>-0.009151490024</v>
      </c>
      <c r="BV10" s="4"/>
      <c r="BW10" s="9">
        <v>2683.0</v>
      </c>
      <c r="BX10" s="9">
        <v>2546.1</v>
      </c>
      <c r="BY10" s="9">
        <v>164.0</v>
      </c>
      <c r="BZ10" s="9">
        <v>2622.8</v>
      </c>
      <c r="CA10" s="9">
        <v>2039.3</v>
      </c>
      <c r="CB10" s="9">
        <v>2523.0</v>
      </c>
      <c r="CC10" s="4">
        <f t="shared" si="10"/>
        <v>-0.02243756988</v>
      </c>
      <c r="CD10" s="4"/>
      <c r="CE10" s="9">
        <v>98.891</v>
      </c>
      <c r="CF10" s="9">
        <v>98.758</v>
      </c>
      <c r="CG10" s="9">
        <v>164.0</v>
      </c>
      <c r="CH10" s="9">
        <v>98.881</v>
      </c>
      <c r="CI10" s="9">
        <v>90.551</v>
      </c>
      <c r="CJ10" s="9">
        <v>97.777</v>
      </c>
      <c r="CK10" s="4">
        <f t="shared" si="11"/>
        <v>-0.0001011214367</v>
      </c>
      <c r="CL10" s="4"/>
      <c r="CM10" s="9">
        <v>2683.0</v>
      </c>
      <c r="CN10" s="9">
        <v>2326.6</v>
      </c>
      <c r="CO10" s="9">
        <v>164.0</v>
      </c>
      <c r="CP10" s="9">
        <v>2640.5</v>
      </c>
      <c r="CQ10" s="9">
        <v>2039.3</v>
      </c>
      <c r="CR10" s="9">
        <v>2523.0</v>
      </c>
      <c r="CS10" s="4">
        <f t="shared" si="12"/>
        <v>-0.01584047708</v>
      </c>
      <c r="CU10" s="9">
        <v>98.891</v>
      </c>
      <c r="CV10" s="9">
        <v>98.234</v>
      </c>
      <c r="CW10" s="9">
        <v>164.0</v>
      </c>
      <c r="CX10" s="9">
        <v>98.421</v>
      </c>
      <c r="CY10" s="9">
        <v>90.551</v>
      </c>
      <c r="CZ10" s="9">
        <v>97.777</v>
      </c>
      <c r="DA10" s="4">
        <f t="shared" si="13"/>
        <v>-0.004752707526</v>
      </c>
      <c r="DB10" s="23">
        <f t="shared" si="14"/>
        <v>0.006586416028</v>
      </c>
      <c r="DC10" s="23"/>
      <c r="DD10" s="9">
        <v>2683.0</v>
      </c>
      <c r="DE10" s="9">
        <v>2246.9</v>
      </c>
      <c r="DF10" s="9">
        <v>164.0</v>
      </c>
      <c r="DG10" s="9">
        <v>2575.1</v>
      </c>
      <c r="DH10" s="9">
        <v>2039.3</v>
      </c>
      <c r="DI10" s="9">
        <v>2523.0</v>
      </c>
      <c r="DJ10" s="4">
        <f t="shared" si="15"/>
        <v>-0.04021617592</v>
      </c>
      <c r="DK10" s="23">
        <f t="shared" si="16"/>
        <v>0.02065001982</v>
      </c>
      <c r="DL10" s="4"/>
      <c r="DM10" s="9">
        <v>98.891</v>
      </c>
      <c r="DN10" s="9">
        <v>98.422</v>
      </c>
      <c r="DO10" s="9">
        <v>164.0</v>
      </c>
      <c r="DP10" s="9">
        <v>98.51</v>
      </c>
      <c r="DQ10" s="9">
        <v>90.551</v>
      </c>
      <c r="DR10" s="9">
        <v>97.777</v>
      </c>
      <c r="DS10" s="4">
        <f t="shared" si="17"/>
        <v>-0.00385272674</v>
      </c>
      <c r="DT10" s="9"/>
      <c r="DU10" s="9">
        <v>2683.0</v>
      </c>
      <c r="DV10" s="9">
        <v>2370.0</v>
      </c>
      <c r="DW10" s="9">
        <v>164.0</v>
      </c>
      <c r="DX10" s="9">
        <v>2459.4</v>
      </c>
      <c r="DY10" s="9">
        <v>2039.3</v>
      </c>
      <c r="DZ10" s="9">
        <v>2523.0</v>
      </c>
      <c r="EA10" s="4">
        <f t="shared" si="18"/>
        <v>-0.08333954529</v>
      </c>
      <c r="EB10" s="4"/>
      <c r="EC10" s="1">
        <v>98.891</v>
      </c>
      <c r="ED10" s="1">
        <v>98.854</v>
      </c>
      <c r="EE10" s="1">
        <v>164.0</v>
      </c>
      <c r="EF10" s="1">
        <v>98.881</v>
      </c>
      <c r="EG10" s="1">
        <v>90.551</v>
      </c>
      <c r="EH10" s="1">
        <v>97.777</v>
      </c>
      <c r="EI10" s="4">
        <f t="shared" si="19"/>
        <v>-0.0001011214367</v>
      </c>
      <c r="EJ10" s="4"/>
      <c r="EK10" s="1">
        <v>2683.0</v>
      </c>
      <c r="EL10" s="1">
        <v>2352.0</v>
      </c>
      <c r="EM10" s="1">
        <v>164.0</v>
      </c>
      <c r="EN10" s="1">
        <v>2435.4</v>
      </c>
      <c r="EO10" s="1">
        <v>2039.3</v>
      </c>
      <c r="EP10" s="1">
        <v>2523.0</v>
      </c>
      <c r="EQ10" s="4">
        <f t="shared" si="20"/>
        <v>-0.09228475587</v>
      </c>
      <c r="ER10" s="4"/>
      <c r="ES10" s="1">
        <v>98.891</v>
      </c>
      <c r="ET10" s="1">
        <v>97.062</v>
      </c>
      <c r="EU10" s="1">
        <v>164.0</v>
      </c>
      <c r="EV10" s="1">
        <v>97.187</v>
      </c>
      <c r="EW10" s="1">
        <v>90.551</v>
      </c>
      <c r="EX10" s="1">
        <v>97.777</v>
      </c>
      <c r="EY10" s="4">
        <f t="shared" si="21"/>
        <v>-0.01723109282</v>
      </c>
      <c r="EZ10" s="4"/>
      <c r="FA10" s="1">
        <v>2683.0</v>
      </c>
      <c r="FB10" s="1">
        <v>2338.5</v>
      </c>
      <c r="FC10" s="1">
        <v>164.0</v>
      </c>
      <c r="FD10" s="1">
        <v>2435.4</v>
      </c>
      <c r="FE10" s="1">
        <v>2039.3</v>
      </c>
      <c r="FF10" s="1">
        <v>2523.0</v>
      </c>
      <c r="FG10" s="4">
        <f t="shared" si="22"/>
        <v>-0.09228475587</v>
      </c>
      <c r="FH10" s="4"/>
      <c r="FI10" s="1">
        <v>98.891</v>
      </c>
      <c r="FJ10" s="1">
        <v>98.269</v>
      </c>
      <c r="FK10" s="1">
        <v>164.0</v>
      </c>
      <c r="FL10" s="1">
        <v>98.52</v>
      </c>
      <c r="FM10" s="1">
        <v>90.551</v>
      </c>
      <c r="FN10" s="1">
        <v>97.777</v>
      </c>
      <c r="FO10" s="4">
        <f t="shared" si="23"/>
        <v>-0.003751605303</v>
      </c>
      <c r="FP10" s="4"/>
      <c r="FQ10" s="4"/>
      <c r="FR10" s="1">
        <v>2683.0</v>
      </c>
      <c r="FS10" s="1">
        <v>2564.8</v>
      </c>
      <c r="FT10" s="1">
        <v>164.0</v>
      </c>
      <c r="FU10" s="1">
        <v>2583.9</v>
      </c>
      <c r="FV10" s="1">
        <v>2039.3</v>
      </c>
      <c r="FW10" s="1">
        <v>2523.0</v>
      </c>
      <c r="FX10" s="4">
        <f t="shared" si="24"/>
        <v>-0.03693626537</v>
      </c>
      <c r="FY10" s="4"/>
      <c r="FZ10" s="1">
        <v>98.891</v>
      </c>
      <c r="GA10" s="1">
        <v>98.316</v>
      </c>
      <c r="GB10" s="1">
        <v>164.0</v>
      </c>
      <c r="GC10" s="1">
        <v>98.52</v>
      </c>
      <c r="GD10" s="1">
        <v>90.551</v>
      </c>
      <c r="GE10" s="1">
        <v>97.777</v>
      </c>
      <c r="GF10" s="4">
        <f t="shared" si="25"/>
        <v>-0.003751605303</v>
      </c>
      <c r="GG10" s="4">
        <f t="shared" si="26"/>
        <v>0.007598924082</v>
      </c>
      <c r="GH10" s="4"/>
      <c r="GI10" s="1">
        <v>2683.0</v>
      </c>
      <c r="GJ10" s="1">
        <v>2386.9</v>
      </c>
      <c r="GK10" s="1">
        <v>164.0</v>
      </c>
      <c r="GL10" s="1">
        <v>2435.4</v>
      </c>
      <c r="GM10" s="1">
        <v>2039.3</v>
      </c>
      <c r="GN10" s="1">
        <v>2523.0</v>
      </c>
      <c r="GO10" s="4">
        <f t="shared" si="27"/>
        <v>-0.09228475587</v>
      </c>
      <c r="GP10" s="4">
        <f t="shared" si="28"/>
        <v>-0.03472057075</v>
      </c>
    </row>
    <row r="11">
      <c r="A11" s="3" t="s">
        <v>67</v>
      </c>
      <c r="B11" s="19">
        <v>9.0</v>
      </c>
      <c r="C11" s="9">
        <v>103.73</v>
      </c>
      <c r="D11" s="9">
        <v>102.29</v>
      </c>
      <c r="E11" s="9">
        <v>164.0</v>
      </c>
      <c r="F11" s="9">
        <v>102.64</v>
      </c>
      <c r="G11" s="9">
        <v>93.288</v>
      </c>
      <c r="H11" s="9">
        <v>99.466</v>
      </c>
      <c r="I11" s="4">
        <f t="shared" si="1"/>
        <v>-0.01050804974</v>
      </c>
      <c r="K11" s="9">
        <v>2791.0</v>
      </c>
      <c r="L11" s="9">
        <v>2369.8</v>
      </c>
      <c r="M11" s="9">
        <v>164.0</v>
      </c>
      <c r="N11" s="9">
        <v>2544.5</v>
      </c>
      <c r="O11" s="9">
        <v>2075.7</v>
      </c>
      <c r="P11" s="9">
        <v>2534.2</v>
      </c>
      <c r="Q11" s="4">
        <f t="shared" si="2"/>
        <v>-0.08831959871</v>
      </c>
      <c r="R11" s="9"/>
      <c r="S11" s="9">
        <v>103.73</v>
      </c>
      <c r="T11" s="9">
        <v>103.02</v>
      </c>
      <c r="U11" s="9">
        <v>164.0</v>
      </c>
      <c r="V11" s="9">
        <v>103.02</v>
      </c>
      <c r="W11" s="9">
        <v>93.288</v>
      </c>
      <c r="X11" s="9">
        <v>99.466</v>
      </c>
      <c r="Y11" s="4">
        <f t="shared" si="3"/>
        <v>-0.006844692953</v>
      </c>
      <c r="Z11" s="25"/>
      <c r="AA11" s="9">
        <v>2791.0</v>
      </c>
      <c r="AB11" s="9">
        <v>2763.1</v>
      </c>
      <c r="AC11" s="9">
        <v>164.0</v>
      </c>
      <c r="AD11" s="9">
        <v>2776.3</v>
      </c>
      <c r="AE11" s="9">
        <v>2075.7</v>
      </c>
      <c r="AF11" s="9">
        <v>2534.2</v>
      </c>
      <c r="AG11" s="4">
        <f t="shared" si="4"/>
        <v>-0.005266929416</v>
      </c>
      <c r="AH11" s="4"/>
      <c r="AI11" s="9">
        <v>103.73</v>
      </c>
      <c r="AJ11" s="9">
        <v>102.32</v>
      </c>
      <c r="AK11" s="9">
        <v>164.0</v>
      </c>
      <c r="AL11" s="9">
        <v>103.02</v>
      </c>
      <c r="AM11" s="9">
        <v>93.288</v>
      </c>
      <c r="AN11" s="9">
        <v>99.466</v>
      </c>
      <c r="AO11" s="4">
        <f t="shared" si="5"/>
        <v>-0.006844692953</v>
      </c>
      <c r="AP11" s="9"/>
      <c r="AQ11" s="9">
        <v>2791.0</v>
      </c>
      <c r="AR11" s="9">
        <v>2630.4</v>
      </c>
      <c r="AS11" s="9">
        <v>164.0</v>
      </c>
      <c r="AT11" s="9">
        <v>2636.1</v>
      </c>
      <c r="AU11" s="9">
        <v>2075.7</v>
      </c>
      <c r="AV11" s="9">
        <v>2534.2</v>
      </c>
      <c r="AW11" s="4">
        <f t="shared" si="6"/>
        <v>-0.05549982085</v>
      </c>
      <c r="AX11" s="25"/>
      <c r="AY11" s="9">
        <v>103.73</v>
      </c>
      <c r="AZ11" s="9">
        <v>102.32</v>
      </c>
      <c r="BA11" s="9">
        <v>164.0</v>
      </c>
      <c r="BB11" s="9">
        <v>103.73</v>
      </c>
      <c r="BC11" s="9">
        <v>93.288</v>
      </c>
      <c r="BD11" s="9">
        <v>99.466</v>
      </c>
      <c r="BE11" s="4">
        <f t="shared" si="7"/>
        <v>0</v>
      </c>
      <c r="BF11" s="4"/>
      <c r="BG11" s="9">
        <v>2791.0</v>
      </c>
      <c r="BH11" s="9">
        <v>2636.1</v>
      </c>
      <c r="BI11" s="9">
        <v>164.0</v>
      </c>
      <c r="BJ11" s="9">
        <v>2636.1</v>
      </c>
      <c r="BK11" s="9">
        <v>2075.7</v>
      </c>
      <c r="BL11" s="9">
        <v>2534.2</v>
      </c>
      <c r="BM11" s="4">
        <f t="shared" si="8"/>
        <v>-0.05549982085</v>
      </c>
      <c r="BN11" s="4"/>
      <c r="BO11" s="9">
        <v>103.73</v>
      </c>
      <c r="BP11" s="9">
        <v>98.838</v>
      </c>
      <c r="BQ11" s="9">
        <v>164.0</v>
      </c>
      <c r="BR11" s="9">
        <v>101.13</v>
      </c>
      <c r="BS11" s="9">
        <v>93.288</v>
      </c>
      <c r="BT11" s="9">
        <v>99.466</v>
      </c>
      <c r="BU11" s="4">
        <f t="shared" si="9"/>
        <v>-0.02506507279</v>
      </c>
      <c r="BV11" s="4"/>
      <c r="BW11" s="9">
        <v>2791.0</v>
      </c>
      <c r="BX11" s="9">
        <v>2629.0</v>
      </c>
      <c r="BY11" s="9">
        <v>164.0</v>
      </c>
      <c r="BZ11" s="9">
        <v>2650.2</v>
      </c>
      <c r="CA11" s="9">
        <v>2075.7</v>
      </c>
      <c r="CB11" s="9">
        <v>2534.2</v>
      </c>
      <c r="CC11" s="4">
        <f t="shared" si="10"/>
        <v>-0.05044786815</v>
      </c>
      <c r="CD11" s="4"/>
      <c r="CE11" s="9">
        <v>103.73</v>
      </c>
      <c r="CF11" s="9">
        <v>98.753</v>
      </c>
      <c r="CG11" s="9">
        <v>164.0</v>
      </c>
      <c r="CH11" s="9">
        <v>102.34</v>
      </c>
      <c r="CI11" s="9">
        <v>93.288</v>
      </c>
      <c r="CJ11" s="9">
        <v>99.466</v>
      </c>
      <c r="CK11" s="4">
        <f t="shared" si="11"/>
        <v>-0.01340017353</v>
      </c>
      <c r="CL11" s="4"/>
      <c r="CM11" s="9">
        <v>2791.0</v>
      </c>
      <c r="CN11" s="9">
        <v>2556.8</v>
      </c>
      <c r="CO11" s="9">
        <v>164.0</v>
      </c>
      <c r="CP11" s="9">
        <v>2604.3</v>
      </c>
      <c r="CQ11" s="9">
        <v>2075.7</v>
      </c>
      <c r="CR11" s="9">
        <v>2534.2</v>
      </c>
      <c r="CS11" s="4">
        <f t="shared" si="12"/>
        <v>-0.06689358653</v>
      </c>
      <c r="CU11" s="9">
        <v>103.73</v>
      </c>
      <c r="CV11" s="9">
        <v>102.32</v>
      </c>
      <c r="CW11" s="9">
        <v>164.0</v>
      </c>
      <c r="CX11" s="9">
        <v>103.66</v>
      </c>
      <c r="CY11" s="9">
        <v>93.288</v>
      </c>
      <c r="CZ11" s="9">
        <v>99.466</v>
      </c>
      <c r="DA11" s="4">
        <f t="shared" si="13"/>
        <v>-0.0006748288827</v>
      </c>
      <c r="DB11" s="23">
        <f t="shared" si="14"/>
        <v>0.04216516196</v>
      </c>
      <c r="DC11" s="23"/>
      <c r="DD11" s="9">
        <v>2791.0</v>
      </c>
      <c r="DE11" s="9">
        <v>2630.4</v>
      </c>
      <c r="DF11" s="9">
        <v>164.0</v>
      </c>
      <c r="DG11" s="9">
        <v>2636.1</v>
      </c>
      <c r="DH11" s="9">
        <v>2075.7</v>
      </c>
      <c r="DI11" s="9">
        <v>2534.2</v>
      </c>
      <c r="DJ11" s="4">
        <f t="shared" si="15"/>
        <v>-0.05549982085</v>
      </c>
      <c r="DK11" s="23">
        <f t="shared" si="16"/>
        <v>0.04020992818</v>
      </c>
      <c r="DL11" s="4"/>
      <c r="DM11" s="9">
        <v>103.73</v>
      </c>
      <c r="DN11" s="9">
        <v>100.01</v>
      </c>
      <c r="DO11" s="9">
        <v>164.0</v>
      </c>
      <c r="DP11" s="9">
        <v>102.64</v>
      </c>
      <c r="DQ11" s="9">
        <v>93.288</v>
      </c>
      <c r="DR11" s="9">
        <v>99.466</v>
      </c>
      <c r="DS11" s="4">
        <f t="shared" si="17"/>
        <v>-0.01050804974</v>
      </c>
      <c r="DT11" s="9"/>
      <c r="DU11" s="9">
        <v>2791.0</v>
      </c>
      <c r="DV11" s="9">
        <v>2544.5</v>
      </c>
      <c r="DW11" s="9">
        <v>164.0</v>
      </c>
      <c r="DX11" s="9">
        <v>2544.5</v>
      </c>
      <c r="DY11" s="9">
        <v>2075.7</v>
      </c>
      <c r="DZ11" s="9">
        <v>2534.2</v>
      </c>
      <c r="EA11" s="4">
        <f t="shared" si="18"/>
        <v>-0.08831959871</v>
      </c>
      <c r="EB11" s="4"/>
      <c r="EC11" s="1">
        <v>103.73</v>
      </c>
      <c r="ED11" s="1">
        <v>102.19</v>
      </c>
      <c r="EE11" s="1">
        <v>164.0</v>
      </c>
      <c r="EF11" s="1">
        <v>102.7</v>
      </c>
      <c r="EG11" s="1">
        <v>93.288</v>
      </c>
      <c r="EH11" s="1">
        <v>99.466</v>
      </c>
      <c r="EI11" s="4">
        <f t="shared" si="19"/>
        <v>-0.009929624988</v>
      </c>
      <c r="EJ11" s="4"/>
      <c r="EK11" s="1">
        <v>2791.0</v>
      </c>
      <c r="EL11" s="1">
        <v>2489.6</v>
      </c>
      <c r="EM11" s="1">
        <v>164.0</v>
      </c>
      <c r="EN11" s="1">
        <v>2489.6</v>
      </c>
      <c r="EO11" s="1">
        <v>2075.7</v>
      </c>
      <c r="EP11" s="1">
        <v>2534.2</v>
      </c>
      <c r="EQ11" s="4">
        <f t="shared" si="20"/>
        <v>-0.1079899678</v>
      </c>
      <c r="ER11" s="4"/>
      <c r="ES11" s="1">
        <v>103.73</v>
      </c>
      <c r="ET11" s="1">
        <v>102.32</v>
      </c>
      <c r="EU11" s="1">
        <v>164.0</v>
      </c>
      <c r="EV11" s="1">
        <v>102.7</v>
      </c>
      <c r="EW11" s="1">
        <v>93.288</v>
      </c>
      <c r="EX11" s="1">
        <v>99.466</v>
      </c>
      <c r="EY11" s="4">
        <f t="shared" si="21"/>
        <v>-0.009929624988</v>
      </c>
      <c r="EZ11" s="4"/>
      <c r="FA11" s="1">
        <v>2791.0</v>
      </c>
      <c r="FB11" s="1">
        <v>2378.5</v>
      </c>
      <c r="FC11" s="1">
        <v>164.0</v>
      </c>
      <c r="FD11" s="1">
        <v>2489.6</v>
      </c>
      <c r="FE11" s="1">
        <v>2075.7</v>
      </c>
      <c r="FF11" s="1">
        <v>2534.2</v>
      </c>
      <c r="FG11" s="4">
        <f t="shared" si="22"/>
        <v>-0.1079899678</v>
      </c>
      <c r="FH11" s="4"/>
      <c r="FI11" s="1">
        <v>103.73</v>
      </c>
      <c r="FJ11" s="1">
        <v>102.29</v>
      </c>
      <c r="FK11" s="1">
        <v>164.0</v>
      </c>
      <c r="FL11" s="1">
        <v>102.64</v>
      </c>
      <c r="FM11" s="1">
        <v>93.288</v>
      </c>
      <c r="FN11" s="1">
        <v>99.466</v>
      </c>
      <c r="FO11" s="4">
        <f t="shared" si="23"/>
        <v>-0.01050804974</v>
      </c>
      <c r="FP11" s="4"/>
      <c r="FQ11" s="4"/>
      <c r="FR11" s="1">
        <v>2791.0</v>
      </c>
      <c r="FS11" s="1">
        <v>2369.8</v>
      </c>
      <c r="FT11" s="1">
        <v>164.0</v>
      </c>
      <c r="FU11" s="1">
        <v>2544.5</v>
      </c>
      <c r="FV11" s="1">
        <v>2075.7</v>
      </c>
      <c r="FW11" s="1">
        <v>2534.2</v>
      </c>
      <c r="FX11" s="4">
        <f t="shared" si="24"/>
        <v>-0.08831959871</v>
      </c>
      <c r="FY11" s="4"/>
      <c r="FZ11" s="1">
        <v>103.73</v>
      </c>
      <c r="GA11" s="1">
        <v>102.32</v>
      </c>
      <c r="GB11" s="1">
        <v>164.0</v>
      </c>
      <c r="GC11" s="1">
        <v>103.02</v>
      </c>
      <c r="GD11" s="1">
        <v>93.288</v>
      </c>
      <c r="GE11" s="1">
        <v>99.466</v>
      </c>
      <c r="GF11" s="4">
        <f t="shared" si="25"/>
        <v>-0.006844692953</v>
      </c>
      <c r="GG11" s="4">
        <f t="shared" si="26"/>
        <v>0.03573080249</v>
      </c>
      <c r="GH11" s="4"/>
      <c r="GI11" s="1">
        <v>2791.0</v>
      </c>
      <c r="GJ11" s="1">
        <v>2382.4</v>
      </c>
      <c r="GK11" s="1">
        <v>164.0</v>
      </c>
      <c r="GL11" s="1">
        <v>2489.6</v>
      </c>
      <c r="GM11" s="1">
        <v>2075.7</v>
      </c>
      <c r="GN11" s="1">
        <v>2534.2</v>
      </c>
      <c r="GO11" s="4">
        <f t="shared" si="27"/>
        <v>-0.1079899678</v>
      </c>
      <c r="GP11" s="4">
        <f t="shared" si="28"/>
        <v>-0.01759924236</v>
      </c>
    </row>
    <row r="12">
      <c r="A12" s="3" t="s">
        <v>68</v>
      </c>
      <c r="B12" s="19">
        <v>10.0</v>
      </c>
      <c r="C12" s="9">
        <v>99.359</v>
      </c>
      <c r="D12" s="9">
        <v>99.122</v>
      </c>
      <c r="E12" s="9">
        <v>64.0</v>
      </c>
      <c r="F12" s="9">
        <v>99.359</v>
      </c>
      <c r="G12" s="9">
        <v>51.465</v>
      </c>
      <c r="H12" s="9">
        <v>90.918</v>
      </c>
      <c r="I12" s="4">
        <f t="shared" si="1"/>
        <v>0</v>
      </c>
      <c r="J12" s="9"/>
      <c r="K12" s="9">
        <v>2778.3</v>
      </c>
      <c r="L12" s="9">
        <v>2765.8</v>
      </c>
      <c r="M12" s="9">
        <v>64.0</v>
      </c>
      <c r="N12" s="9">
        <v>2778.3</v>
      </c>
      <c r="O12" s="9">
        <v>1594.6</v>
      </c>
      <c r="P12" s="9">
        <v>2466.1</v>
      </c>
      <c r="Q12" s="4">
        <f t="shared" si="2"/>
        <v>0</v>
      </c>
      <c r="R12" s="9"/>
      <c r="S12" s="9">
        <v>99.359</v>
      </c>
      <c r="T12" s="9">
        <v>89.174</v>
      </c>
      <c r="U12" s="9">
        <v>64.0</v>
      </c>
      <c r="V12" s="9">
        <v>89.174</v>
      </c>
      <c r="W12" s="9">
        <v>51.465</v>
      </c>
      <c r="X12" s="9">
        <v>90.918</v>
      </c>
      <c r="Y12" s="4">
        <f t="shared" si="3"/>
        <v>-0.1025070703</v>
      </c>
      <c r="Z12" s="9"/>
      <c r="AA12" s="9">
        <v>2778.3</v>
      </c>
      <c r="AB12" s="9">
        <v>2478.2</v>
      </c>
      <c r="AC12" s="9">
        <v>64.0</v>
      </c>
      <c r="AD12" s="9">
        <v>2778.3</v>
      </c>
      <c r="AE12" s="9">
        <v>1594.6</v>
      </c>
      <c r="AF12" s="9">
        <v>2466.1</v>
      </c>
      <c r="AG12" s="4">
        <f t="shared" si="4"/>
        <v>0</v>
      </c>
      <c r="AH12" s="4"/>
      <c r="AI12" s="9">
        <v>99.359</v>
      </c>
      <c r="AJ12" s="9">
        <v>99.122</v>
      </c>
      <c r="AK12" s="9">
        <v>64.0</v>
      </c>
      <c r="AL12" s="9">
        <v>99.359</v>
      </c>
      <c r="AM12" s="9">
        <v>51.465</v>
      </c>
      <c r="AN12" s="9">
        <v>90.918</v>
      </c>
      <c r="AO12" s="4">
        <f t="shared" si="5"/>
        <v>0</v>
      </c>
      <c r="AP12" s="9"/>
      <c r="AQ12" s="9">
        <v>2778.3</v>
      </c>
      <c r="AR12" s="9">
        <v>2480.6</v>
      </c>
      <c r="AS12" s="9">
        <v>64.0</v>
      </c>
      <c r="AT12" s="9">
        <v>2480.6</v>
      </c>
      <c r="AU12" s="9">
        <v>1594.6</v>
      </c>
      <c r="AV12" s="9">
        <v>2466.1</v>
      </c>
      <c r="AW12" s="4">
        <f t="shared" si="6"/>
        <v>-0.1071518555</v>
      </c>
      <c r="AX12" s="9"/>
      <c r="AY12" s="9">
        <v>99.359</v>
      </c>
      <c r="AZ12" s="9">
        <v>99.359</v>
      </c>
      <c r="BA12" s="9">
        <v>64.0</v>
      </c>
      <c r="BB12" s="9">
        <v>99.359</v>
      </c>
      <c r="BC12" s="9">
        <v>51.465</v>
      </c>
      <c r="BD12" s="9">
        <v>90.918</v>
      </c>
      <c r="BE12" s="4">
        <f t="shared" si="7"/>
        <v>0</v>
      </c>
      <c r="BF12" s="4"/>
      <c r="BG12" s="9">
        <v>2778.3</v>
      </c>
      <c r="BH12" s="9">
        <v>2696.4</v>
      </c>
      <c r="BI12" s="9">
        <v>64.0</v>
      </c>
      <c r="BJ12" s="9">
        <v>2696.4</v>
      </c>
      <c r="BK12" s="9">
        <v>1594.6</v>
      </c>
      <c r="BL12" s="9">
        <v>2466.1</v>
      </c>
      <c r="BM12" s="4">
        <f t="shared" si="8"/>
        <v>-0.02947845805</v>
      </c>
      <c r="BN12" s="4"/>
      <c r="BO12" s="9">
        <v>99.359</v>
      </c>
      <c r="BP12" s="9">
        <v>95.439</v>
      </c>
      <c r="BQ12" s="9">
        <v>64.0</v>
      </c>
      <c r="BR12" s="9">
        <v>95.59</v>
      </c>
      <c r="BS12" s="9">
        <v>51.465</v>
      </c>
      <c r="BT12" s="9">
        <v>90.918</v>
      </c>
      <c r="BU12" s="4">
        <f t="shared" si="9"/>
        <v>-0.0379331515</v>
      </c>
      <c r="BV12" s="4"/>
      <c r="BW12" s="9">
        <v>2778.3</v>
      </c>
      <c r="BX12" s="9">
        <v>2665.8</v>
      </c>
      <c r="BY12" s="9">
        <v>64.0</v>
      </c>
      <c r="BZ12" s="9">
        <v>2669.5</v>
      </c>
      <c r="CA12" s="9">
        <v>1594.6</v>
      </c>
      <c r="CB12" s="9">
        <v>2466.1</v>
      </c>
      <c r="CC12" s="4">
        <f t="shared" si="10"/>
        <v>-0.0391606378</v>
      </c>
      <c r="CD12" s="4"/>
      <c r="CE12" s="9">
        <v>99.359</v>
      </c>
      <c r="CF12" s="9">
        <v>89.399</v>
      </c>
      <c r="CG12" s="9">
        <v>64.0</v>
      </c>
      <c r="CH12" s="9">
        <v>92.284</v>
      </c>
      <c r="CI12" s="9">
        <v>51.465</v>
      </c>
      <c r="CJ12" s="9">
        <v>90.918</v>
      </c>
      <c r="CK12" s="4">
        <f t="shared" si="11"/>
        <v>-0.07120643324</v>
      </c>
      <c r="CL12" s="4"/>
      <c r="CM12" s="9">
        <v>2778.3</v>
      </c>
      <c r="CN12" s="9">
        <v>2405.9</v>
      </c>
      <c r="CO12" s="9">
        <v>64.0</v>
      </c>
      <c r="CP12" s="9">
        <v>2480.6</v>
      </c>
      <c r="CQ12" s="9">
        <v>1594.6</v>
      </c>
      <c r="CR12" s="9">
        <v>2466.1</v>
      </c>
      <c r="CS12" s="4">
        <f t="shared" si="12"/>
        <v>-0.1071518555</v>
      </c>
      <c r="CU12" s="9">
        <v>99.359</v>
      </c>
      <c r="CV12" s="9">
        <v>99.122</v>
      </c>
      <c r="CW12" s="9">
        <v>64.0</v>
      </c>
      <c r="CX12" s="9">
        <v>99.359</v>
      </c>
      <c r="CY12" s="9">
        <v>51.465</v>
      </c>
      <c r="CZ12" s="9">
        <v>90.918</v>
      </c>
      <c r="DA12" s="4">
        <f t="shared" si="13"/>
        <v>0</v>
      </c>
      <c r="DB12" s="23">
        <f t="shared" si="14"/>
        <v>0.09284190149</v>
      </c>
      <c r="DC12" s="23"/>
      <c r="DD12" s="9">
        <v>2778.3</v>
      </c>
      <c r="DE12" s="9">
        <v>2696.4</v>
      </c>
      <c r="DF12" s="9">
        <v>64.0</v>
      </c>
      <c r="DG12" s="9">
        <v>2765.8</v>
      </c>
      <c r="DH12" s="9">
        <v>1594.6</v>
      </c>
      <c r="DI12" s="9">
        <v>2466.1</v>
      </c>
      <c r="DJ12" s="4">
        <f t="shared" si="15"/>
        <v>-0.004499154159</v>
      </c>
      <c r="DK12" s="23">
        <f t="shared" si="16"/>
        <v>0.1215279186</v>
      </c>
      <c r="DL12" s="4"/>
      <c r="DM12" s="9">
        <v>99.359</v>
      </c>
      <c r="DN12" s="9">
        <v>88.825</v>
      </c>
      <c r="DO12" s="9">
        <v>64.0</v>
      </c>
      <c r="DP12" s="9">
        <v>89.174</v>
      </c>
      <c r="DQ12" s="9">
        <v>51.465</v>
      </c>
      <c r="DR12" s="9">
        <v>90.918</v>
      </c>
      <c r="DS12" s="4">
        <f t="shared" si="17"/>
        <v>-0.1025070703</v>
      </c>
      <c r="DT12" s="9"/>
      <c r="DU12" s="9">
        <v>2778.3</v>
      </c>
      <c r="DV12" s="9">
        <v>2696.4</v>
      </c>
      <c r="DW12" s="9">
        <v>64.0</v>
      </c>
      <c r="DX12" s="9">
        <v>2778.3</v>
      </c>
      <c r="DY12" s="9">
        <v>1594.6</v>
      </c>
      <c r="DZ12" s="9">
        <v>2466.1</v>
      </c>
      <c r="EA12" s="4">
        <f t="shared" si="18"/>
        <v>0</v>
      </c>
      <c r="EB12" s="4"/>
      <c r="EC12" s="1">
        <v>99.359</v>
      </c>
      <c r="ED12" s="1">
        <v>88.825</v>
      </c>
      <c r="EE12" s="1">
        <v>64.0</v>
      </c>
      <c r="EF12" s="1">
        <v>89.174</v>
      </c>
      <c r="EG12" s="1">
        <v>51.465</v>
      </c>
      <c r="EH12" s="1">
        <v>90.918</v>
      </c>
      <c r="EI12" s="4">
        <f t="shared" si="19"/>
        <v>-0.1025070703</v>
      </c>
      <c r="EJ12" s="4"/>
      <c r="EK12" s="1">
        <v>2778.3</v>
      </c>
      <c r="EL12" s="1">
        <v>2478.2</v>
      </c>
      <c r="EM12" s="1">
        <v>64.0</v>
      </c>
      <c r="EN12" s="1">
        <v>2478.2</v>
      </c>
      <c r="EO12" s="1">
        <v>1594.6</v>
      </c>
      <c r="EP12" s="1">
        <v>2466.1</v>
      </c>
      <c r="EQ12" s="4">
        <f t="shared" si="20"/>
        <v>-0.108015693</v>
      </c>
      <c r="ER12" s="4"/>
      <c r="ES12" s="1">
        <v>99.359</v>
      </c>
      <c r="ET12" s="1">
        <v>99.122</v>
      </c>
      <c r="EU12" s="1">
        <v>64.0</v>
      </c>
      <c r="EV12" s="1">
        <v>99.359</v>
      </c>
      <c r="EW12" s="1">
        <v>51.465</v>
      </c>
      <c r="EX12" s="1">
        <v>90.918</v>
      </c>
      <c r="EY12" s="4">
        <f t="shared" si="21"/>
        <v>0</v>
      </c>
      <c r="EZ12" s="4"/>
      <c r="FA12" s="1">
        <v>2778.3</v>
      </c>
      <c r="FB12" s="1">
        <v>2478.2</v>
      </c>
      <c r="FC12" s="1">
        <v>64.0</v>
      </c>
      <c r="FD12" s="1">
        <v>2478.2</v>
      </c>
      <c r="FE12" s="1">
        <v>1594.6</v>
      </c>
      <c r="FF12" s="1">
        <v>2466.1</v>
      </c>
      <c r="FG12" s="4">
        <f t="shared" si="22"/>
        <v>-0.108015693</v>
      </c>
      <c r="FH12" s="4"/>
      <c r="FI12" s="1">
        <v>99.359</v>
      </c>
      <c r="FJ12" s="1">
        <v>99.122</v>
      </c>
      <c r="FK12" s="1">
        <v>64.0</v>
      </c>
      <c r="FL12" s="1">
        <v>99.359</v>
      </c>
      <c r="FM12" s="1">
        <v>51.465</v>
      </c>
      <c r="FN12" s="1">
        <v>90.918</v>
      </c>
      <c r="FO12" s="4">
        <f t="shared" si="23"/>
        <v>0</v>
      </c>
      <c r="FP12" s="4"/>
      <c r="FQ12" s="4"/>
      <c r="FR12" s="1">
        <v>2778.3</v>
      </c>
      <c r="FS12" s="1">
        <v>2765.8</v>
      </c>
      <c r="FT12" s="1">
        <v>64.0</v>
      </c>
      <c r="FU12" s="1">
        <v>2778.3</v>
      </c>
      <c r="FV12" s="1">
        <v>1594.6</v>
      </c>
      <c r="FW12" s="1">
        <v>2466.1</v>
      </c>
      <c r="FX12" s="4">
        <f t="shared" si="24"/>
        <v>0</v>
      </c>
      <c r="FY12" s="4"/>
      <c r="FZ12" s="1">
        <v>99.359</v>
      </c>
      <c r="GA12" s="1">
        <v>99.122</v>
      </c>
      <c r="GB12" s="1">
        <v>64.0</v>
      </c>
      <c r="GC12" s="1">
        <v>99.359</v>
      </c>
      <c r="GD12" s="1">
        <v>51.465</v>
      </c>
      <c r="GE12" s="1">
        <v>90.918</v>
      </c>
      <c r="GF12" s="4">
        <f t="shared" si="25"/>
        <v>0</v>
      </c>
      <c r="GG12" s="4">
        <f t="shared" si="26"/>
        <v>0.09284190149</v>
      </c>
      <c r="GH12" s="4"/>
      <c r="GI12" s="1">
        <v>2778.3</v>
      </c>
      <c r="GJ12" s="1">
        <v>2480.6</v>
      </c>
      <c r="GK12" s="1">
        <v>64.0</v>
      </c>
      <c r="GL12" s="1">
        <v>2480.6</v>
      </c>
      <c r="GM12" s="1">
        <v>1594.6</v>
      </c>
      <c r="GN12" s="1">
        <v>2466.1</v>
      </c>
      <c r="GO12" s="4">
        <f t="shared" si="27"/>
        <v>-0.1071518555</v>
      </c>
      <c r="GP12" s="4">
        <f t="shared" si="28"/>
        <v>0.005879729127</v>
      </c>
    </row>
    <row r="13">
      <c r="A13" s="17" t="s">
        <v>69</v>
      </c>
      <c r="B13" s="30">
        <v>11.0</v>
      </c>
      <c r="C13" s="15">
        <v>104.95</v>
      </c>
      <c r="D13" s="15">
        <v>101.82</v>
      </c>
      <c r="E13" s="15">
        <v>54.0</v>
      </c>
      <c r="F13" s="15">
        <v>103.76</v>
      </c>
      <c r="G13" s="15">
        <v>92.985</v>
      </c>
      <c r="H13" s="15">
        <v>101.15</v>
      </c>
      <c r="I13" s="18">
        <f t="shared" si="1"/>
        <v>-0.01133873273</v>
      </c>
      <c r="J13" s="15"/>
      <c r="K13" s="15">
        <v>2884.0</v>
      </c>
      <c r="L13" s="15">
        <v>2801.2</v>
      </c>
      <c r="M13" s="15">
        <v>54.0</v>
      </c>
      <c r="N13" s="15">
        <v>2860.2</v>
      </c>
      <c r="O13" s="15">
        <v>2543.5</v>
      </c>
      <c r="P13" s="15">
        <v>2796.0</v>
      </c>
      <c r="Q13" s="18">
        <f t="shared" si="2"/>
        <v>-0.008252427184</v>
      </c>
      <c r="R13" s="15"/>
      <c r="S13" s="15">
        <v>104.95</v>
      </c>
      <c r="T13" s="15">
        <v>101.82</v>
      </c>
      <c r="U13" s="15">
        <v>54.0</v>
      </c>
      <c r="V13" s="15">
        <v>103.76</v>
      </c>
      <c r="W13" s="15">
        <v>92.985</v>
      </c>
      <c r="X13" s="15">
        <v>101.15</v>
      </c>
      <c r="Y13" s="18">
        <f t="shared" si="3"/>
        <v>-0.01133873273</v>
      </c>
      <c r="Z13" s="15"/>
      <c r="AA13" s="15">
        <v>2884.0</v>
      </c>
      <c r="AB13" s="15">
        <v>2801.2</v>
      </c>
      <c r="AC13" s="15">
        <v>54.0</v>
      </c>
      <c r="AD13" s="15">
        <v>2860.2</v>
      </c>
      <c r="AE13" s="15">
        <v>2543.5</v>
      </c>
      <c r="AF13" s="15">
        <v>2796.0</v>
      </c>
      <c r="AG13" s="18">
        <f t="shared" si="4"/>
        <v>-0.008252427184</v>
      </c>
      <c r="AH13" s="18"/>
      <c r="AI13" s="15">
        <v>104.95</v>
      </c>
      <c r="AJ13" s="15">
        <v>102.81</v>
      </c>
      <c r="AK13" s="15">
        <v>54.0</v>
      </c>
      <c r="AL13" s="15">
        <v>102.91</v>
      </c>
      <c r="AM13" s="15">
        <v>92.985</v>
      </c>
      <c r="AN13" s="15">
        <v>101.15</v>
      </c>
      <c r="AO13" s="18">
        <f t="shared" si="5"/>
        <v>-0.01943782754</v>
      </c>
      <c r="AP13" s="15"/>
      <c r="AQ13" s="15">
        <v>2884.0</v>
      </c>
      <c r="AR13" s="15">
        <v>2843.5</v>
      </c>
      <c r="AS13" s="15">
        <v>54.0</v>
      </c>
      <c r="AT13" s="15">
        <v>2849.8</v>
      </c>
      <c r="AU13" s="15">
        <v>2543.5</v>
      </c>
      <c r="AV13" s="15">
        <v>2796.0</v>
      </c>
      <c r="AW13" s="18">
        <f t="shared" si="6"/>
        <v>-0.01185852982</v>
      </c>
      <c r="AX13" s="15"/>
      <c r="AY13" s="15">
        <v>104.95</v>
      </c>
      <c r="AZ13" s="15">
        <v>102.91</v>
      </c>
      <c r="BA13" s="15">
        <v>54.0</v>
      </c>
      <c r="BB13" s="15">
        <v>102.91</v>
      </c>
      <c r="BC13" s="15">
        <v>92.985</v>
      </c>
      <c r="BD13" s="15">
        <v>101.15</v>
      </c>
      <c r="BE13" s="18">
        <f t="shared" si="7"/>
        <v>-0.01943782754</v>
      </c>
      <c r="BF13" s="18"/>
      <c r="BG13" s="15">
        <v>2884.0</v>
      </c>
      <c r="BH13" s="15">
        <v>2849.8</v>
      </c>
      <c r="BI13" s="15">
        <v>54.0</v>
      </c>
      <c r="BJ13" s="15">
        <v>2849.8</v>
      </c>
      <c r="BK13" s="15">
        <v>2543.5</v>
      </c>
      <c r="BL13" s="15">
        <v>2796.0</v>
      </c>
      <c r="BM13" s="18">
        <f t="shared" si="8"/>
        <v>-0.01185852982</v>
      </c>
      <c r="BN13" s="18"/>
      <c r="BO13" s="9">
        <v>104.95</v>
      </c>
      <c r="BP13" s="9">
        <v>101.94</v>
      </c>
      <c r="BQ13" s="9">
        <v>54.0</v>
      </c>
      <c r="BR13" s="9">
        <v>102.0</v>
      </c>
      <c r="BS13" s="9">
        <v>92.985</v>
      </c>
      <c r="BT13" s="9">
        <v>101.15</v>
      </c>
      <c r="BU13" s="4">
        <f t="shared" si="9"/>
        <v>-0.02810862315</v>
      </c>
      <c r="BV13" s="18"/>
      <c r="BW13" s="9">
        <v>2884.0</v>
      </c>
      <c r="BX13" s="9">
        <v>2836.5</v>
      </c>
      <c r="BY13" s="9">
        <v>54.0</v>
      </c>
      <c r="BZ13" s="9">
        <v>2836.6</v>
      </c>
      <c r="CA13" s="9">
        <v>2543.5</v>
      </c>
      <c r="CB13" s="9">
        <v>2796.0</v>
      </c>
      <c r="CC13" s="4">
        <f t="shared" si="10"/>
        <v>-0.01643550624</v>
      </c>
      <c r="CD13" s="18"/>
      <c r="CE13" s="9">
        <v>104.95</v>
      </c>
      <c r="CF13" s="9">
        <v>93.319</v>
      </c>
      <c r="CG13" s="9">
        <v>54.0</v>
      </c>
      <c r="CH13" s="9">
        <v>98.948</v>
      </c>
      <c r="CI13" s="9">
        <v>92.985</v>
      </c>
      <c r="CJ13" s="9">
        <v>101.15</v>
      </c>
      <c r="CK13" s="4">
        <f t="shared" si="11"/>
        <v>-0.05718913768</v>
      </c>
      <c r="CL13" s="18"/>
      <c r="CM13" s="9">
        <v>2884.0</v>
      </c>
      <c r="CN13" s="9">
        <v>2561.6</v>
      </c>
      <c r="CO13" s="9">
        <v>54.0</v>
      </c>
      <c r="CP13" s="9">
        <v>2734.3</v>
      </c>
      <c r="CQ13" s="9">
        <v>2543.5</v>
      </c>
      <c r="CR13" s="9">
        <v>2796.0</v>
      </c>
      <c r="CS13" s="4">
        <f t="shared" si="12"/>
        <v>-0.05190707351</v>
      </c>
      <c r="CU13" s="9">
        <v>104.95</v>
      </c>
      <c r="CV13" s="9">
        <v>102.81</v>
      </c>
      <c r="CW13" s="9">
        <v>54.0</v>
      </c>
      <c r="CX13" s="9">
        <v>102.91</v>
      </c>
      <c r="CY13" s="9">
        <v>92.985</v>
      </c>
      <c r="CZ13" s="9">
        <v>101.15</v>
      </c>
      <c r="DA13" s="4">
        <f t="shared" si="13"/>
        <v>-0.01943782754</v>
      </c>
      <c r="DB13" s="23">
        <f t="shared" si="14"/>
        <v>0.01739990114</v>
      </c>
      <c r="DC13" s="23"/>
      <c r="DD13" s="9">
        <v>2884.0</v>
      </c>
      <c r="DE13" s="9">
        <v>2843.5</v>
      </c>
      <c r="DF13" s="9">
        <v>54.0</v>
      </c>
      <c r="DG13" s="9">
        <v>2849.8</v>
      </c>
      <c r="DH13" s="9">
        <v>2543.5</v>
      </c>
      <c r="DI13" s="9">
        <v>2796.0</v>
      </c>
      <c r="DJ13" s="4">
        <f t="shared" si="15"/>
        <v>-0.01185852982</v>
      </c>
      <c r="DK13" s="23">
        <f t="shared" si="16"/>
        <v>0.01924177396</v>
      </c>
      <c r="DL13" s="4"/>
      <c r="DM13" s="9">
        <v>104.95</v>
      </c>
      <c r="DN13" s="9">
        <v>101.82</v>
      </c>
      <c r="DO13" s="9">
        <v>54.0</v>
      </c>
      <c r="DP13" s="9">
        <v>103.76</v>
      </c>
      <c r="DQ13" s="9">
        <v>92.985</v>
      </c>
      <c r="DR13" s="9">
        <v>101.15</v>
      </c>
      <c r="DS13" s="4">
        <f t="shared" si="17"/>
        <v>-0.01133873273</v>
      </c>
      <c r="DT13" s="9"/>
      <c r="DU13" s="9">
        <v>2884.0</v>
      </c>
      <c r="DV13" s="9">
        <v>2801.2</v>
      </c>
      <c r="DW13" s="9">
        <v>54.0</v>
      </c>
      <c r="DX13" s="9">
        <v>2860.2</v>
      </c>
      <c r="DY13" s="9">
        <v>2543.5</v>
      </c>
      <c r="DZ13" s="9">
        <v>2796.0</v>
      </c>
      <c r="EA13" s="4">
        <f t="shared" si="18"/>
        <v>-0.008252427184</v>
      </c>
      <c r="EB13" s="4"/>
      <c r="EC13" s="1">
        <v>104.95</v>
      </c>
      <c r="ED13" s="1">
        <v>101.82</v>
      </c>
      <c r="EE13" s="1">
        <v>54.0</v>
      </c>
      <c r="EF13" s="1">
        <v>103.76</v>
      </c>
      <c r="EG13" s="1">
        <v>92.985</v>
      </c>
      <c r="EH13" s="1">
        <v>101.15</v>
      </c>
      <c r="EI13" s="4">
        <f t="shared" si="19"/>
        <v>-0.01133873273</v>
      </c>
      <c r="EJ13" s="4"/>
      <c r="EK13" s="1">
        <v>2884.0</v>
      </c>
      <c r="EL13" s="1">
        <v>2801.2</v>
      </c>
      <c r="EM13" s="1">
        <v>54.0</v>
      </c>
      <c r="EN13" s="1">
        <v>2858.8</v>
      </c>
      <c r="EO13" s="1">
        <v>2543.5</v>
      </c>
      <c r="EP13" s="1">
        <v>2796.0</v>
      </c>
      <c r="EQ13" s="4">
        <f t="shared" si="20"/>
        <v>-0.008737864078</v>
      </c>
      <c r="ER13" s="4"/>
      <c r="ES13" s="1">
        <v>104.95</v>
      </c>
      <c r="ET13" s="1">
        <v>102.81</v>
      </c>
      <c r="EU13" s="1">
        <v>54.0</v>
      </c>
      <c r="EV13" s="1">
        <v>102.91</v>
      </c>
      <c r="EW13" s="1">
        <v>92.985</v>
      </c>
      <c r="EX13" s="1">
        <v>101.15</v>
      </c>
      <c r="EY13" s="4">
        <f t="shared" si="21"/>
        <v>-0.01943782754</v>
      </c>
      <c r="EZ13" s="4"/>
      <c r="FA13" s="1">
        <v>2884.0</v>
      </c>
      <c r="FB13" s="1">
        <v>2843.5</v>
      </c>
      <c r="FC13" s="1">
        <v>54.0</v>
      </c>
      <c r="FD13" s="1">
        <v>2849.8</v>
      </c>
      <c r="FE13" s="1">
        <v>2543.5</v>
      </c>
      <c r="FF13" s="1">
        <v>2796.0</v>
      </c>
      <c r="FG13" s="4">
        <f t="shared" si="22"/>
        <v>-0.01185852982</v>
      </c>
      <c r="FH13" s="4"/>
      <c r="FI13" s="1">
        <v>104.95</v>
      </c>
      <c r="FJ13" s="1">
        <v>101.82</v>
      </c>
      <c r="FK13" s="1">
        <v>54.0</v>
      </c>
      <c r="FL13" s="1">
        <v>103.76</v>
      </c>
      <c r="FM13" s="1">
        <v>92.985</v>
      </c>
      <c r="FN13" s="1">
        <v>101.15</v>
      </c>
      <c r="FO13" s="4">
        <f t="shared" si="23"/>
        <v>-0.01133873273</v>
      </c>
      <c r="FP13" s="4"/>
      <c r="FQ13" s="4"/>
      <c r="FR13" s="1">
        <v>2884.0</v>
      </c>
      <c r="FS13" s="1">
        <v>2801.2</v>
      </c>
      <c r="FT13" s="1">
        <v>54.0</v>
      </c>
      <c r="FU13" s="1">
        <v>2860.2</v>
      </c>
      <c r="FV13" s="1">
        <v>2543.5</v>
      </c>
      <c r="FW13" s="1">
        <v>2796.0</v>
      </c>
      <c r="FX13" s="4">
        <f t="shared" si="24"/>
        <v>-0.008252427184</v>
      </c>
      <c r="FY13" s="4"/>
      <c r="FZ13" s="1">
        <v>104.95</v>
      </c>
      <c r="GA13" s="1">
        <v>102.81</v>
      </c>
      <c r="GB13" s="1">
        <v>54.0</v>
      </c>
      <c r="GC13" s="1">
        <v>102.91</v>
      </c>
      <c r="GD13" s="1">
        <v>92.985</v>
      </c>
      <c r="GE13" s="1">
        <v>101.15</v>
      </c>
      <c r="GF13" s="4">
        <f t="shared" si="25"/>
        <v>-0.01943782754</v>
      </c>
      <c r="GG13" s="4">
        <f t="shared" si="26"/>
        <v>0.01739990114</v>
      </c>
      <c r="GH13" s="4"/>
      <c r="GI13" s="1">
        <v>2884.0</v>
      </c>
      <c r="GJ13" s="1">
        <v>2843.5</v>
      </c>
      <c r="GK13" s="1">
        <v>54.0</v>
      </c>
      <c r="GL13" s="1">
        <v>2849.8</v>
      </c>
      <c r="GM13" s="1">
        <v>2543.5</v>
      </c>
      <c r="GN13" s="1">
        <v>2796.0</v>
      </c>
      <c r="GO13" s="4">
        <f t="shared" si="27"/>
        <v>-0.01185852982</v>
      </c>
      <c r="GP13" s="4">
        <f t="shared" si="28"/>
        <v>0.01924177396</v>
      </c>
    </row>
    <row r="14">
      <c r="A14" s="17" t="s">
        <v>70</v>
      </c>
      <c r="B14" s="30">
        <v>12.0</v>
      </c>
      <c r="C14" s="15">
        <v>101.1</v>
      </c>
      <c r="D14" s="15">
        <v>98.267</v>
      </c>
      <c r="E14" s="15">
        <v>54.0</v>
      </c>
      <c r="F14" s="15">
        <v>98.267</v>
      </c>
      <c r="G14" s="15">
        <v>52.31</v>
      </c>
      <c r="H14" s="15">
        <v>86.668</v>
      </c>
      <c r="I14" s="18">
        <f t="shared" si="1"/>
        <v>-0.02802176063</v>
      </c>
      <c r="J14" s="15"/>
      <c r="K14" s="15">
        <v>2826.1</v>
      </c>
      <c r="L14" s="15">
        <v>2729.1</v>
      </c>
      <c r="M14" s="15">
        <v>54.0</v>
      </c>
      <c r="N14" s="15">
        <v>2729.1</v>
      </c>
      <c r="O14" s="15">
        <v>1624.3</v>
      </c>
      <c r="P14" s="15">
        <v>2408.8</v>
      </c>
      <c r="Q14" s="18">
        <f t="shared" si="2"/>
        <v>-0.03432291851</v>
      </c>
      <c r="R14" s="15"/>
      <c r="S14" s="15">
        <v>101.1</v>
      </c>
      <c r="T14" s="15">
        <v>98.267</v>
      </c>
      <c r="U14" s="15">
        <v>54.0</v>
      </c>
      <c r="V14" s="15">
        <v>101.1</v>
      </c>
      <c r="W14" s="15">
        <v>52.31</v>
      </c>
      <c r="X14" s="15">
        <v>86.668</v>
      </c>
      <c r="Y14" s="18">
        <f t="shared" si="3"/>
        <v>0</v>
      </c>
      <c r="Z14" s="15"/>
      <c r="AA14" s="15">
        <v>2826.1</v>
      </c>
      <c r="AB14" s="15">
        <v>2729.1</v>
      </c>
      <c r="AC14" s="15">
        <v>54.0</v>
      </c>
      <c r="AD14" s="15">
        <v>2826.1</v>
      </c>
      <c r="AE14" s="15">
        <v>1624.3</v>
      </c>
      <c r="AF14" s="15">
        <v>2408.8</v>
      </c>
      <c r="AG14" s="18">
        <f t="shared" si="4"/>
        <v>0</v>
      </c>
      <c r="AH14" s="18"/>
      <c r="AI14" s="15">
        <v>101.1</v>
      </c>
      <c r="AJ14" s="15">
        <v>98.267</v>
      </c>
      <c r="AK14" s="15">
        <v>54.0</v>
      </c>
      <c r="AL14" s="15">
        <v>98.267</v>
      </c>
      <c r="AM14" s="15">
        <v>52.31</v>
      </c>
      <c r="AN14" s="15">
        <v>86.668</v>
      </c>
      <c r="AO14" s="18">
        <f t="shared" si="5"/>
        <v>-0.02802176063</v>
      </c>
      <c r="AP14" s="15"/>
      <c r="AQ14" s="15">
        <v>2826.1</v>
      </c>
      <c r="AR14" s="15">
        <v>2729.1</v>
      </c>
      <c r="AS14" s="15">
        <v>54.0</v>
      </c>
      <c r="AT14" s="15">
        <v>2729.1</v>
      </c>
      <c r="AU14" s="15">
        <v>1624.3</v>
      </c>
      <c r="AV14" s="15">
        <v>2408.8</v>
      </c>
      <c r="AW14" s="18">
        <f t="shared" si="6"/>
        <v>-0.03432291851</v>
      </c>
      <c r="AX14" s="15"/>
      <c r="AY14" s="15">
        <v>101.1</v>
      </c>
      <c r="AZ14" s="15">
        <v>98.267</v>
      </c>
      <c r="BA14" s="15">
        <v>54.0</v>
      </c>
      <c r="BB14" s="15">
        <v>98.267</v>
      </c>
      <c r="BC14" s="15">
        <v>52.31</v>
      </c>
      <c r="BD14" s="15">
        <v>86.668</v>
      </c>
      <c r="BE14" s="18">
        <f t="shared" si="7"/>
        <v>-0.02802176063</v>
      </c>
      <c r="BF14" s="18"/>
      <c r="BG14" s="15">
        <v>2826.1</v>
      </c>
      <c r="BH14" s="15">
        <v>2729.1</v>
      </c>
      <c r="BI14" s="15">
        <v>54.0</v>
      </c>
      <c r="BJ14" s="15">
        <v>2729.1</v>
      </c>
      <c r="BK14" s="15">
        <v>1624.3</v>
      </c>
      <c r="BL14" s="15">
        <v>2408.8</v>
      </c>
      <c r="BM14" s="18">
        <f t="shared" si="8"/>
        <v>-0.03432291851</v>
      </c>
      <c r="BN14" s="18"/>
      <c r="BO14" s="9">
        <v>101.1</v>
      </c>
      <c r="BP14" s="9">
        <v>98.267</v>
      </c>
      <c r="BQ14" s="9">
        <v>54.0</v>
      </c>
      <c r="BR14" s="9">
        <v>98.267</v>
      </c>
      <c r="BS14" s="9">
        <v>52.31</v>
      </c>
      <c r="BT14" s="9">
        <v>86.668</v>
      </c>
      <c r="BU14" s="4">
        <f t="shared" si="9"/>
        <v>-0.02802176063</v>
      </c>
      <c r="BV14" s="18"/>
      <c r="BW14" s="9">
        <v>2826.1</v>
      </c>
      <c r="BX14" s="9">
        <v>2729.1</v>
      </c>
      <c r="BY14" s="9">
        <v>54.0</v>
      </c>
      <c r="BZ14" s="9">
        <v>2729.1</v>
      </c>
      <c r="CA14" s="9">
        <v>1624.3</v>
      </c>
      <c r="CB14" s="9">
        <v>2408.8</v>
      </c>
      <c r="CC14" s="4">
        <f t="shared" si="10"/>
        <v>-0.03432291851</v>
      </c>
      <c r="CD14" s="18"/>
      <c r="CE14" s="9">
        <v>101.1</v>
      </c>
      <c r="CF14" s="9">
        <v>53.051</v>
      </c>
      <c r="CG14" s="9">
        <v>54.0</v>
      </c>
      <c r="CH14" s="9">
        <v>53.051</v>
      </c>
      <c r="CI14" s="9">
        <v>52.31</v>
      </c>
      <c r="CJ14" s="9">
        <v>86.668</v>
      </c>
      <c r="CK14" s="4">
        <f t="shared" si="11"/>
        <v>-0.4752621167</v>
      </c>
      <c r="CL14" s="18"/>
      <c r="CM14" s="9">
        <v>2826.1</v>
      </c>
      <c r="CN14" s="9">
        <v>1627.5</v>
      </c>
      <c r="CO14" s="9">
        <v>54.0</v>
      </c>
      <c r="CP14" s="9">
        <v>1627.5</v>
      </c>
      <c r="CQ14" s="9">
        <v>1624.3</v>
      </c>
      <c r="CR14" s="9">
        <v>2408.8</v>
      </c>
      <c r="CS14" s="4">
        <f t="shared" si="12"/>
        <v>-0.4241180425</v>
      </c>
      <c r="CU14" s="9">
        <v>101.1</v>
      </c>
      <c r="CV14" s="9">
        <v>98.267</v>
      </c>
      <c r="CW14" s="9">
        <v>54.0</v>
      </c>
      <c r="CX14" s="9">
        <v>98.267</v>
      </c>
      <c r="CY14" s="9">
        <v>52.31</v>
      </c>
      <c r="CZ14" s="9">
        <v>86.668</v>
      </c>
      <c r="DA14" s="4">
        <f t="shared" si="13"/>
        <v>-0.02802176063</v>
      </c>
      <c r="DB14" s="23">
        <f t="shared" si="14"/>
        <v>0.1338325564</v>
      </c>
      <c r="DC14" s="23"/>
      <c r="DD14" s="9">
        <v>2826.1</v>
      </c>
      <c r="DE14" s="9">
        <v>2729.1</v>
      </c>
      <c r="DF14" s="9">
        <v>54.0</v>
      </c>
      <c r="DG14" s="9">
        <v>2729.1</v>
      </c>
      <c r="DH14" s="9">
        <v>1624.3</v>
      </c>
      <c r="DI14" s="9">
        <v>2408.8</v>
      </c>
      <c r="DJ14" s="4">
        <f t="shared" si="15"/>
        <v>-0.03432291851</v>
      </c>
      <c r="DK14" s="23">
        <f t="shared" si="16"/>
        <v>0.1329707738</v>
      </c>
      <c r="DL14" s="4"/>
      <c r="DM14" s="9">
        <v>101.1</v>
      </c>
      <c r="DN14" s="9">
        <v>98.267</v>
      </c>
      <c r="DO14" s="9">
        <v>54.0</v>
      </c>
      <c r="DP14" s="9">
        <v>98.267</v>
      </c>
      <c r="DQ14" s="9">
        <v>52.31</v>
      </c>
      <c r="DR14" s="9">
        <v>86.668</v>
      </c>
      <c r="DS14" s="4">
        <f t="shared" si="17"/>
        <v>-0.02802176063</v>
      </c>
      <c r="DT14" s="9"/>
      <c r="DU14" s="9">
        <v>2826.1</v>
      </c>
      <c r="DV14" s="9">
        <v>2729.1</v>
      </c>
      <c r="DW14" s="9">
        <v>54.0</v>
      </c>
      <c r="DX14" s="9">
        <v>2729.1</v>
      </c>
      <c r="DY14" s="9">
        <v>1624.3</v>
      </c>
      <c r="DZ14" s="9">
        <v>2408.8</v>
      </c>
      <c r="EA14" s="4">
        <f t="shared" si="18"/>
        <v>-0.03432291851</v>
      </c>
      <c r="EB14" s="4"/>
      <c r="EC14" s="1">
        <v>101.1</v>
      </c>
      <c r="ED14" s="1">
        <v>98.267</v>
      </c>
      <c r="EE14" s="1">
        <v>54.0</v>
      </c>
      <c r="EF14" s="1">
        <v>98.267</v>
      </c>
      <c r="EG14" s="1">
        <v>52.31</v>
      </c>
      <c r="EH14" s="1">
        <v>86.668</v>
      </c>
      <c r="EI14" s="4">
        <f t="shared" si="19"/>
        <v>-0.02802176063</v>
      </c>
      <c r="EJ14" s="4"/>
      <c r="EK14" s="1">
        <v>2826.1</v>
      </c>
      <c r="EL14" s="1">
        <v>2729.1</v>
      </c>
      <c r="EM14" s="1">
        <v>54.0</v>
      </c>
      <c r="EN14" s="1">
        <v>2729.1</v>
      </c>
      <c r="EO14" s="1">
        <v>1624.3</v>
      </c>
      <c r="EP14" s="1">
        <v>2408.8</v>
      </c>
      <c r="EQ14" s="4">
        <f t="shared" si="20"/>
        <v>-0.03432291851</v>
      </c>
      <c r="ER14" s="4"/>
      <c r="ES14" s="1">
        <v>101.1</v>
      </c>
      <c r="ET14" s="1">
        <v>98.267</v>
      </c>
      <c r="EU14" s="1">
        <v>54.0</v>
      </c>
      <c r="EV14" s="1">
        <v>98.267</v>
      </c>
      <c r="EW14" s="1">
        <v>52.31</v>
      </c>
      <c r="EX14" s="1">
        <v>86.668</v>
      </c>
      <c r="EY14" s="4">
        <f t="shared" si="21"/>
        <v>-0.02802176063</v>
      </c>
      <c r="EZ14" s="4"/>
      <c r="FA14" s="1">
        <v>2826.1</v>
      </c>
      <c r="FB14" s="1">
        <v>2729.1</v>
      </c>
      <c r="FC14" s="1">
        <v>54.0</v>
      </c>
      <c r="FD14" s="1">
        <v>2729.1</v>
      </c>
      <c r="FE14" s="1">
        <v>1624.3</v>
      </c>
      <c r="FF14" s="1">
        <v>2408.8</v>
      </c>
      <c r="FG14" s="4">
        <f t="shared" si="22"/>
        <v>-0.03432291851</v>
      </c>
      <c r="FH14" s="4"/>
      <c r="FI14" s="1">
        <v>101.1</v>
      </c>
      <c r="FJ14" s="1">
        <v>98.267</v>
      </c>
      <c r="FK14" s="1">
        <v>54.0</v>
      </c>
      <c r="FL14" s="1">
        <v>98.267</v>
      </c>
      <c r="FM14" s="1">
        <v>52.31</v>
      </c>
      <c r="FN14" s="1">
        <v>86.668</v>
      </c>
      <c r="FO14" s="4">
        <f t="shared" si="23"/>
        <v>-0.02802176063</v>
      </c>
      <c r="FP14" s="4"/>
      <c r="FQ14" s="4"/>
      <c r="FR14" s="1">
        <v>2826.1</v>
      </c>
      <c r="FS14" s="1">
        <v>2729.1</v>
      </c>
      <c r="FT14" s="1">
        <v>54.0</v>
      </c>
      <c r="FU14" s="1">
        <v>2729.1</v>
      </c>
      <c r="FV14" s="1">
        <v>1624.3</v>
      </c>
      <c r="FW14" s="1">
        <v>2408.8</v>
      </c>
      <c r="FX14" s="4">
        <f t="shared" si="24"/>
        <v>-0.03432291851</v>
      </c>
      <c r="FY14" s="4"/>
      <c r="FZ14" s="1">
        <v>101.1</v>
      </c>
      <c r="GA14" s="1">
        <v>98.267</v>
      </c>
      <c r="GB14" s="1">
        <v>54.0</v>
      </c>
      <c r="GC14" s="1">
        <v>98.267</v>
      </c>
      <c r="GD14" s="1">
        <v>52.31</v>
      </c>
      <c r="GE14" s="1">
        <v>86.668</v>
      </c>
      <c r="GF14" s="4">
        <f t="shared" si="25"/>
        <v>-0.02802176063</v>
      </c>
      <c r="GG14" s="4">
        <f t="shared" si="26"/>
        <v>0.1338325564</v>
      </c>
      <c r="GH14" s="4"/>
      <c r="GI14" s="1">
        <v>2826.1</v>
      </c>
      <c r="GJ14" s="1">
        <v>2729.1</v>
      </c>
      <c r="GK14" s="1">
        <v>54.0</v>
      </c>
      <c r="GL14" s="1">
        <v>2729.1</v>
      </c>
      <c r="GM14" s="1">
        <v>1624.3</v>
      </c>
      <c r="GN14" s="1">
        <v>2408.8</v>
      </c>
      <c r="GO14" s="4">
        <f t="shared" si="27"/>
        <v>-0.03432291851</v>
      </c>
      <c r="GP14" s="4">
        <f t="shared" si="28"/>
        <v>0.1329707738</v>
      </c>
    </row>
    <row r="15">
      <c r="A15" s="3" t="s">
        <v>88</v>
      </c>
      <c r="B15" s="19">
        <v>13.0</v>
      </c>
      <c r="C15" s="9">
        <v>98.085</v>
      </c>
      <c r="D15" s="9">
        <v>96.268</v>
      </c>
      <c r="E15" s="9">
        <v>64.0</v>
      </c>
      <c r="F15" s="9">
        <v>98.085</v>
      </c>
      <c r="G15" s="9">
        <v>64.703</v>
      </c>
      <c r="H15" s="9">
        <v>91.22</v>
      </c>
      <c r="I15" s="4">
        <f t="shared" si="1"/>
        <v>0</v>
      </c>
      <c r="J15" s="9"/>
      <c r="K15" s="9">
        <v>2725.6</v>
      </c>
      <c r="L15" s="9">
        <v>2648.7</v>
      </c>
      <c r="M15" s="9">
        <v>64.0</v>
      </c>
      <c r="N15" s="9">
        <v>2671.2</v>
      </c>
      <c r="O15" s="9">
        <v>1925.3</v>
      </c>
      <c r="P15" s="9">
        <v>2491.7</v>
      </c>
      <c r="Q15" s="4">
        <f t="shared" si="2"/>
        <v>-0.01995890813</v>
      </c>
      <c r="R15" s="9"/>
      <c r="S15" s="9">
        <v>98.085</v>
      </c>
      <c r="T15" s="9">
        <v>85.83</v>
      </c>
      <c r="U15" s="9">
        <v>64.0</v>
      </c>
      <c r="V15" s="9">
        <v>96.268</v>
      </c>
      <c r="W15" s="9">
        <v>64.703</v>
      </c>
      <c r="X15" s="9">
        <v>91.22</v>
      </c>
      <c r="Y15" s="4">
        <f t="shared" si="3"/>
        <v>-0.01852474894</v>
      </c>
      <c r="Z15" s="9"/>
      <c r="AA15" s="9">
        <v>2725.6</v>
      </c>
      <c r="AB15" s="9">
        <v>2373.1</v>
      </c>
      <c r="AC15" s="9">
        <v>64.0</v>
      </c>
      <c r="AD15" s="9">
        <v>2373.1</v>
      </c>
      <c r="AE15" s="9">
        <v>1925.3</v>
      </c>
      <c r="AF15" s="9">
        <v>2491.7</v>
      </c>
      <c r="AG15" s="4">
        <f t="shared" si="4"/>
        <v>-0.129329322</v>
      </c>
      <c r="AH15" s="4"/>
      <c r="AI15" s="9">
        <v>98.085</v>
      </c>
      <c r="AJ15" s="9">
        <v>96.268</v>
      </c>
      <c r="AK15" s="9">
        <v>64.0</v>
      </c>
      <c r="AL15" s="9">
        <v>98.085</v>
      </c>
      <c r="AM15" s="9">
        <v>64.703</v>
      </c>
      <c r="AN15" s="9">
        <v>91.22</v>
      </c>
      <c r="AO15" s="4">
        <f t="shared" si="5"/>
        <v>0</v>
      </c>
      <c r="AP15" s="9"/>
      <c r="AQ15" s="9">
        <v>2725.6</v>
      </c>
      <c r="AR15" s="9">
        <v>2716.5</v>
      </c>
      <c r="AS15" s="9">
        <v>64.0</v>
      </c>
      <c r="AT15" s="9">
        <v>2725.6</v>
      </c>
      <c r="AU15" s="9">
        <v>1925.3</v>
      </c>
      <c r="AV15" s="9">
        <v>2491.7</v>
      </c>
      <c r="AW15" s="4">
        <f t="shared" si="6"/>
        <v>0</v>
      </c>
      <c r="AX15" s="9"/>
      <c r="AY15" s="9">
        <v>98.085</v>
      </c>
      <c r="AZ15" s="9">
        <v>96.268</v>
      </c>
      <c r="BA15" s="9">
        <v>64.0</v>
      </c>
      <c r="BB15" s="9">
        <v>96.268</v>
      </c>
      <c r="BC15" s="9">
        <v>64.703</v>
      </c>
      <c r="BD15" s="9">
        <v>91.22</v>
      </c>
      <c r="BE15" s="4">
        <f t="shared" si="7"/>
        <v>-0.01852474894</v>
      </c>
      <c r="BF15" s="4"/>
      <c r="BG15" s="9">
        <v>2725.6</v>
      </c>
      <c r="BH15" s="9">
        <v>2671.2</v>
      </c>
      <c r="BI15" s="9">
        <v>64.0</v>
      </c>
      <c r="BJ15" s="9">
        <v>2725.6</v>
      </c>
      <c r="BK15" s="9">
        <v>1925.3</v>
      </c>
      <c r="BL15" s="9">
        <v>2491.7</v>
      </c>
      <c r="BM15" s="4">
        <f t="shared" si="8"/>
        <v>0</v>
      </c>
      <c r="BN15" s="4"/>
      <c r="BO15" s="9">
        <v>98.085</v>
      </c>
      <c r="BP15" s="9">
        <v>96.243</v>
      </c>
      <c r="BQ15" s="9">
        <v>64.0</v>
      </c>
      <c r="BR15" s="9">
        <v>96.243</v>
      </c>
      <c r="BS15" s="9">
        <v>64.703</v>
      </c>
      <c r="BT15" s="9">
        <v>91.22</v>
      </c>
      <c r="BU15" s="4">
        <f t="shared" si="9"/>
        <v>-0.01877962991</v>
      </c>
      <c r="BV15" s="4"/>
      <c r="BW15" s="9">
        <v>2725.6</v>
      </c>
      <c r="BX15" s="9">
        <v>2671.2</v>
      </c>
      <c r="BY15" s="9">
        <v>64.0</v>
      </c>
      <c r="BZ15" s="9">
        <v>2671.2</v>
      </c>
      <c r="CA15" s="9">
        <v>1925.3</v>
      </c>
      <c r="CB15" s="9">
        <v>2491.7</v>
      </c>
      <c r="CC15" s="4">
        <f t="shared" si="10"/>
        <v>-0.01995890813</v>
      </c>
      <c r="CD15" s="4"/>
      <c r="CE15" s="9">
        <v>98.085</v>
      </c>
      <c r="CF15" s="9">
        <v>65.483</v>
      </c>
      <c r="CG15" s="9">
        <v>64.0</v>
      </c>
      <c r="CH15" s="9">
        <v>65.483</v>
      </c>
      <c r="CI15" s="9">
        <v>64.703</v>
      </c>
      <c r="CJ15" s="9">
        <v>91.22</v>
      </c>
      <c r="CK15" s="4">
        <f t="shared" si="11"/>
        <v>-0.3323851761</v>
      </c>
      <c r="CL15" s="4"/>
      <c r="CM15" s="9">
        <v>2725.6</v>
      </c>
      <c r="CN15" s="9">
        <v>1933.4</v>
      </c>
      <c r="CO15" s="9">
        <v>64.0</v>
      </c>
      <c r="CP15" s="9">
        <v>1936.0</v>
      </c>
      <c r="CQ15" s="9">
        <v>1925.3</v>
      </c>
      <c r="CR15" s="9">
        <v>2491.7</v>
      </c>
      <c r="CS15" s="4">
        <f t="shared" si="12"/>
        <v>-0.2896976812</v>
      </c>
      <c r="CU15" s="9">
        <v>98.085</v>
      </c>
      <c r="CV15" s="9">
        <v>96.268</v>
      </c>
      <c r="CW15" s="9">
        <v>64.0</v>
      </c>
      <c r="CX15" s="9">
        <v>96.268</v>
      </c>
      <c r="CY15" s="9">
        <v>64.703</v>
      </c>
      <c r="CZ15" s="9">
        <v>91.22</v>
      </c>
      <c r="DA15" s="4">
        <f t="shared" si="13"/>
        <v>-0.01852474894</v>
      </c>
      <c r="DB15" s="23">
        <f t="shared" si="14"/>
        <v>0.0553387415</v>
      </c>
      <c r="DC15" s="23"/>
      <c r="DD15" s="9">
        <v>2725.6</v>
      </c>
      <c r="DE15" s="9">
        <v>2648.7</v>
      </c>
      <c r="DF15" s="9">
        <v>64.0</v>
      </c>
      <c r="DG15" s="9">
        <v>2671.2</v>
      </c>
      <c r="DH15" s="9">
        <v>1925.3</v>
      </c>
      <c r="DI15" s="9">
        <v>2491.7</v>
      </c>
      <c r="DJ15" s="4">
        <f t="shared" si="15"/>
        <v>-0.01995890813</v>
      </c>
      <c r="DK15" s="23">
        <f t="shared" si="16"/>
        <v>0.07203917004</v>
      </c>
      <c r="DL15" s="4"/>
      <c r="DM15" s="9">
        <v>98.085</v>
      </c>
      <c r="DN15" s="9">
        <v>96.268</v>
      </c>
      <c r="DO15" s="9">
        <v>64.0</v>
      </c>
      <c r="DP15" s="9">
        <v>96.268</v>
      </c>
      <c r="DQ15" s="9">
        <v>64.703</v>
      </c>
      <c r="DR15" s="9">
        <v>91.22</v>
      </c>
      <c r="DS15" s="4">
        <f t="shared" si="17"/>
        <v>-0.01852474894</v>
      </c>
      <c r="DT15" s="9"/>
      <c r="DU15" s="9">
        <v>2725.6</v>
      </c>
      <c r="DV15" s="9">
        <v>2648.7</v>
      </c>
      <c r="DW15" s="9">
        <v>64.0</v>
      </c>
      <c r="DX15" s="9">
        <v>2648.7</v>
      </c>
      <c r="DY15" s="9">
        <v>1925.3</v>
      </c>
      <c r="DZ15" s="9">
        <v>2491.7</v>
      </c>
      <c r="EA15" s="4">
        <f t="shared" si="18"/>
        <v>-0.02821397124</v>
      </c>
      <c r="EB15" s="4"/>
      <c r="EC15" s="1">
        <v>98.085</v>
      </c>
      <c r="ED15" s="1">
        <v>85.571</v>
      </c>
      <c r="EE15" s="1">
        <v>64.0</v>
      </c>
      <c r="EF15" s="1">
        <v>85.793</v>
      </c>
      <c r="EG15" s="1">
        <v>64.703</v>
      </c>
      <c r="EH15" s="1">
        <v>91.22</v>
      </c>
      <c r="EI15" s="4">
        <f t="shared" si="19"/>
        <v>-0.1253198756</v>
      </c>
      <c r="EJ15" s="4"/>
      <c r="EK15" s="1">
        <v>2725.6</v>
      </c>
      <c r="EL15" s="1">
        <v>2363.7</v>
      </c>
      <c r="EM15" s="1">
        <v>64.0</v>
      </c>
      <c r="EN15" s="1">
        <v>2371.6</v>
      </c>
      <c r="EO15" s="1">
        <v>1925.3</v>
      </c>
      <c r="EP15" s="1">
        <v>2491.7</v>
      </c>
      <c r="EQ15" s="4">
        <f t="shared" si="20"/>
        <v>-0.1298796595</v>
      </c>
      <c r="ER15" s="4"/>
      <c r="ES15" s="1">
        <v>98.085</v>
      </c>
      <c r="ET15" s="1">
        <v>97.802</v>
      </c>
      <c r="EU15" s="1">
        <v>64.0</v>
      </c>
      <c r="EV15" s="1">
        <v>98.085</v>
      </c>
      <c r="EW15" s="1">
        <v>64.703</v>
      </c>
      <c r="EX15" s="1">
        <v>91.22</v>
      </c>
      <c r="EY15" s="4">
        <f t="shared" si="21"/>
        <v>0</v>
      </c>
      <c r="EZ15" s="4"/>
      <c r="FA15" s="1">
        <v>2725.6</v>
      </c>
      <c r="FB15" s="1">
        <v>2716.5</v>
      </c>
      <c r="FC15" s="1">
        <v>64.0</v>
      </c>
      <c r="FD15" s="1">
        <v>2716.5</v>
      </c>
      <c r="FE15" s="1">
        <v>1925.3</v>
      </c>
      <c r="FF15" s="1">
        <v>2491.7</v>
      </c>
      <c r="FG15" s="4">
        <f t="shared" si="22"/>
        <v>-0.003338714412</v>
      </c>
      <c r="FH15" s="4"/>
      <c r="FI15" s="1">
        <v>98.085</v>
      </c>
      <c r="FJ15" s="1">
        <v>96.268</v>
      </c>
      <c r="FK15" s="1">
        <v>64.0</v>
      </c>
      <c r="FL15" s="1">
        <v>96.268</v>
      </c>
      <c r="FM15" s="1">
        <v>64.703</v>
      </c>
      <c r="FN15" s="1">
        <v>91.22</v>
      </c>
      <c r="FO15" s="4">
        <f t="shared" si="23"/>
        <v>-0.01852474894</v>
      </c>
      <c r="FP15" s="4"/>
      <c r="FQ15" s="4"/>
      <c r="FR15" s="1">
        <v>2725.6</v>
      </c>
      <c r="FS15" s="1">
        <v>2648.7</v>
      </c>
      <c r="FT15" s="1">
        <v>64.0</v>
      </c>
      <c r="FU15" s="1">
        <v>2671.2</v>
      </c>
      <c r="FV15" s="1">
        <v>1925.3</v>
      </c>
      <c r="FW15" s="1">
        <v>2491.7</v>
      </c>
      <c r="FX15" s="4">
        <f t="shared" si="24"/>
        <v>-0.01995890813</v>
      </c>
      <c r="FY15" s="4"/>
      <c r="FZ15" s="1">
        <v>98.085</v>
      </c>
      <c r="GA15" s="1">
        <v>96.268</v>
      </c>
      <c r="GB15" s="1">
        <v>64.0</v>
      </c>
      <c r="GC15" s="1">
        <v>98.085</v>
      </c>
      <c r="GD15" s="1">
        <v>64.703</v>
      </c>
      <c r="GE15" s="1">
        <v>91.22</v>
      </c>
      <c r="GF15" s="4">
        <f t="shared" si="25"/>
        <v>0</v>
      </c>
      <c r="GG15" s="4">
        <f t="shared" si="26"/>
        <v>0.07525761894</v>
      </c>
      <c r="GH15" s="4"/>
      <c r="GI15" s="1">
        <v>2725.6</v>
      </c>
      <c r="GJ15" s="1">
        <v>2716.5</v>
      </c>
      <c r="GK15" s="1">
        <v>64.0</v>
      </c>
      <c r="GL15" s="1">
        <v>2725.6</v>
      </c>
      <c r="GM15" s="1">
        <v>1925.3</v>
      </c>
      <c r="GN15" s="1">
        <v>2491.7</v>
      </c>
      <c r="GO15" s="4">
        <f t="shared" si="27"/>
        <v>0</v>
      </c>
      <c r="GP15" s="4">
        <f t="shared" si="28"/>
        <v>0.09387165389</v>
      </c>
    </row>
    <row r="16">
      <c r="A16" s="3" t="s">
        <v>89</v>
      </c>
      <c r="B16" s="19">
        <v>14.0</v>
      </c>
      <c r="C16" s="9">
        <v>99.224</v>
      </c>
      <c r="D16" s="9">
        <v>96.766</v>
      </c>
      <c r="E16" s="9">
        <v>64.0</v>
      </c>
      <c r="F16" s="9">
        <v>98.906</v>
      </c>
      <c r="G16" s="9">
        <v>64.202</v>
      </c>
      <c r="H16" s="9">
        <v>93.004</v>
      </c>
      <c r="I16" s="4">
        <f t="shared" si="1"/>
        <v>-0.00320486979</v>
      </c>
      <c r="J16" s="9"/>
      <c r="K16" s="9">
        <v>2756.4</v>
      </c>
      <c r="L16" s="9">
        <v>2733.2</v>
      </c>
      <c r="M16" s="9">
        <v>64.0</v>
      </c>
      <c r="N16" s="9">
        <v>2740.4</v>
      </c>
      <c r="O16" s="9">
        <v>2054.8</v>
      </c>
      <c r="P16" s="9">
        <v>2583.1</v>
      </c>
      <c r="Q16" s="4">
        <f t="shared" si="2"/>
        <v>-0.005804672762</v>
      </c>
      <c r="R16" s="9"/>
      <c r="S16" s="9">
        <v>99.224</v>
      </c>
      <c r="T16" s="9">
        <v>99.224</v>
      </c>
      <c r="U16" s="9">
        <v>64.0</v>
      </c>
      <c r="V16" s="9">
        <v>99.224</v>
      </c>
      <c r="W16" s="9">
        <v>64.202</v>
      </c>
      <c r="X16" s="9">
        <v>93.004</v>
      </c>
      <c r="Y16" s="4">
        <f t="shared" si="3"/>
        <v>0</v>
      </c>
      <c r="Z16" s="9"/>
      <c r="AA16" s="9">
        <v>2756.4</v>
      </c>
      <c r="AB16" s="9">
        <v>2756.4</v>
      </c>
      <c r="AC16" s="9">
        <v>64.0</v>
      </c>
      <c r="AD16" s="9">
        <v>2756.4</v>
      </c>
      <c r="AE16" s="9">
        <v>2054.8</v>
      </c>
      <c r="AF16" s="9">
        <v>2583.1</v>
      </c>
      <c r="AG16" s="4">
        <f t="shared" si="4"/>
        <v>0</v>
      </c>
      <c r="AH16" s="4"/>
      <c r="AI16" s="9">
        <v>99.224</v>
      </c>
      <c r="AJ16" s="9">
        <v>96.766</v>
      </c>
      <c r="AK16" s="9">
        <v>64.0</v>
      </c>
      <c r="AL16" s="9">
        <v>99.174</v>
      </c>
      <c r="AM16" s="9">
        <v>64.202</v>
      </c>
      <c r="AN16" s="9">
        <v>93.004</v>
      </c>
      <c r="AO16" s="4">
        <f t="shared" si="5"/>
        <v>-0.0005039103443</v>
      </c>
      <c r="AP16" s="9"/>
      <c r="AQ16" s="9">
        <v>2756.4</v>
      </c>
      <c r="AR16" s="9">
        <v>2659.0</v>
      </c>
      <c r="AS16" s="9">
        <v>64.0</v>
      </c>
      <c r="AT16" s="9">
        <v>2755.4</v>
      </c>
      <c r="AU16" s="9">
        <v>2054.8</v>
      </c>
      <c r="AV16" s="9">
        <v>2583.1</v>
      </c>
      <c r="AW16" s="4">
        <f t="shared" si="6"/>
        <v>-0.0003627920476</v>
      </c>
      <c r="AX16" s="9"/>
      <c r="AY16" s="9">
        <v>99.224</v>
      </c>
      <c r="AZ16" s="9">
        <v>96.766</v>
      </c>
      <c r="BA16" s="9">
        <v>64.0</v>
      </c>
      <c r="BB16" s="9">
        <v>99.224</v>
      </c>
      <c r="BC16" s="9">
        <v>64.202</v>
      </c>
      <c r="BD16" s="9">
        <v>93.004</v>
      </c>
      <c r="BE16" s="4">
        <f t="shared" si="7"/>
        <v>0</v>
      </c>
      <c r="BF16" s="4"/>
      <c r="BG16" s="9">
        <v>2756.4</v>
      </c>
      <c r="BH16" s="9">
        <v>2756.4</v>
      </c>
      <c r="BI16" s="9">
        <v>64.0</v>
      </c>
      <c r="BJ16" s="9">
        <v>2756.4</v>
      </c>
      <c r="BK16" s="9">
        <v>2054.8</v>
      </c>
      <c r="BL16" s="9">
        <v>2583.1</v>
      </c>
      <c r="BM16" s="4">
        <f t="shared" si="8"/>
        <v>0</v>
      </c>
      <c r="BN16" s="4"/>
      <c r="BO16" s="9">
        <v>99.224</v>
      </c>
      <c r="BP16" s="9">
        <v>98.906</v>
      </c>
      <c r="BQ16" s="9">
        <v>64.0</v>
      </c>
      <c r="BR16" s="9">
        <v>98.906</v>
      </c>
      <c r="BS16" s="9">
        <v>64.202</v>
      </c>
      <c r="BT16" s="9">
        <v>93.004</v>
      </c>
      <c r="BU16" s="4">
        <f t="shared" si="9"/>
        <v>-0.00320486979</v>
      </c>
      <c r="BV16" s="4"/>
      <c r="BW16" s="9">
        <v>2756.4</v>
      </c>
      <c r="BX16" s="9">
        <v>2740.4</v>
      </c>
      <c r="BY16" s="9">
        <v>64.0</v>
      </c>
      <c r="BZ16" s="9">
        <v>2740.4</v>
      </c>
      <c r="CA16" s="9">
        <v>2054.8</v>
      </c>
      <c r="CB16" s="9">
        <v>2583.1</v>
      </c>
      <c r="CC16" s="4">
        <f t="shared" si="10"/>
        <v>-0.005804672762</v>
      </c>
      <c r="CD16" s="4"/>
      <c r="CE16" s="9">
        <v>99.224</v>
      </c>
      <c r="CF16" s="9">
        <v>66.935</v>
      </c>
      <c r="CG16" s="9">
        <v>64.0</v>
      </c>
      <c r="CH16" s="9">
        <v>91.109</v>
      </c>
      <c r="CI16" s="9">
        <v>64.202</v>
      </c>
      <c r="CJ16" s="9">
        <v>93.004</v>
      </c>
      <c r="CK16" s="4">
        <f t="shared" si="11"/>
        <v>-0.08178464888</v>
      </c>
      <c r="CL16" s="4"/>
      <c r="CM16" s="9">
        <v>2756.4</v>
      </c>
      <c r="CN16" s="9">
        <v>2080.3</v>
      </c>
      <c r="CO16" s="9">
        <v>64.0</v>
      </c>
      <c r="CP16" s="9">
        <v>2396.2</v>
      </c>
      <c r="CQ16" s="9">
        <v>2054.8</v>
      </c>
      <c r="CR16" s="9">
        <v>2583.1</v>
      </c>
      <c r="CS16" s="4">
        <f t="shared" si="12"/>
        <v>-0.1306776955</v>
      </c>
      <c r="CU16" s="9">
        <v>99.224</v>
      </c>
      <c r="CV16" s="9">
        <v>96.766</v>
      </c>
      <c r="CW16" s="9">
        <v>64.0</v>
      </c>
      <c r="CX16" s="9">
        <v>99.174</v>
      </c>
      <c r="CY16" s="9">
        <v>64.202</v>
      </c>
      <c r="CZ16" s="9">
        <v>93.004</v>
      </c>
      <c r="DA16" s="4">
        <f t="shared" si="13"/>
        <v>-0.0005039103443</v>
      </c>
      <c r="DB16" s="23">
        <f t="shared" si="14"/>
        <v>0.06634123264</v>
      </c>
      <c r="DC16" s="23"/>
      <c r="DD16" s="9">
        <v>2756.4</v>
      </c>
      <c r="DE16" s="9">
        <v>2740.4</v>
      </c>
      <c r="DF16" s="9">
        <v>64.0</v>
      </c>
      <c r="DG16" s="9">
        <v>2740.4</v>
      </c>
      <c r="DH16" s="9">
        <v>2054.8</v>
      </c>
      <c r="DI16" s="9">
        <v>2583.1</v>
      </c>
      <c r="DJ16" s="4">
        <f t="shared" si="15"/>
        <v>-0.005804672762</v>
      </c>
      <c r="DK16" s="23">
        <f t="shared" si="16"/>
        <v>0.06089582285</v>
      </c>
      <c r="DL16" s="4"/>
      <c r="DM16" s="9">
        <v>99.224</v>
      </c>
      <c r="DN16" s="9">
        <v>98.628</v>
      </c>
      <c r="DO16" s="9">
        <v>64.0</v>
      </c>
      <c r="DP16" s="9">
        <v>98.906</v>
      </c>
      <c r="DQ16" s="9">
        <v>64.202</v>
      </c>
      <c r="DR16" s="9">
        <v>93.004</v>
      </c>
      <c r="DS16" s="4">
        <f t="shared" si="17"/>
        <v>-0.00320486979</v>
      </c>
      <c r="DT16" s="9"/>
      <c r="DU16" s="9">
        <v>2756.4</v>
      </c>
      <c r="DV16" s="9">
        <v>2740.4</v>
      </c>
      <c r="DW16" s="9">
        <v>64.0</v>
      </c>
      <c r="DX16" s="9">
        <v>2740.4</v>
      </c>
      <c r="DY16" s="9">
        <v>2054.8</v>
      </c>
      <c r="DZ16" s="9">
        <v>2583.1</v>
      </c>
      <c r="EA16" s="4">
        <f t="shared" si="18"/>
        <v>-0.005804672762</v>
      </c>
      <c r="EB16" s="4"/>
      <c r="EC16" s="1">
        <v>99.224</v>
      </c>
      <c r="ED16" s="1">
        <v>96.766</v>
      </c>
      <c r="EE16" s="1">
        <v>64.0</v>
      </c>
      <c r="EF16" s="1">
        <v>99.224</v>
      </c>
      <c r="EG16" s="1">
        <v>64.202</v>
      </c>
      <c r="EH16" s="1">
        <v>93.004</v>
      </c>
      <c r="EI16" s="4">
        <f t="shared" si="19"/>
        <v>0</v>
      </c>
      <c r="EJ16" s="4"/>
      <c r="EK16" s="1">
        <v>2756.4</v>
      </c>
      <c r="EL16" s="1">
        <v>2659.0</v>
      </c>
      <c r="EM16" s="1">
        <v>64.0</v>
      </c>
      <c r="EN16" s="1">
        <v>2756.4</v>
      </c>
      <c r="EO16" s="1">
        <v>2054.8</v>
      </c>
      <c r="EP16" s="1">
        <v>2583.1</v>
      </c>
      <c r="EQ16" s="4">
        <f t="shared" si="20"/>
        <v>0</v>
      </c>
      <c r="ER16" s="4"/>
      <c r="ES16" s="1">
        <v>99.224</v>
      </c>
      <c r="ET16" s="1">
        <v>96.766</v>
      </c>
      <c r="EU16" s="1">
        <v>64.0</v>
      </c>
      <c r="EV16" s="1">
        <v>99.174</v>
      </c>
      <c r="EW16" s="1">
        <v>64.202</v>
      </c>
      <c r="EX16" s="1">
        <v>93.004</v>
      </c>
      <c r="EY16" s="4">
        <f t="shared" si="21"/>
        <v>-0.0005039103443</v>
      </c>
      <c r="EZ16" s="4"/>
      <c r="FA16" s="1">
        <v>2756.4</v>
      </c>
      <c r="FB16" s="1">
        <v>2659.0</v>
      </c>
      <c r="FC16" s="1">
        <v>64.0</v>
      </c>
      <c r="FD16" s="1">
        <v>2755.4</v>
      </c>
      <c r="FE16" s="1">
        <v>2054.8</v>
      </c>
      <c r="FF16" s="1">
        <v>2583.1</v>
      </c>
      <c r="FG16" s="4">
        <f t="shared" si="22"/>
        <v>-0.0003627920476</v>
      </c>
      <c r="FH16" s="4"/>
      <c r="FI16" s="1">
        <v>99.224</v>
      </c>
      <c r="FJ16" s="1">
        <v>98.628</v>
      </c>
      <c r="FK16" s="1">
        <v>64.0</v>
      </c>
      <c r="FL16" s="1">
        <v>98.906</v>
      </c>
      <c r="FM16" s="1">
        <v>64.202</v>
      </c>
      <c r="FN16" s="1">
        <v>93.004</v>
      </c>
      <c r="FO16" s="4">
        <f t="shared" si="23"/>
        <v>-0.00320486979</v>
      </c>
      <c r="FP16" s="4"/>
      <c r="FQ16" s="4"/>
      <c r="FR16" s="1">
        <v>2756.4</v>
      </c>
      <c r="FS16" s="1">
        <v>2733.2</v>
      </c>
      <c r="FT16" s="1">
        <v>64.0</v>
      </c>
      <c r="FU16" s="1">
        <v>2740.4</v>
      </c>
      <c r="FV16" s="1">
        <v>2054.8</v>
      </c>
      <c r="FW16" s="1">
        <v>2583.1</v>
      </c>
      <c r="FX16" s="4">
        <f t="shared" si="24"/>
        <v>-0.005804672762</v>
      </c>
      <c r="FY16" s="4"/>
      <c r="FZ16" s="1">
        <v>99.224</v>
      </c>
      <c r="GA16" s="1">
        <v>96.766</v>
      </c>
      <c r="GB16" s="1">
        <v>64.0</v>
      </c>
      <c r="GC16" s="1">
        <v>99.174</v>
      </c>
      <c r="GD16" s="1">
        <v>64.202</v>
      </c>
      <c r="GE16" s="1">
        <v>93.004</v>
      </c>
      <c r="GF16" s="4">
        <f t="shared" si="25"/>
        <v>-0.0005039103443</v>
      </c>
      <c r="GG16" s="4">
        <f t="shared" si="26"/>
        <v>0.06634123264</v>
      </c>
      <c r="GH16" s="4"/>
      <c r="GI16" s="1">
        <v>2756.4</v>
      </c>
      <c r="GJ16" s="1">
        <v>2659.0</v>
      </c>
      <c r="GK16" s="1">
        <v>64.0</v>
      </c>
      <c r="GL16" s="1">
        <v>2755.4</v>
      </c>
      <c r="GM16" s="1">
        <v>2054.8</v>
      </c>
      <c r="GN16" s="1">
        <v>2583.1</v>
      </c>
      <c r="GO16" s="4">
        <f t="shared" si="27"/>
        <v>-0.0003627920476</v>
      </c>
      <c r="GP16" s="4">
        <f t="shared" si="28"/>
        <v>0.06670279896</v>
      </c>
    </row>
    <row r="17">
      <c r="A17" s="3" t="s">
        <v>90</v>
      </c>
      <c r="B17" s="19">
        <v>15.0</v>
      </c>
      <c r="C17" s="9">
        <v>85.378</v>
      </c>
      <c r="D17" s="9">
        <v>82.029</v>
      </c>
      <c r="E17" s="9">
        <v>76.0</v>
      </c>
      <c r="F17" s="9">
        <v>82.029</v>
      </c>
      <c r="G17" s="9">
        <v>50.811</v>
      </c>
      <c r="H17" s="9">
        <v>80.392</v>
      </c>
      <c r="I17" s="4">
        <f t="shared" si="1"/>
        <v>-0.03922556162</v>
      </c>
      <c r="J17" s="9"/>
      <c r="K17" s="9">
        <v>2406.0</v>
      </c>
      <c r="L17" s="9">
        <v>2354.0</v>
      </c>
      <c r="M17" s="9">
        <v>76.0</v>
      </c>
      <c r="N17" s="9">
        <v>2355.3</v>
      </c>
      <c r="O17" s="9">
        <v>1541.9</v>
      </c>
      <c r="P17" s="9">
        <v>2197.1</v>
      </c>
      <c r="Q17" s="4">
        <f t="shared" si="2"/>
        <v>-0.0210723192</v>
      </c>
      <c r="R17" s="9"/>
      <c r="S17" s="9">
        <v>85.378</v>
      </c>
      <c r="T17" s="9">
        <v>80.392</v>
      </c>
      <c r="U17" s="9">
        <v>76.0</v>
      </c>
      <c r="V17" s="9">
        <v>80.392</v>
      </c>
      <c r="W17" s="9">
        <v>50.811</v>
      </c>
      <c r="X17" s="9">
        <v>80.392</v>
      </c>
      <c r="Y17" s="4">
        <f t="shared" si="3"/>
        <v>-0.05839911921</v>
      </c>
      <c r="Z17" s="9"/>
      <c r="AA17" s="9">
        <v>2406.0</v>
      </c>
      <c r="AB17" s="9">
        <v>2381.2</v>
      </c>
      <c r="AC17" s="9">
        <v>76.0</v>
      </c>
      <c r="AD17" s="9">
        <v>2406.0</v>
      </c>
      <c r="AE17" s="9">
        <v>1541.9</v>
      </c>
      <c r="AF17" s="9">
        <v>2197.1</v>
      </c>
      <c r="AG17" s="4">
        <f t="shared" si="4"/>
        <v>0</v>
      </c>
      <c r="AH17" s="4"/>
      <c r="AI17" s="9">
        <v>85.378</v>
      </c>
      <c r="AJ17" s="9">
        <v>82.029</v>
      </c>
      <c r="AK17" s="9">
        <v>76.0</v>
      </c>
      <c r="AL17" s="9">
        <v>82.029</v>
      </c>
      <c r="AM17" s="9">
        <v>50.811</v>
      </c>
      <c r="AN17" s="9">
        <v>80.392</v>
      </c>
      <c r="AO17" s="4">
        <f t="shared" si="5"/>
        <v>-0.03922556162</v>
      </c>
      <c r="AP17" s="9"/>
      <c r="AQ17" s="9">
        <v>2406.0</v>
      </c>
      <c r="AR17" s="9">
        <v>2373.6</v>
      </c>
      <c r="AS17" s="9">
        <v>76.0</v>
      </c>
      <c r="AT17" s="9">
        <v>2381.2</v>
      </c>
      <c r="AU17" s="9">
        <v>1541.9</v>
      </c>
      <c r="AV17" s="9">
        <v>2197.1</v>
      </c>
      <c r="AW17" s="4">
        <f t="shared" si="6"/>
        <v>-0.01030756442</v>
      </c>
      <c r="AX17" s="9"/>
      <c r="AY17" s="9">
        <v>85.378</v>
      </c>
      <c r="AZ17" s="9">
        <v>84.342</v>
      </c>
      <c r="BA17" s="9">
        <v>76.0</v>
      </c>
      <c r="BB17" s="9">
        <v>84.342</v>
      </c>
      <c r="BC17" s="9">
        <v>50.811</v>
      </c>
      <c r="BD17" s="9">
        <v>80.392</v>
      </c>
      <c r="BE17" s="4">
        <f t="shared" si="7"/>
        <v>-0.01213427347</v>
      </c>
      <c r="BF17" s="4"/>
      <c r="BG17" s="9">
        <v>2406.0</v>
      </c>
      <c r="BH17" s="9">
        <v>2373.6</v>
      </c>
      <c r="BI17" s="9">
        <v>76.0</v>
      </c>
      <c r="BJ17" s="9">
        <v>2381.2</v>
      </c>
      <c r="BK17" s="9">
        <v>1541.9</v>
      </c>
      <c r="BL17" s="9">
        <v>2197.1</v>
      </c>
      <c r="BM17" s="4">
        <f t="shared" si="8"/>
        <v>-0.01030756442</v>
      </c>
      <c r="BN17" s="4"/>
      <c r="BO17" s="9">
        <v>85.378</v>
      </c>
      <c r="BP17" s="9">
        <v>50.811</v>
      </c>
      <c r="BQ17" s="9">
        <v>76.0</v>
      </c>
      <c r="BR17" s="9">
        <v>84.693</v>
      </c>
      <c r="BS17" s="9">
        <v>50.811</v>
      </c>
      <c r="BT17" s="9">
        <v>80.392</v>
      </c>
      <c r="BU17" s="4">
        <f t="shared" si="9"/>
        <v>-0.008023144135</v>
      </c>
      <c r="BV17" s="4"/>
      <c r="BW17" s="9">
        <v>2406.0</v>
      </c>
      <c r="BX17" s="9">
        <v>1541.9</v>
      </c>
      <c r="BY17" s="9">
        <v>76.0</v>
      </c>
      <c r="BZ17" s="9">
        <v>2372.6</v>
      </c>
      <c r="CA17" s="9">
        <v>1541.9</v>
      </c>
      <c r="CB17" s="9">
        <v>2197.1</v>
      </c>
      <c r="CC17" s="4">
        <f t="shared" si="10"/>
        <v>-0.01388196176</v>
      </c>
      <c r="CD17" s="4"/>
      <c r="CE17" s="9">
        <v>85.378</v>
      </c>
      <c r="CF17" s="9">
        <v>64.608</v>
      </c>
      <c r="CG17" s="9">
        <v>76.0</v>
      </c>
      <c r="CH17" s="9">
        <v>80.103</v>
      </c>
      <c r="CI17" s="9">
        <v>50.811</v>
      </c>
      <c r="CJ17" s="9">
        <v>80.392</v>
      </c>
      <c r="CK17" s="4">
        <f t="shared" si="11"/>
        <v>-0.06178406615</v>
      </c>
      <c r="CL17" s="4"/>
      <c r="CM17" s="9">
        <v>2406.0</v>
      </c>
      <c r="CN17" s="9">
        <v>2062.8</v>
      </c>
      <c r="CO17" s="9">
        <v>76.0</v>
      </c>
      <c r="CP17" s="9">
        <v>2197.1</v>
      </c>
      <c r="CQ17" s="9">
        <v>1541.9</v>
      </c>
      <c r="CR17" s="9">
        <v>2197.1</v>
      </c>
      <c r="CS17" s="4">
        <f t="shared" si="12"/>
        <v>-0.08682460515</v>
      </c>
      <c r="CU17" s="9">
        <v>85.378</v>
      </c>
      <c r="CV17" s="9">
        <v>84.342</v>
      </c>
      <c r="CW17" s="9">
        <v>76.0</v>
      </c>
      <c r="CX17" s="9">
        <v>84.342</v>
      </c>
      <c r="CY17" s="9">
        <v>50.811</v>
      </c>
      <c r="CZ17" s="9">
        <v>80.392</v>
      </c>
      <c r="DA17" s="4">
        <f t="shared" si="13"/>
        <v>-0.01213427347</v>
      </c>
      <c r="DB17" s="23">
        <f t="shared" si="14"/>
        <v>0.04913424221</v>
      </c>
      <c r="DC17" s="23"/>
      <c r="DD17" s="9">
        <v>2406.0</v>
      </c>
      <c r="DE17" s="9">
        <v>2373.6</v>
      </c>
      <c r="DF17" s="9">
        <v>76.0</v>
      </c>
      <c r="DG17" s="9">
        <v>2381.2</v>
      </c>
      <c r="DH17" s="9">
        <v>1541.9</v>
      </c>
      <c r="DI17" s="9">
        <v>2197.1</v>
      </c>
      <c r="DJ17" s="4">
        <f t="shared" si="15"/>
        <v>-0.01030756442</v>
      </c>
      <c r="DK17" s="23">
        <f t="shared" si="16"/>
        <v>0.08379227163</v>
      </c>
      <c r="DL17" s="4"/>
      <c r="DM17" s="9">
        <v>85.378</v>
      </c>
      <c r="DN17" s="9">
        <v>79.736</v>
      </c>
      <c r="DO17" s="9">
        <v>76.0</v>
      </c>
      <c r="DP17" s="9">
        <v>80.006</v>
      </c>
      <c r="DQ17" s="9">
        <v>50.811</v>
      </c>
      <c r="DR17" s="9">
        <v>80.392</v>
      </c>
      <c r="DS17" s="4">
        <f t="shared" si="17"/>
        <v>-0.06292019021</v>
      </c>
      <c r="DT17" s="9"/>
      <c r="DU17" s="9">
        <v>2406.0</v>
      </c>
      <c r="DV17" s="9">
        <v>2381.2</v>
      </c>
      <c r="DW17" s="9">
        <v>76.0</v>
      </c>
      <c r="DX17" s="9">
        <v>2381.2</v>
      </c>
      <c r="DY17" s="9">
        <v>1541.9</v>
      </c>
      <c r="DZ17" s="9">
        <v>2197.1</v>
      </c>
      <c r="EA17" s="4">
        <f t="shared" si="18"/>
        <v>-0.01030756442</v>
      </c>
      <c r="EB17" s="4"/>
      <c r="EC17" s="1">
        <v>85.378</v>
      </c>
      <c r="ED17" s="1">
        <v>79.736</v>
      </c>
      <c r="EE17" s="1">
        <v>76.0</v>
      </c>
      <c r="EF17" s="1">
        <v>80.006</v>
      </c>
      <c r="EG17" s="1">
        <v>50.811</v>
      </c>
      <c r="EH17" s="1">
        <v>80.392</v>
      </c>
      <c r="EI17" s="4">
        <f t="shared" si="19"/>
        <v>-0.06292019021</v>
      </c>
      <c r="EJ17" s="4"/>
      <c r="EK17" s="1">
        <v>2406.0</v>
      </c>
      <c r="EL17" s="1">
        <v>2182.9</v>
      </c>
      <c r="EM17" s="1">
        <v>76.0</v>
      </c>
      <c r="EN17" s="1">
        <v>2192.4</v>
      </c>
      <c r="EO17" s="1">
        <v>1541.9</v>
      </c>
      <c r="EP17" s="1">
        <v>2197.1</v>
      </c>
      <c r="EQ17" s="4">
        <f t="shared" si="20"/>
        <v>-0.08877805486</v>
      </c>
      <c r="ER17" s="4"/>
      <c r="ES17" s="1">
        <v>85.378</v>
      </c>
      <c r="ET17" s="1">
        <v>64.125</v>
      </c>
      <c r="EU17" s="1">
        <v>76.0</v>
      </c>
      <c r="EV17" s="1">
        <v>80.006</v>
      </c>
      <c r="EW17" s="1">
        <v>50.811</v>
      </c>
      <c r="EX17" s="1">
        <v>80.392</v>
      </c>
      <c r="EY17" s="4">
        <f t="shared" si="21"/>
        <v>-0.06292019021</v>
      </c>
      <c r="EZ17" s="4"/>
      <c r="FA17" s="1">
        <v>2406.0</v>
      </c>
      <c r="FB17" s="1">
        <v>2049.7</v>
      </c>
      <c r="FC17" s="1">
        <v>76.0</v>
      </c>
      <c r="FD17" s="1">
        <v>2057.8</v>
      </c>
      <c r="FE17" s="1">
        <v>1541.9</v>
      </c>
      <c r="FF17" s="1">
        <v>2197.1</v>
      </c>
      <c r="FG17" s="4">
        <f t="shared" si="22"/>
        <v>-0.1447215295</v>
      </c>
      <c r="FH17" s="4"/>
      <c r="FI17" s="1">
        <v>85.378</v>
      </c>
      <c r="FJ17" s="1">
        <v>81.647</v>
      </c>
      <c r="FK17" s="1">
        <v>76.0</v>
      </c>
      <c r="FL17" s="1">
        <v>82.029</v>
      </c>
      <c r="FM17" s="1">
        <v>50.811</v>
      </c>
      <c r="FN17" s="1">
        <v>80.392</v>
      </c>
      <c r="FO17" s="4">
        <f t="shared" si="23"/>
        <v>-0.03922556162</v>
      </c>
      <c r="FP17" s="4"/>
      <c r="FQ17" s="4"/>
      <c r="FR17" s="1">
        <v>2406.0</v>
      </c>
      <c r="FS17" s="1">
        <v>2354.0</v>
      </c>
      <c r="FT17" s="1">
        <v>76.0</v>
      </c>
      <c r="FU17" s="1">
        <v>2355.3</v>
      </c>
      <c r="FV17" s="1">
        <v>1541.9</v>
      </c>
      <c r="FW17" s="1">
        <v>2197.1</v>
      </c>
      <c r="FX17" s="4">
        <f t="shared" si="24"/>
        <v>-0.0210723192</v>
      </c>
      <c r="FY17" s="4"/>
      <c r="FZ17" s="1">
        <v>85.378</v>
      </c>
      <c r="GA17" s="1">
        <v>82.029</v>
      </c>
      <c r="GB17" s="1">
        <v>76.0</v>
      </c>
      <c r="GC17" s="1">
        <v>82.029</v>
      </c>
      <c r="GD17" s="1">
        <v>50.811</v>
      </c>
      <c r="GE17" s="1">
        <v>80.392</v>
      </c>
      <c r="GF17" s="4">
        <f t="shared" si="25"/>
        <v>-0.03922556162</v>
      </c>
      <c r="GG17" s="4">
        <f t="shared" si="26"/>
        <v>0.02036272266</v>
      </c>
      <c r="GH17" s="4"/>
      <c r="GI17" s="1">
        <v>2406.0</v>
      </c>
      <c r="GJ17" s="1">
        <v>2373.4</v>
      </c>
      <c r="GK17" s="1">
        <v>76.0</v>
      </c>
      <c r="GL17" s="1">
        <v>2373.4</v>
      </c>
      <c r="GM17" s="1">
        <v>1541.9</v>
      </c>
      <c r="GN17" s="1">
        <v>2197.1</v>
      </c>
      <c r="GO17" s="4">
        <f t="shared" si="27"/>
        <v>-0.01354945968</v>
      </c>
      <c r="GP17" s="4">
        <f t="shared" si="28"/>
        <v>0.08024213736</v>
      </c>
    </row>
    <row r="18">
      <c r="A18" s="3" t="s">
        <v>93</v>
      </c>
      <c r="B18" s="19">
        <v>16.0</v>
      </c>
      <c r="C18" s="9">
        <v>85.391</v>
      </c>
      <c r="D18" s="9">
        <v>84.993</v>
      </c>
      <c r="E18" s="9">
        <v>64.0</v>
      </c>
      <c r="F18" s="9">
        <v>84.993</v>
      </c>
      <c r="G18" s="9">
        <v>52.254</v>
      </c>
      <c r="H18" s="9">
        <v>80.346</v>
      </c>
      <c r="I18" s="4">
        <f t="shared" si="1"/>
        <v>-0.004660912743</v>
      </c>
      <c r="J18" s="9"/>
      <c r="K18" s="9">
        <v>2368.6</v>
      </c>
      <c r="L18" s="9">
        <v>2367.6</v>
      </c>
      <c r="M18" s="9">
        <v>64.0</v>
      </c>
      <c r="N18" s="9">
        <v>2367.6</v>
      </c>
      <c r="O18" s="9">
        <v>1593.4</v>
      </c>
      <c r="P18" s="9">
        <v>2138.2</v>
      </c>
      <c r="Q18" s="4">
        <f t="shared" si="2"/>
        <v>-0.0004221903234</v>
      </c>
      <c r="R18" s="9"/>
      <c r="S18" s="9">
        <v>85.391</v>
      </c>
      <c r="T18" s="9">
        <v>85.391</v>
      </c>
      <c r="U18" s="9">
        <v>64.0</v>
      </c>
      <c r="V18" s="9">
        <v>85.391</v>
      </c>
      <c r="W18" s="9">
        <v>52.254</v>
      </c>
      <c r="X18" s="9">
        <v>80.346</v>
      </c>
      <c r="Y18" s="4">
        <f t="shared" si="3"/>
        <v>0</v>
      </c>
      <c r="Z18" s="9"/>
      <c r="AA18" s="9">
        <v>2368.6</v>
      </c>
      <c r="AB18" s="9">
        <v>2368.6</v>
      </c>
      <c r="AC18" s="9">
        <v>64.0</v>
      </c>
      <c r="AD18" s="9">
        <v>2368.6</v>
      </c>
      <c r="AE18" s="9">
        <v>1593.4</v>
      </c>
      <c r="AF18" s="9">
        <v>2138.2</v>
      </c>
      <c r="AG18" s="4">
        <f t="shared" si="4"/>
        <v>0</v>
      </c>
      <c r="AH18" s="4"/>
      <c r="AI18" s="9">
        <v>85.391</v>
      </c>
      <c r="AJ18" s="9">
        <v>84.993</v>
      </c>
      <c r="AK18" s="9">
        <v>64.0</v>
      </c>
      <c r="AL18" s="9">
        <v>84.993</v>
      </c>
      <c r="AM18" s="9">
        <v>52.254</v>
      </c>
      <c r="AN18" s="9">
        <v>80.346</v>
      </c>
      <c r="AO18" s="4">
        <f t="shared" si="5"/>
        <v>-0.004660912743</v>
      </c>
      <c r="AP18" s="9"/>
      <c r="AQ18" s="9">
        <v>2368.6</v>
      </c>
      <c r="AR18" s="9">
        <v>2310.5</v>
      </c>
      <c r="AS18" s="9">
        <v>64.0</v>
      </c>
      <c r="AT18" s="9">
        <v>2329.6</v>
      </c>
      <c r="AU18" s="9">
        <v>1593.4</v>
      </c>
      <c r="AV18" s="9">
        <v>2138.2</v>
      </c>
      <c r="AW18" s="4">
        <f t="shared" si="6"/>
        <v>-0.01646542261</v>
      </c>
      <c r="AX18" s="9"/>
      <c r="AY18" s="9">
        <v>85.391</v>
      </c>
      <c r="AZ18" s="9">
        <v>84.993</v>
      </c>
      <c r="BA18" s="9">
        <v>64.0</v>
      </c>
      <c r="BB18" s="9">
        <v>84.993</v>
      </c>
      <c r="BC18" s="9">
        <v>52.254</v>
      </c>
      <c r="BD18" s="9">
        <v>80.346</v>
      </c>
      <c r="BE18" s="4">
        <f t="shared" si="7"/>
        <v>-0.004660912743</v>
      </c>
      <c r="BF18" s="4"/>
      <c r="BG18" s="9">
        <v>2368.6</v>
      </c>
      <c r="BH18" s="9">
        <v>2351.8</v>
      </c>
      <c r="BI18" s="9">
        <v>64.0</v>
      </c>
      <c r="BJ18" s="9">
        <v>2368.6</v>
      </c>
      <c r="BK18" s="9">
        <v>1593.4</v>
      </c>
      <c r="BL18" s="9">
        <v>2138.2</v>
      </c>
      <c r="BM18" s="4">
        <f t="shared" si="8"/>
        <v>0</v>
      </c>
      <c r="BN18" s="4"/>
      <c r="BO18" s="9">
        <v>85.391</v>
      </c>
      <c r="BP18" s="9">
        <v>84.377</v>
      </c>
      <c r="BQ18" s="9">
        <v>64.0</v>
      </c>
      <c r="BR18" s="9">
        <v>84.683</v>
      </c>
      <c r="BS18" s="9">
        <v>52.254</v>
      </c>
      <c r="BT18" s="9">
        <v>80.346</v>
      </c>
      <c r="BU18" s="4">
        <f t="shared" si="9"/>
        <v>-0.008291271914</v>
      </c>
      <c r="BV18" s="4"/>
      <c r="BW18" s="9">
        <v>2368.6</v>
      </c>
      <c r="BX18" s="9">
        <v>2310.5</v>
      </c>
      <c r="BY18" s="9">
        <v>64.0</v>
      </c>
      <c r="BZ18" s="9">
        <v>2335.7</v>
      </c>
      <c r="CA18" s="9">
        <v>1593.4</v>
      </c>
      <c r="CB18" s="9">
        <v>2138.2</v>
      </c>
      <c r="CC18" s="4">
        <f t="shared" si="10"/>
        <v>-0.01389006164</v>
      </c>
      <c r="CD18" s="4"/>
      <c r="CE18" s="9">
        <v>85.391</v>
      </c>
      <c r="CF18" s="9">
        <v>64.403</v>
      </c>
      <c r="CG18" s="9">
        <v>64.0</v>
      </c>
      <c r="CH18" s="9">
        <v>80.158</v>
      </c>
      <c r="CI18" s="9">
        <v>52.254</v>
      </c>
      <c r="CJ18" s="9">
        <v>80.346</v>
      </c>
      <c r="CK18" s="4">
        <f t="shared" si="11"/>
        <v>-0.06128280498</v>
      </c>
      <c r="CL18" s="4"/>
      <c r="CM18" s="9">
        <v>2368.6</v>
      </c>
      <c r="CN18" s="9">
        <v>2053.5</v>
      </c>
      <c r="CO18" s="9">
        <v>64.0</v>
      </c>
      <c r="CP18" s="9">
        <v>2137.6</v>
      </c>
      <c r="CQ18" s="9">
        <v>1593.4</v>
      </c>
      <c r="CR18" s="9">
        <v>2138.2</v>
      </c>
      <c r="CS18" s="4">
        <f t="shared" si="12"/>
        <v>-0.0975259647</v>
      </c>
      <c r="CU18" s="9">
        <v>85.391</v>
      </c>
      <c r="CV18" s="9">
        <v>84.993</v>
      </c>
      <c r="CW18" s="9">
        <v>64.0</v>
      </c>
      <c r="CX18" s="9">
        <v>84.993</v>
      </c>
      <c r="CY18" s="9">
        <v>52.254</v>
      </c>
      <c r="CZ18" s="9">
        <v>80.346</v>
      </c>
      <c r="DA18" s="4">
        <f t="shared" si="13"/>
        <v>-0.004660912743</v>
      </c>
      <c r="DB18" s="23">
        <f t="shared" si="14"/>
        <v>0.05783735345</v>
      </c>
      <c r="DC18" s="23"/>
      <c r="DD18" s="9">
        <v>2368.6</v>
      </c>
      <c r="DE18" s="9">
        <v>2310.5</v>
      </c>
      <c r="DF18" s="9">
        <v>64.0</v>
      </c>
      <c r="DG18" s="9">
        <v>2335.7</v>
      </c>
      <c r="DH18" s="9">
        <v>1593.4</v>
      </c>
      <c r="DI18" s="9">
        <v>2138.2</v>
      </c>
      <c r="DJ18" s="4">
        <f t="shared" si="15"/>
        <v>-0.01389006164</v>
      </c>
      <c r="DK18" s="23">
        <f t="shared" si="16"/>
        <v>0.09236741184</v>
      </c>
      <c r="DL18" s="4"/>
      <c r="DM18" s="9">
        <v>85.391</v>
      </c>
      <c r="DN18" s="9">
        <v>84.993</v>
      </c>
      <c r="DO18" s="9">
        <v>64.0</v>
      </c>
      <c r="DP18" s="9">
        <v>84.993</v>
      </c>
      <c r="DQ18" s="9">
        <v>52.254</v>
      </c>
      <c r="DR18" s="9">
        <v>80.346</v>
      </c>
      <c r="DS18" s="4">
        <f t="shared" si="17"/>
        <v>-0.004660912743</v>
      </c>
      <c r="DT18" s="9"/>
      <c r="DU18" s="9">
        <v>2368.6</v>
      </c>
      <c r="DV18" s="9">
        <v>2351.8</v>
      </c>
      <c r="DW18" s="9">
        <v>64.0</v>
      </c>
      <c r="DX18" s="9">
        <v>2367.6</v>
      </c>
      <c r="DY18" s="9">
        <v>1593.4</v>
      </c>
      <c r="DZ18" s="9">
        <v>2138.2</v>
      </c>
      <c r="EA18" s="4">
        <f t="shared" si="18"/>
        <v>-0.0004221903234</v>
      </c>
      <c r="EB18" s="4"/>
      <c r="EC18" s="1">
        <v>85.391</v>
      </c>
      <c r="ED18" s="1">
        <v>84.8</v>
      </c>
      <c r="EE18" s="1">
        <v>64.0</v>
      </c>
      <c r="EF18" s="1">
        <v>84.8</v>
      </c>
      <c r="EG18" s="1">
        <v>52.254</v>
      </c>
      <c r="EH18" s="1">
        <v>80.346</v>
      </c>
      <c r="EI18" s="4">
        <f t="shared" si="19"/>
        <v>-0.006921104098</v>
      </c>
      <c r="EJ18" s="4"/>
      <c r="EK18" s="1">
        <v>2368.6</v>
      </c>
      <c r="EL18" s="1">
        <v>2331.5</v>
      </c>
      <c r="EM18" s="1">
        <v>64.0</v>
      </c>
      <c r="EN18" s="1">
        <v>2332.6</v>
      </c>
      <c r="EO18" s="1">
        <v>1593.4</v>
      </c>
      <c r="EP18" s="1">
        <v>2138.2</v>
      </c>
      <c r="EQ18" s="4">
        <f t="shared" si="20"/>
        <v>-0.01519885164</v>
      </c>
      <c r="ER18" s="4"/>
      <c r="ES18" s="1">
        <v>85.391</v>
      </c>
      <c r="ET18" s="1">
        <v>84.993</v>
      </c>
      <c r="EU18" s="1">
        <v>64.0</v>
      </c>
      <c r="EV18" s="1">
        <v>84.993</v>
      </c>
      <c r="EW18" s="1">
        <v>52.254</v>
      </c>
      <c r="EX18" s="1">
        <v>80.346</v>
      </c>
      <c r="EY18" s="4">
        <f t="shared" si="21"/>
        <v>-0.004660912743</v>
      </c>
      <c r="EZ18" s="4"/>
      <c r="FA18" s="1">
        <v>2368.6</v>
      </c>
      <c r="FB18" s="1">
        <v>2124.6</v>
      </c>
      <c r="FC18" s="1">
        <v>64.0</v>
      </c>
      <c r="FD18" s="1">
        <v>2136.9</v>
      </c>
      <c r="FE18" s="1">
        <v>1593.4</v>
      </c>
      <c r="FF18" s="1">
        <v>2138.2</v>
      </c>
      <c r="FG18" s="4">
        <f t="shared" si="22"/>
        <v>-0.09782149793</v>
      </c>
      <c r="FH18" s="4"/>
      <c r="FI18" s="1">
        <v>85.391</v>
      </c>
      <c r="FJ18" s="1">
        <v>84.993</v>
      </c>
      <c r="FK18" s="1">
        <v>64.0</v>
      </c>
      <c r="FL18" s="1">
        <v>84.993</v>
      </c>
      <c r="FM18" s="1">
        <v>52.254</v>
      </c>
      <c r="FN18" s="1">
        <v>80.346</v>
      </c>
      <c r="FO18" s="4">
        <f t="shared" si="23"/>
        <v>-0.004660912743</v>
      </c>
      <c r="FP18" s="4"/>
      <c r="FQ18" s="4"/>
      <c r="FR18" s="1">
        <v>2368.6</v>
      </c>
      <c r="FS18" s="1">
        <v>2367.6</v>
      </c>
      <c r="FT18" s="1">
        <v>64.0</v>
      </c>
      <c r="FU18" s="1">
        <v>2367.6</v>
      </c>
      <c r="FV18" s="1">
        <v>1593.4</v>
      </c>
      <c r="FW18" s="1">
        <v>2138.2</v>
      </c>
      <c r="FX18" s="4">
        <f t="shared" si="24"/>
        <v>-0.0004221903234</v>
      </c>
      <c r="FY18" s="4"/>
      <c r="FZ18" s="1">
        <v>85.391</v>
      </c>
      <c r="GA18" s="1">
        <v>84.993</v>
      </c>
      <c r="GB18" s="1">
        <v>64.0</v>
      </c>
      <c r="GC18" s="1">
        <v>84.993</v>
      </c>
      <c r="GD18" s="1">
        <v>52.254</v>
      </c>
      <c r="GE18" s="1">
        <v>80.346</v>
      </c>
      <c r="GF18" s="4">
        <f t="shared" si="25"/>
        <v>-0.004660912743</v>
      </c>
      <c r="GG18" s="4">
        <f t="shared" si="26"/>
        <v>0.05783735345</v>
      </c>
      <c r="GH18" s="4"/>
      <c r="GI18" s="1">
        <v>2368.6</v>
      </c>
      <c r="GJ18" s="1">
        <v>2368.6</v>
      </c>
      <c r="GK18" s="1">
        <v>64.0</v>
      </c>
      <c r="GL18" s="1">
        <v>2368.6</v>
      </c>
      <c r="GM18" s="1">
        <v>1593.4</v>
      </c>
      <c r="GN18" s="1">
        <v>2138.2</v>
      </c>
      <c r="GO18" s="4">
        <f t="shared" si="27"/>
        <v>0</v>
      </c>
      <c r="GP18" s="4">
        <f t="shared" si="28"/>
        <v>0.1077541858</v>
      </c>
    </row>
    <row r="19">
      <c r="A19" s="3" t="s">
        <v>94</v>
      </c>
      <c r="B19" s="19">
        <v>17.0</v>
      </c>
      <c r="C19" s="9">
        <v>85.585</v>
      </c>
      <c r="D19" s="9">
        <v>62.297</v>
      </c>
      <c r="E19" s="9">
        <v>54.0</v>
      </c>
      <c r="F19" s="9">
        <v>62.398</v>
      </c>
      <c r="G19" s="9">
        <v>52.315</v>
      </c>
      <c r="H19" s="9">
        <v>73.935</v>
      </c>
      <c r="I19" s="4">
        <f t="shared" si="1"/>
        <v>-0.2709236432</v>
      </c>
      <c r="J19" s="9"/>
      <c r="K19" s="9">
        <v>2394.5</v>
      </c>
      <c r="L19" s="9">
        <v>1885.0</v>
      </c>
      <c r="M19" s="9">
        <v>54.0</v>
      </c>
      <c r="N19" s="9">
        <v>1885.1</v>
      </c>
      <c r="O19" s="9">
        <v>1604.6</v>
      </c>
      <c r="P19" s="9">
        <v>2064.2</v>
      </c>
      <c r="Q19" s="4">
        <f t="shared" si="2"/>
        <v>-0.2127375235</v>
      </c>
      <c r="R19" s="9"/>
      <c r="S19" s="9">
        <v>85.585</v>
      </c>
      <c r="T19" s="9">
        <v>62.834</v>
      </c>
      <c r="U19" s="9">
        <v>54.0</v>
      </c>
      <c r="V19" s="9">
        <v>62.834</v>
      </c>
      <c r="W19" s="9">
        <v>52.315</v>
      </c>
      <c r="X19" s="9">
        <v>73.935</v>
      </c>
      <c r="Y19" s="4">
        <f t="shared" si="3"/>
        <v>-0.2658292925</v>
      </c>
      <c r="Z19" s="9"/>
      <c r="AA19" s="9">
        <v>2394.5</v>
      </c>
      <c r="AB19" s="9">
        <v>2394.5</v>
      </c>
      <c r="AC19" s="9">
        <v>54.0</v>
      </c>
      <c r="AD19" s="9">
        <v>2394.5</v>
      </c>
      <c r="AE19" s="9">
        <v>1604.6</v>
      </c>
      <c r="AF19" s="9">
        <v>2064.2</v>
      </c>
      <c r="AG19" s="4">
        <f t="shared" si="4"/>
        <v>0</v>
      </c>
      <c r="AH19" s="4"/>
      <c r="AI19" s="9">
        <v>85.585</v>
      </c>
      <c r="AJ19" s="9">
        <v>79.289</v>
      </c>
      <c r="AK19" s="9">
        <v>54.0</v>
      </c>
      <c r="AL19" s="9">
        <v>79.289</v>
      </c>
      <c r="AM19" s="9">
        <v>52.315</v>
      </c>
      <c r="AN19" s="9">
        <v>73.935</v>
      </c>
      <c r="AO19" s="4">
        <f t="shared" si="5"/>
        <v>-0.07356429281</v>
      </c>
      <c r="AP19" s="9"/>
      <c r="AQ19" s="9">
        <v>2394.5</v>
      </c>
      <c r="AR19" s="9">
        <v>2192.4</v>
      </c>
      <c r="AS19" s="9">
        <v>54.0</v>
      </c>
      <c r="AT19" s="9">
        <v>2192.4</v>
      </c>
      <c r="AU19" s="9">
        <v>1604.6</v>
      </c>
      <c r="AV19" s="9">
        <v>2064.2</v>
      </c>
      <c r="AW19" s="4">
        <f t="shared" si="6"/>
        <v>-0.08440175402</v>
      </c>
      <c r="AX19" s="9"/>
      <c r="AY19" s="9">
        <v>85.585</v>
      </c>
      <c r="AZ19" s="9">
        <v>79.605</v>
      </c>
      <c r="BA19" s="9">
        <v>54.0</v>
      </c>
      <c r="BB19" s="9">
        <v>79.605</v>
      </c>
      <c r="BC19" s="9">
        <v>52.315</v>
      </c>
      <c r="BD19" s="9">
        <v>73.935</v>
      </c>
      <c r="BE19" s="4">
        <f t="shared" si="7"/>
        <v>-0.06987205702</v>
      </c>
      <c r="BF19" s="4"/>
      <c r="BG19" s="9">
        <v>2394.5</v>
      </c>
      <c r="BH19" s="9">
        <v>2192.4</v>
      </c>
      <c r="BI19" s="9">
        <v>54.0</v>
      </c>
      <c r="BJ19" s="9">
        <v>2196.4</v>
      </c>
      <c r="BK19" s="9">
        <v>1604.6</v>
      </c>
      <c r="BL19" s="9">
        <v>2064.2</v>
      </c>
      <c r="BM19" s="4">
        <f t="shared" si="8"/>
        <v>-0.08273125914</v>
      </c>
      <c r="BN19" s="4"/>
      <c r="BO19" s="9">
        <v>85.585</v>
      </c>
      <c r="BP19" s="9">
        <v>79.289</v>
      </c>
      <c r="BQ19" s="9">
        <v>54.0</v>
      </c>
      <c r="BR19" s="9">
        <v>79.379</v>
      </c>
      <c r="BS19" s="9">
        <v>52.315</v>
      </c>
      <c r="BT19" s="9">
        <v>73.935</v>
      </c>
      <c r="BU19" s="4">
        <f t="shared" si="9"/>
        <v>-0.07251270667</v>
      </c>
      <c r="BV19" s="4"/>
      <c r="BW19" s="9">
        <v>2394.5</v>
      </c>
      <c r="BX19" s="9">
        <v>2192.4</v>
      </c>
      <c r="BY19" s="9">
        <v>54.0</v>
      </c>
      <c r="BZ19" s="9">
        <v>2194.0</v>
      </c>
      <c r="CA19" s="9">
        <v>1604.6</v>
      </c>
      <c r="CB19" s="9">
        <v>2064.2</v>
      </c>
      <c r="CC19" s="4">
        <f t="shared" si="10"/>
        <v>-0.08373355607</v>
      </c>
      <c r="CD19" s="4"/>
      <c r="CE19" s="9">
        <v>85.585</v>
      </c>
      <c r="CF19" s="9">
        <v>62.297</v>
      </c>
      <c r="CG19" s="9">
        <v>54.0</v>
      </c>
      <c r="CH19" s="9">
        <v>62.398</v>
      </c>
      <c r="CI19" s="9">
        <v>52.315</v>
      </c>
      <c r="CJ19" s="9">
        <v>73.935</v>
      </c>
      <c r="CK19" s="4">
        <f t="shared" si="11"/>
        <v>-0.2709236432</v>
      </c>
      <c r="CL19" s="4"/>
      <c r="CM19" s="9">
        <v>2394.5</v>
      </c>
      <c r="CN19" s="9">
        <v>1881.5</v>
      </c>
      <c r="CO19" s="9">
        <v>54.0</v>
      </c>
      <c r="CP19" s="9">
        <v>1885.1</v>
      </c>
      <c r="CQ19" s="9">
        <v>1604.6</v>
      </c>
      <c r="CR19" s="9">
        <v>2064.2</v>
      </c>
      <c r="CS19" s="4">
        <f t="shared" si="12"/>
        <v>-0.2127375235</v>
      </c>
      <c r="CU19" s="9">
        <v>85.585</v>
      </c>
      <c r="CV19" s="9">
        <v>79.185</v>
      </c>
      <c r="CW19" s="9">
        <v>54.0</v>
      </c>
      <c r="CX19" s="9">
        <v>79.194</v>
      </c>
      <c r="CY19" s="9">
        <v>52.315</v>
      </c>
      <c r="CZ19" s="9">
        <v>73.935</v>
      </c>
      <c r="DA19" s="4">
        <f t="shared" si="13"/>
        <v>-0.0746743004</v>
      </c>
      <c r="DB19" s="23">
        <f t="shared" si="14"/>
        <v>0.07113004666</v>
      </c>
      <c r="DC19" s="23"/>
      <c r="DD19" s="9">
        <v>2394.5</v>
      </c>
      <c r="DE19" s="9">
        <v>2192.4</v>
      </c>
      <c r="DF19" s="9">
        <v>54.0</v>
      </c>
      <c r="DG19" s="9">
        <v>2192.6</v>
      </c>
      <c r="DH19" s="9">
        <v>1604.6</v>
      </c>
      <c r="DI19" s="9">
        <v>2064.2</v>
      </c>
      <c r="DJ19" s="4">
        <f t="shared" si="15"/>
        <v>-0.08431822928</v>
      </c>
      <c r="DK19" s="23">
        <f t="shared" si="16"/>
        <v>0.06220327488</v>
      </c>
      <c r="DL19" s="4"/>
      <c r="DM19" s="9">
        <v>85.585</v>
      </c>
      <c r="DN19" s="9">
        <v>62.297</v>
      </c>
      <c r="DO19" s="9">
        <v>54.0</v>
      </c>
      <c r="DP19" s="9">
        <v>62.398</v>
      </c>
      <c r="DQ19" s="9">
        <v>52.315</v>
      </c>
      <c r="DR19" s="9">
        <v>73.935</v>
      </c>
      <c r="DS19" s="4">
        <f t="shared" si="17"/>
        <v>-0.2709236432</v>
      </c>
      <c r="DT19" s="9"/>
      <c r="DU19" s="9">
        <v>2394.5</v>
      </c>
      <c r="DV19" s="9">
        <v>2192.4</v>
      </c>
      <c r="DW19" s="9">
        <v>54.0</v>
      </c>
      <c r="DX19" s="9">
        <v>2394.5</v>
      </c>
      <c r="DY19" s="9">
        <v>1604.6</v>
      </c>
      <c r="DZ19" s="9">
        <v>2064.2</v>
      </c>
      <c r="EA19" s="4">
        <f t="shared" si="18"/>
        <v>0</v>
      </c>
      <c r="EB19" s="4"/>
      <c r="EC19" s="1">
        <v>85.585</v>
      </c>
      <c r="ED19" s="1">
        <v>62.297</v>
      </c>
      <c r="EE19" s="1">
        <v>54.0</v>
      </c>
      <c r="EF19" s="1">
        <v>62.398</v>
      </c>
      <c r="EG19" s="1">
        <v>52.315</v>
      </c>
      <c r="EH19" s="1">
        <v>73.935</v>
      </c>
      <c r="EI19" s="4">
        <f t="shared" si="19"/>
        <v>-0.2709236432</v>
      </c>
      <c r="EJ19" s="4"/>
      <c r="EK19" s="1">
        <v>2394.5</v>
      </c>
      <c r="EL19" s="1">
        <v>2192.4</v>
      </c>
      <c r="EM19" s="1">
        <v>54.0</v>
      </c>
      <c r="EN19" s="1">
        <v>2192.7</v>
      </c>
      <c r="EO19" s="1">
        <v>1604.6</v>
      </c>
      <c r="EP19" s="1">
        <v>2064.2</v>
      </c>
      <c r="EQ19" s="4">
        <f t="shared" si="20"/>
        <v>-0.0842764669</v>
      </c>
      <c r="ER19" s="4"/>
      <c r="ES19" s="1">
        <v>85.585</v>
      </c>
      <c r="ET19" s="1">
        <v>62.297</v>
      </c>
      <c r="EU19" s="1">
        <v>54.0</v>
      </c>
      <c r="EV19" s="1">
        <v>62.398</v>
      </c>
      <c r="EW19" s="1">
        <v>52.315</v>
      </c>
      <c r="EX19" s="1">
        <v>73.935</v>
      </c>
      <c r="EY19" s="4">
        <f t="shared" si="21"/>
        <v>-0.2709236432</v>
      </c>
      <c r="EZ19" s="4"/>
      <c r="FA19" s="1">
        <v>2394.5</v>
      </c>
      <c r="FB19" s="1">
        <v>1881.5</v>
      </c>
      <c r="FC19" s="1">
        <v>54.0</v>
      </c>
      <c r="FD19" s="1">
        <v>1882.3</v>
      </c>
      <c r="FE19" s="1">
        <v>1604.6</v>
      </c>
      <c r="FF19" s="1">
        <v>2064.2</v>
      </c>
      <c r="FG19" s="4">
        <f t="shared" si="22"/>
        <v>-0.2139068699</v>
      </c>
      <c r="FH19" s="4"/>
      <c r="FI19" s="1">
        <v>85.585</v>
      </c>
      <c r="FJ19" s="1">
        <v>62.297</v>
      </c>
      <c r="FK19" s="1">
        <v>54.0</v>
      </c>
      <c r="FL19" s="1">
        <v>62.398</v>
      </c>
      <c r="FM19" s="1">
        <v>52.315</v>
      </c>
      <c r="FN19" s="1">
        <v>73.935</v>
      </c>
      <c r="FO19" s="4">
        <f t="shared" si="23"/>
        <v>-0.2709236432</v>
      </c>
      <c r="FP19" s="4"/>
      <c r="FQ19" s="4"/>
      <c r="FR19" s="1">
        <v>2394.5</v>
      </c>
      <c r="FS19" s="1">
        <v>1881.5</v>
      </c>
      <c r="FT19" s="1">
        <v>54.0</v>
      </c>
      <c r="FU19" s="1">
        <v>1885.0</v>
      </c>
      <c r="FV19" s="1">
        <v>1604.6</v>
      </c>
      <c r="FW19" s="1">
        <v>2064.2</v>
      </c>
      <c r="FX19" s="4">
        <f t="shared" si="24"/>
        <v>-0.2127792859</v>
      </c>
      <c r="FY19" s="4"/>
      <c r="FZ19" s="1">
        <v>85.585</v>
      </c>
      <c r="GA19" s="1">
        <v>79.289</v>
      </c>
      <c r="GB19" s="1">
        <v>54.0</v>
      </c>
      <c r="GC19" s="1">
        <v>79.289</v>
      </c>
      <c r="GD19" s="1">
        <v>52.315</v>
      </c>
      <c r="GE19" s="1">
        <v>73.935</v>
      </c>
      <c r="GF19" s="4">
        <f t="shared" si="25"/>
        <v>-0.07356429281</v>
      </c>
      <c r="GG19" s="4">
        <f t="shared" si="26"/>
        <v>0.07241495909</v>
      </c>
      <c r="GH19" s="4"/>
      <c r="GI19" s="1">
        <v>2394.5</v>
      </c>
      <c r="GJ19" s="1">
        <v>2192.4</v>
      </c>
      <c r="GK19" s="1">
        <v>54.0</v>
      </c>
      <c r="GL19" s="1">
        <v>2192.4</v>
      </c>
      <c r="GM19" s="1">
        <v>1604.6</v>
      </c>
      <c r="GN19" s="1">
        <v>2064.2</v>
      </c>
      <c r="GO19" s="4">
        <f t="shared" si="27"/>
        <v>-0.08440175402</v>
      </c>
      <c r="GP19" s="4">
        <f t="shared" si="28"/>
        <v>0.06210638504</v>
      </c>
    </row>
    <row r="20">
      <c r="A20" s="3" t="s">
        <v>96</v>
      </c>
      <c r="B20" s="19">
        <v>18.0</v>
      </c>
      <c r="C20" s="9">
        <v>84.815</v>
      </c>
      <c r="D20" s="9">
        <v>83.951</v>
      </c>
      <c r="E20" s="9">
        <v>64.0</v>
      </c>
      <c r="F20" s="9">
        <v>83.99</v>
      </c>
      <c r="G20" s="9">
        <v>50.915</v>
      </c>
      <c r="H20" s="9">
        <v>77.877</v>
      </c>
      <c r="I20" s="4">
        <f t="shared" si="1"/>
        <v>-0.009727052998</v>
      </c>
      <c r="J20" s="9"/>
      <c r="K20" s="9">
        <v>2386.8</v>
      </c>
      <c r="L20" s="9">
        <v>2332.6</v>
      </c>
      <c r="M20" s="9">
        <v>64.0</v>
      </c>
      <c r="N20" s="9">
        <v>2354.9</v>
      </c>
      <c r="O20" s="9">
        <v>1539.4</v>
      </c>
      <c r="P20" s="9">
        <v>2136.8</v>
      </c>
      <c r="Q20" s="4">
        <f t="shared" si="2"/>
        <v>-0.01336517513</v>
      </c>
      <c r="R20" s="9"/>
      <c r="S20" s="9">
        <v>84.815</v>
      </c>
      <c r="T20" s="9">
        <v>83.99</v>
      </c>
      <c r="U20" s="9">
        <v>64.0</v>
      </c>
      <c r="V20" s="9">
        <v>84.815</v>
      </c>
      <c r="W20" s="9">
        <v>50.915</v>
      </c>
      <c r="X20" s="9">
        <v>77.877</v>
      </c>
      <c r="Y20" s="4">
        <f t="shared" si="3"/>
        <v>0</v>
      </c>
      <c r="Z20" s="9"/>
      <c r="AA20" s="9">
        <v>2386.8</v>
      </c>
      <c r="AB20" s="9">
        <v>2386.8</v>
      </c>
      <c r="AC20" s="9">
        <v>64.0</v>
      </c>
      <c r="AD20" s="9">
        <v>2386.8</v>
      </c>
      <c r="AE20" s="9">
        <v>1539.4</v>
      </c>
      <c r="AF20" s="9">
        <v>2136.8</v>
      </c>
      <c r="AG20" s="4">
        <f t="shared" si="4"/>
        <v>0</v>
      </c>
      <c r="AH20" s="4"/>
      <c r="AI20" s="9">
        <v>84.815</v>
      </c>
      <c r="AJ20" s="9">
        <v>83.951</v>
      </c>
      <c r="AK20" s="9">
        <v>64.0</v>
      </c>
      <c r="AL20" s="9">
        <v>84.004</v>
      </c>
      <c r="AM20" s="9">
        <v>50.915</v>
      </c>
      <c r="AN20" s="9">
        <v>77.877</v>
      </c>
      <c r="AO20" s="4">
        <f t="shared" si="5"/>
        <v>-0.009561987856</v>
      </c>
      <c r="AP20" s="9"/>
      <c r="AQ20" s="9">
        <v>2386.8</v>
      </c>
      <c r="AR20" s="9">
        <v>2325.8</v>
      </c>
      <c r="AS20" s="9">
        <v>64.0</v>
      </c>
      <c r="AT20" s="9">
        <v>2386.8</v>
      </c>
      <c r="AU20" s="9">
        <v>1539.4</v>
      </c>
      <c r="AV20" s="9">
        <v>2136.8</v>
      </c>
      <c r="AW20" s="4">
        <f t="shared" si="6"/>
        <v>0</v>
      </c>
      <c r="AX20" s="9"/>
      <c r="AY20" s="9">
        <v>84.815</v>
      </c>
      <c r="AZ20" s="9">
        <v>83.951</v>
      </c>
      <c r="BA20" s="9">
        <v>64.0</v>
      </c>
      <c r="BB20" s="9">
        <v>84.004</v>
      </c>
      <c r="BC20" s="9">
        <v>50.915</v>
      </c>
      <c r="BD20" s="9">
        <v>77.877</v>
      </c>
      <c r="BE20" s="4">
        <f t="shared" si="7"/>
        <v>-0.009561987856</v>
      </c>
      <c r="BF20" s="4"/>
      <c r="BG20" s="9">
        <v>2386.8</v>
      </c>
      <c r="BH20" s="9">
        <v>2325.8</v>
      </c>
      <c r="BI20" s="9">
        <v>64.0</v>
      </c>
      <c r="BJ20" s="9">
        <v>2386.8</v>
      </c>
      <c r="BK20" s="9">
        <v>1539.4</v>
      </c>
      <c r="BL20" s="9">
        <v>2136.8</v>
      </c>
      <c r="BM20" s="4">
        <f t="shared" si="8"/>
        <v>0</v>
      </c>
      <c r="BN20" s="4"/>
      <c r="BO20" s="9">
        <v>84.815</v>
      </c>
      <c r="BP20" s="9">
        <v>50.915</v>
      </c>
      <c r="BQ20" s="9">
        <v>64.0</v>
      </c>
      <c r="BR20" s="9">
        <v>81.97</v>
      </c>
      <c r="BS20" s="9">
        <v>50.915</v>
      </c>
      <c r="BT20" s="9">
        <v>77.877</v>
      </c>
      <c r="BU20" s="4">
        <f t="shared" si="9"/>
        <v>-0.03354359488</v>
      </c>
      <c r="BV20" s="4"/>
      <c r="BW20" s="9">
        <v>2386.8</v>
      </c>
      <c r="BX20" s="9">
        <v>1539.4</v>
      </c>
      <c r="BY20" s="9">
        <v>64.0</v>
      </c>
      <c r="BZ20" s="9">
        <v>2346.6</v>
      </c>
      <c r="CA20" s="9">
        <v>1539.4</v>
      </c>
      <c r="CB20" s="9">
        <v>2136.8</v>
      </c>
      <c r="CC20" s="4">
        <f t="shared" si="10"/>
        <v>-0.01684263449</v>
      </c>
      <c r="CD20" s="4"/>
      <c r="CE20" s="9">
        <v>84.815</v>
      </c>
      <c r="CF20" s="9">
        <v>75.952</v>
      </c>
      <c r="CG20" s="9">
        <v>64.0</v>
      </c>
      <c r="CH20" s="9">
        <v>77.877</v>
      </c>
      <c r="CI20" s="9">
        <v>50.915</v>
      </c>
      <c r="CJ20" s="9">
        <v>77.877</v>
      </c>
      <c r="CK20" s="4">
        <f t="shared" si="11"/>
        <v>-0.08180156812</v>
      </c>
      <c r="CL20" s="4"/>
      <c r="CM20" s="9">
        <v>2386.8</v>
      </c>
      <c r="CN20" s="9">
        <v>1997.3</v>
      </c>
      <c r="CO20" s="9">
        <v>64.0</v>
      </c>
      <c r="CP20" s="9">
        <v>2135.4</v>
      </c>
      <c r="CQ20" s="9">
        <v>1539.4</v>
      </c>
      <c r="CR20" s="9">
        <v>2136.8</v>
      </c>
      <c r="CS20" s="4">
        <f t="shared" si="12"/>
        <v>-0.1053293112</v>
      </c>
      <c r="CU20" s="9">
        <v>84.815</v>
      </c>
      <c r="CV20" s="9">
        <v>83.951</v>
      </c>
      <c r="CW20" s="9">
        <v>64.0</v>
      </c>
      <c r="CX20" s="9">
        <v>84.004</v>
      </c>
      <c r="CY20" s="9">
        <v>50.915</v>
      </c>
      <c r="CZ20" s="9">
        <v>77.877</v>
      </c>
      <c r="DA20" s="4">
        <f t="shared" si="13"/>
        <v>-0.009561987856</v>
      </c>
      <c r="DB20" s="23">
        <f t="shared" si="14"/>
        <v>0.07867534702</v>
      </c>
      <c r="DC20" s="23"/>
      <c r="DD20" s="9">
        <v>2386.8</v>
      </c>
      <c r="DE20" s="9">
        <v>2325.8</v>
      </c>
      <c r="DF20" s="9">
        <v>64.0</v>
      </c>
      <c r="DG20" s="9">
        <v>2346.6</v>
      </c>
      <c r="DH20" s="9">
        <v>1539.4</v>
      </c>
      <c r="DI20" s="9">
        <v>2136.8</v>
      </c>
      <c r="DJ20" s="4">
        <f t="shared" si="15"/>
        <v>-0.01684263449</v>
      </c>
      <c r="DK20" s="23">
        <f t="shared" si="16"/>
        <v>0.09818420067</v>
      </c>
      <c r="DL20" s="4"/>
      <c r="DM20" s="9">
        <v>84.815</v>
      </c>
      <c r="DN20" s="9">
        <v>83.951</v>
      </c>
      <c r="DO20" s="9">
        <v>64.0</v>
      </c>
      <c r="DP20" s="9">
        <v>83.99</v>
      </c>
      <c r="DQ20" s="9">
        <v>50.915</v>
      </c>
      <c r="DR20" s="9">
        <v>77.877</v>
      </c>
      <c r="DS20" s="4">
        <f t="shared" si="17"/>
        <v>-0.009727052998</v>
      </c>
      <c r="DT20" s="9"/>
      <c r="DU20" s="9">
        <v>2386.8</v>
      </c>
      <c r="DV20" s="9">
        <v>2332.6</v>
      </c>
      <c r="DW20" s="9">
        <v>64.0</v>
      </c>
      <c r="DX20" s="9">
        <v>2354.9</v>
      </c>
      <c r="DY20" s="9">
        <v>1539.4</v>
      </c>
      <c r="DZ20" s="9">
        <v>2136.8</v>
      </c>
      <c r="EA20" s="4">
        <f t="shared" si="18"/>
        <v>-0.01336517513</v>
      </c>
      <c r="EB20" s="4"/>
      <c r="EC20" s="1">
        <v>84.815</v>
      </c>
      <c r="ED20" s="1">
        <v>77.877</v>
      </c>
      <c r="EE20" s="1">
        <v>64.0</v>
      </c>
      <c r="EF20" s="1">
        <v>77.877</v>
      </c>
      <c r="EG20" s="1">
        <v>50.915</v>
      </c>
      <c r="EH20" s="1">
        <v>77.877</v>
      </c>
      <c r="EI20" s="4">
        <f t="shared" si="19"/>
        <v>-0.08180156812</v>
      </c>
      <c r="EJ20" s="4"/>
      <c r="EK20" s="1">
        <v>2386.8</v>
      </c>
      <c r="EL20" s="1">
        <v>2135.4</v>
      </c>
      <c r="EM20" s="1">
        <v>64.0</v>
      </c>
      <c r="EN20" s="1">
        <v>2135.4</v>
      </c>
      <c r="EO20" s="1">
        <v>1539.4</v>
      </c>
      <c r="EP20" s="1">
        <v>2136.8</v>
      </c>
      <c r="EQ20" s="4">
        <f t="shared" si="20"/>
        <v>-0.1053293112</v>
      </c>
      <c r="ER20" s="4"/>
      <c r="ES20" s="1">
        <v>84.815</v>
      </c>
      <c r="ET20" s="1">
        <v>77.861</v>
      </c>
      <c r="EU20" s="1">
        <v>64.0</v>
      </c>
      <c r="EV20" s="1">
        <v>77.861</v>
      </c>
      <c r="EW20" s="1">
        <v>50.915</v>
      </c>
      <c r="EX20" s="1">
        <v>77.877</v>
      </c>
      <c r="EY20" s="4">
        <f t="shared" si="21"/>
        <v>-0.081990214</v>
      </c>
      <c r="EZ20" s="4"/>
      <c r="FA20" s="1">
        <v>2386.8</v>
      </c>
      <c r="FB20" s="1">
        <v>1989.4</v>
      </c>
      <c r="FC20" s="1">
        <v>64.0</v>
      </c>
      <c r="FD20" s="1">
        <v>1996.8</v>
      </c>
      <c r="FE20" s="1">
        <v>1539.4</v>
      </c>
      <c r="FF20" s="1">
        <v>2136.8</v>
      </c>
      <c r="FG20" s="4">
        <f t="shared" si="22"/>
        <v>-0.1633986928</v>
      </c>
      <c r="FH20" s="4"/>
      <c r="FI20" s="1">
        <v>84.815</v>
      </c>
      <c r="FJ20" s="1">
        <v>83.951</v>
      </c>
      <c r="FK20" s="1">
        <v>64.0</v>
      </c>
      <c r="FL20" s="1">
        <v>83.99</v>
      </c>
      <c r="FM20" s="1">
        <v>50.915</v>
      </c>
      <c r="FN20" s="1">
        <v>77.877</v>
      </c>
      <c r="FO20" s="4">
        <f t="shared" si="23"/>
        <v>-0.009727052998</v>
      </c>
      <c r="FP20" s="4"/>
      <c r="FQ20" s="4"/>
      <c r="FR20" s="1">
        <v>2386.8</v>
      </c>
      <c r="FS20" s="1">
        <v>2332.6</v>
      </c>
      <c r="FT20" s="1">
        <v>64.0</v>
      </c>
      <c r="FU20" s="1">
        <v>2351.1</v>
      </c>
      <c r="FV20" s="1">
        <v>1539.4</v>
      </c>
      <c r="FW20" s="1">
        <v>2136.8</v>
      </c>
      <c r="FX20" s="4">
        <f t="shared" si="24"/>
        <v>-0.01495726496</v>
      </c>
      <c r="FY20" s="4"/>
      <c r="FZ20" s="1">
        <v>84.815</v>
      </c>
      <c r="GA20" s="1">
        <v>83.951</v>
      </c>
      <c r="GB20" s="1">
        <v>64.0</v>
      </c>
      <c r="GC20" s="1">
        <v>84.004</v>
      </c>
      <c r="GD20" s="1">
        <v>50.915</v>
      </c>
      <c r="GE20" s="1">
        <v>77.877</v>
      </c>
      <c r="GF20" s="4">
        <f t="shared" si="25"/>
        <v>-0.009561987856</v>
      </c>
      <c r="GG20" s="4">
        <f t="shared" si="26"/>
        <v>0.07867534702</v>
      </c>
      <c r="GH20" s="4"/>
      <c r="GI20" s="1">
        <v>2386.8</v>
      </c>
      <c r="GJ20" s="1">
        <v>2352.5</v>
      </c>
      <c r="GK20" s="1">
        <v>64.0</v>
      </c>
      <c r="GL20" s="1">
        <v>2352.5</v>
      </c>
      <c r="GM20" s="1">
        <v>1539.4</v>
      </c>
      <c r="GN20" s="1">
        <v>2136.8</v>
      </c>
      <c r="GO20" s="4">
        <f t="shared" si="27"/>
        <v>-0.01437070555</v>
      </c>
      <c r="GP20" s="4">
        <f t="shared" si="28"/>
        <v>0.1009453388</v>
      </c>
    </row>
    <row r="21">
      <c r="A21" s="3" t="s">
        <v>98</v>
      </c>
      <c r="B21" s="19">
        <v>19.0</v>
      </c>
      <c r="C21" s="9">
        <v>85.596</v>
      </c>
      <c r="D21" s="9">
        <v>85.106</v>
      </c>
      <c r="E21" s="9">
        <v>64.0</v>
      </c>
      <c r="F21" s="9">
        <v>85.106</v>
      </c>
      <c r="G21" s="9">
        <v>51.97</v>
      </c>
      <c r="H21" s="9">
        <v>79.247</v>
      </c>
      <c r="I21" s="4">
        <f t="shared" si="1"/>
        <v>-0.005724566569</v>
      </c>
      <c r="J21" s="9"/>
      <c r="K21" s="9">
        <v>2394.6</v>
      </c>
      <c r="L21" s="9">
        <v>2386.4</v>
      </c>
      <c r="M21" s="9">
        <v>64.0</v>
      </c>
      <c r="N21" s="9">
        <v>2386.4</v>
      </c>
      <c r="O21" s="9">
        <v>1581.0</v>
      </c>
      <c r="P21" s="9">
        <v>2108.9</v>
      </c>
      <c r="Q21" s="4">
        <f t="shared" si="2"/>
        <v>-0.003424371503</v>
      </c>
      <c r="R21" s="9"/>
      <c r="S21" s="9">
        <v>85.596</v>
      </c>
      <c r="T21" s="9">
        <v>85.106</v>
      </c>
      <c r="U21" s="9">
        <v>64.0</v>
      </c>
      <c r="V21" s="9">
        <v>85.106</v>
      </c>
      <c r="W21" s="9">
        <v>51.97</v>
      </c>
      <c r="X21" s="9">
        <v>79.247</v>
      </c>
      <c r="Y21" s="4">
        <f t="shared" si="3"/>
        <v>-0.005724566569</v>
      </c>
      <c r="Z21" s="9"/>
      <c r="AA21" s="9">
        <v>2394.6</v>
      </c>
      <c r="AB21" s="9">
        <v>2386.4</v>
      </c>
      <c r="AC21" s="9">
        <v>64.0</v>
      </c>
      <c r="AD21" s="9">
        <v>2386.4</v>
      </c>
      <c r="AE21" s="9">
        <v>1581.0</v>
      </c>
      <c r="AF21" s="9">
        <v>2108.9</v>
      </c>
      <c r="AG21" s="4">
        <f t="shared" si="4"/>
        <v>-0.003424371503</v>
      </c>
      <c r="AH21" s="4"/>
      <c r="AI21" s="9">
        <v>85.596</v>
      </c>
      <c r="AJ21" s="9">
        <v>85.106</v>
      </c>
      <c r="AK21" s="9">
        <v>64.0</v>
      </c>
      <c r="AL21" s="9">
        <v>85.106</v>
      </c>
      <c r="AM21" s="9">
        <v>51.97</v>
      </c>
      <c r="AN21" s="9">
        <v>79.247</v>
      </c>
      <c r="AO21" s="4">
        <f t="shared" si="5"/>
        <v>-0.005724566569</v>
      </c>
      <c r="AP21" s="9"/>
      <c r="AQ21" s="9">
        <v>2394.6</v>
      </c>
      <c r="AR21" s="9">
        <v>2372.1</v>
      </c>
      <c r="AS21" s="9">
        <v>64.0</v>
      </c>
      <c r="AT21" s="9">
        <v>2372.1</v>
      </c>
      <c r="AU21" s="9">
        <v>1581.0</v>
      </c>
      <c r="AV21" s="9">
        <v>2108.9</v>
      </c>
      <c r="AW21" s="4">
        <f t="shared" si="6"/>
        <v>-0.009396141318</v>
      </c>
      <c r="AX21" s="9"/>
      <c r="AY21" s="9">
        <v>85.596</v>
      </c>
      <c r="AZ21" s="9">
        <v>85.106</v>
      </c>
      <c r="BA21" s="9">
        <v>64.0</v>
      </c>
      <c r="BB21" s="9">
        <v>85.106</v>
      </c>
      <c r="BC21" s="9">
        <v>51.97</v>
      </c>
      <c r="BD21" s="9">
        <v>79.247</v>
      </c>
      <c r="BE21" s="4">
        <f t="shared" si="7"/>
        <v>-0.005724566569</v>
      </c>
      <c r="BF21" s="4"/>
      <c r="BG21" s="9">
        <v>2394.6</v>
      </c>
      <c r="BH21" s="9">
        <v>2386.4</v>
      </c>
      <c r="BI21" s="9">
        <v>64.0</v>
      </c>
      <c r="BJ21" s="9">
        <v>2386.4</v>
      </c>
      <c r="BK21" s="9">
        <v>1581.0</v>
      </c>
      <c r="BL21" s="9">
        <v>2108.9</v>
      </c>
      <c r="BM21" s="4">
        <f t="shared" si="8"/>
        <v>-0.003424371503</v>
      </c>
      <c r="BN21" s="4"/>
      <c r="BO21" s="9">
        <v>85.596</v>
      </c>
      <c r="BP21" s="9">
        <v>84.571</v>
      </c>
      <c r="BQ21" s="9">
        <v>64.0</v>
      </c>
      <c r="BR21" s="9">
        <v>84.845</v>
      </c>
      <c r="BS21" s="9">
        <v>51.97</v>
      </c>
      <c r="BT21" s="9">
        <v>79.247</v>
      </c>
      <c r="BU21" s="4">
        <f t="shared" si="9"/>
        <v>-0.008773774475</v>
      </c>
      <c r="BV21" s="4"/>
      <c r="BW21" s="9">
        <v>2394.6</v>
      </c>
      <c r="BX21" s="9">
        <v>2347.9</v>
      </c>
      <c r="BY21" s="9">
        <v>64.0</v>
      </c>
      <c r="BZ21" s="9">
        <v>2365.4</v>
      </c>
      <c r="CA21" s="9">
        <v>1581.0</v>
      </c>
      <c r="CB21" s="9">
        <v>2108.9</v>
      </c>
      <c r="CC21" s="4">
        <f t="shared" si="10"/>
        <v>-0.0121941034</v>
      </c>
      <c r="CD21" s="4"/>
      <c r="CE21" s="9">
        <v>85.596</v>
      </c>
      <c r="CF21" s="9">
        <v>52.133</v>
      </c>
      <c r="CG21" s="9">
        <v>64.0</v>
      </c>
      <c r="CH21" s="9">
        <v>79.247</v>
      </c>
      <c r="CI21" s="9">
        <v>51.97</v>
      </c>
      <c r="CJ21" s="9">
        <v>79.247</v>
      </c>
      <c r="CK21" s="4">
        <f t="shared" si="11"/>
        <v>-0.07417402682</v>
      </c>
      <c r="CL21" s="4"/>
      <c r="CM21" s="9">
        <v>2394.6</v>
      </c>
      <c r="CN21" s="9">
        <v>1585.8</v>
      </c>
      <c r="CO21" s="9">
        <v>64.0</v>
      </c>
      <c r="CP21" s="9">
        <v>2068.7</v>
      </c>
      <c r="CQ21" s="9">
        <v>1581.0</v>
      </c>
      <c r="CR21" s="9">
        <v>2108.9</v>
      </c>
      <c r="CS21" s="4">
        <f t="shared" si="12"/>
        <v>-0.1360978869</v>
      </c>
      <c r="CU21" s="9">
        <v>85.596</v>
      </c>
      <c r="CV21" s="9">
        <v>85.106</v>
      </c>
      <c r="CW21" s="9">
        <v>64.0</v>
      </c>
      <c r="CX21" s="9">
        <v>85.106</v>
      </c>
      <c r="CY21" s="9">
        <v>51.97</v>
      </c>
      <c r="CZ21" s="9">
        <v>79.247</v>
      </c>
      <c r="DA21" s="4">
        <f t="shared" si="13"/>
        <v>-0.005724566569</v>
      </c>
      <c r="DB21" s="23">
        <f t="shared" si="14"/>
        <v>0.07393339811</v>
      </c>
      <c r="DC21" s="23"/>
      <c r="DD21" s="9">
        <v>2394.6</v>
      </c>
      <c r="DE21" s="9">
        <v>2365.4</v>
      </c>
      <c r="DF21" s="9">
        <v>64.0</v>
      </c>
      <c r="DG21" s="9">
        <v>2386.4</v>
      </c>
      <c r="DH21" s="9">
        <v>1581.0</v>
      </c>
      <c r="DI21" s="9">
        <v>2108.9</v>
      </c>
      <c r="DJ21" s="4">
        <f t="shared" si="15"/>
        <v>-0.003424371503</v>
      </c>
      <c r="DK21" s="23">
        <f t="shared" si="16"/>
        <v>0.1315851866</v>
      </c>
      <c r="DL21" s="4"/>
      <c r="DM21" s="9">
        <v>85.596</v>
      </c>
      <c r="DN21" s="9">
        <v>85.106</v>
      </c>
      <c r="DO21" s="9">
        <v>64.0</v>
      </c>
      <c r="DP21" s="9">
        <v>85.106</v>
      </c>
      <c r="DQ21" s="9">
        <v>51.97</v>
      </c>
      <c r="DR21" s="9">
        <v>79.247</v>
      </c>
      <c r="DS21" s="4">
        <f t="shared" si="17"/>
        <v>-0.005724566569</v>
      </c>
      <c r="DT21" s="9"/>
      <c r="DU21" s="9">
        <v>2394.6</v>
      </c>
      <c r="DV21" s="9">
        <v>2386.4</v>
      </c>
      <c r="DW21" s="9">
        <v>64.0</v>
      </c>
      <c r="DX21" s="9">
        <v>2386.4</v>
      </c>
      <c r="DY21" s="9">
        <v>1581.0</v>
      </c>
      <c r="DZ21" s="9">
        <v>2108.9</v>
      </c>
      <c r="EA21" s="4">
        <f t="shared" si="18"/>
        <v>-0.003424371503</v>
      </c>
      <c r="EB21" s="4"/>
      <c r="EC21" s="1">
        <v>85.596</v>
      </c>
      <c r="ED21" s="1">
        <v>84.607</v>
      </c>
      <c r="EE21" s="1">
        <v>64.0</v>
      </c>
      <c r="EF21" s="1">
        <v>84.903</v>
      </c>
      <c r="EG21" s="1">
        <v>51.97</v>
      </c>
      <c r="EH21" s="1">
        <v>79.247</v>
      </c>
      <c r="EI21" s="4">
        <f t="shared" si="19"/>
        <v>-0.008096172718</v>
      </c>
      <c r="EJ21" s="4"/>
      <c r="EK21" s="1">
        <v>2394.6</v>
      </c>
      <c r="EL21" s="1">
        <v>2372.1</v>
      </c>
      <c r="EM21" s="1">
        <v>64.0</v>
      </c>
      <c r="EN21" s="1">
        <v>2372.1</v>
      </c>
      <c r="EO21" s="1">
        <v>1581.0</v>
      </c>
      <c r="EP21" s="1">
        <v>2108.9</v>
      </c>
      <c r="EQ21" s="4">
        <f t="shared" si="20"/>
        <v>-0.009396141318</v>
      </c>
      <c r="ER21" s="4"/>
      <c r="ES21" s="1">
        <v>85.596</v>
      </c>
      <c r="ET21" s="1">
        <v>75.523</v>
      </c>
      <c r="EU21" s="1">
        <v>64.0</v>
      </c>
      <c r="EV21" s="1">
        <v>79.047</v>
      </c>
      <c r="EW21" s="1">
        <v>51.97</v>
      </c>
      <c r="EX21" s="1">
        <v>79.247</v>
      </c>
      <c r="EY21" s="4">
        <f t="shared" si="21"/>
        <v>-0.07651058461</v>
      </c>
      <c r="EZ21" s="4"/>
      <c r="FA21" s="1">
        <v>2394.6</v>
      </c>
      <c r="FB21" s="1">
        <v>2046.5</v>
      </c>
      <c r="FC21" s="1">
        <v>64.0</v>
      </c>
      <c r="FD21" s="1">
        <v>2372.1</v>
      </c>
      <c r="FE21" s="1">
        <v>1581.0</v>
      </c>
      <c r="FF21" s="1">
        <v>2108.9</v>
      </c>
      <c r="FG21" s="4">
        <f t="shared" si="22"/>
        <v>-0.009396141318</v>
      </c>
      <c r="FH21" s="4"/>
      <c r="FI21" s="1">
        <v>85.596</v>
      </c>
      <c r="FJ21" s="1">
        <v>85.106</v>
      </c>
      <c r="FK21" s="1">
        <v>64.0</v>
      </c>
      <c r="FL21" s="1">
        <v>85.106</v>
      </c>
      <c r="FM21" s="1">
        <v>51.97</v>
      </c>
      <c r="FN21" s="1">
        <v>79.247</v>
      </c>
      <c r="FO21" s="4">
        <f t="shared" si="23"/>
        <v>-0.005724566569</v>
      </c>
      <c r="FP21" s="4"/>
      <c r="FQ21" s="4"/>
      <c r="FR21" s="1">
        <v>2394.6</v>
      </c>
      <c r="FS21" s="1">
        <v>2386.4</v>
      </c>
      <c r="FT21" s="1">
        <v>64.0</v>
      </c>
      <c r="FU21" s="1">
        <v>2386.4</v>
      </c>
      <c r="FV21" s="1">
        <v>1581.0</v>
      </c>
      <c r="FW21" s="1">
        <v>2108.9</v>
      </c>
      <c r="FX21" s="4">
        <f t="shared" si="24"/>
        <v>-0.003424371503</v>
      </c>
      <c r="FY21" s="4"/>
      <c r="FZ21" s="1">
        <v>85.596</v>
      </c>
      <c r="GA21" s="1">
        <v>85.106</v>
      </c>
      <c r="GB21" s="1">
        <v>64.0</v>
      </c>
      <c r="GC21" s="1">
        <v>85.106</v>
      </c>
      <c r="GD21" s="1">
        <v>51.97</v>
      </c>
      <c r="GE21" s="1">
        <v>79.247</v>
      </c>
      <c r="GF21" s="4">
        <f t="shared" si="25"/>
        <v>-0.005724566569</v>
      </c>
      <c r="GG21" s="4">
        <f t="shared" si="26"/>
        <v>0.07393339811</v>
      </c>
      <c r="GH21" s="4"/>
      <c r="GI21" s="1">
        <v>2394.6</v>
      </c>
      <c r="GJ21" s="1">
        <v>2372.1</v>
      </c>
      <c r="GK21" s="1">
        <v>64.0</v>
      </c>
      <c r="GL21" s="1">
        <v>2372.1</v>
      </c>
      <c r="GM21" s="1">
        <v>1581.0</v>
      </c>
      <c r="GN21" s="1">
        <v>2108.9</v>
      </c>
      <c r="GO21" s="4">
        <f t="shared" si="27"/>
        <v>-0.009396141318</v>
      </c>
      <c r="GP21" s="4">
        <f t="shared" si="28"/>
        <v>0.1248044004</v>
      </c>
    </row>
    <row r="22">
      <c r="I22" s="4">
        <f>AVERAGE(I3:I21)</f>
        <v>-0.0306024273</v>
      </c>
      <c r="Q22" s="4">
        <f>AVERAGE(Q3:Q21)</f>
        <v>-0.03594382391</v>
      </c>
      <c r="Y22" s="4">
        <f>AVERAGE(Y3:Y21)</f>
        <v>-0.03192225217</v>
      </c>
      <c r="AG22" s="4">
        <f>AVERAGE(AG3:AG21)</f>
        <v>-0.01387783403</v>
      </c>
      <c r="AO22" s="4">
        <f>AVERAGE(AO3:AO21)</f>
        <v>-0.02329024436</v>
      </c>
      <c r="AW22" s="4">
        <f>AVERAGE(AW3:AW21)</f>
        <v>-0.03330941267</v>
      </c>
      <c r="BE22" s="4">
        <f>AVERAGE(BE3:BE21)</f>
        <v>-0.01330026528</v>
      </c>
      <c r="BM22" s="4">
        <f>AVERAGE(BM3:BM21)</f>
        <v>-0.01856988515</v>
      </c>
      <c r="BU22" s="4">
        <f>AVERAGE(BU3:BU21)</f>
        <v>-0.02100168057</v>
      </c>
      <c r="CC22" s="4">
        <f>AVERAGE(CC3:CC21)</f>
        <v>-0.02417729531</v>
      </c>
      <c r="CK22" s="4">
        <f>AVERAGE(CK3:CK21)</f>
        <v>-0.09029347105</v>
      </c>
      <c r="CS22" s="4">
        <f>AVERAGE(CS3:CS21)</f>
        <v>-0.1049707492</v>
      </c>
      <c r="DA22" s="4">
        <f t="shared" ref="DA22:DB22" si="29">AVERAGE(DA3:DA21)</f>
        <v>-0.01867725292</v>
      </c>
      <c r="DB22" s="4">
        <f t="shared" si="29"/>
        <v>0.04053820902</v>
      </c>
      <c r="DJ22" s="4">
        <f t="shared" ref="DJ22:DK22" si="30">AVERAGE(DJ3:DJ21)</f>
        <v>-0.03352046224</v>
      </c>
      <c r="DK22" s="4">
        <f t="shared" si="30"/>
        <v>0.04706055652</v>
      </c>
      <c r="DS22" s="4">
        <f>AVERAGE(DS3:DS21)</f>
        <v>-0.03821556226</v>
      </c>
      <c r="EA22" s="4">
        <f>AVERAGE(EA3:EA21)</f>
        <v>-0.02430864747</v>
      </c>
      <c r="EI22" s="4">
        <f>AVERAGE(EI3:EI21)</f>
        <v>-0.04036946312</v>
      </c>
      <c r="EQ22" s="4">
        <f>AVERAGE(EQ3:EQ21)</f>
        <v>-0.0514105283</v>
      </c>
      <c r="EY22" s="4">
        <f>AVERAGE(EY3:EY21)</f>
        <v>-0.03598270884</v>
      </c>
      <c r="FG22" s="4">
        <f>AVERAGE(FG3:FG21)</f>
        <v>-0.05961876265</v>
      </c>
      <c r="FO22" s="4">
        <f>AVERAGE(FO3:FO21)</f>
        <v>-0.03169854639</v>
      </c>
      <c r="FX22" s="4">
        <f>AVERAGE(FX3:FX21)</f>
        <v>-0.03590680482</v>
      </c>
      <c r="GF22" s="4">
        <f t="shared" ref="GF22:GG22" si="31">AVERAGE(GF3:GF21)</f>
        <v>-0.02329024436</v>
      </c>
      <c r="GG22" s="4">
        <f t="shared" si="31"/>
        <v>0.03580530597</v>
      </c>
      <c r="GO22" s="4">
        <f t="shared" ref="GO22:GP22" si="32">AVERAGE(GO3:GO21)</f>
        <v>-0.03805855605</v>
      </c>
      <c r="GP22" s="4">
        <f t="shared" si="32"/>
        <v>0.04174724796</v>
      </c>
    </row>
    <row r="23">
      <c r="AI23" s="2"/>
    </row>
    <row r="24">
      <c r="B24" s="2" t="s">
        <v>159</v>
      </c>
      <c r="E24" s="2" t="s">
        <v>160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</row>
    <row r="25">
      <c r="A25" s="1" t="s">
        <v>161</v>
      </c>
      <c r="B25" s="1" t="s">
        <v>5</v>
      </c>
      <c r="C25" s="1" t="s">
        <v>14</v>
      </c>
      <c r="E25" s="1" t="s">
        <v>5</v>
      </c>
      <c r="F25" s="1" t="s">
        <v>14</v>
      </c>
      <c r="AI25" s="32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</row>
    <row r="26">
      <c r="A26" s="1" t="s">
        <v>162</v>
      </c>
      <c r="B26" s="1">
        <v>3.19</v>
      </c>
      <c r="C26" s="1">
        <v>1.39</v>
      </c>
      <c r="E26" s="1">
        <v>26.58</v>
      </c>
      <c r="F26" s="1">
        <v>12.93</v>
      </c>
      <c r="AI26" s="33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</row>
    <row r="27">
      <c r="A27" s="1" t="s">
        <v>163</v>
      </c>
      <c r="B27" s="1">
        <v>1.33</v>
      </c>
      <c r="C27" s="1">
        <v>1.86</v>
      </c>
      <c r="E27" s="1">
        <v>6.99</v>
      </c>
      <c r="F27" s="1">
        <v>8.27</v>
      </c>
      <c r="AI27" s="33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</row>
    <row r="28">
      <c r="A28" s="1" t="s">
        <v>164</v>
      </c>
      <c r="B28" s="1">
        <v>3.06</v>
      </c>
      <c r="C28" s="1">
        <v>3.59</v>
      </c>
      <c r="E28" s="1">
        <v>27.09</v>
      </c>
      <c r="F28" s="1">
        <v>21.27</v>
      </c>
      <c r="AI28" s="32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</row>
    <row r="29">
      <c r="A29" s="2" t="s">
        <v>165</v>
      </c>
      <c r="B29" s="2">
        <v>2.33</v>
      </c>
      <c r="C29" s="2">
        <v>3.33</v>
      </c>
      <c r="D29" s="16"/>
      <c r="E29" s="2">
        <v>7.36</v>
      </c>
      <c r="F29" s="2">
        <v>10.72</v>
      </c>
    </row>
    <row r="30">
      <c r="A30" s="1" t="s">
        <v>173</v>
      </c>
      <c r="B30" s="1">
        <v>2.1</v>
      </c>
      <c r="C30" s="1">
        <v>2.42</v>
      </c>
      <c r="E30" s="1">
        <v>7.25</v>
      </c>
      <c r="F30" s="1">
        <v>8.37</v>
      </c>
    </row>
    <row r="31">
      <c r="A31" s="1" t="s">
        <v>174</v>
      </c>
      <c r="B31" s="1">
        <v>9.03</v>
      </c>
      <c r="C31" s="1">
        <v>10.5</v>
      </c>
      <c r="E31" s="1">
        <v>47.53</v>
      </c>
      <c r="F31" s="1">
        <v>42.41</v>
      </c>
      <c r="AI31" s="17"/>
      <c r="AJ31" s="17"/>
      <c r="AK31" s="17"/>
      <c r="AL31" s="17"/>
      <c r="AM31" s="17"/>
    </row>
    <row r="32">
      <c r="AI32" s="9"/>
      <c r="AJ32" s="9"/>
      <c r="AK32" s="9"/>
      <c r="AL32" s="9"/>
      <c r="AM32" s="9"/>
    </row>
    <row r="33">
      <c r="AI33" s="9"/>
      <c r="AJ33" s="9"/>
      <c r="AK33" s="9"/>
      <c r="AL33" s="9"/>
      <c r="AM33" s="9"/>
    </row>
    <row r="34">
      <c r="A34" s="2" t="s">
        <v>175</v>
      </c>
      <c r="B34" s="2" t="s">
        <v>5</v>
      </c>
      <c r="C34" s="2" t="s">
        <v>14</v>
      </c>
      <c r="D34" s="16"/>
      <c r="E34" s="2" t="s">
        <v>5</v>
      </c>
      <c r="F34" s="2" t="s">
        <v>14</v>
      </c>
      <c r="AI34" s="9"/>
      <c r="AJ34" s="9"/>
      <c r="AK34" s="9"/>
      <c r="AL34" s="9"/>
      <c r="AM34" s="9"/>
    </row>
    <row r="35">
      <c r="A35" s="5" t="s">
        <v>39</v>
      </c>
      <c r="B35" s="2">
        <v>1.87</v>
      </c>
      <c r="C35" s="2">
        <v>3.35</v>
      </c>
      <c r="D35" s="16"/>
      <c r="E35" s="2">
        <v>7.47</v>
      </c>
      <c r="F35" s="2">
        <v>10.94</v>
      </c>
      <c r="AI35" s="9"/>
      <c r="AJ35" s="9"/>
      <c r="AK35" s="9"/>
      <c r="AL35" s="9"/>
      <c r="AM35" s="9"/>
    </row>
    <row r="36">
      <c r="A36" s="10" t="s">
        <v>176</v>
      </c>
      <c r="B36" s="1">
        <v>2.0</v>
      </c>
      <c r="C36" s="1">
        <v>3.42</v>
      </c>
      <c r="E36" s="1">
        <v>7.36</v>
      </c>
      <c r="F36" s="1">
        <v>9.02</v>
      </c>
    </row>
    <row r="37">
      <c r="A37" s="10" t="s">
        <v>42</v>
      </c>
      <c r="B37" s="1">
        <v>3.82</v>
      </c>
      <c r="C37" s="1">
        <v>2.43</v>
      </c>
      <c r="E37" s="1">
        <v>27.09</v>
      </c>
      <c r="F37" s="1">
        <v>8.83</v>
      </c>
    </row>
    <row r="38">
      <c r="A38" s="10" t="s">
        <v>43</v>
      </c>
      <c r="B38" s="1">
        <v>4.04</v>
      </c>
      <c r="C38" s="1">
        <v>5.14</v>
      </c>
      <c r="E38" s="1">
        <v>27.09</v>
      </c>
      <c r="F38" s="1">
        <v>12.99</v>
      </c>
    </row>
    <row r="39">
      <c r="A39" s="10" t="s">
        <v>44</v>
      </c>
      <c r="B39" s="1">
        <v>3.6</v>
      </c>
      <c r="C39" s="1">
        <v>5.96</v>
      </c>
      <c r="E39" s="1">
        <v>27.09</v>
      </c>
      <c r="F39" s="1">
        <v>21.39</v>
      </c>
    </row>
    <row r="42">
      <c r="A42" s="1" t="s">
        <v>45</v>
      </c>
      <c r="B42" s="1">
        <v>3.17</v>
      </c>
      <c r="C42" s="1">
        <v>3.59</v>
      </c>
      <c r="E42" s="1">
        <v>27.09</v>
      </c>
      <c r="F42" s="1">
        <v>21.28</v>
      </c>
    </row>
    <row r="43">
      <c r="A43" s="12" t="s">
        <v>46</v>
      </c>
      <c r="B43" s="2">
        <v>2.33</v>
      </c>
      <c r="C43" s="2">
        <v>3.81</v>
      </c>
      <c r="D43" s="16"/>
      <c r="E43" s="2">
        <v>7.36</v>
      </c>
      <c r="F43" s="2">
        <v>10.8</v>
      </c>
    </row>
    <row r="47">
      <c r="A47" s="2" t="s">
        <v>158</v>
      </c>
      <c r="B47" s="2" t="s">
        <v>17</v>
      </c>
      <c r="C47" s="2" t="s">
        <v>75</v>
      </c>
      <c r="D47" s="2" t="s">
        <v>76</v>
      </c>
      <c r="E47" s="2" t="s">
        <v>77</v>
      </c>
      <c r="F47" s="2" t="s">
        <v>78</v>
      </c>
      <c r="G47" s="2" t="s">
        <v>79</v>
      </c>
      <c r="H47" s="2" t="s">
        <v>80</v>
      </c>
      <c r="I47" s="2" t="s">
        <v>81</v>
      </c>
      <c r="J47" s="2" t="s">
        <v>82</v>
      </c>
      <c r="K47" s="2" t="s">
        <v>83</v>
      </c>
      <c r="L47" s="2" t="s">
        <v>84</v>
      </c>
      <c r="M47" s="2" t="s">
        <v>85</v>
      </c>
      <c r="N47" s="2" t="s">
        <v>86</v>
      </c>
      <c r="O47" s="2" t="s">
        <v>87</v>
      </c>
    </row>
    <row r="48">
      <c r="A48" s="1" t="s">
        <v>177</v>
      </c>
      <c r="B48" s="1">
        <v>1861.2</v>
      </c>
      <c r="C48" s="1">
        <v>9.0</v>
      </c>
      <c r="D48" s="1">
        <v>6.0</v>
      </c>
      <c r="E48" s="1">
        <v>0.0</v>
      </c>
      <c r="F48" s="1">
        <v>1.0</v>
      </c>
      <c r="G48" s="1">
        <v>17456.0</v>
      </c>
      <c r="H48" s="1">
        <v>1472856.0</v>
      </c>
      <c r="I48" s="1">
        <v>0.0</v>
      </c>
      <c r="J48" s="1">
        <v>3577856.0</v>
      </c>
      <c r="K48" s="1">
        <v>14208.0</v>
      </c>
      <c r="L48" s="1">
        <v>693824.0</v>
      </c>
      <c r="M48" s="1">
        <v>567304.0</v>
      </c>
      <c r="N48" s="1">
        <v>3577856.0</v>
      </c>
      <c r="O48">
        <f t="shared" ref="O48:O49" si="33">K48+L48+M48+N48</f>
        <v>4853192</v>
      </c>
      <c r="P48" s="4">
        <f>(O49-O48)/O48</f>
        <v>0.01957969106</v>
      </c>
    </row>
    <row r="49">
      <c r="A49" s="1" t="s">
        <v>178</v>
      </c>
      <c r="B49" s="1">
        <v>1657.5</v>
      </c>
      <c r="C49" s="1">
        <v>8.0</v>
      </c>
      <c r="D49" s="1">
        <v>4.0</v>
      </c>
      <c r="E49" s="1">
        <v>0.0</v>
      </c>
      <c r="F49" s="1">
        <v>2.0</v>
      </c>
      <c r="G49" s="1">
        <v>126240.0</v>
      </c>
      <c r="H49" s="1">
        <v>2473992.0</v>
      </c>
      <c r="I49" s="1">
        <v>0.0</v>
      </c>
      <c r="J49" s="1">
        <v>4882440.0</v>
      </c>
      <c r="K49" s="1">
        <v>17144.0</v>
      </c>
      <c r="L49" s="1">
        <v>851456.0</v>
      </c>
      <c r="M49" s="1">
        <v>819200.0</v>
      </c>
      <c r="N49" s="1">
        <v>3260416.0</v>
      </c>
      <c r="O49">
        <f t="shared" si="33"/>
        <v>4948216</v>
      </c>
      <c r="P49" s="4">
        <f>(N48-N49)/N49</f>
        <v>0.09736180905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5" max="25" width="49.29"/>
    <col customWidth="1" min="26" max="26" width="24.86"/>
  </cols>
  <sheetData>
    <row r="1">
      <c r="A1" s="2" t="s">
        <v>6</v>
      </c>
      <c r="B1" s="1" t="s">
        <v>110</v>
      </c>
      <c r="D1" s="2" t="s">
        <v>8</v>
      </c>
      <c r="E1" s="1"/>
      <c r="F1" s="1" t="s">
        <v>9</v>
      </c>
      <c r="G1" s="2"/>
      <c r="H1" s="2"/>
      <c r="I1" s="2" t="s">
        <v>111</v>
      </c>
      <c r="J1" s="2"/>
      <c r="K1" s="2"/>
      <c r="N1" s="2" t="s">
        <v>112</v>
      </c>
      <c r="O1" s="2" t="s">
        <v>3</v>
      </c>
      <c r="P1" s="2"/>
      <c r="Q1" s="2" t="s">
        <v>4</v>
      </c>
      <c r="R1" s="2" t="s">
        <v>3</v>
      </c>
      <c r="S1" s="2"/>
      <c r="T1" s="2"/>
      <c r="U1" s="2" t="s">
        <v>113</v>
      </c>
      <c r="Y1" s="2" t="s">
        <v>113</v>
      </c>
      <c r="AB1" s="2" t="s">
        <v>114</v>
      </c>
      <c r="AC1" s="2" t="s">
        <v>30</v>
      </c>
      <c r="AG1" s="2" t="s">
        <v>115</v>
      </c>
      <c r="AK1" s="2"/>
      <c r="AL1" s="2"/>
      <c r="AM1" s="2"/>
      <c r="AN1" s="2" t="s">
        <v>115</v>
      </c>
    </row>
    <row r="2">
      <c r="A2" s="2" t="s">
        <v>18</v>
      </c>
      <c r="C2" s="20" t="s">
        <v>116</v>
      </c>
      <c r="D2" s="2" t="s">
        <v>117</v>
      </c>
      <c r="E2" s="2" t="s">
        <v>118</v>
      </c>
      <c r="F2" s="2" t="s">
        <v>51</v>
      </c>
      <c r="G2" s="2" t="s">
        <v>51</v>
      </c>
      <c r="H2" s="2"/>
      <c r="I2" s="2" t="s">
        <v>5</v>
      </c>
      <c r="J2" s="2" t="s">
        <v>14</v>
      </c>
      <c r="K2" s="2" t="s">
        <v>20</v>
      </c>
      <c r="L2" s="2" t="s">
        <v>114</v>
      </c>
      <c r="N2" s="2" t="s">
        <v>5</v>
      </c>
      <c r="O2" s="2" t="s">
        <v>14</v>
      </c>
      <c r="P2" s="2"/>
      <c r="Q2" s="2" t="s">
        <v>5</v>
      </c>
      <c r="R2" s="2" t="s">
        <v>14</v>
      </c>
      <c r="S2" s="2" t="s">
        <v>20</v>
      </c>
      <c r="T2" s="2"/>
      <c r="U2" s="2" t="s">
        <v>119</v>
      </c>
      <c r="V2" s="2" t="s">
        <v>120</v>
      </c>
      <c r="W2" s="2" t="s">
        <v>121</v>
      </c>
      <c r="Y2" s="2" t="s">
        <v>122</v>
      </c>
      <c r="Z2" s="2" t="s">
        <v>123</v>
      </c>
      <c r="AA2" s="2" t="s">
        <v>121</v>
      </c>
      <c r="AC2" s="2" t="s">
        <v>5</v>
      </c>
      <c r="AD2" s="2" t="s">
        <v>14</v>
      </c>
      <c r="AF2" s="16" t="s">
        <v>21</v>
      </c>
      <c r="AG2" s="2" t="s">
        <v>119</v>
      </c>
      <c r="AH2" s="2" t="s">
        <v>120</v>
      </c>
      <c r="AI2" s="2" t="s">
        <v>24</v>
      </c>
      <c r="AJ2" s="2" t="s">
        <v>25</v>
      </c>
      <c r="AK2" s="2" t="s">
        <v>124</v>
      </c>
      <c r="AL2" s="2" t="s">
        <v>125</v>
      </c>
      <c r="AM2" s="2"/>
      <c r="AN2" s="2" t="s">
        <v>122</v>
      </c>
      <c r="AO2" s="2" t="s">
        <v>123</v>
      </c>
      <c r="AP2" s="2" t="s">
        <v>24</v>
      </c>
      <c r="AQ2" s="2" t="s">
        <v>25</v>
      </c>
      <c r="AR2" s="2" t="s">
        <v>124</v>
      </c>
      <c r="AS2" s="2" t="s">
        <v>126</v>
      </c>
    </row>
    <row r="3">
      <c r="A3" s="3" t="s">
        <v>32</v>
      </c>
      <c r="C3" s="21">
        <v>1551.2</v>
      </c>
      <c r="D3" s="22">
        <v>1664.5</v>
      </c>
      <c r="E3" s="1">
        <v>1690.2</v>
      </c>
      <c r="F3" s="4">
        <f t="shared" ref="F3:F21" si="1">(D3-C3)/C3</f>
        <v>0.07304022692</v>
      </c>
      <c r="G3" s="4">
        <f t="shared" ref="G3:G21" si="2">(E3-C3)/C3</f>
        <v>0.08960804538</v>
      </c>
      <c r="H3" s="9"/>
      <c r="I3" s="9">
        <v>61.684</v>
      </c>
      <c r="J3" s="24">
        <v>1967.4</v>
      </c>
      <c r="K3">
        <f t="shared" ref="K3:K21" si="3">J3/I3</f>
        <v>31.89481875</v>
      </c>
      <c r="L3" s="4">
        <f t="shared" ref="L3:L21" si="4">J3/D3</f>
        <v>1.18197657</v>
      </c>
      <c r="N3" s="9">
        <v>90.9013</v>
      </c>
      <c r="O3" s="9">
        <v>2581.01</v>
      </c>
      <c r="P3" s="9"/>
      <c r="Q3" s="9">
        <v>1.125</v>
      </c>
      <c r="R3" s="9">
        <v>30.723</v>
      </c>
      <c r="S3" s="9">
        <f t="shared" ref="S3:S21" si="5">R3/Q3</f>
        <v>27.30933333</v>
      </c>
      <c r="T3" s="9"/>
      <c r="U3" s="9">
        <v>89.113</v>
      </c>
      <c r="V3" s="9">
        <v>89.113</v>
      </c>
      <c r="W3" s="18">
        <f t="shared" ref="W3:W21" si="6">(V3-U3)/U3</f>
        <v>0</v>
      </c>
      <c r="Y3" s="9">
        <v>1796.7</v>
      </c>
      <c r="Z3" s="9">
        <v>1796.7</v>
      </c>
      <c r="AA3" s="18">
        <f t="shared" ref="AA3:AA21" si="7">(Z3-Y3)/Y3</f>
        <v>0</v>
      </c>
      <c r="AB3" s="4">
        <f t="shared" ref="AB3:AB21" si="8">(Z3-C3)/Z3</f>
        <v>0.1366393944</v>
      </c>
      <c r="AC3" s="4">
        <f t="shared" ref="AC3:AC21" si="9">(V3)/N3</f>
        <v>0.980327014</v>
      </c>
      <c r="AD3" s="4">
        <f t="shared" ref="AD3:AD21" si="10">(Z3)/O3</f>
        <v>0.6961228356</v>
      </c>
      <c r="AF3">
        <v>1.0</v>
      </c>
      <c r="AG3" s="9">
        <v>89.231</v>
      </c>
      <c r="AH3" s="9">
        <v>84.585</v>
      </c>
      <c r="AI3" s="9">
        <v>164.0</v>
      </c>
      <c r="AJ3" s="9">
        <v>84.585</v>
      </c>
      <c r="AK3" s="4">
        <f t="shared" ref="AK3:AK9" si="11">(AH3-AG3)/AG3</f>
        <v>-0.05206710672</v>
      </c>
      <c r="AL3" s="4">
        <f t="shared" ref="AL3:AL9" si="12">(AJ3-AG3)/AG3</f>
        <v>-0.05206710672</v>
      </c>
      <c r="AM3" s="9"/>
      <c r="AN3" s="9">
        <v>1860.0</v>
      </c>
      <c r="AO3" s="9">
        <v>1860.0</v>
      </c>
      <c r="AP3" s="9">
        <v>164.0</v>
      </c>
      <c r="AQ3" s="9">
        <v>1860.0</v>
      </c>
      <c r="AR3" s="4">
        <f t="shared" ref="AR3:AR9" si="13">(AO3-AN3)/AN3</f>
        <v>0</v>
      </c>
      <c r="AS3" s="4">
        <f t="shared" ref="AS3:AS9" si="14">(AQ3-AN3)/AN3</f>
        <v>0</v>
      </c>
      <c r="AT3" s="1">
        <v>1.0</v>
      </c>
      <c r="AU3" s="9">
        <v>1860.0</v>
      </c>
      <c r="AV3" s="9">
        <v>1860.0</v>
      </c>
      <c r="AW3" s="4">
        <f t="shared" ref="AW3:AW21" si="15">(AV3-AU3)/AU3</f>
        <v>0</v>
      </c>
    </row>
    <row r="4">
      <c r="A4" s="3" t="s">
        <v>53</v>
      </c>
      <c r="C4" s="21">
        <v>2421.0</v>
      </c>
      <c r="D4" s="22">
        <v>2644.9</v>
      </c>
      <c r="E4" s="1">
        <v>2443.4</v>
      </c>
      <c r="F4" s="4">
        <f t="shared" si="1"/>
        <v>0.09248244527</v>
      </c>
      <c r="G4" s="4">
        <f t="shared" si="2"/>
        <v>0.009252375052</v>
      </c>
      <c r="H4" s="9"/>
      <c r="I4" s="9">
        <v>62.899</v>
      </c>
      <c r="J4" s="24">
        <v>1962.9</v>
      </c>
      <c r="K4">
        <f t="shared" si="3"/>
        <v>31.2071734</v>
      </c>
      <c r="L4" s="4">
        <f t="shared" si="4"/>
        <v>0.7421452607</v>
      </c>
      <c r="N4" s="9">
        <v>87.0535</v>
      </c>
      <c r="O4" s="9">
        <v>2311.58</v>
      </c>
      <c r="P4" s="9"/>
      <c r="Q4" s="9">
        <v>1.1218</v>
      </c>
      <c r="R4" s="9">
        <v>29.1</v>
      </c>
      <c r="S4" s="9">
        <f t="shared" si="5"/>
        <v>25.94045284</v>
      </c>
      <c r="T4" s="9"/>
      <c r="U4" s="9">
        <v>86.998</v>
      </c>
      <c r="V4" s="9">
        <v>86.998</v>
      </c>
      <c r="W4" s="18">
        <f t="shared" si="6"/>
        <v>0</v>
      </c>
      <c r="Y4" s="9">
        <v>2503.2</v>
      </c>
      <c r="Z4" s="9">
        <v>2503.2</v>
      </c>
      <c r="AA4" s="18">
        <f t="shared" si="7"/>
        <v>0</v>
      </c>
      <c r="AB4" s="4">
        <f t="shared" si="8"/>
        <v>0.0328379674</v>
      </c>
      <c r="AC4" s="4">
        <f t="shared" si="9"/>
        <v>0.999362461</v>
      </c>
      <c r="AD4" s="4">
        <f t="shared" si="10"/>
        <v>1.082895682</v>
      </c>
      <c r="AF4">
        <v>2.0</v>
      </c>
      <c r="AG4" s="9">
        <v>87.118</v>
      </c>
      <c r="AH4" s="9">
        <v>87.118</v>
      </c>
      <c r="AI4" s="9">
        <v>132.0</v>
      </c>
      <c r="AJ4" s="9">
        <v>87.118</v>
      </c>
      <c r="AK4" s="4">
        <f t="shared" si="11"/>
        <v>0</v>
      </c>
      <c r="AL4" s="4">
        <f t="shared" si="12"/>
        <v>0</v>
      </c>
      <c r="AM4" s="9"/>
      <c r="AN4" s="9">
        <v>2504.8</v>
      </c>
      <c r="AO4" s="9">
        <v>2504.8</v>
      </c>
      <c r="AP4" s="9">
        <v>132.0</v>
      </c>
      <c r="AQ4" s="9">
        <v>2504.8</v>
      </c>
      <c r="AR4" s="4">
        <f t="shared" si="13"/>
        <v>0</v>
      </c>
      <c r="AS4" s="4">
        <f t="shared" si="14"/>
        <v>0</v>
      </c>
      <c r="AT4" s="1">
        <v>2.0</v>
      </c>
      <c r="AU4" s="9">
        <v>2504.8</v>
      </c>
      <c r="AV4" s="9">
        <v>2504.8</v>
      </c>
      <c r="AW4" s="4">
        <f t="shared" si="15"/>
        <v>0</v>
      </c>
    </row>
    <row r="5">
      <c r="A5" s="3" t="s">
        <v>58</v>
      </c>
      <c r="C5" s="21">
        <v>2766.4</v>
      </c>
      <c r="D5" s="22">
        <v>3068.0</v>
      </c>
      <c r="E5" s="1">
        <v>2753.6</v>
      </c>
      <c r="F5" s="4">
        <f t="shared" si="1"/>
        <v>0.1090225564</v>
      </c>
      <c r="G5" s="4">
        <f t="shared" si="2"/>
        <v>-0.004626951995</v>
      </c>
      <c r="H5" s="9"/>
      <c r="I5" s="9">
        <v>102.35</v>
      </c>
      <c r="J5" s="24">
        <v>2846.0</v>
      </c>
      <c r="K5">
        <f t="shared" si="3"/>
        <v>27.80654617</v>
      </c>
      <c r="L5" s="4">
        <f t="shared" si="4"/>
        <v>0.9276401565</v>
      </c>
      <c r="N5" s="9">
        <v>92.9176</v>
      </c>
      <c r="O5" s="9">
        <v>2545.5</v>
      </c>
      <c r="P5" s="9"/>
      <c r="Q5" s="9">
        <v>0.86093</v>
      </c>
      <c r="R5" s="9">
        <v>24.07</v>
      </c>
      <c r="S5" s="9">
        <f t="shared" si="5"/>
        <v>27.95813829</v>
      </c>
      <c r="T5" s="9"/>
      <c r="U5" s="9">
        <v>98.402</v>
      </c>
      <c r="V5" s="9">
        <v>98.402</v>
      </c>
      <c r="W5" s="18">
        <f t="shared" si="6"/>
        <v>0</v>
      </c>
      <c r="Y5" s="9">
        <v>2704.5</v>
      </c>
      <c r="Z5" s="9">
        <v>2704.5</v>
      </c>
      <c r="AA5" s="18">
        <f t="shared" si="7"/>
        <v>0</v>
      </c>
      <c r="AB5" s="4">
        <f t="shared" si="8"/>
        <v>-0.02288777963</v>
      </c>
      <c r="AC5" s="4">
        <f t="shared" si="9"/>
        <v>1.05902434</v>
      </c>
      <c r="AD5" s="4">
        <f t="shared" si="10"/>
        <v>1.06246317</v>
      </c>
      <c r="AF5">
        <v>3.0</v>
      </c>
      <c r="AG5" s="9">
        <v>99.91</v>
      </c>
      <c r="AH5" s="9">
        <v>99.885</v>
      </c>
      <c r="AI5" s="9">
        <v>132.0</v>
      </c>
      <c r="AJ5" s="9">
        <v>99.885</v>
      </c>
      <c r="AK5" s="4">
        <f t="shared" si="11"/>
        <v>-0.0002502252027</v>
      </c>
      <c r="AL5" s="4">
        <f t="shared" si="12"/>
        <v>-0.0002502252027</v>
      </c>
      <c r="AM5" s="9"/>
      <c r="AN5" s="9">
        <v>2767.3</v>
      </c>
      <c r="AO5" s="9">
        <v>2759.8</v>
      </c>
      <c r="AP5" s="9">
        <v>104.0</v>
      </c>
      <c r="AQ5" s="9">
        <v>2759.8</v>
      </c>
      <c r="AR5" s="4">
        <f t="shared" si="13"/>
        <v>-0.002710222961</v>
      </c>
      <c r="AS5" s="4">
        <f t="shared" si="14"/>
        <v>-0.002710222961</v>
      </c>
      <c r="AT5" s="1">
        <v>3.0</v>
      </c>
      <c r="AU5" s="9">
        <v>2767.3</v>
      </c>
      <c r="AV5" s="9">
        <v>2759.8</v>
      </c>
      <c r="AW5" s="4">
        <f t="shared" si="15"/>
        <v>-0.002710222961</v>
      </c>
    </row>
    <row r="6">
      <c r="A6" s="3" t="s">
        <v>60</v>
      </c>
      <c r="C6" s="21">
        <v>2218.5</v>
      </c>
      <c r="D6" s="22">
        <v>2395.8</v>
      </c>
      <c r="E6" s="1">
        <v>2235.0</v>
      </c>
      <c r="F6" s="4">
        <f t="shared" si="1"/>
        <v>0.0799188641</v>
      </c>
      <c r="G6" s="4">
        <f t="shared" si="2"/>
        <v>0.007437457742</v>
      </c>
      <c r="H6" s="9"/>
      <c r="I6" s="9">
        <v>81.207</v>
      </c>
      <c r="J6" s="24">
        <v>2067.2</v>
      </c>
      <c r="K6">
        <f t="shared" si="3"/>
        <v>25.4559336</v>
      </c>
      <c r="L6" s="4">
        <f t="shared" si="4"/>
        <v>0.8628433091</v>
      </c>
      <c r="N6" s="9">
        <v>84.1568</v>
      </c>
      <c r="O6" s="9">
        <v>2248.19</v>
      </c>
      <c r="P6" s="9"/>
      <c r="Q6" s="9">
        <v>0.86142</v>
      </c>
      <c r="R6" s="9">
        <v>23.937</v>
      </c>
      <c r="S6" s="9">
        <f t="shared" si="5"/>
        <v>27.78783868</v>
      </c>
      <c r="T6" s="9"/>
      <c r="U6" s="9">
        <v>93.688</v>
      </c>
      <c r="V6" s="9">
        <v>93.688</v>
      </c>
      <c r="W6" s="18">
        <f t="shared" si="6"/>
        <v>0</v>
      </c>
      <c r="Y6" s="9">
        <v>2275.0</v>
      </c>
      <c r="Z6" s="9">
        <v>2228.7</v>
      </c>
      <c r="AA6" s="18">
        <f t="shared" si="7"/>
        <v>-0.02035164835</v>
      </c>
      <c r="AB6" s="4">
        <f t="shared" si="8"/>
        <v>0.004576659039</v>
      </c>
      <c r="AC6" s="4">
        <f t="shared" si="9"/>
        <v>1.113255257</v>
      </c>
      <c r="AD6" s="4">
        <f t="shared" si="10"/>
        <v>0.9913308039</v>
      </c>
      <c r="AF6">
        <v>4.0</v>
      </c>
      <c r="AG6" s="9">
        <v>95.186</v>
      </c>
      <c r="AH6" s="9">
        <v>88.76</v>
      </c>
      <c r="AI6" s="9">
        <v>164.0</v>
      </c>
      <c r="AJ6" s="9">
        <v>88.76</v>
      </c>
      <c r="AK6" s="4">
        <f t="shared" si="11"/>
        <v>-0.06750992793</v>
      </c>
      <c r="AL6" s="4">
        <f t="shared" si="12"/>
        <v>-0.06750992793</v>
      </c>
      <c r="AM6" s="9"/>
      <c r="AN6" s="9">
        <v>2396.7</v>
      </c>
      <c r="AO6" s="9">
        <v>2156.5</v>
      </c>
      <c r="AP6" s="9">
        <v>164.0</v>
      </c>
      <c r="AQ6" s="9">
        <v>2156.5</v>
      </c>
      <c r="AR6" s="4">
        <f t="shared" si="13"/>
        <v>-0.1002211374</v>
      </c>
      <c r="AS6" s="4">
        <f t="shared" si="14"/>
        <v>-0.1002211374</v>
      </c>
      <c r="AT6" s="2">
        <v>4.0</v>
      </c>
      <c r="AU6" s="15">
        <v>2396.7</v>
      </c>
      <c r="AV6" s="15">
        <v>2156.5</v>
      </c>
      <c r="AW6" s="18">
        <f t="shared" si="15"/>
        <v>-0.1002211374</v>
      </c>
    </row>
    <row r="7">
      <c r="A7" s="3" t="s">
        <v>62</v>
      </c>
      <c r="C7" s="21">
        <v>2181.8</v>
      </c>
      <c r="D7" s="22">
        <v>2422.9</v>
      </c>
      <c r="E7" s="1">
        <v>2248.7</v>
      </c>
      <c r="F7" s="4">
        <f t="shared" si="1"/>
        <v>0.1105050875</v>
      </c>
      <c r="G7" s="4">
        <f t="shared" si="2"/>
        <v>0.03066275552</v>
      </c>
      <c r="H7" s="9"/>
      <c r="I7" s="9">
        <v>96.907</v>
      </c>
      <c r="J7" s="24">
        <v>2517.7</v>
      </c>
      <c r="K7">
        <f t="shared" si="3"/>
        <v>25.98057932</v>
      </c>
      <c r="L7" s="4">
        <f t="shared" si="4"/>
        <v>1.039126666</v>
      </c>
      <c r="N7" s="9">
        <v>94.4736</v>
      </c>
      <c r="O7" s="9">
        <v>2541.67</v>
      </c>
      <c r="P7" s="9"/>
      <c r="Q7" s="9">
        <v>0.86749</v>
      </c>
      <c r="R7" s="9">
        <v>24.259</v>
      </c>
      <c r="S7" s="9">
        <f t="shared" si="5"/>
        <v>27.96458749</v>
      </c>
      <c r="T7" s="9"/>
      <c r="U7" s="9">
        <v>97.059</v>
      </c>
      <c r="V7" s="9">
        <v>97.059</v>
      </c>
      <c r="W7" s="18">
        <f t="shared" si="6"/>
        <v>0</v>
      </c>
      <c r="Y7" s="9">
        <v>2492.2</v>
      </c>
      <c r="Z7" s="9">
        <v>2492.2</v>
      </c>
      <c r="AA7" s="18">
        <f t="shared" si="7"/>
        <v>0</v>
      </c>
      <c r="AB7" s="4">
        <f t="shared" si="8"/>
        <v>0.1245485916</v>
      </c>
      <c r="AC7" s="4">
        <f t="shared" si="9"/>
        <v>1.027366375</v>
      </c>
      <c r="AD7" s="4">
        <f t="shared" si="10"/>
        <v>0.980536419</v>
      </c>
      <c r="AF7">
        <v>5.0</v>
      </c>
      <c r="AG7" s="9">
        <v>96.968</v>
      </c>
      <c r="AH7" s="9">
        <v>96.867</v>
      </c>
      <c r="AI7" s="9">
        <v>204.0</v>
      </c>
      <c r="AJ7" s="9">
        <v>96.867</v>
      </c>
      <c r="AK7" s="4">
        <f t="shared" si="11"/>
        <v>-0.001041580728</v>
      </c>
      <c r="AL7" s="4">
        <f t="shared" si="12"/>
        <v>-0.001041580728</v>
      </c>
      <c r="AM7" s="9"/>
      <c r="AN7" s="9">
        <v>2533.3</v>
      </c>
      <c r="AO7" s="9">
        <v>2485.0</v>
      </c>
      <c r="AP7" s="9">
        <v>204.0</v>
      </c>
      <c r="AQ7" s="9">
        <v>2532.0</v>
      </c>
      <c r="AR7" s="4">
        <f t="shared" si="13"/>
        <v>-0.01906604034</v>
      </c>
      <c r="AS7" s="4">
        <f t="shared" si="14"/>
        <v>-0.0005131646469</v>
      </c>
      <c r="AT7" s="1">
        <v>5.0</v>
      </c>
      <c r="AU7" s="9">
        <v>2533.3</v>
      </c>
      <c r="AV7" s="9">
        <v>2485.0</v>
      </c>
      <c r="AW7" s="4">
        <f t="shared" si="15"/>
        <v>-0.01906604034</v>
      </c>
    </row>
    <row r="8">
      <c r="A8" s="3" t="s">
        <v>63</v>
      </c>
      <c r="C8" s="21">
        <v>2150.5</v>
      </c>
      <c r="D8" s="22">
        <v>2327.5</v>
      </c>
      <c r="E8" s="1">
        <v>2205.4</v>
      </c>
      <c r="F8" s="4">
        <f t="shared" si="1"/>
        <v>0.08230644036</v>
      </c>
      <c r="G8" s="4">
        <f t="shared" si="2"/>
        <v>0.02552894676</v>
      </c>
      <c r="H8" s="9"/>
      <c r="I8" s="9">
        <v>94.429</v>
      </c>
      <c r="J8" s="24">
        <v>2651.9</v>
      </c>
      <c r="K8">
        <f t="shared" si="3"/>
        <v>28.08353366</v>
      </c>
      <c r="L8" s="4">
        <f t="shared" si="4"/>
        <v>1.139377014</v>
      </c>
      <c r="N8" s="9">
        <v>96.5114</v>
      </c>
      <c r="O8" s="9">
        <v>2557.84</v>
      </c>
      <c r="P8" s="9"/>
      <c r="Q8" s="9">
        <v>0.86457</v>
      </c>
      <c r="R8" s="9">
        <v>24.128</v>
      </c>
      <c r="S8" s="9">
        <f t="shared" si="5"/>
        <v>27.90751472</v>
      </c>
      <c r="T8" s="9"/>
      <c r="U8" s="9">
        <v>97.665</v>
      </c>
      <c r="V8" s="9">
        <v>97.665</v>
      </c>
      <c r="W8" s="18">
        <f t="shared" si="6"/>
        <v>0</v>
      </c>
      <c r="Y8" s="9">
        <v>2682.3</v>
      </c>
      <c r="Z8" s="9">
        <v>2682.3</v>
      </c>
      <c r="AA8" s="18">
        <f t="shared" si="7"/>
        <v>0</v>
      </c>
      <c r="AB8" s="4">
        <f t="shared" si="8"/>
        <v>0.198262685</v>
      </c>
      <c r="AC8" s="4">
        <f t="shared" si="9"/>
        <v>1.011952992</v>
      </c>
      <c r="AD8" s="4">
        <f t="shared" si="10"/>
        <v>1.048658243</v>
      </c>
      <c r="AF8">
        <v>6.0</v>
      </c>
      <c r="AG8" s="9">
        <v>97.984</v>
      </c>
      <c r="AH8" s="9">
        <v>96.061</v>
      </c>
      <c r="AI8" s="9">
        <v>164.0</v>
      </c>
      <c r="AJ8" s="9">
        <v>96.061</v>
      </c>
      <c r="AK8" s="4">
        <f t="shared" si="11"/>
        <v>-0.01962565317</v>
      </c>
      <c r="AL8" s="4">
        <f t="shared" si="12"/>
        <v>-0.01962565317</v>
      </c>
      <c r="AM8" s="9"/>
      <c r="AN8" s="9">
        <v>2703.2</v>
      </c>
      <c r="AO8" s="9">
        <v>2643.6</v>
      </c>
      <c r="AP8" s="9">
        <v>164.0</v>
      </c>
      <c r="AQ8" s="9">
        <v>2643.6</v>
      </c>
      <c r="AR8" s="4">
        <f t="shared" si="13"/>
        <v>-0.02204794318</v>
      </c>
      <c r="AS8" s="4">
        <f t="shared" si="14"/>
        <v>-0.02204794318</v>
      </c>
      <c r="AT8" s="1">
        <v>6.0</v>
      </c>
      <c r="AU8" s="9">
        <v>2703.2</v>
      </c>
      <c r="AV8" s="9">
        <v>2643.6</v>
      </c>
      <c r="AW8" s="4">
        <f t="shared" si="15"/>
        <v>-0.02204794318</v>
      </c>
    </row>
    <row r="9">
      <c r="A9" s="3" t="s">
        <v>64</v>
      </c>
      <c r="C9" s="21">
        <v>2770.2</v>
      </c>
      <c r="D9" s="22">
        <v>3085.8</v>
      </c>
      <c r="E9" s="1">
        <v>2773.5</v>
      </c>
      <c r="F9" s="4">
        <f t="shared" si="1"/>
        <v>0.1139267923</v>
      </c>
      <c r="G9" s="4">
        <f t="shared" si="2"/>
        <v>0.001191249729</v>
      </c>
      <c r="H9" s="9"/>
      <c r="I9" s="9">
        <v>100.81</v>
      </c>
      <c r="J9" s="24">
        <v>2800.0</v>
      </c>
      <c r="K9">
        <f t="shared" si="3"/>
        <v>27.77502232</v>
      </c>
      <c r="L9" s="4">
        <f t="shared" si="4"/>
        <v>0.9073822023</v>
      </c>
      <c r="N9" s="9">
        <v>91.0366</v>
      </c>
      <c r="O9" s="9">
        <v>2537.98</v>
      </c>
      <c r="P9" s="9"/>
      <c r="Q9" s="9">
        <v>0.84474</v>
      </c>
      <c r="R9" s="9">
        <v>23.625</v>
      </c>
      <c r="S9" s="9">
        <f t="shared" si="5"/>
        <v>27.96718517</v>
      </c>
      <c r="T9" s="9"/>
      <c r="U9" s="9">
        <v>99.774</v>
      </c>
      <c r="V9" s="9">
        <v>99.774</v>
      </c>
      <c r="W9" s="18">
        <f t="shared" si="6"/>
        <v>0</v>
      </c>
      <c r="Y9" s="9">
        <v>2778.4</v>
      </c>
      <c r="Z9" s="9">
        <v>2778.4</v>
      </c>
      <c r="AA9" s="18">
        <f t="shared" si="7"/>
        <v>0</v>
      </c>
      <c r="AB9" s="4">
        <f t="shared" si="8"/>
        <v>0.0029513389</v>
      </c>
      <c r="AC9" s="4">
        <f t="shared" si="9"/>
        <v>1.095976783</v>
      </c>
      <c r="AD9" s="4">
        <f t="shared" si="10"/>
        <v>1.094728879</v>
      </c>
      <c r="AF9">
        <v>7.0</v>
      </c>
      <c r="AG9" s="9">
        <v>100.73</v>
      </c>
      <c r="AH9" s="9">
        <v>100.64</v>
      </c>
      <c r="AI9" s="9">
        <v>132.0</v>
      </c>
      <c r="AJ9" s="9">
        <v>100.64</v>
      </c>
      <c r="AK9" s="4">
        <f t="shared" si="11"/>
        <v>-0.0008934776134</v>
      </c>
      <c r="AL9" s="4">
        <f t="shared" si="12"/>
        <v>-0.0008934776134</v>
      </c>
      <c r="AM9" s="9"/>
      <c r="AN9" s="9">
        <v>2610.7</v>
      </c>
      <c r="AO9" s="9">
        <v>2610.7</v>
      </c>
      <c r="AP9" s="9">
        <v>5.0</v>
      </c>
      <c r="AQ9" s="9">
        <v>2610.7</v>
      </c>
      <c r="AR9" s="4">
        <f t="shared" si="13"/>
        <v>0</v>
      </c>
      <c r="AS9" s="4">
        <f t="shared" si="14"/>
        <v>0</v>
      </c>
      <c r="AT9" s="1">
        <v>7.0</v>
      </c>
      <c r="AU9" s="9">
        <v>2610.7</v>
      </c>
      <c r="AV9" s="9">
        <v>2610.7</v>
      </c>
      <c r="AW9" s="4">
        <f t="shared" si="15"/>
        <v>0</v>
      </c>
    </row>
    <row r="10">
      <c r="A10" s="3" t="s">
        <v>66</v>
      </c>
      <c r="C10" s="21">
        <v>2519.9</v>
      </c>
      <c r="D10" s="22">
        <v>2772.9</v>
      </c>
      <c r="E10" s="1">
        <v>2525.3</v>
      </c>
      <c r="F10" s="4">
        <f t="shared" si="1"/>
        <v>0.1004008096</v>
      </c>
      <c r="G10" s="4">
        <f t="shared" si="2"/>
        <v>0.00214294218</v>
      </c>
      <c r="H10" s="9"/>
      <c r="I10" s="9">
        <v>92.932</v>
      </c>
      <c r="J10" s="24">
        <v>2379.8</v>
      </c>
      <c r="K10">
        <f t="shared" si="3"/>
        <v>25.60797142</v>
      </c>
      <c r="L10" s="4">
        <f t="shared" si="4"/>
        <v>0.8582350608</v>
      </c>
      <c r="N10" s="9">
        <v>102.893</v>
      </c>
      <c r="O10" s="9">
        <v>2844.83</v>
      </c>
      <c r="P10" s="9"/>
      <c r="Q10" s="9">
        <v>0.94399</v>
      </c>
      <c r="R10" s="9">
        <v>26.337</v>
      </c>
      <c r="S10" s="9">
        <f t="shared" si="5"/>
        <v>27.89965995</v>
      </c>
      <c r="T10" s="9"/>
      <c r="U10" s="9">
        <v>94.019</v>
      </c>
      <c r="V10" s="9">
        <v>94.019</v>
      </c>
      <c r="W10" s="18">
        <f t="shared" si="6"/>
        <v>0</v>
      </c>
      <c r="Y10" s="9">
        <v>2513.1</v>
      </c>
      <c r="Z10" s="9">
        <v>2513.1</v>
      </c>
      <c r="AA10" s="18">
        <f t="shared" si="7"/>
        <v>0</v>
      </c>
      <c r="AB10" s="4">
        <f t="shared" si="8"/>
        <v>-0.002705821495</v>
      </c>
      <c r="AC10" s="4">
        <f t="shared" si="9"/>
        <v>0.9137550659</v>
      </c>
      <c r="AD10" s="4">
        <f t="shared" si="10"/>
        <v>0.8833919777</v>
      </c>
      <c r="AF10">
        <v>8.0</v>
      </c>
      <c r="AG10" s="9"/>
      <c r="AH10" s="9"/>
      <c r="AI10" s="18"/>
      <c r="AK10" s="9"/>
      <c r="AL10" s="9"/>
      <c r="AM10" s="9"/>
      <c r="AN10" s="9"/>
      <c r="AO10" s="9"/>
      <c r="AP10" s="18"/>
      <c r="AQ10" s="18"/>
      <c r="AR10" s="18"/>
      <c r="AS10" s="18"/>
      <c r="AT10" s="2">
        <v>8.0</v>
      </c>
      <c r="AU10" s="9">
        <v>89.231</v>
      </c>
      <c r="AV10" s="9">
        <v>84.585</v>
      </c>
      <c r="AW10" s="18">
        <f t="shared" si="15"/>
        <v>-0.05206710672</v>
      </c>
    </row>
    <row r="11">
      <c r="A11" s="3" t="s">
        <v>67</v>
      </c>
      <c r="C11" s="21">
        <v>2444.6</v>
      </c>
      <c r="D11" s="22">
        <v>2700.1</v>
      </c>
      <c r="E11" s="1">
        <v>2451.4</v>
      </c>
      <c r="F11" s="4">
        <f t="shared" si="1"/>
        <v>0.1045160762</v>
      </c>
      <c r="G11" s="4">
        <f t="shared" si="2"/>
        <v>0.002781641168</v>
      </c>
      <c r="H11" s="9"/>
      <c r="I11" s="9">
        <v>97.31</v>
      </c>
      <c r="J11" s="24">
        <v>2457.9</v>
      </c>
      <c r="K11">
        <f t="shared" si="3"/>
        <v>25.25845237</v>
      </c>
      <c r="L11" s="4">
        <f t="shared" si="4"/>
        <v>0.9102996185</v>
      </c>
      <c r="N11" s="9">
        <v>89.4942</v>
      </c>
      <c r="O11" s="9">
        <v>2515.34</v>
      </c>
      <c r="P11" s="9"/>
      <c r="Q11" s="9">
        <v>0.84556</v>
      </c>
      <c r="R11" s="9">
        <v>23.566</v>
      </c>
      <c r="S11" s="9">
        <f t="shared" si="5"/>
        <v>27.87028715</v>
      </c>
      <c r="T11" s="9"/>
      <c r="U11" s="9">
        <v>97.122</v>
      </c>
      <c r="V11" s="9">
        <v>97.122</v>
      </c>
      <c r="W11" s="18">
        <f t="shared" si="6"/>
        <v>0</v>
      </c>
      <c r="Y11" s="9">
        <v>2567.1</v>
      </c>
      <c r="Z11" s="9">
        <v>2567.1</v>
      </c>
      <c r="AA11" s="18">
        <f t="shared" si="7"/>
        <v>0</v>
      </c>
      <c r="AB11" s="4">
        <f t="shared" si="8"/>
        <v>0.04771921624</v>
      </c>
      <c r="AC11" s="4">
        <f t="shared" si="9"/>
        <v>1.085232339</v>
      </c>
      <c r="AD11" s="4">
        <f t="shared" si="10"/>
        <v>1.020577735</v>
      </c>
      <c r="AF11">
        <v>9.0</v>
      </c>
      <c r="AG11" s="9"/>
      <c r="AH11" s="9"/>
      <c r="AI11" s="18"/>
      <c r="AK11" s="9"/>
      <c r="AL11" s="9"/>
      <c r="AM11" s="9"/>
      <c r="AN11" s="9"/>
      <c r="AO11" s="9"/>
      <c r="AP11" s="18"/>
      <c r="AQ11" s="18"/>
      <c r="AR11" s="18"/>
      <c r="AS11" s="18"/>
      <c r="AT11" s="2">
        <v>9.0</v>
      </c>
      <c r="AU11" s="9">
        <v>87.118</v>
      </c>
      <c r="AV11" s="9">
        <v>87.118</v>
      </c>
      <c r="AW11" s="18">
        <f t="shared" si="15"/>
        <v>0</v>
      </c>
    </row>
    <row r="12">
      <c r="A12" s="3" t="s">
        <v>68</v>
      </c>
      <c r="C12" s="21">
        <v>2430.7</v>
      </c>
      <c r="D12" s="22">
        <v>2666.0</v>
      </c>
      <c r="E12" s="1">
        <v>2429.9</v>
      </c>
      <c r="F12" s="4">
        <f t="shared" si="1"/>
        <v>0.09680338997</v>
      </c>
      <c r="G12" s="4">
        <f t="shared" si="2"/>
        <v>-0.0003291232978</v>
      </c>
      <c r="H12" s="9"/>
      <c r="I12" s="9">
        <v>97.099</v>
      </c>
      <c r="J12" s="24">
        <v>2685.2</v>
      </c>
      <c r="K12">
        <f t="shared" si="3"/>
        <v>27.65424979</v>
      </c>
      <c r="L12" s="4">
        <f t="shared" si="4"/>
        <v>1.0072018</v>
      </c>
      <c r="N12" s="9">
        <v>93.7484</v>
      </c>
      <c r="O12" s="9">
        <v>2520.43</v>
      </c>
      <c r="P12" s="9"/>
      <c r="Q12" s="9">
        <v>0.8466</v>
      </c>
      <c r="R12" s="9">
        <v>23.678</v>
      </c>
      <c r="S12" s="9">
        <f t="shared" si="5"/>
        <v>27.96834396</v>
      </c>
      <c r="T12" s="9"/>
      <c r="U12" s="9">
        <v>94.26</v>
      </c>
      <c r="V12" s="9">
        <v>94.26</v>
      </c>
      <c r="W12" s="18">
        <f t="shared" si="6"/>
        <v>0</v>
      </c>
      <c r="Y12" s="9">
        <v>2634.5</v>
      </c>
      <c r="Z12" s="9">
        <v>2634.5</v>
      </c>
      <c r="AA12" s="18">
        <f t="shared" si="7"/>
        <v>0</v>
      </c>
      <c r="AB12" s="4">
        <f t="shared" si="8"/>
        <v>0.07735813247</v>
      </c>
      <c r="AC12" s="4">
        <f t="shared" si="9"/>
        <v>1.00545716</v>
      </c>
      <c r="AD12" s="4">
        <f t="shared" si="10"/>
        <v>1.04525815</v>
      </c>
      <c r="AF12">
        <v>10.0</v>
      </c>
      <c r="AG12" s="9"/>
      <c r="AH12" s="9"/>
      <c r="AI12" s="18"/>
      <c r="AK12" s="9"/>
      <c r="AL12" s="9"/>
      <c r="AM12" s="9"/>
      <c r="AN12" s="9"/>
      <c r="AO12" s="9"/>
      <c r="AP12" s="18"/>
      <c r="AQ12" s="18"/>
      <c r="AR12" s="18"/>
      <c r="AS12" s="18"/>
      <c r="AT12" s="1">
        <v>10.0</v>
      </c>
      <c r="AU12" s="9">
        <v>99.91</v>
      </c>
      <c r="AV12" s="9">
        <v>99.885</v>
      </c>
      <c r="AW12" s="4">
        <f t="shared" si="15"/>
        <v>-0.0002502252027</v>
      </c>
    </row>
    <row r="13">
      <c r="A13" s="3" t="s">
        <v>69</v>
      </c>
      <c r="C13" s="21">
        <v>2431.4</v>
      </c>
      <c r="D13" s="22">
        <v>2667.3</v>
      </c>
      <c r="E13" s="1">
        <v>2435.0</v>
      </c>
      <c r="F13" s="4">
        <f t="shared" si="1"/>
        <v>0.09702229168</v>
      </c>
      <c r="G13" s="4">
        <f t="shared" si="2"/>
        <v>0.001480628445</v>
      </c>
      <c r="H13" s="9"/>
      <c r="I13" s="9">
        <v>100.05</v>
      </c>
      <c r="J13" s="24">
        <v>2800.6</v>
      </c>
      <c r="K13">
        <f t="shared" si="3"/>
        <v>27.992004</v>
      </c>
      <c r="L13" s="4">
        <f t="shared" si="4"/>
        <v>1.049975631</v>
      </c>
      <c r="N13" s="9">
        <v>93.6305</v>
      </c>
      <c r="O13" s="9">
        <v>2617.17</v>
      </c>
      <c r="P13" s="9"/>
      <c r="Q13" s="9">
        <v>0.84654</v>
      </c>
      <c r="R13" s="9">
        <v>23.634</v>
      </c>
      <c r="S13" s="9">
        <f t="shared" si="5"/>
        <v>27.91834999</v>
      </c>
      <c r="T13" s="9"/>
      <c r="U13" s="9">
        <v>98.692</v>
      </c>
      <c r="V13" s="9">
        <v>96.473</v>
      </c>
      <c r="W13" s="18">
        <f t="shared" si="6"/>
        <v>-0.02248409192</v>
      </c>
      <c r="Y13" s="15">
        <v>2722.2</v>
      </c>
      <c r="Z13" s="15">
        <v>2649.6</v>
      </c>
      <c r="AA13" s="18">
        <f t="shared" si="7"/>
        <v>-0.02666960547</v>
      </c>
      <c r="AB13" s="4">
        <f t="shared" si="8"/>
        <v>0.08235205314</v>
      </c>
      <c r="AC13" s="4">
        <f t="shared" si="9"/>
        <v>1.030358697</v>
      </c>
      <c r="AD13" s="4">
        <f t="shared" si="10"/>
        <v>1.012391247</v>
      </c>
      <c r="AF13">
        <v>11.0</v>
      </c>
      <c r="AG13" s="9"/>
      <c r="AH13" s="9"/>
      <c r="AI13" s="18"/>
      <c r="AK13" s="9"/>
      <c r="AL13" s="9"/>
      <c r="AM13" s="9"/>
      <c r="AN13" s="9"/>
      <c r="AO13" s="9"/>
      <c r="AP13" s="18"/>
      <c r="AQ13" s="18"/>
      <c r="AR13" s="18"/>
      <c r="AS13" s="18"/>
      <c r="AT13" s="1">
        <v>11.0</v>
      </c>
      <c r="AU13" s="9">
        <v>95.186</v>
      </c>
      <c r="AV13" s="9">
        <v>88.76</v>
      </c>
      <c r="AW13" s="4">
        <f t="shared" si="15"/>
        <v>-0.06750992793</v>
      </c>
    </row>
    <row r="14">
      <c r="A14" s="3" t="s">
        <v>70</v>
      </c>
      <c r="C14" s="21">
        <v>2579.9</v>
      </c>
      <c r="D14" s="22">
        <v>2869.4</v>
      </c>
      <c r="E14" s="1">
        <v>2586.6</v>
      </c>
      <c r="F14" s="4">
        <f t="shared" si="1"/>
        <v>0.1122136517</v>
      </c>
      <c r="G14" s="4">
        <f t="shared" si="2"/>
        <v>0.002596999884</v>
      </c>
      <c r="H14" s="9"/>
      <c r="I14" s="9">
        <v>59.613</v>
      </c>
      <c r="J14" s="24">
        <v>2105.3</v>
      </c>
      <c r="K14">
        <f t="shared" si="3"/>
        <v>35.31612232</v>
      </c>
      <c r="L14" s="4">
        <f t="shared" si="4"/>
        <v>0.7337073953</v>
      </c>
      <c r="N14" s="9">
        <v>87.145</v>
      </c>
      <c r="O14" s="9">
        <v>2426.27</v>
      </c>
      <c r="P14" s="9"/>
      <c r="Q14" s="9">
        <v>0.84089</v>
      </c>
      <c r="R14" s="9">
        <v>23.531</v>
      </c>
      <c r="S14" s="9">
        <f t="shared" si="5"/>
        <v>27.98344611</v>
      </c>
      <c r="T14" s="9"/>
      <c r="U14" s="9">
        <v>95.856</v>
      </c>
      <c r="V14" s="9">
        <v>93.33</v>
      </c>
      <c r="W14" s="18">
        <f t="shared" si="6"/>
        <v>-0.02635202804</v>
      </c>
      <c r="Y14" s="9">
        <v>2677.6</v>
      </c>
      <c r="Z14" s="9">
        <v>2586.7</v>
      </c>
      <c r="AA14" s="18">
        <f t="shared" si="7"/>
        <v>-0.03394831192</v>
      </c>
      <c r="AB14" s="4">
        <f t="shared" si="8"/>
        <v>0.002628832103</v>
      </c>
      <c r="AC14" s="4">
        <f t="shared" si="9"/>
        <v>1.070973665</v>
      </c>
      <c r="AD14" s="4">
        <f t="shared" si="10"/>
        <v>1.066122072</v>
      </c>
      <c r="AF14">
        <v>12.0</v>
      </c>
      <c r="AG14" s="9"/>
      <c r="AH14" s="9"/>
      <c r="AI14" s="18"/>
      <c r="AK14" s="9"/>
      <c r="AL14" s="9"/>
      <c r="AM14" s="9"/>
      <c r="AN14" s="9"/>
      <c r="AO14" s="9"/>
      <c r="AP14" s="18"/>
      <c r="AQ14" s="18"/>
      <c r="AR14" s="18"/>
      <c r="AS14" s="18"/>
      <c r="AT14" s="1">
        <v>12.0</v>
      </c>
      <c r="AU14" s="9">
        <v>96.968</v>
      </c>
      <c r="AV14" s="9">
        <v>96.867</v>
      </c>
      <c r="AW14" s="4">
        <f t="shared" si="15"/>
        <v>-0.001041580728</v>
      </c>
    </row>
    <row r="15">
      <c r="A15" s="3" t="s">
        <v>88</v>
      </c>
      <c r="C15" s="21">
        <v>2553.2</v>
      </c>
      <c r="D15" s="22">
        <v>2827.5</v>
      </c>
      <c r="E15" s="1">
        <v>2558.6</v>
      </c>
      <c r="F15" s="4">
        <f t="shared" si="1"/>
        <v>0.1074338086</v>
      </c>
      <c r="G15" s="4">
        <f t="shared" si="2"/>
        <v>0.00211499295</v>
      </c>
      <c r="H15" s="9"/>
      <c r="I15" s="9">
        <v>94.1</v>
      </c>
      <c r="J15" s="24">
        <v>2628.8</v>
      </c>
      <c r="K15">
        <f t="shared" si="3"/>
        <v>27.93623804</v>
      </c>
      <c r="L15" s="4">
        <f t="shared" si="4"/>
        <v>0.9297259063</v>
      </c>
      <c r="N15" s="9">
        <v>92.3479</v>
      </c>
      <c r="O15" s="9">
        <v>2465.72</v>
      </c>
      <c r="P15" s="9"/>
      <c r="Q15" s="9">
        <v>0.86523</v>
      </c>
      <c r="R15" s="9">
        <v>24.209</v>
      </c>
      <c r="S15" s="9">
        <f t="shared" si="5"/>
        <v>27.97984351</v>
      </c>
      <c r="T15" s="9"/>
      <c r="U15" s="9">
        <v>93.112</v>
      </c>
      <c r="V15" s="9">
        <v>93.112</v>
      </c>
      <c r="W15" s="18">
        <f t="shared" si="6"/>
        <v>0</v>
      </c>
      <c r="Y15" s="9">
        <v>2594.4</v>
      </c>
      <c r="Z15" s="9">
        <v>2594.4</v>
      </c>
      <c r="AA15" s="18">
        <f t="shared" si="7"/>
        <v>0</v>
      </c>
      <c r="AB15" s="4">
        <f t="shared" si="8"/>
        <v>0.01588035769</v>
      </c>
      <c r="AC15" s="4">
        <f t="shared" si="9"/>
        <v>1.008274146</v>
      </c>
      <c r="AD15" s="4">
        <f t="shared" si="10"/>
        <v>1.052187596</v>
      </c>
      <c r="AF15">
        <v>13.0</v>
      </c>
      <c r="AG15" s="9"/>
      <c r="AH15" s="9"/>
      <c r="AI15" s="18"/>
      <c r="AK15" s="9"/>
      <c r="AL15" s="9"/>
      <c r="AM15" s="9"/>
      <c r="AN15" s="9"/>
      <c r="AO15" s="9"/>
      <c r="AP15" s="18"/>
      <c r="AQ15" s="18"/>
      <c r="AR15" s="18"/>
      <c r="AS15" s="18"/>
      <c r="AT15" s="1">
        <v>13.0</v>
      </c>
      <c r="AU15" s="9">
        <v>97.984</v>
      </c>
      <c r="AV15" s="9">
        <v>96.061</v>
      </c>
      <c r="AW15" s="4">
        <f t="shared" si="15"/>
        <v>-0.01962565317</v>
      </c>
    </row>
    <row r="16">
      <c r="A16" s="3" t="s">
        <v>89</v>
      </c>
      <c r="C16" s="21">
        <v>2551.7</v>
      </c>
      <c r="D16" s="22">
        <v>2810.6</v>
      </c>
      <c r="E16" s="1">
        <v>2547.8</v>
      </c>
      <c r="F16" s="4">
        <f t="shared" si="1"/>
        <v>0.1014617706</v>
      </c>
      <c r="G16" s="4">
        <f t="shared" si="2"/>
        <v>-0.001528392836</v>
      </c>
      <c r="H16" s="9"/>
      <c r="I16" s="9">
        <v>91.734</v>
      </c>
      <c r="J16" s="24">
        <v>2438.8</v>
      </c>
      <c r="K16">
        <f t="shared" si="3"/>
        <v>26.5855626</v>
      </c>
      <c r="L16" s="4">
        <f t="shared" si="4"/>
        <v>0.8677150786</v>
      </c>
      <c r="N16" s="9">
        <v>90.9547</v>
      </c>
      <c r="O16" s="9">
        <v>2626.85</v>
      </c>
      <c r="P16" s="9"/>
      <c r="Q16" s="9">
        <v>0.83641</v>
      </c>
      <c r="R16" s="9">
        <v>23.379</v>
      </c>
      <c r="S16" s="9">
        <f t="shared" si="5"/>
        <v>27.95160268</v>
      </c>
      <c r="T16" s="9"/>
      <c r="U16" s="9">
        <v>93.455</v>
      </c>
      <c r="V16" s="9">
        <v>91.96</v>
      </c>
      <c r="W16" s="18">
        <f t="shared" si="6"/>
        <v>-0.01599700391</v>
      </c>
      <c r="Y16" s="9">
        <v>2586.4</v>
      </c>
      <c r="Z16" s="9">
        <v>2529.6</v>
      </c>
      <c r="AA16" s="18">
        <f t="shared" si="7"/>
        <v>-0.02196102691</v>
      </c>
      <c r="AB16" s="4">
        <f t="shared" si="8"/>
        <v>-0.00873655914</v>
      </c>
      <c r="AC16" s="4">
        <f t="shared" si="9"/>
        <v>1.011052755</v>
      </c>
      <c r="AD16" s="4">
        <f t="shared" si="10"/>
        <v>0.9629784723</v>
      </c>
      <c r="AF16">
        <v>14.0</v>
      </c>
      <c r="AG16" s="9"/>
      <c r="AH16" s="9"/>
      <c r="AI16" s="18"/>
      <c r="AK16" s="9"/>
      <c r="AL16" s="9"/>
      <c r="AM16" s="9"/>
      <c r="AN16" s="9"/>
      <c r="AO16" s="9"/>
      <c r="AP16" s="18"/>
      <c r="AQ16" s="18"/>
      <c r="AR16" s="18"/>
      <c r="AS16" s="18"/>
      <c r="AT16" s="1">
        <v>14.0</v>
      </c>
      <c r="AU16" s="9">
        <v>100.73</v>
      </c>
      <c r="AV16" s="9">
        <v>100.64</v>
      </c>
      <c r="AW16" s="4">
        <f t="shared" si="15"/>
        <v>-0.0008934776134</v>
      </c>
    </row>
    <row r="17">
      <c r="A17" s="3" t="s">
        <v>90</v>
      </c>
      <c r="C17" s="21">
        <v>2223.9</v>
      </c>
      <c r="D17" s="22">
        <v>2458.5</v>
      </c>
      <c r="E17" s="1">
        <v>2217.0</v>
      </c>
      <c r="F17" s="4">
        <f t="shared" si="1"/>
        <v>0.1054903548</v>
      </c>
      <c r="G17" s="4">
        <f t="shared" si="2"/>
        <v>-0.003102657494</v>
      </c>
      <c r="H17" s="9"/>
      <c r="I17" s="9">
        <v>85.101</v>
      </c>
      <c r="J17" s="24">
        <v>2397.4</v>
      </c>
      <c r="K17">
        <f t="shared" si="3"/>
        <v>28.17123183</v>
      </c>
      <c r="L17" s="4">
        <f t="shared" si="4"/>
        <v>0.9751474476</v>
      </c>
      <c r="N17" s="9">
        <v>80.178</v>
      </c>
      <c r="O17" s="9">
        <v>2158.46</v>
      </c>
      <c r="P17" s="9"/>
      <c r="Q17" s="9">
        <v>0.83597</v>
      </c>
      <c r="R17" s="9">
        <v>23.393</v>
      </c>
      <c r="S17" s="9">
        <f t="shared" si="5"/>
        <v>27.98306159</v>
      </c>
      <c r="T17" s="9"/>
      <c r="U17" s="9">
        <v>81.873</v>
      </c>
      <c r="V17" s="9">
        <v>81.873</v>
      </c>
      <c r="W17" s="18">
        <f t="shared" si="6"/>
        <v>0</v>
      </c>
      <c r="Y17" s="9">
        <v>2280.1</v>
      </c>
      <c r="Z17" s="9">
        <v>2280.1</v>
      </c>
      <c r="AA17" s="18">
        <f t="shared" si="7"/>
        <v>0</v>
      </c>
      <c r="AB17" s="4">
        <f t="shared" si="8"/>
        <v>0.02464804175</v>
      </c>
      <c r="AC17" s="4">
        <f t="shared" si="9"/>
        <v>1.021140462</v>
      </c>
      <c r="AD17" s="4">
        <f t="shared" si="10"/>
        <v>1.056354994</v>
      </c>
      <c r="AF17">
        <v>15.0</v>
      </c>
      <c r="AG17" s="9"/>
      <c r="AH17" s="9"/>
      <c r="AI17" s="18"/>
      <c r="AK17" s="9"/>
      <c r="AL17" s="9"/>
      <c r="AM17" s="9"/>
      <c r="AN17" s="9"/>
      <c r="AO17" s="9"/>
      <c r="AP17" s="18"/>
      <c r="AQ17" s="18"/>
      <c r="AR17" s="18"/>
      <c r="AS17" s="18"/>
      <c r="AT17" s="1">
        <v>15.0</v>
      </c>
      <c r="AU17" s="9"/>
      <c r="AV17" s="9"/>
      <c r="AW17" s="4" t="str">
        <f t="shared" si="15"/>
        <v>#DIV/0!</v>
      </c>
    </row>
    <row r="18">
      <c r="A18" s="3" t="s">
        <v>93</v>
      </c>
      <c r="C18" s="21">
        <v>2198.9</v>
      </c>
      <c r="D18" s="22">
        <v>2418.6</v>
      </c>
      <c r="E18" s="1">
        <v>2188.9</v>
      </c>
      <c r="F18" s="4">
        <f t="shared" si="1"/>
        <v>0.09991359316</v>
      </c>
      <c r="G18" s="4">
        <f t="shared" si="2"/>
        <v>-0.00454772841</v>
      </c>
      <c r="H18" s="9"/>
      <c r="I18" s="9">
        <v>85.148</v>
      </c>
      <c r="J18" s="24">
        <v>2754.2</v>
      </c>
      <c r="K18">
        <f t="shared" si="3"/>
        <v>32.34603279</v>
      </c>
      <c r="L18" s="4">
        <f t="shared" si="4"/>
        <v>1.138757959</v>
      </c>
      <c r="N18" s="9">
        <v>76.6759</v>
      </c>
      <c r="O18" s="9">
        <v>2324.16</v>
      </c>
      <c r="P18" s="9"/>
      <c r="Q18" s="9">
        <v>0.83586</v>
      </c>
      <c r="R18" s="9">
        <v>23.372</v>
      </c>
      <c r="S18" s="9">
        <f t="shared" si="5"/>
        <v>27.96162037</v>
      </c>
      <c r="T18" s="9"/>
      <c r="U18" s="9">
        <v>81.762</v>
      </c>
      <c r="V18" s="9">
        <v>81.762</v>
      </c>
      <c r="W18" s="18">
        <f t="shared" si="6"/>
        <v>0</v>
      </c>
      <c r="Y18" s="9">
        <v>2253.3</v>
      </c>
      <c r="Z18" s="9">
        <v>2253.3</v>
      </c>
      <c r="AA18" s="18">
        <f t="shared" si="7"/>
        <v>0</v>
      </c>
      <c r="AB18" s="4">
        <f t="shared" si="8"/>
        <v>0.02414236897</v>
      </c>
      <c r="AC18" s="4">
        <f t="shared" si="9"/>
        <v>1.066332446</v>
      </c>
      <c r="AD18" s="4">
        <f t="shared" si="10"/>
        <v>0.9695115655</v>
      </c>
      <c r="AF18">
        <v>16.0</v>
      </c>
      <c r="AG18" s="9"/>
      <c r="AH18" s="9"/>
      <c r="AI18" s="18"/>
      <c r="AK18" s="9"/>
      <c r="AL18" s="9"/>
      <c r="AM18" s="9"/>
      <c r="AN18" s="9"/>
      <c r="AO18" s="9"/>
      <c r="AP18" s="18"/>
      <c r="AQ18" s="18"/>
      <c r="AR18" s="18"/>
      <c r="AS18" s="18"/>
      <c r="AT18" s="1">
        <v>16.0</v>
      </c>
      <c r="AU18" s="9"/>
      <c r="AV18" s="9"/>
      <c r="AW18" s="4" t="str">
        <f t="shared" si="15"/>
        <v>#DIV/0!</v>
      </c>
    </row>
    <row r="19">
      <c r="A19" s="3" t="s">
        <v>94</v>
      </c>
      <c r="C19" s="21">
        <v>2090.4</v>
      </c>
      <c r="D19" s="22">
        <v>2321.9</v>
      </c>
      <c r="E19" s="1">
        <v>2095.4</v>
      </c>
      <c r="F19" s="4">
        <f t="shared" si="1"/>
        <v>0.1107443551</v>
      </c>
      <c r="G19" s="4">
        <f t="shared" si="2"/>
        <v>0.00239188672</v>
      </c>
      <c r="H19" s="9"/>
      <c r="I19" s="9">
        <v>59.71</v>
      </c>
      <c r="J19" s="24">
        <v>1839.6</v>
      </c>
      <c r="K19">
        <f t="shared" si="3"/>
        <v>30.80890973</v>
      </c>
      <c r="L19" s="4">
        <f t="shared" si="4"/>
        <v>0.7922821827</v>
      </c>
      <c r="N19" s="9">
        <v>81.5424</v>
      </c>
      <c r="O19" s="9">
        <v>2242.0</v>
      </c>
      <c r="P19" s="9"/>
      <c r="Q19" s="9">
        <v>0.70972</v>
      </c>
      <c r="R19" s="9">
        <v>23.108</v>
      </c>
      <c r="S19" s="9">
        <f t="shared" si="5"/>
        <v>32.55931917</v>
      </c>
      <c r="T19" s="9"/>
      <c r="U19" s="9">
        <v>82.248</v>
      </c>
      <c r="V19" s="9">
        <v>82.248</v>
      </c>
      <c r="W19" s="18">
        <f t="shared" si="6"/>
        <v>0</v>
      </c>
      <c r="Y19" s="9">
        <v>2290.1</v>
      </c>
      <c r="Z19" s="9">
        <v>2290.1</v>
      </c>
      <c r="AA19" s="18">
        <f t="shared" si="7"/>
        <v>0</v>
      </c>
      <c r="AB19" s="4">
        <f t="shared" si="8"/>
        <v>0.08720143225</v>
      </c>
      <c r="AC19" s="4">
        <f t="shared" si="9"/>
        <v>1.008653167</v>
      </c>
      <c r="AD19" s="4">
        <f t="shared" si="10"/>
        <v>1.021454059</v>
      </c>
      <c r="AF19">
        <v>17.0</v>
      </c>
      <c r="AG19" s="9"/>
      <c r="AH19" s="9"/>
      <c r="AI19" s="18"/>
      <c r="AK19" s="9"/>
      <c r="AL19" s="9"/>
      <c r="AM19" s="9"/>
      <c r="AN19" s="9"/>
      <c r="AO19" s="9"/>
      <c r="AP19" s="18"/>
      <c r="AQ19" s="18"/>
      <c r="AR19" s="18"/>
      <c r="AS19" s="18"/>
      <c r="AT19" s="1">
        <v>17.0</v>
      </c>
      <c r="AU19" s="9"/>
      <c r="AV19" s="9"/>
      <c r="AW19" s="4" t="str">
        <f t="shared" si="15"/>
        <v>#DIV/0!</v>
      </c>
    </row>
    <row r="20">
      <c r="A20" s="3" t="s">
        <v>96</v>
      </c>
      <c r="C20" s="21">
        <v>2203.4</v>
      </c>
      <c r="D20" s="22">
        <v>2436.8</v>
      </c>
      <c r="E20" s="1">
        <v>2199.2</v>
      </c>
      <c r="F20" s="4">
        <f t="shared" si="1"/>
        <v>0.1059272034</v>
      </c>
      <c r="G20" s="4">
        <f t="shared" si="2"/>
        <v>-0.001906145049</v>
      </c>
      <c r="H20" s="9"/>
      <c r="I20" s="9">
        <v>83.892</v>
      </c>
      <c r="J20" s="24">
        <v>2357.1</v>
      </c>
      <c r="K20">
        <f t="shared" si="3"/>
        <v>28.09683879</v>
      </c>
      <c r="L20" s="4">
        <f t="shared" si="4"/>
        <v>0.9672931714</v>
      </c>
      <c r="N20" s="9">
        <v>81.463</v>
      </c>
      <c r="O20" s="9">
        <v>2190.92</v>
      </c>
      <c r="P20" s="9"/>
      <c r="Q20" s="9">
        <v>0.84591</v>
      </c>
      <c r="R20" s="9">
        <v>23.661</v>
      </c>
      <c r="S20" s="9">
        <f t="shared" si="5"/>
        <v>27.97106075</v>
      </c>
      <c r="T20" s="9"/>
      <c r="U20" s="9">
        <v>81.051</v>
      </c>
      <c r="V20" s="9">
        <v>81.051</v>
      </c>
      <c r="W20" s="18">
        <f t="shared" si="6"/>
        <v>0</v>
      </c>
      <c r="Y20" s="9">
        <v>2258.0</v>
      </c>
      <c r="Z20" s="9">
        <v>2258.0</v>
      </c>
      <c r="AA20" s="18">
        <f t="shared" si="7"/>
        <v>0</v>
      </c>
      <c r="AB20" s="4">
        <f t="shared" si="8"/>
        <v>0.02418069088</v>
      </c>
      <c r="AC20" s="4">
        <f t="shared" si="9"/>
        <v>0.9949424892</v>
      </c>
      <c r="AD20" s="4">
        <f t="shared" si="10"/>
        <v>1.030617275</v>
      </c>
      <c r="AF20">
        <v>18.0</v>
      </c>
      <c r="AG20" s="9"/>
      <c r="AH20" s="9"/>
      <c r="AI20" s="18"/>
      <c r="AK20" s="9"/>
      <c r="AL20" s="9"/>
      <c r="AM20" s="9"/>
      <c r="AN20" s="9"/>
      <c r="AO20" s="9"/>
      <c r="AP20" s="18"/>
      <c r="AQ20" s="18"/>
      <c r="AR20" s="18"/>
      <c r="AS20" s="18"/>
      <c r="AT20" s="1">
        <v>18.0</v>
      </c>
      <c r="AU20" s="9"/>
      <c r="AV20" s="9"/>
      <c r="AW20" s="18" t="str">
        <f t="shared" si="15"/>
        <v>#DIV/0!</v>
      </c>
    </row>
    <row r="21">
      <c r="A21" s="3" t="s">
        <v>98</v>
      </c>
      <c r="C21" s="21">
        <v>2236.7</v>
      </c>
      <c r="D21" s="22">
        <v>2454.5</v>
      </c>
      <c r="E21" s="1">
        <v>2231.0</v>
      </c>
      <c r="F21" s="4">
        <f t="shared" si="1"/>
        <v>0.09737559798</v>
      </c>
      <c r="G21" s="4">
        <f t="shared" si="2"/>
        <v>-0.002548397192</v>
      </c>
      <c r="H21" s="9"/>
      <c r="I21" s="9">
        <v>80.981</v>
      </c>
      <c r="J21" s="24">
        <v>2388.3</v>
      </c>
      <c r="K21">
        <f t="shared" si="3"/>
        <v>29.49210309</v>
      </c>
      <c r="L21" s="4">
        <f t="shared" si="4"/>
        <v>0.9730291302</v>
      </c>
      <c r="N21" s="9">
        <v>76.6851</v>
      </c>
      <c r="O21" s="9">
        <v>2290.9</v>
      </c>
      <c r="P21" s="9"/>
      <c r="Q21" s="9">
        <v>0.83088</v>
      </c>
      <c r="R21" s="9">
        <v>23.24</v>
      </c>
      <c r="S21" s="9">
        <f t="shared" si="5"/>
        <v>27.97034469</v>
      </c>
      <c r="T21" s="9"/>
      <c r="U21" s="9">
        <v>81.919</v>
      </c>
      <c r="V21" s="9">
        <v>81.919</v>
      </c>
      <c r="W21" s="18">
        <f t="shared" si="6"/>
        <v>0</v>
      </c>
      <c r="Y21" s="9">
        <v>2295.2</v>
      </c>
      <c r="Z21" s="9">
        <v>2295.2</v>
      </c>
      <c r="AA21" s="18">
        <f t="shared" si="7"/>
        <v>0</v>
      </c>
      <c r="AB21" s="4">
        <f t="shared" si="8"/>
        <v>0.0254879749</v>
      </c>
      <c r="AC21" s="4">
        <f t="shared" si="9"/>
        <v>1.068251851</v>
      </c>
      <c r="AD21" s="4">
        <f t="shared" si="10"/>
        <v>1.001876992</v>
      </c>
      <c r="AF21">
        <v>19.0</v>
      </c>
      <c r="AG21" s="9"/>
      <c r="AH21" s="9"/>
      <c r="AI21" s="18"/>
      <c r="AK21" s="9"/>
      <c r="AL21" s="9"/>
      <c r="AM21" s="9"/>
      <c r="AN21" s="9"/>
      <c r="AO21" s="9"/>
      <c r="AP21" s="18"/>
      <c r="AQ21" s="18"/>
      <c r="AR21" s="18"/>
      <c r="AS21" s="18"/>
      <c r="AT21" s="2">
        <v>19.0</v>
      </c>
      <c r="AU21" s="9"/>
      <c r="AV21" s="9"/>
      <c r="AW21" s="18" t="str">
        <f t="shared" si="15"/>
        <v>#DIV/0!</v>
      </c>
    </row>
    <row r="23">
      <c r="K23" s="2" t="s">
        <v>134</v>
      </c>
      <c r="L23" s="4">
        <f>GEOMEAN(L3:L21)</f>
        <v>0.9394890043</v>
      </c>
      <c r="AB23" s="1" t="s">
        <v>134</v>
      </c>
      <c r="AC23" s="4">
        <f t="shared" ref="AC23:AD23" si="16">GEOMEAN(AC3:AC21)</f>
        <v>1.029052002</v>
      </c>
      <c r="AD23" s="4">
        <f t="shared" si="16"/>
        <v>0.9997323283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hidden="1" min="51" max="59" width="14.43"/>
  </cols>
  <sheetData>
    <row r="1">
      <c r="A1" s="2" t="s">
        <v>6</v>
      </c>
      <c r="B1" s="1" t="s">
        <v>138</v>
      </c>
      <c r="G1" s="2" t="s">
        <v>8</v>
      </c>
      <c r="H1" s="1" t="s">
        <v>9</v>
      </c>
      <c r="AC1" s="2" t="s">
        <v>139</v>
      </c>
      <c r="AD1" s="2"/>
      <c r="AE1" s="2"/>
      <c r="AF1" s="2"/>
      <c r="AG1" s="2"/>
      <c r="AH1" s="2" t="s">
        <v>140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 t="s">
        <v>141</v>
      </c>
      <c r="AW1" s="2"/>
      <c r="AX1" s="2"/>
      <c r="AY1" s="2" t="s">
        <v>142</v>
      </c>
      <c r="AZ1" s="2"/>
      <c r="BA1" s="2"/>
      <c r="BB1" s="2"/>
      <c r="BC1" s="2"/>
      <c r="BD1" s="2"/>
      <c r="BE1" s="2"/>
      <c r="BF1" s="2"/>
      <c r="BG1" s="2"/>
      <c r="BH1" s="2" t="s">
        <v>111</v>
      </c>
      <c r="BI1" s="2"/>
      <c r="BJ1" s="2"/>
      <c r="BK1" s="2"/>
      <c r="BL1" s="2"/>
      <c r="BM1" s="2"/>
      <c r="BN1" s="2" t="s">
        <v>112</v>
      </c>
      <c r="BO1" s="2" t="s">
        <v>3</v>
      </c>
      <c r="BP1" s="2"/>
      <c r="BQ1" s="2"/>
      <c r="BR1" s="2"/>
      <c r="BS1" s="2"/>
      <c r="BT1" s="2" t="s">
        <v>4</v>
      </c>
      <c r="BU1" s="2" t="s">
        <v>3</v>
      </c>
      <c r="BV1" s="2"/>
      <c r="BW1" s="2"/>
      <c r="BX1" s="2"/>
    </row>
    <row r="2">
      <c r="A2" s="2" t="s">
        <v>18</v>
      </c>
      <c r="B2" s="2" t="s">
        <v>143</v>
      </c>
      <c r="C2" s="2" t="s">
        <v>144</v>
      </c>
      <c r="D2" s="2" t="s">
        <v>17</v>
      </c>
      <c r="E2" s="2" t="s">
        <v>144</v>
      </c>
      <c r="F2" s="2" t="s">
        <v>17</v>
      </c>
      <c r="G2" s="2" t="s">
        <v>144</v>
      </c>
      <c r="H2" s="2" t="s">
        <v>17</v>
      </c>
      <c r="I2" s="2" t="s">
        <v>144</v>
      </c>
      <c r="J2" s="2" t="s">
        <v>17</v>
      </c>
      <c r="K2" s="2" t="s">
        <v>144</v>
      </c>
      <c r="L2" s="2" t="s">
        <v>17</v>
      </c>
      <c r="M2" s="2" t="s">
        <v>144</v>
      </c>
      <c r="N2" s="2" t="s">
        <v>17</v>
      </c>
      <c r="O2" s="2" t="s">
        <v>143</v>
      </c>
      <c r="P2" s="2" t="s">
        <v>144</v>
      </c>
      <c r="Q2" s="2" t="s">
        <v>17</v>
      </c>
      <c r="R2" s="2" t="s">
        <v>144</v>
      </c>
      <c r="S2" s="2" t="s">
        <v>17</v>
      </c>
      <c r="T2" s="2" t="s">
        <v>144</v>
      </c>
      <c r="U2" s="2" t="s">
        <v>17</v>
      </c>
      <c r="V2" s="2" t="s">
        <v>144</v>
      </c>
      <c r="W2" s="2" t="s">
        <v>17</v>
      </c>
      <c r="X2" s="2" t="s">
        <v>144</v>
      </c>
      <c r="Y2" s="2" t="s">
        <v>17</v>
      </c>
      <c r="Z2" s="2" t="s">
        <v>144</v>
      </c>
      <c r="AA2" s="2" t="s">
        <v>17</v>
      </c>
      <c r="AB2" s="2"/>
      <c r="AC2" s="2" t="s">
        <v>5</v>
      </c>
      <c r="AD2" s="2" t="s">
        <v>14</v>
      </c>
      <c r="AE2" s="2" t="s">
        <v>20</v>
      </c>
      <c r="AF2" s="2"/>
      <c r="AG2" s="2" t="s">
        <v>145</v>
      </c>
      <c r="AH2" s="20" t="s">
        <v>146</v>
      </c>
      <c r="AI2" s="2"/>
      <c r="AJ2" s="2" t="s">
        <v>11</v>
      </c>
      <c r="AK2" s="2" t="s">
        <v>147</v>
      </c>
      <c r="AL2" s="2" t="s">
        <v>12</v>
      </c>
      <c r="AN2" s="20" t="s">
        <v>148</v>
      </c>
      <c r="AP2" s="2" t="s">
        <v>11</v>
      </c>
      <c r="AQ2" s="2" t="s">
        <v>147</v>
      </c>
      <c r="AR2" s="2" t="s">
        <v>12</v>
      </c>
      <c r="AS2" s="20" t="s">
        <v>146</v>
      </c>
      <c r="AT2" s="20" t="s">
        <v>148</v>
      </c>
      <c r="AU2" s="26" t="s">
        <v>5</v>
      </c>
      <c r="AV2" s="26" t="s">
        <v>14</v>
      </c>
      <c r="AW2" s="20" t="s">
        <v>149</v>
      </c>
      <c r="AX2" s="2" t="s">
        <v>150</v>
      </c>
      <c r="AY2" s="20" t="s">
        <v>146</v>
      </c>
      <c r="AZ2" s="20" t="s">
        <v>148</v>
      </c>
      <c r="BA2" s="2" t="s">
        <v>5</v>
      </c>
      <c r="BB2" s="2" t="s">
        <v>14</v>
      </c>
      <c r="BC2" s="20" t="s">
        <v>151</v>
      </c>
      <c r="BD2" s="20" t="s">
        <v>152</v>
      </c>
      <c r="BE2" s="20" t="s">
        <v>5</v>
      </c>
      <c r="BF2" s="20" t="s">
        <v>14</v>
      </c>
      <c r="BG2" s="20"/>
      <c r="BH2" s="2" t="s">
        <v>5</v>
      </c>
      <c r="BI2" s="2" t="s">
        <v>14</v>
      </c>
      <c r="BJ2" s="2" t="s">
        <v>20</v>
      </c>
      <c r="BK2" s="2" t="s">
        <v>153</v>
      </c>
      <c r="BL2" s="2" t="s">
        <v>154</v>
      </c>
      <c r="BM2" s="2"/>
      <c r="BN2" s="2" t="s">
        <v>5</v>
      </c>
      <c r="BO2" s="2" t="s">
        <v>14</v>
      </c>
      <c r="BP2" s="2" t="s">
        <v>20</v>
      </c>
      <c r="BQ2" s="2" t="s">
        <v>155</v>
      </c>
      <c r="BR2" s="2" t="s">
        <v>156</v>
      </c>
      <c r="BS2" s="2"/>
      <c r="BT2" s="2" t="s">
        <v>5</v>
      </c>
      <c r="BU2" s="2" t="s">
        <v>14</v>
      </c>
      <c r="BV2" s="2" t="s">
        <v>20</v>
      </c>
      <c r="BW2" s="2" t="s">
        <v>155</v>
      </c>
      <c r="BX2" s="2" t="s">
        <v>156</v>
      </c>
    </row>
    <row r="3">
      <c r="A3" s="3" t="s">
        <v>32</v>
      </c>
      <c r="B3" s="9">
        <v>1.0</v>
      </c>
      <c r="C3" s="9">
        <v>0.0</v>
      </c>
      <c r="D3" s="19">
        <v>85.346</v>
      </c>
      <c r="E3" s="9">
        <v>1.0</v>
      </c>
      <c r="F3" s="9">
        <v>87.009</v>
      </c>
      <c r="G3" s="9">
        <v>2.0</v>
      </c>
      <c r="H3" s="9">
        <v>85.409</v>
      </c>
      <c r="I3" s="9">
        <v>3.0</v>
      </c>
      <c r="J3" s="9">
        <v>87.333</v>
      </c>
      <c r="K3" s="9">
        <v>4.0</v>
      </c>
      <c r="L3" s="9">
        <v>85.412</v>
      </c>
      <c r="M3" s="9">
        <v>5.0</v>
      </c>
      <c r="N3" s="9">
        <v>87.678</v>
      </c>
      <c r="O3" s="9">
        <v>28.0</v>
      </c>
      <c r="P3" s="9">
        <v>0.0</v>
      </c>
      <c r="Q3" s="9">
        <v>1549.5</v>
      </c>
      <c r="R3" s="9">
        <v>1.0</v>
      </c>
      <c r="S3" s="9">
        <v>1576.2</v>
      </c>
      <c r="T3" s="9">
        <v>2.0</v>
      </c>
      <c r="U3" s="9">
        <v>1486.6</v>
      </c>
      <c r="V3" s="9">
        <v>3.0</v>
      </c>
      <c r="W3" s="9">
        <v>1619.7</v>
      </c>
      <c r="X3" s="9">
        <v>4.0</v>
      </c>
      <c r="Y3" s="9">
        <v>1490.0</v>
      </c>
      <c r="Z3" s="9">
        <v>5.0</v>
      </c>
      <c r="AA3" s="9">
        <v>1576.4</v>
      </c>
      <c r="AB3" s="9"/>
      <c r="AC3" s="19">
        <f t="shared" ref="AC3:AC21" si="5">max(D3,F3,H3,J3,L3,N3)</f>
        <v>87.678</v>
      </c>
      <c r="AD3" s="27">
        <f t="shared" ref="AD3:AD21" si="6">max(Q3,S3,U3,W3,Y3,AA3)</f>
        <v>1619.7</v>
      </c>
      <c r="AE3" s="9">
        <f t="shared" ref="AE3:AE21" si="7">AD3/AC3</f>
        <v>18.47327722</v>
      </c>
      <c r="AF3" s="9"/>
      <c r="AG3" s="19">
        <v>164.0</v>
      </c>
      <c r="AH3" s="9">
        <v>83.076</v>
      </c>
      <c r="AI3" s="9"/>
      <c r="AJ3" s="9">
        <v>88.555</v>
      </c>
      <c r="AK3" s="9">
        <v>86.656</v>
      </c>
      <c r="AL3" s="9">
        <v>82.505</v>
      </c>
      <c r="AM3" s="9"/>
      <c r="AN3" s="9">
        <v>1841.8</v>
      </c>
      <c r="AO3" s="9"/>
      <c r="AP3" s="9">
        <v>1859.9</v>
      </c>
      <c r="AQ3" s="9">
        <v>1795.2</v>
      </c>
      <c r="AR3" s="9">
        <v>1616.5</v>
      </c>
      <c r="AS3" s="9">
        <v>87.678</v>
      </c>
      <c r="AT3" s="9">
        <v>1619.7</v>
      </c>
      <c r="AU3" s="28">
        <f t="shared" ref="AU3:AV3" si="1">(AS3-AC3)/AC3</f>
        <v>0</v>
      </c>
      <c r="AV3" s="28">
        <f t="shared" si="1"/>
        <v>0</v>
      </c>
      <c r="AW3" s="22">
        <v>1551.2</v>
      </c>
      <c r="AX3" s="21">
        <v>1664.5</v>
      </c>
      <c r="AY3" s="9">
        <v>87.678</v>
      </c>
      <c r="AZ3" s="9">
        <v>1490.0</v>
      </c>
      <c r="BA3" s="29">
        <f t="shared" ref="BA3:BB3" si="2">(AY3-AC3)/AC3</f>
        <v>0</v>
      </c>
      <c r="BB3" s="29">
        <f t="shared" si="2"/>
        <v>-0.08007655739</v>
      </c>
      <c r="BC3" s="9">
        <v>87.678</v>
      </c>
      <c r="BD3" s="9">
        <v>1619.7</v>
      </c>
      <c r="BE3" s="29">
        <f t="shared" ref="BE3:BF3" si="3">(BC3-AC3)/AC3</f>
        <v>0</v>
      </c>
      <c r="BF3" s="29">
        <f t="shared" si="3"/>
        <v>0</v>
      </c>
      <c r="BG3" s="9"/>
      <c r="BH3" s="9">
        <v>61.684</v>
      </c>
      <c r="BI3" s="24">
        <v>1967.4</v>
      </c>
      <c r="BJ3">
        <f t="shared" ref="BJ3:BJ21" si="11">BI3/BH3</f>
        <v>31.89481875</v>
      </c>
      <c r="BK3" s="4">
        <f t="shared" ref="BK3:BL3" si="4">AS3/BH3</f>
        <v>1.421405875</v>
      </c>
      <c r="BL3" s="9">
        <f t="shared" si="4"/>
        <v>0.8232692894</v>
      </c>
      <c r="BM3" s="9"/>
      <c r="BN3" s="9">
        <v>90.9013</v>
      </c>
      <c r="BO3" s="9">
        <v>2581.01</v>
      </c>
      <c r="BP3" s="9">
        <f t="shared" ref="BP3:BP21" si="13">BO3/BN3</f>
        <v>28.39354333</v>
      </c>
      <c r="BQ3" s="23">
        <f t="shared" ref="BQ3:BQ21" si="14">(AS3/BN3)</f>
        <v>0.9645406611</v>
      </c>
      <c r="BR3" s="23">
        <f t="shared" ref="BR3:BR21" si="15">AT3/BO3</f>
        <v>0.6275450308</v>
      </c>
      <c r="BS3" s="9"/>
      <c r="BT3" s="9">
        <v>1.125</v>
      </c>
      <c r="BU3" s="9">
        <v>30.723</v>
      </c>
      <c r="BV3" s="9">
        <f t="shared" ref="BV3:BV21" si="16">BU3/BT3</f>
        <v>27.30933333</v>
      </c>
      <c r="BW3" s="31">
        <f t="shared" ref="BW3:BW21" si="17">(AY3/BT3)</f>
        <v>77.936</v>
      </c>
      <c r="BX3" s="31">
        <f t="shared" ref="BX3:BX21" si="18">AZ3/BU3</f>
        <v>48.49786805</v>
      </c>
    </row>
    <row r="4">
      <c r="A4" s="3" t="s">
        <v>53</v>
      </c>
      <c r="B4" s="9">
        <v>1.0</v>
      </c>
      <c r="C4" s="9">
        <v>0.0</v>
      </c>
      <c r="D4" s="9">
        <v>81.382</v>
      </c>
      <c r="E4" s="9">
        <v>1.0</v>
      </c>
      <c r="F4" s="9">
        <v>83.248</v>
      </c>
      <c r="G4" s="9">
        <v>2.0</v>
      </c>
      <c r="H4" s="9">
        <v>83.204</v>
      </c>
      <c r="I4" s="9">
        <v>3.0</v>
      </c>
      <c r="J4" s="9">
        <v>83.903</v>
      </c>
      <c r="K4" s="9">
        <v>4.0</v>
      </c>
      <c r="L4" s="9">
        <v>84.13</v>
      </c>
      <c r="M4" s="9">
        <v>5.0</v>
      </c>
      <c r="N4" s="9">
        <v>84.166</v>
      </c>
      <c r="O4" s="9">
        <v>28.0</v>
      </c>
      <c r="P4" s="9">
        <v>0.0</v>
      </c>
      <c r="Q4" s="9">
        <v>1673.4</v>
      </c>
      <c r="R4" s="9">
        <v>1.0</v>
      </c>
      <c r="S4" s="9">
        <v>1793.2</v>
      </c>
      <c r="T4" s="9">
        <v>2.0</v>
      </c>
      <c r="U4" s="9">
        <v>1667.9</v>
      </c>
      <c r="V4" s="9">
        <v>3.0</v>
      </c>
      <c r="W4" s="9">
        <v>1720.1</v>
      </c>
      <c r="X4" s="9">
        <v>4.0</v>
      </c>
      <c r="Y4" s="9">
        <v>1713.0</v>
      </c>
      <c r="Z4" s="9">
        <v>5.0</v>
      </c>
      <c r="AA4" s="9">
        <v>1730.1</v>
      </c>
      <c r="AB4" s="9"/>
      <c r="AC4" s="19">
        <f t="shared" si="5"/>
        <v>84.166</v>
      </c>
      <c r="AD4" s="27">
        <f t="shared" si="6"/>
        <v>1793.2</v>
      </c>
      <c r="AE4" s="9">
        <f t="shared" si="7"/>
        <v>21.30551529</v>
      </c>
      <c r="AF4" s="9"/>
      <c r="AG4" s="19">
        <v>132.0</v>
      </c>
      <c r="AH4" s="9">
        <v>85.919</v>
      </c>
      <c r="AI4" s="9"/>
      <c r="AJ4" s="9">
        <v>86.129</v>
      </c>
      <c r="AK4" s="9">
        <v>84.678</v>
      </c>
      <c r="AL4" s="9">
        <v>81.87</v>
      </c>
      <c r="AM4" s="9"/>
      <c r="AN4" s="9">
        <v>2403.6</v>
      </c>
      <c r="AO4" s="9"/>
      <c r="AP4" s="9">
        <v>2433.1</v>
      </c>
      <c r="AQ4" s="9">
        <v>2402.7</v>
      </c>
      <c r="AR4" s="9">
        <v>1586.2</v>
      </c>
      <c r="AS4" s="9">
        <v>84.166</v>
      </c>
      <c r="AT4" s="9">
        <v>1730.1</v>
      </c>
      <c r="AU4" s="28">
        <f t="shared" ref="AU4:AV4" si="8">(AS4-AC4)/AC4</f>
        <v>0</v>
      </c>
      <c r="AV4" s="28">
        <f t="shared" si="8"/>
        <v>-0.03518848985</v>
      </c>
      <c r="AW4" s="22">
        <v>2421.0</v>
      </c>
      <c r="AX4" s="21">
        <v>2644.9</v>
      </c>
      <c r="AY4" s="9">
        <v>84.166</v>
      </c>
      <c r="AZ4" s="9">
        <v>1730.1</v>
      </c>
      <c r="BA4" s="29">
        <f t="shared" ref="BA4:BB4" si="9">(AY4-AC4)/AC4</f>
        <v>0</v>
      </c>
      <c r="BB4" s="29">
        <f t="shared" si="9"/>
        <v>-0.03518848985</v>
      </c>
      <c r="BC4" s="9">
        <v>84.166</v>
      </c>
      <c r="BD4" s="9">
        <v>1730.1</v>
      </c>
      <c r="BE4" s="29">
        <f t="shared" ref="BE4:BF4" si="10">(BC4-AC4)/AC4</f>
        <v>0</v>
      </c>
      <c r="BF4" s="29">
        <f t="shared" si="10"/>
        <v>-0.03518848985</v>
      </c>
      <c r="BG4" s="9"/>
      <c r="BH4" s="9">
        <v>62.899</v>
      </c>
      <c r="BI4" s="24">
        <v>1962.9</v>
      </c>
      <c r="BJ4">
        <f t="shared" si="11"/>
        <v>31.2071734</v>
      </c>
      <c r="BK4" s="4">
        <f t="shared" ref="BK4:BL4" si="12">AS4/BH4</f>
        <v>1.338113484</v>
      </c>
      <c r="BL4" s="9">
        <f t="shared" si="12"/>
        <v>0.8813999694</v>
      </c>
      <c r="BM4" s="9"/>
      <c r="BN4" s="9">
        <v>87.0535</v>
      </c>
      <c r="BO4" s="9">
        <v>2311.58</v>
      </c>
      <c r="BP4" s="9">
        <f t="shared" si="13"/>
        <v>26.55355615</v>
      </c>
      <c r="BQ4" s="23">
        <f t="shared" si="14"/>
        <v>0.966830742</v>
      </c>
      <c r="BR4" s="23">
        <f t="shared" si="15"/>
        <v>0.7484491127</v>
      </c>
      <c r="BS4" s="9"/>
      <c r="BT4" s="9">
        <v>1.1218</v>
      </c>
      <c r="BU4" s="9">
        <v>29.1</v>
      </c>
      <c r="BV4" s="9">
        <f t="shared" si="16"/>
        <v>25.94045284</v>
      </c>
      <c r="BW4" s="31">
        <f t="shared" si="17"/>
        <v>75.02763416</v>
      </c>
      <c r="BX4" s="31">
        <f t="shared" si="18"/>
        <v>59.45360825</v>
      </c>
    </row>
    <row r="5">
      <c r="A5" s="3" t="s">
        <v>58</v>
      </c>
      <c r="B5" s="9">
        <v>1.0</v>
      </c>
      <c r="C5" s="9">
        <v>0.0</v>
      </c>
      <c r="D5" s="9">
        <v>98.708</v>
      </c>
      <c r="E5" s="9">
        <v>1.0</v>
      </c>
      <c r="F5" s="9">
        <v>98.736</v>
      </c>
      <c r="G5" s="9">
        <v>2.0</v>
      </c>
      <c r="H5" s="9">
        <v>97.375</v>
      </c>
      <c r="I5" s="9">
        <v>3.0</v>
      </c>
      <c r="J5" s="9">
        <v>97.096</v>
      </c>
      <c r="K5" s="9">
        <v>4.0</v>
      </c>
      <c r="L5" s="9">
        <v>85.035</v>
      </c>
      <c r="M5" s="9">
        <v>5.0</v>
      </c>
      <c r="N5" s="9">
        <v>85.271</v>
      </c>
      <c r="O5" s="9">
        <v>28.0</v>
      </c>
      <c r="P5" s="9">
        <v>0.0</v>
      </c>
      <c r="Q5" s="9">
        <v>2586.4</v>
      </c>
      <c r="R5" s="9">
        <v>1.0</v>
      </c>
      <c r="S5" s="9">
        <v>2598.5</v>
      </c>
      <c r="T5" s="9">
        <v>2.0</v>
      </c>
      <c r="U5" s="9">
        <v>2571.8</v>
      </c>
      <c r="V5" s="9">
        <v>3.0</v>
      </c>
      <c r="W5" s="9">
        <v>2582.1</v>
      </c>
      <c r="X5" s="9">
        <v>4.0</v>
      </c>
      <c r="Y5" s="9">
        <v>2390.1</v>
      </c>
      <c r="Z5" s="9">
        <v>5.0</v>
      </c>
      <c r="AA5" s="9">
        <v>2399.2</v>
      </c>
      <c r="AB5" s="9"/>
      <c r="AC5" s="19">
        <f t="shared" si="5"/>
        <v>98.736</v>
      </c>
      <c r="AD5" s="27">
        <f t="shared" si="6"/>
        <v>2598.5</v>
      </c>
      <c r="AE5" s="9">
        <f t="shared" si="7"/>
        <v>26.31765516</v>
      </c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>
        <v>97.375</v>
      </c>
      <c r="AT5" s="9">
        <v>2582.1</v>
      </c>
      <c r="AU5" s="28">
        <f t="shared" ref="AU5:AV5" si="19">(AS5-AC5)/AC5</f>
        <v>-0.0137842327</v>
      </c>
      <c r="AV5" s="28">
        <f t="shared" si="19"/>
        <v>-0.006311333462</v>
      </c>
      <c r="AW5" s="22">
        <v>2766.4</v>
      </c>
      <c r="AX5" s="21">
        <v>3068.0</v>
      </c>
      <c r="AY5" s="9">
        <v>97.375</v>
      </c>
      <c r="AZ5" s="9">
        <v>2399.2</v>
      </c>
      <c r="BA5" s="29">
        <f t="shared" ref="BA5:BB5" si="20">(AY5-AC5)/AC5</f>
        <v>-0.0137842327</v>
      </c>
      <c r="BB5" s="29">
        <f t="shared" si="20"/>
        <v>-0.07669809505</v>
      </c>
      <c r="BC5" s="9">
        <v>97.375</v>
      </c>
      <c r="BD5" s="9">
        <v>2582.1</v>
      </c>
      <c r="BE5" s="29">
        <f t="shared" ref="BE5:BF5" si="21">(BC5-AC5)/AC5</f>
        <v>-0.0137842327</v>
      </c>
      <c r="BF5" s="29">
        <f t="shared" si="21"/>
        <v>-0.006311333462</v>
      </c>
      <c r="BG5" s="9"/>
      <c r="BH5" s="9">
        <v>102.35</v>
      </c>
      <c r="BI5" s="24">
        <v>2846.0</v>
      </c>
      <c r="BJ5">
        <f t="shared" si="11"/>
        <v>27.80654617</v>
      </c>
      <c r="BK5" s="4">
        <f t="shared" ref="BK5:BL5" si="22">AS5/BH5</f>
        <v>0.9513922814</v>
      </c>
      <c r="BL5" s="9">
        <f t="shared" si="22"/>
        <v>0.9072733661</v>
      </c>
      <c r="BM5" s="9"/>
      <c r="BN5" s="9">
        <v>92.9176</v>
      </c>
      <c r="BO5" s="9">
        <v>2545.5</v>
      </c>
      <c r="BP5" s="9">
        <f t="shared" si="13"/>
        <v>27.39524051</v>
      </c>
      <c r="BQ5" s="23">
        <f t="shared" si="14"/>
        <v>1.047971536</v>
      </c>
      <c r="BR5" s="23">
        <f t="shared" si="15"/>
        <v>1.014378315</v>
      </c>
      <c r="BS5" s="9"/>
      <c r="BT5" s="9">
        <v>0.86093</v>
      </c>
      <c r="BU5" s="9">
        <v>24.07</v>
      </c>
      <c r="BV5" s="9">
        <f t="shared" si="16"/>
        <v>27.95813829</v>
      </c>
      <c r="BW5" s="31">
        <f t="shared" si="17"/>
        <v>113.1044336</v>
      </c>
      <c r="BX5" s="31">
        <f t="shared" si="18"/>
        <v>99.67594516</v>
      </c>
    </row>
    <row r="6">
      <c r="A6" s="3" t="s">
        <v>60</v>
      </c>
      <c r="B6" s="9">
        <v>1.0</v>
      </c>
      <c r="C6" s="9">
        <v>0.0</v>
      </c>
      <c r="D6" s="9">
        <v>84.406</v>
      </c>
      <c r="E6" s="9">
        <v>1.0</v>
      </c>
      <c r="F6" s="9">
        <v>90.54</v>
      </c>
      <c r="G6" s="9">
        <v>2.0</v>
      </c>
      <c r="H6" s="9">
        <v>85.095</v>
      </c>
      <c r="I6" s="9">
        <v>3.0</v>
      </c>
      <c r="J6" s="9">
        <v>91.575</v>
      </c>
      <c r="K6" s="9">
        <v>4.0</v>
      </c>
      <c r="L6" s="9">
        <v>84.842</v>
      </c>
      <c r="M6" s="9">
        <v>5.0</v>
      </c>
      <c r="N6" s="9">
        <v>85.067</v>
      </c>
      <c r="O6" s="9">
        <v>28.0</v>
      </c>
      <c r="P6" s="9">
        <v>0.0</v>
      </c>
      <c r="Q6" s="9">
        <v>1450.4</v>
      </c>
      <c r="R6" s="9">
        <v>1.0</v>
      </c>
      <c r="S6" s="9">
        <v>1521.2</v>
      </c>
      <c r="T6" s="9">
        <v>2.0</v>
      </c>
      <c r="U6" s="9">
        <v>1505.0</v>
      </c>
      <c r="V6" s="9">
        <v>3.0</v>
      </c>
      <c r="W6" s="9">
        <v>1492.1</v>
      </c>
      <c r="X6" s="9">
        <v>4.0</v>
      </c>
      <c r="Y6" s="9">
        <v>1466.3</v>
      </c>
      <c r="Z6" s="9">
        <v>5.0</v>
      </c>
      <c r="AA6" s="9">
        <v>1506.8</v>
      </c>
      <c r="AB6" s="9"/>
      <c r="AC6" s="19">
        <f t="shared" si="5"/>
        <v>91.575</v>
      </c>
      <c r="AD6" s="27">
        <f t="shared" si="6"/>
        <v>1521.2</v>
      </c>
      <c r="AE6" s="9">
        <f t="shared" si="7"/>
        <v>16.61152061</v>
      </c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>
        <v>91.575</v>
      </c>
      <c r="AT6" s="9">
        <v>1492.1</v>
      </c>
      <c r="AU6" s="28">
        <f t="shared" ref="AU6:AV6" si="23">(AS6-AC6)/AC6</f>
        <v>0</v>
      </c>
      <c r="AV6" s="28">
        <f t="shared" si="23"/>
        <v>-0.0191296345</v>
      </c>
      <c r="AW6" s="22">
        <v>2218.5</v>
      </c>
      <c r="AX6" s="21">
        <v>2395.8</v>
      </c>
      <c r="AY6" s="9">
        <v>91.575</v>
      </c>
      <c r="AZ6" s="9">
        <v>1506.8</v>
      </c>
      <c r="BA6" s="29">
        <f t="shared" ref="BA6:BB6" si="24">(AY6-AC6)/AC6</f>
        <v>0</v>
      </c>
      <c r="BB6" s="29">
        <f t="shared" si="24"/>
        <v>-0.009466210886</v>
      </c>
      <c r="BC6" s="9">
        <v>91.575</v>
      </c>
      <c r="BD6" s="9">
        <v>1492.1</v>
      </c>
      <c r="BE6" s="29">
        <f t="shared" ref="BE6:BF6" si="25">(BC6-AC6)/AC6</f>
        <v>0</v>
      </c>
      <c r="BF6" s="29">
        <f t="shared" si="25"/>
        <v>-0.0191296345</v>
      </c>
      <c r="BG6" s="9"/>
      <c r="BH6" s="9">
        <v>81.207</v>
      </c>
      <c r="BI6" s="24">
        <v>2067.2</v>
      </c>
      <c r="BJ6">
        <f t="shared" si="11"/>
        <v>25.4559336</v>
      </c>
      <c r="BK6" s="4">
        <f t="shared" ref="BK6:BL6" si="26">AS6/BH6</f>
        <v>1.127673723</v>
      </c>
      <c r="BL6" s="9">
        <f t="shared" si="26"/>
        <v>0.7217976006</v>
      </c>
      <c r="BM6" s="9"/>
      <c r="BN6" s="9">
        <v>84.1568</v>
      </c>
      <c r="BO6" s="9">
        <v>2248.19</v>
      </c>
      <c r="BP6" s="9">
        <f t="shared" si="13"/>
        <v>26.71429997</v>
      </c>
      <c r="BQ6" s="23">
        <f t="shared" si="14"/>
        <v>1.088147363</v>
      </c>
      <c r="BR6" s="23">
        <f t="shared" si="15"/>
        <v>0.6636894569</v>
      </c>
      <c r="BS6" s="9"/>
      <c r="BT6" s="9">
        <v>0.86142</v>
      </c>
      <c r="BU6" s="9">
        <v>23.937</v>
      </c>
      <c r="BV6" s="9">
        <f t="shared" si="16"/>
        <v>27.78783868</v>
      </c>
      <c r="BW6" s="31">
        <f t="shared" si="17"/>
        <v>106.3070279</v>
      </c>
      <c r="BX6" s="31">
        <f t="shared" si="18"/>
        <v>62.94857334</v>
      </c>
    </row>
    <row r="7">
      <c r="A7" s="3" t="s">
        <v>62</v>
      </c>
      <c r="B7" s="9">
        <v>1.0</v>
      </c>
      <c r="C7" s="9">
        <v>0.0</v>
      </c>
      <c r="D7" s="9">
        <v>89.138</v>
      </c>
      <c r="E7" s="9">
        <v>1.0</v>
      </c>
      <c r="F7" s="9">
        <v>93.942</v>
      </c>
      <c r="G7" s="9">
        <v>2.0</v>
      </c>
      <c r="H7" s="9">
        <v>92.828</v>
      </c>
      <c r="I7" s="9">
        <v>3.0</v>
      </c>
      <c r="J7" s="9">
        <v>95.626</v>
      </c>
      <c r="K7" s="9">
        <v>4.0</v>
      </c>
      <c r="L7" s="9">
        <v>93.092</v>
      </c>
      <c r="M7" s="9">
        <v>5.0</v>
      </c>
      <c r="N7" s="9">
        <v>87.093</v>
      </c>
      <c r="O7" s="9">
        <v>28.0</v>
      </c>
      <c r="P7" s="9">
        <v>0.0</v>
      </c>
      <c r="Q7" s="9">
        <v>2126.3</v>
      </c>
      <c r="R7" s="9">
        <v>1.0</v>
      </c>
      <c r="S7" s="9">
        <v>2343.0</v>
      </c>
      <c r="T7" s="9">
        <v>2.0</v>
      </c>
      <c r="U7" s="9">
        <v>2306.8</v>
      </c>
      <c r="V7" s="9">
        <v>3.0</v>
      </c>
      <c r="W7" s="9">
        <v>2053.7</v>
      </c>
      <c r="X7" s="9">
        <v>4.0</v>
      </c>
      <c r="Y7" s="9">
        <v>2304.6</v>
      </c>
      <c r="Z7" s="9">
        <v>5.0</v>
      </c>
      <c r="AA7" s="9">
        <v>2115.0</v>
      </c>
      <c r="AB7" s="9"/>
      <c r="AC7" s="19">
        <f t="shared" si="5"/>
        <v>95.626</v>
      </c>
      <c r="AD7" s="27">
        <f t="shared" si="6"/>
        <v>2343</v>
      </c>
      <c r="AE7" s="9">
        <f t="shared" si="7"/>
        <v>24.50170456</v>
      </c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>
        <v>95.626</v>
      </c>
      <c r="AT7" s="9">
        <v>2053.7</v>
      </c>
      <c r="AU7" s="28">
        <f t="shared" ref="AU7:AV7" si="27">(AS7-AC7)/AC7</f>
        <v>0</v>
      </c>
      <c r="AV7" s="28">
        <f t="shared" si="27"/>
        <v>-0.1234741784</v>
      </c>
      <c r="AW7" s="22">
        <v>2181.8</v>
      </c>
      <c r="AX7" s="21">
        <v>2422.9</v>
      </c>
      <c r="AY7" s="9">
        <v>95.626</v>
      </c>
      <c r="AZ7" s="9">
        <v>2115.0</v>
      </c>
      <c r="BA7" s="29">
        <f t="shared" ref="BA7:BB7" si="28">(AY7-AC7)/AC7</f>
        <v>0</v>
      </c>
      <c r="BB7" s="29">
        <f t="shared" si="28"/>
        <v>-0.09731113956</v>
      </c>
      <c r="BC7" s="9">
        <v>95.626</v>
      </c>
      <c r="BD7" s="9">
        <v>2053.7</v>
      </c>
      <c r="BE7" s="29">
        <f t="shared" ref="BE7:BF7" si="29">(BC7-AC7)/AC7</f>
        <v>0</v>
      </c>
      <c r="BF7" s="29">
        <f t="shared" si="29"/>
        <v>-0.1234741784</v>
      </c>
      <c r="BG7" s="9"/>
      <c r="BH7" s="9">
        <v>96.907</v>
      </c>
      <c r="BI7" s="24">
        <v>2517.7</v>
      </c>
      <c r="BJ7">
        <f t="shared" si="11"/>
        <v>25.98057932</v>
      </c>
      <c r="BK7" s="4">
        <f t="shared" ref="BK7:BL7" si="30">AS7/BH7</f>
        <v>0.9867811407</v>
      </c>
      <c r="BL7" s="9">
        <f t="shared" si="30"/>
        <v>0.8157048099</v>
      </c>
      <c r="BM7" s="9"/>
      <c r="BN7" s="9">
        <v>94.4736</v>
      </c>
      <c r="BO7" s="9">
        <v>2541.67</v>
      </c>
      <c r="BP7" s="9">
        <f t="shared" si="13"/>
        <v>26.90349473</v>
      </c>
      <c r="BQ7" s="23">
        <f t="shared" si="14"/>
        <v>1.012198117</v>
      </c>
      <c r="BR7" s="23">
        <f t="shared" si="15"/>
        <v>0.8080120551</v>
      </c>
      <c r="BS7" s="9"/>
      <c r="BT7" s="9">
        <v>0.86749</v>
      </c>
      <c r="BU7" s="9">
        <v>24.259</v>
      </c>
      <c r="BV7" s="9">
        <f t="shared" si="16"/>
        <v>27.96458749</v>
      </c>
      <c r="BW7" s="31">
        <f t="shared" si="17"/>
        <v>110.232971</v>
      </c>
      <c r="BX7" s="31">
        <f t="shared" si="18"/>
        <v>87.18413785</v>
      </c>
    </row>
    <row r="8">
      <c r="A8" s="3" t="s">
        <v>63</v>
      </c>
      <c r="B8" s="9">
        <v>1.0</v>
      </c>
      <c r="C8" s="9">
        <v>0.0</v>
      </c>
      <c r="D8" s="9">
        <v>94.424</v>
      </c>
      <c r="E8" s="9">
        <v>1.0</v>
      </c>
      <c r="F8" s="9">
        <v>93.472</v>
      </c>
      <c r="G8" s="9">
        <v>2.0</v>
      </c>
      <c r="H8" s="9">
        <v>90.845</v>
      </c>
      <c r="I8" s="9">
        <v>3.0</v>
      </c>
      <c r="J8" s="9">
        <v>93.93</v>
      </c>
      <c r="K8" s="9">
        <v>4.0</v>
      </c>
      <c r="L8" s="9">
        <v>91.197</v>
      </c>
      <c r="M8" s="9">
        <v>5.0</v>
      </c>
      <c r="N8" s="9">
        <v>94.905</v>
      </c>
      <c r="O8" s="9">
        <v>28.0</v>
      </c>
      <c r="P8" s="9">
        <v>0.0</v>
      </c>
      <c r="Q8" s="9">
        <v>2227.4</v>
      </c>
      <c r="R8" s="9">
        <v>1.0</v>
      </c>
      <c r="S8" s="9">
        <v>2221.3</v>
      </c>
      <c r="T8" s="9">
        <v>2.0</v>
      </c>
      <c r="U8" s="9">
        <v>2166.5</v>
      </c>
      <c r="V8" s="9">
        <v>3.0</v>
      </c>
      <c r="W8" s="9">
        <v>2242.9</v>
      </c>
      <c r="X8" s="9">
        <v>4.0</v>
      </c>
      <c r="Y8" s="9">
        <v>2200.5</v>
      </c>
      <c r="Z8" s="9">
        <v>5.0</v>
      </c>
      <c r="AA8" s="9">
        <v>2254.5</v>
      </c>
      <c r="AB8" s="9"/>
      <c r="AC8" s="19">
        <f t="shared" si="5"/>
        <v>94.905</v>
      </c>
      <c r="AD8" s="27">
        <f t="shared" si="6"/>
        <v>2254.5</v>
      </c>
      <c r="AE8" s="9">
        <f t="shared" si="7"/>
        <v>23.75533428</v>
      </c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>
        <v>94.905</v>
      </c>
      <c r="AT8" s="9">
        <v>2254.5</v>
      </c>
      <c r="AU8" s="28">
        <f t="shared" ref="AU8:AV8" si="31">(AS8-AC8)/AC8</f>
        <v>0</v>
      </c>
      <c r="AV8" s="28">
        <f t="shared" si="31"/>
        <v>0</v>
      </c>
      <c r="AW8" s="22">
        <v>2150.5</v>
      </c>
      <c r="AX8" s="21">
        <v>2327.5</v>
      </c>
      <c r="AY8" s="9">
        <v>94.905</v>
      </c>
      <c r="AZ8" s="9">
        <v>2254.5</v>
      </c>
      <c r="BA8" s="29">
        <f t="shared" ref="BA8:BB8" si="32">(AY8-AC8)/AC8</f>
        <v>0</v>
      </c>
      <c r="BB8" s="29">
        <f t="shared" si="32"/>
        <v>0</v>
      </c>
      <c r="BC8" s="9">
        <v>93.93</v>
      </c>
      <c r="BD8" s="9">
        <v>2242.9</v>
      </c>
      <c r="BE8" s="29">
        <f t="shared" ref="BE8:BF8" si="33">(BC8-AC8)/AC8</f>
        <v>-0.01027343133</v>
      </c>
      <c r="BF8" s="29">
        <f t="shared" si="33"/>
        <v>-0.005145265026</v>
      </c>
      <c r="BG8" s="9"/>
      <c r="BH8" s="9">
        <v>94.429</v>
      </c>
      <c r="BI8" s="24">
        <v>2651.9</v>
      </c>
      <c r="BJ8">
        <f t="shared" si="11"/>
        <v>28.08353366</v>
      </c>
      <c r="BK8" s="4">
        <f t="shared" ref="BK8:BL8" si="34">AS8/BH8</f>
        <v>1.005040824</v>
      </c>
      <c r="BL8" s="9">
        <f t="shared" si="34"/>
        <v>0.8501451789</v>
      </c>
      <c r="BM8" s="9"/>
      <c r="BN8" s="9">
        <v>96.5114</v>
      </c>
      <c r="BO8" s="9">
        <v>2557.84</v>
      </c>
      <c r="BP8" s="9">
        <f t="shared" si="13"/>
        <v>26.50298307</v>
      </c>
      <c r="BQ8" s="23">
        <f t="shared" si="14"/>
        <v>0.9833553342</v>
      </c>
      <c r="BR8" s="23">
        <f t="shared" si="15"/>
        <v>0.8814077503</v>
      </c>
      <c r="BS8" s="9"/>
      <c r="BT8" s="9">
        <v>0.86457</v>
      </c>
      <c r="BU8" s="9">
        <v>24.128</v>
      </c>
      <c r="BV8" s="9">
        <f t="shared" si="16"/>
        <v>27.90751472</v>
      </c>
      <c r="BW8" s="31">
        <f t="shared" si="17"/>
        <v>109.7713314</v>
      </c>
      <c r="BX8" s="31">
        <f t="shared" si="18"/>
        <v>93.43915782</v>
      </c>
    </row>
    <row r="9">
      <c r="A9" s="3" t="s">
        <v>64</v>
      </c>
      <c r="B9" s="9">
        <v>1.0</v>
      </c>
      <c r="C9" s="9">
        <v>0.0</v>
      </c>
      <c r="D9" s="9">
        <v>98.728</v>
      </c>
      <c r="E9" s="9">
        <v>1.0</v>
      </c>
      <c r="F9" s="9">
        <v>99.723</v>
      </c>
      <c r="G9" s="9">
        <v>2.0</v>
      </c>
      <c r="H9" s="9">
        <v>98.702</v>
      </c>
      <c r="I9" s="9">
        <v>3.0</v>
      </c>
      <c r="J9" s="9">
        <v>98.304</v>
      </c>
      <c r="K9" s="9">
        <v>4.0</v>
      </c>
      <c r="L9" s="9">
        <v>98.4</v>
      </c>
      <c r="M9" s="9">
        <v>5.0</v>
      </c>
      <c r="N9" s="9">
        <v>97.537</v>
      </c>
      <c r="O9" s="9">
        <v>28.0</v>
      </c>
      <c r="P9" s="9">
        <v>0.0</v>
      </c>
      <c r="Q9" s="9">
        <v>2680.7</v>
      </c>
      <c r="R9" s="9">
        <v>1.0</v>
      </c>
      <c r="S9" s="9">
        <v>2721.1</v>
      </c>
      <c r="T9" s="9">
        <v>2.0</v>
      </c>
      <c r="U9" s="9">
        <v>2687.9</v>
      </c>
      <c r="V9" s="9">
        <v>3.0</v>
      </c>
      <c r="W9" s="9">
        <v>2685.8</v>
      </c>
      <c r="X9" s="9">
        <v>4.0</v>
      </c>
      <c r="Y9" s="9">
        <v>2679.3</v>
      </c>
      <c r="Z9" s="9">
        <v>5.0</v>
      </c>
      <c r="AA9" s="9">
        <v>2669.4</v>
      </c>
      <c r="AB9" s="9"/>
      <c r="AC9" s="19">
        <f t="shared" si="5"/>
        <v>99.723</v>
      </c>
      <c r="AD9" s="27">
        <f t="shared" si="6"/>
        <v>2721.1</v>
      </c>
      <c r="AE9" s="9">
        <f t="shared" si="7"/>
        <v>27.28658384</v>
      </c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>
        <v>98.702</v>
      </c>
      <c r="AT9" s="9">
        <v>2687.9</v>
      </c>
      <c r="AU9" s="28">
        <f t="shared" ref="AU9:AV9" si="35">(AS9-AC9)/AC9</f>
        <v>-0.01023836026</v>
      </c>
      <c r="AV9" s="28">
        <f t="shared" si="35"/>
        <v>-0.01220094815</v>
      </c>
      <c r="AW9" s="22">
        <v>2770.2</v>
      </c>
      <c r="AX9" s="21">
        <v>3085.8</v>
      </c>
      <c r="AY9" s="9">
        <v>98.702</v>
      </c>
      <c r="AZ9" s="9">
        <v>2687.9</v>
      </c>
      <c r="BA9" s="29">
        <f t="shared" ref="BA9:BB9" si="36">(AY9-AC9)/AC9</f>
        <v>-0.01023836026</v>
      </c>
      <c r="BB9" s="29">
        <f t="shared" si="36"/>
        <v>-0.01220094815</v>
      </c>
      <c r="BC9" s="9">
        <v>98.304</v>
      </c>
      <c r="BD9" s="9">
        <v>2685.8</v>
      </c>
      <c r="BE9" s="29">
        <f t="shared" ref="BE9:BF9" si="37">(BC9-AC9)/AC9</f>
        <v>-0.01422941548</v>
      </c>
      <c r="BF9" s="29">
        <f t="shared" si="37"/>
        <v>-0.01297269487</v>
      </c>
      <c r="BG9" s="9"/>
      <c r="BH9" s="9">
        <v>100.81</v>
      </c>
      <c r="BI9" s="24">
        <v>2800.0</v>
      </c>
      <c r="BJ9">
        <f t="shared" si="11"/>
        <v>27.77502232</v>
      </c>
      <c r="BK9" s="4">
        <f t="shared" ref="BK9:BL9" si="38">AS9/BH9</f>
        <v>0.9790893761</v>
      </c>
      <c r="BL9" s="9">
        <f t="shared" si="38"/>
        <v>0.9599642857</v>
      </c>
      <c r="BM9" s="9"/>
      <c r="BN9" s="9">
        <v>91.0366</v>
      </c>
      <c r="BO9" s="9">
        <v>2537.98</v>
      </c>
      <c r="BP9" s="9">
        <f t="shared" si="13"/>
        <v>27.87867737</v>
      </c>
      <c r="BQ9" s="23">
        <f t="shared" si="14"/>
        <v>1.084201299</v>
      </c>
      <c r="BR9" s="23">
        <f t="shared" si="15"/>
        <v>1.059070599</v>
      </c>
      <c r="BS9" s="9"/>
      <c r="BT9" s="9">
        <v>0.84474</v>
      </c>
      <c r="BU9" s="9">
        <v>23.625</v>
      </c>
      <c r="BV9" s="9">
        <f t="shared" si="16"/>
        <v>27.96718517</v>
      </c>
      <c r="BW9" s="31">
        <f t="shared" si="17"/>
        <v>116.8430523</v>
      </c>
      <c r="BX9" s="31">
        <f t="shared" si="18"/>
        <v>113.773545</v>
      </c>
    </row>
    <row r="10">
      <c r="A10" s="3" t="s">
        <v>66</v>
      </c>
      <c r="B10" s="9">
        <v>1.0</v>
      </c>
      <c r="C10" s="9">
        <v>0.0</v>
      </c>
      <c r="D10" s="9">
        <v>87.316</v>
      </c>
      <c r="E10" s="9">
        <v>1.0</v>
      </c>
      <c r="F10" s="9">
        <v>90.765</v>
      </c>
      <c r="G10" s="9">
        <v>2.0</v>
      </c>
      <c r="H10" s="9">
        <v>91.351</v>
      </c>
      <c r="I10" s="9">
        <v>3.0</v>
      </c>
      <c r="J10" s="9">
        <v>92.943</v>
      </c>
      <c r="K10" s="9">
        <v>4.0</v>
      </c>
      <c r="L10" s="9">
        <v>92.292</v>
      </c>
      <c r="M10" s="9">
        <v>5.0</v>
      </c>
      <c r="N10" s="9">
        <v>86.529</v>
      </c>
      <c r="O10" s="9">
        <v>28.0</v>
      </c>
      <c r="P10" s="9">
        <v>0.0</v>
      </c>
      <c r="Q10" s="9">
        <v>2135.0</v>
      </c>
      <c r="R10" s="9">
        <v>1.0</v>
      </c>
      <c r="S10" s="9">
        <v>2246.3</v>
      </c>
      <c r="T10" s="9">
        <v>2.0</v>
      </c>
      <c r="U10" s="9">
        <v>2349.6</v>
      </c>
      <c r="V10" s="9">
        <v>3.0</v>
      </c>
      <c r="W10" s="9">
        <v>1922.5</v>
      </c>
      <c r="X10" s="9">
        <v>4.0</v>
      </c>
      <c r="Y10" s="9">
        <v>2382.0</v>
      </c>
      <c r="Z10" s="9">
        <v>5.0</v>
      </c>
      <c r="AA10" s="9">
        <v>2066.1</v>
      </c>
      <c r="AB10" s="9"/>
      <c r="AC10" s="19">
        <f t="shared" si="5"/>
        <v>92.943</v>
      </c>
      <c r="AD10" s="27">
        <f t="shared" si="6"/>
        <v>2382</v>
      </c>
      <c r="AE10" s="9">
        <f t="shared" si="7"/>
        <v>25.62861108</v>
      </c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>
        <v>92.943</v>
      </c>
      <c r="AT10" s="9">
        <v>1922.5</v>
      </c>
      <c r="AU10" s="28">
        <f t="shared" ref="AU10:AV10" si="39">(AS10-AC10)/AC10</f>
        <v>0</v>
      </c>
      <c r="AV10" s="28">
        <f t="shared" si="39"/>
        <v>-0.1929051217</v>
      </c>
      <c r="AW10" s="22">
        <v>2519.9</v>
      </c>
      <c r="AX10" s="21">
        <v>2772.9</v>
      </c>
      <c r="AY10" s="9">
        <v>92.943</v>
      </c>
      <c r="AZ10" s="9">
        <v>2066.1</v>
      </c>
      <c r="BA10" s="29">
        <f t="shared" ref="BA10:BB10" si="40">(AY10-AC10)/AC10</f>
        <v>0</v>
      </c>
      <c r="BB10" s="29">
        <f t="shared" si="40"/>
        <v>-0.1326196474</v>
      </c>
      <c r="BC10" s="9">
        <v>92.943</v>
      </c>
      <c r="BD10" s="9">
        <v>1922.5</v>
      </c>
      <c r="BE10" s="29">
        <f t="shared" ref="BE10:BF10" si="41">(BC10-AC10)/AC10</f>
        <v>0</v>
      </c>
      <c r="BF10" s="29">
        <f t="shared" si="41"/>
        <v>-0.1929051217</v>
      </c>
      <c r="BG10" s="9"/>
      <c r="BH10" s="9">
        <v>92.932</v>
      </c>
      <c r="BI10" s="24">
        <v>2379.8</v>
      </c>
      <c r="BJ10">
        <f t="shared" si="11"/>
        <v>25.60797142</v>
      </c>
      <c r="BK10" s="4">
        <f t="shared" ref="BK10:BL10" si="42">AS10/BH10</f>
        <v>1.000118366</v>
      </c>
      <c r="BL10" s="9">
        <f t="shared" si="42"/>
        <v>0.807840995</v>
      </c>
      <c r="BM10" s="9"/>
      <c r="BN10" s="9">
        <v>102.893</v>
      </c>
      <c r="BO10" s="9">
        <v>2844.83</v>
      </c>
      <c r="BP10" s="9">
        <f t="shared" si="13"/>
        <v>27.64843089</v>
      </c>
      <c r="BQ10" s="23">
        <f t="shared" si="14"/>
        <v>0.9032976004</v>
      </c>
      <c r="BR10" s="23">
        <f t="shared" si="15"/>
        <v>0.6757873054</v>
      </c>
      <c r="BS10" s="9"/>
      <c r="BT10" s="9">
        <v>0.94399</v>
      </c>
      <c r="BU10" s="9">
        <v>26.337</v>
      </c>
      <c r="BV10" s="9">
        <f t="shared" si="16"/>
        <v>27.89965995</v>
      </c>
      <c r="BW10" s="31">
        <f t="shared" si="17"/>
        <v>98.45761078</v>
      </c>
      <c r="BX10" s="31">
        <f t="shared" si="18"/>
        <v>78.44857045</v>
      </c>
    </row>
    <row r="11">
      <c r="A11" s="3" t="s">
        <v>67</v>
      </c>
      <c r="B11" s="9">
        <v>1.0</v>
      </c>
      <c r="C11" s="9">
        <v>0.0</v>
      </c>
      <c r="D11" s="9">
        <v>94.633</v>
      </c>
      <c r="E11" s="9">
        <v>1.0</v>
      </c>
      <c r="F11" s="9">
        <v>95.262</v>
      </c>
      <c r="G11" s="9">
        <v>2.0</v>
      </c>
      <c r="H11" s="9">
        <v>92.831</v>
      </c>
      <c r="I11" s="9">
        <v>3.0</v>
      </c>
      <c r="J11" s="9">
        <v>94.635</v>
      </c>
      <c r="K11" s="9">
        <v>4.0</v>
      </c>
      <c r="L11" s="9">
        <v>92.938</v>
      </c>
      <c r="M11" s="9">
        <v>5.0</v>
      </c>
      <c r="N11" s="9">
        <v>95.68</v>
      </c>
      <c r="O11" s="9">
        <v>28.0</v>
      </c>
      <c r="P11" s="9">
        <v>0.0</v>
      </c>
      <c r="Q11" s="9">
        <v>2170.5</v>
      </c>
      <c r="R11" s="9">
        <v>1.0</v>
      </c>
      <c r="S11" s="9">
        <v>1967.7</v>
      </c>
      <c r="T11" s="9">
        <v>2.0</v>
      </c>
      <c r="U11" s="9">
        <v>2057.8</v>
      </c>
      <c r="V11" s="9">
        <v>3.0</v>
      </c>
      <c r="W11" s="9">
        <v>2070.4</v>
      </c>
      <c r="X11" s="9">
        <v>4.0</v>
      </c>
      <c r="Y11" s="9">
        <v>2069.7</v>
      </c>
      <c r="Z11" s="9">
        <v>5.0</v>
      </c>
      <c r="AA11" s="9">
        <v>2160.1</v>
      </c>
      <c r="AB11" s="9"/>
      <c r="AC11" s="19">
        <f t="shared" si="5"/>
        <v>95.68</v>
      </c>
      <c r="AD11" s="27">
        <f t="shared" si="6"/>
        <v>2170.5</v>
      </c>
      <c r="AE11" s="9">
        <f t="shared" si="7"/>
        <v>22.68499164</v>
      </c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>
        <v>95.68</v>
      </c>
      <c r="AT11" s="9">
        <v>2160.1</v>
      </c>
      <c r="AU11" s="28">
        <f t="shared" ref="AU11:AV11" si="43">(AS11-AC11)/AC11</f>
        <v>0</v>
      </c>
      <c r="AV11" s="28">
        <f t="shared" si="43"/>
        <v>-0.004791522691</v>
      </c>
      <c r="AW11" s="22">
        <v>2444.6</v>
      </c>
      <c r="AX11" s="21">
        <v>2700.1</v>
      </c>
      <c r="AY11" s="9">
        <v>95.68</v>
      </c>
      <c r="AZ11" s="9">
        <v>2069.7</v>
      </c>
      <c r="BA11" s="29">
        <f t="shared" ref="BA11:BB11" si="44">(AY11-AC11)/AC11</f>
        <v>0</v>
      </c>
      <c r="BB11" s="29">
        <f t="shared" si="44"/>
        <v>-0.04644091223</v>
      </c>
      <c r="BC11" s="9">
        <v>94.635</v>
      </c>
      <c r="BD11" s="9">
        <v>2070.4</v>
      </c>
      <c r="BE11" s="29">
        <f t="shared" ref="BE11:BF11" si="45">(BC11-AC11)/AC11</f>
        <v>-0.01092182274</v>
      </c>
      <c r="BF11" s="29">
        <f t="shared" si="45"/>
        <v>-0.0461184059</v>
      </c>
      <c r="BG11" s="9"/>
      <c r="BH11" s="9">
        <v>97.31</v>
      </c>
      <c r="BI11" s="24">
        <v>2457.9</v>
      </c>
      <c r="BJ11">
        <f t="shared" si="11"/>
        <v>25.25845237</v>
      </c>
      <c r="BK11" s="4">
        <f t="shared" ref="BK11:BL11" si="46">AS11/BH11</f>
        <v>0.9832494091</v>
      </c>
      <c r="BL11" s="9">
        <f t="shared" si="46"/>
        <v>0.8788396599</v>
      </c>
      <c r="BM11" s="9"/>
      <c r="BN11" s="9">
        <v>89.4942</v>
      </c>
      <c r="BO11" s="9">
        <v>2515.34</v>
      </c>
      <c r="BP11" s="9">
        <f t="shared" si="13"/>
        <v>28.10617895</v>
      </c>
      <c r="BQ11" s="23">
        <f t="shared" si="14"/>
        <v>1.069119563</v>
      </c>
      <c r="BR11" s="23">
        <f t="shared" si="15"/>
        <v>0.8587705837</v>
      </c>
      <c r="BS11" s="9"/>
      <c r="BT11" s="9">
        <v>0.84556</v>
      </c>
      <c r="BU11" s="9">
        <v>23.566</v>
      </c>
      <c r="BV11" s="9">
        <f t="shared" si="16"/>
        <v>27.87028715</v>
      </c>
      <c r="BW11" s="31">
        <f t="shared" si="17"/>
        <v>113.1557784</v>
      </c>
      <c r="BX11" s="31">
        <f t="shared" si="18"/>
        <v>87.82568107</v>
      </c>
    </row>
    <row r="12">
      <c r="A12" s="3" t="s">
        <v>68</v>
      </c>
      <c r="B12" s="9">
        <v>1.0</v>
      </c>
      <c r="C12" s="9">
        <v>0.0</v>
      </c>
      <c r="D12" s="35"/>
      <c r="E12" s="9">
        <v>1.0</v>
      </c>
      <c r="F12" s="35"/>
      <c r="G12" s="9">
        <v>2.0</v>
      </c>
      <c r="H12" s="9">
        <v>93.264</v>
      </c>
      <c r="I12" s="9">
        <v>3.0</v>
      </c>
      <c r="J12" s="9">
        <v>65.764</v>
      </c>
      <c r="K12" s="9">
        <v>4.0</v>
      </c>
      <c r="L12" s="9">
        <v>93.762</v>
      </c>
      <c r="M12" s="9">
        <v>5.0</v>
      </c>
      <c r="N12" s="9">
        <v>69.896</v>
      </c>
      <c r="O12" s="9">
        <v>28.0</v>
      </c>
      <c r="P12" s="9">
        <v>0.0</v>
      </c>
      <c r="Q12" s="35"/>
      <c r="R12" s="9">
        <v>1.0</v>
      </c>
      <c r="S12" s="35"/>
      <c r="T12" s="9">
        <v>2.0</v>
      </c>
      <c r="U12" s="9">
        <v>2557.6</v>
      </c>
      <c r="V12" s="9">
        <v>3.0</v>
      </c>
      <c r="W12" s="9">
        <v>2071.0</v>
      </c>
      <c r="X12" s="9">
        <v>4.0</v>
      </c>
      <c r="Y12" s="9">
        <v>2562.2</v>
      </c>
      <c r="Z12" s="9">
        <v>5.0</v>
      </c>
      <c r="AA12" s="9">
        <v>1970.5</v>
      </c>
      <c r="AB12" s="9"/>
      <c r="AC12" s="19">
        <f t="shared" si="5"/>
        <v>93.762</v>
      </c>
      <c r="AD12" s="27">
        <f t="shared" si="6"/>
        <v>2562.2</v>
      </c>
      <c r="AE12" s="9">
        <f t="shared" si="7"/>
        <v>27.32663552</v>
      </c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>
        <v>93.762</v>
      </c>
      <c r="AT12" s="9">
        <v>2562.2</v>
      </c>
      <c r="AU12" s="28">
        <f t="shared" ref="AU12:AV12" si="47">(AS12-AC12)/AC12</f>
        <v>0</v>
      </c>
      <c r="AV12" s="28">
        <f t="shared" si="47"/>
        <v>0</v>
      </c>
      <c r="AW12" s="22">
        <v>2430.7</v>
      </c>
      <c r="AX12" s="21">
        <v>2666.0</v>
      </c>
      <c r="AY12" s="9">
        <v>93.762</v>
      </c>
      <c r="AZ12" s="9">
        <v>2071.0</v>
      </c>
      <c r="BA12" s="29">
        <f t="shared" ref="BA12:BB12" si="48">(AY12-AC12)/AC12</f>
        <v>0</v>
      </c>
      <c r="BB12" s="29">
        <f t="shared" si="48"/>
        <v>-0.191710249</v>
      </c>
      <c r="BC12" s="9">
        <v>93.762</v>
      </c>
      <c r="BD12" s="9">
        <v>2562.2</v>
      </c>
      <c r="BE12" s="29">
        <f t="shared" ref="BE12:BF12" si="49">(BC12-AC12)/AC12</f>
        <v>0</v>
      </c>
      <c r="BF12" s="29">
        <f t="shared" si="49"/>
        <v>0</v>
      </c>
      <c r="BG12" s="9"/>
      <c r="BH12" s="9">
        <v>97.099</v>
      </c>
      <c r="BI12" s="24">
        <v>2685.2</v>
      </c>
      <c r="BJ12">
        <f t="shared" si="11"/>
        <v>27.65424979</v>
      </c>
      <c r="BK12" s="4">
        <f t="shared" ref="BK12:BL12" si="50">AS12/BH12</f>
        <v>0.9656330137</v>
      </c>
      <c r="BL12" s="9">
        <f t="shared" si="50"/>
        <v>0.9541933562</v>
      </c>
      <c r="BM12" s="9"/>
      <c r="BN12" s="9">
        <v>93.7484</v>
      </c>
      <c r="BO12" s="9">
        <v>2520.43</v>
      </c>
      <c r="BP12" s="9">
        <f t="shared" si="13"/>
        <v>26.8850455</v>
      </c>
      <c r="BQ12" s="23">
        <f t="shared" si="14"/>
        <v>1.000145069</v>
      </c>
      <c r="BR12" s="23">
        <f t="shared" si="15"/>
        <v>1.016572569</v>
      </c>
      <c r="BS12" s="9"/>
      <c r="BT12" s="9">
        <v>0.8466</v>
      </c>
      <c r="BU12" s="9">
        <v>23.678</v>
      </c>
      <c r="BV12" s="9">
        <f t="shared" si="16"/>
        <v>27.96834396</v>
      </c>
      <c r="BW12" s="31">
        <f t="shared" si="17"/>
        <v>110.7512403</v>
      </c>
      <c r="BX12" s="31">
        <f t="shared" si="18"/>
        <v>87.46515753</v>
      </c>
    </row>
    <row r="13">
      <c r="A13" s="3" t="s">
        <v>69</v>
      </c>
      <c r="B13" s="9">
        <v>1.0</v>
      </c>
      <c r="C13" s="9">
        <v>0.0</v>
      </c>
      <c r="D13" s="35"/>
      <c r="E13" s="9">
        <v>1.0</v>
      </c>
      <c r="G13" s="9">
        <v>2.0</v>
      </c>
      <c r="H13" s="9">
        <v>95.661</v>
      </c>
      <c r="I13" s="9">
        <v>3.0</v>
      </c>
      <c r="J13" s="9">
        <v>96.435</v>
      </c>
      <c r="K13" s="9">
        <v>4.0</v>
      </c>
      <c r="L13" s="9">
        <v>96.016</v>
      </c>
      <c r="M13" s="9">
        <v>5.0</v>
      </c>
      <c r="N13" s="9">
        <v>93.485</v>
      </c>
      <c r="O13" s="9">
        <v>28.0</v>
      </c>
      <c r="P13" s="9">
        <v>0.0</v>
      </c>
      <c r="Q13" s="35"/>
      <c r="R13" s="9">
        <v>1.0</v>
      </c>
      <c r="S13" s="35"/>
      <c r="T13" s="9">
        <v>2.0</v>
      </c>
      <c r="U13" s="9">
        <v>2406.2</v>
      </c>
      <c r="V13" s="9">
        <v>3.0</v>
      </c>
      <c r="W13" s="9">
        <v>2473.8</v>
      </c>
      <c r="X13" s="9">
        <v>4.0</v>
      </c>
      <c r="Y13" s="9">
        <v>2444.1</v>
      </c>
      <c r="Z13" s="9">
        <v>5.0</v>
      </c>
      <c r="AA13" s="9">
        <v>2406.1</v>
      </c>
      <c r="AB13" s="9"/>
      <c r="AC13" s="19">
        <f t="shared" si="5"/>
        <v>96.435</v>
      </c>
      <c r="AD13" s="27">
        <f t="shared" si="6"/>
        <v>2473.8</v>
      </c>
      <c r="AE13" s="9">
        <f t="shared" si="7"/>
        <v>25.65251205</v>
      </c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>
        <v>93.485</v>
      </c>
      <c r="AT13" s="9">
        <v>2406.1</v>
      </c>
      <c r="AU13" s="28">
        <f t="shared" ref="AU13:AV13" si="51">(AS13-AC13)/AC13</f>
        <v>-0.03059055322</v>
      </c>
      <c r="AV13" s="28">
        <f t="shared" si="51"/>
        <v>-0.02736680411</v>
      </c>
      <c r="AW13" s="22">
        <v>2431.4</v>
      </c>
      <c r="AX13" s="21">
        <v>2667.3</v>
      </c>
      <c r="AY13" s="9">
        <v>93.485</v>
      </c>
      <c r="AZ13" s="9">
        <v>2406.1</v>
      </c>
      <c r="BA13" s="29">
        <f t="shared" ref="BA13:BB13" si="52">(AY13-AC13)/AC13</f>
        <v>-0.03059055322</v>
      </c>
      <c r="BB13" s="29">
        <f t="shared" si="52"/>
        <v>-0.02736680411</v>
      </c>
      <c r="BC13" s="9">
        <v>93.485</v>
      </c>
      <c r="BD13" s="9">
        <v>2406.1</v>
      </c>
      <c r="BE13" s="29">
        <f t="shared" ref="BE13:BF13" si="53">(BC13-AC13)/AC13</f>
        <v>-0.03059055322</v>
      </c>
      <c r="BF13" s="29">
        <f t="shared" si="53"/>
        <v>-0.02736680411</v>
      </c>
      <c r="BG13" s="9"/>
      <c r="BH13" s="9">
        <v>100.05</v>
      </c>
      <c r="BI13" s="24">
        <v>2800.6</v>
      </c>
      <c r="BJ13">
        <f t="shared" si="11"/>
        <v>27.992004</v>
      </c>
      <c r="BK13" s="4">
        <f t="shared" ref="BK13:BL13" si="54">AS13/BH13</f>
        <v>0.9343828086</v>
      </c>
      <c r="BL13" s="9">
        <f t="shared" si="54"/>
        <v>0.8591373277</v>
      </c>
      <c r="BM13" s="9"/>
      <c r="BN13" s="9">
        <v>93.6305</v>
      </c>
      <c r="BO13" s="9">
        <v>2617.17</v>
      </c>
      <c r="BP13" s="9">
        <f t="shared" si="13"/>
        <v>27.95210962</v>
      </c>
      <c r="BQ13" s="23">
        <f t="shared" si="14"/>
        <v>0.9984460192</v>
      </c>
      <c r="BR13" s="23">
        <f t="shared" si="15"/>
        <v>0.9193518189</v>
      </c>
      <c r="BS13" s="9"/>
      <c r="BT13" s="9">
        <v>0.84654</v>
      </c>
      <c r="BU13" s="9">
        <v>23.634</v>
      </c>
      <c r="BV13" s="9">
        <f t="shared" si="16"/>
        <v>27.91834999</v>
      </c>
      <c r="BW13" s="31">
        <f t="shared" si="17"/>
        <v>110.4318756</v>
      </c>
      <c r="BX13" s="31">
        <f t="shared" si="18"/>
        <v>101.8067191</v>
      </c>
    </row>
    <row r="14">
      <c r="A14" s="3" t="s">
        <v>70</v>
      </c>
      <c r="B14" s="9">
        <v>1.0</v>
      </c>
      <c r="C14" s="9">
        <v>0.0</v>
      </c>
      <c r="D14" s="35"/>
      <c r="E14" s="9">
        <v>1.0</v>
      </c>
      <c r="F14" s="35"/>
      <c r="G14" s="9">
        <v>2.0</v>
      </c>
      <c r="H14" s="9">
        <v>92.651</v>
      </c>
      <c r="I14" s="9">
        <v>3.0</v>
      </c>
      <c r="J14" s="9">
        <v>65.757</v>
      </c>
      <c r="K14" s="9">
        <v>4.0</v>
      </c>
      <c r="L14" s="9">
        <v>95.149</v>
      </c>
      <c r="M14" s="9">
        <v>5.0</v>
      </c>
      <c r="N14" s="9">
        <v>91.176</v>
      </c>
      <c r="O14" s="9">
        <v>28.0</v>
      </c>
      <c r="P14" s="9">
        <v>0.0</v>
      </c>
      <c r="Q14" s="35"/>
      <c r="R14" s="9">
        <v>1.0</v>
      </c>
      <c r="S14" s="35"/>
      <c r="T14" s="9">
        <v>2.0</v>
      </c>
      <c r="U14" s="9">
        <v>2561.2</v>
      </c>
      <c r="V14" s="9">
        <v>3.0</v>
      </c>
      <c r="W14" s="9">
        <v>2130.9</v>
      </c>
      <c r="X14" s="9">
        <v>4.0</v>
      </c>
      <c r="Y14" s="9">
        <v>2648.8</v>
      </c>
      <c r="Z14" s="9">
        <v>5.0</v>
      </c>
      <c r="AA14" s="9">
        <v>2521.7</v>
      </c>
      <c r="AB14" s="9"/>
      <c r="AC14" s="19">
        <f t="shared" si="5"/>
        <v>95.149</v>
      </c>
      <c r="AD14" s="27">
        <f t="shared" si="6"/>
        <v>2648.8</v>
      </c>
      <c r="AE14" s="9">
        <f t="shared" si="7"/>
        <v>27.83844286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>
        <v>92.651</v>
      </c>
      <c r="AT14" s="9">
        <v>2561.2</v>
      </c>
      <c r="AU14" s="28">
        <f t="shared" ref="AU14:AV14" si="55">(AS14-AC14)/AC14</f>
        <v>-0.02625356021</v>
      </c>
      <c r="AV14" s="28">
        <f t="shared" si="55"/>
        <v>-0.03307157958</v>
      </c>
      <c r="AW14" s="22">
        <v>2579.9</v>
      </c>
      <c r="AX14" s="21">
        <v>2869.4</v>
      </c>
      <c r="AY14" s="9">
        <v>92.651</v>
      </c>
      <c r="AZ14" s="9">
        <v>2561.2</v>
      </c>
      <c r="BA14" s="29">
        <f t="shared" ref="BA14:BB14" si="56">(AY14-AC14)/AC14</f>
        <v>-0.02625356021</v>
      </c>
      <c r="BB14" s="29">
        <f t="shared" si="56"/>
        <v>-0.03307157958</v>
      </c>
      <c r="BC14" s="9">
        <v>92.651</v>
      </c>
      <c r="BD14" s="9">
        <v>2521.7</v>
      </c>
      <c r="BE14" s="29">
        <f t="shared" ref="BE14:BF14" si="57">(BC14-AC14)/AC14</f>
        <v>-0.02625356021</v>
      </c>
      <c r="BF14" s="29">
        <f t="shared" si="57"/>
        <v>-0.04798399275</v>
      </c>
      <c r="BG14" s="9"/>
      <c r="BH14" s="9">
        <v>59.613</v>
      </c>
      <c r="BI14" s="24">
        <v>2105.3</v>
      </c>
      <c r="BJ14">
        <f t="shared" si="11"/>
        <v>35.31612232</v>
      </c>
      <c r="BK14" s="4">
        <f t="shared" ref="BK14:BL14" si="58">AS14/BH14</f>
        <v>1.554207975</v>
      </c>
      <c r="BL14" s="9">
        <f t="shared" si="58"/>
        <v>1.21654871</v>
      </c>
      <c r="BM14" s="9"/>
      <c r="BN14" s="9">
        <v>87.145</v>
      </c>
      <c r="BO14" s="9">
        <v>2426.27</v>
      </c>
      <c r="BP14" s="9">
        <f t="shared" si="13"/>
        <v>27.84175799</v>
      </c>
      <c r="BQ14" s="23">
        <f t="shared" si="14"/>
        <v>1.063182053</v>
      </c>
      <c r="BR14" s="23">
        <f t="shared" si="15"/>
        <v>1.055612112</v>
      </c>
      <c r="BS14" s="9"/>
      <c r="BT14" s="9">
        <v>0.84089</v>
      </c>
      <c r="BU14" s="9">
        <v>23.531</v>
      </c>
      <c r="BV14" s="9">
        <f t="shared" si="16"/>
        <v>27.98344611</v>
      </c>
      <c r="BW14" s="31">
        <f t="shared" si="17"/>
        <v>110.182069</v>
      </c>
      <c r="BX14" s="31">
        <f t="shared" si="18"/>
        <v>108.8436531</v>
      </c>
    </row>
    <row r="15">
      <c r="A15" s="3" t="s">
        <v>88</v>
      </c>
      <c r="B15" s="9">
        <v>1.0</v>
      </c>
      <c r="C15" s="9">
        <v>0.0</v>
      </c>
      <c r="D15" s="35"/>
      <c r="E15" s="9">
        <v>1.0</v>
      </c>
      <c r="F15" s="35"/>
      <c r="G15" s="9">
        <v>2.0</v>
      </c>
      <c r="H15" s="9">
        <v>91.857</v>
      </c>
      <c r="I15" s="9">
        <v>3.0</v>
      </c>
      <c r="J15" s="9">
        <v>72.848</v>
      </c>
      <c r="K15" s="9">
        <v>4.0</v>
      </c>
      <c r="L15" s="9">
        <v>92.371</v>
      </c>
      <c r="M15" s="9">
        <v>5.0</v>
      </c>
      <c r="N15" s="9">
        <v>69.684</v>
      </c>
      <c r="O15" s="9">
        <v>28.0</v>
      </c>
      <c r="P15" s="9">
        <v>0.0</v>
      </c>
      <c r="Q15" s="35"/>
      <c r="R15" s="9">
        <v>1.0</v>
      </c>
      <c r="S15" s="35"/>
      <c r="T15" s="9">
        <v>2.0</v>
      </c>
      <c r="U15" s="9">
        <v>2525.3</v>
      </c>
      <c r="V15" s="9">
        <v>3.0</v>
      </c>
      <c r="W15" s="9">
        <v>2052.2</v>
      </c>
      <c r="X15" s="9">
        <v>4.0</v>
      </c>
      <c r="Y15" s="9">
        <v>2535.9</v>
      </c>
      <c r="Z15" s="9">
        <v>5.0</v>
      </c>
      <c r="AA15" s="9">
        <v>2002.6</v>
      </c>
      <c r="AB15" s="9"/>
      <c r="AC15" s="19">
        <f t="shared" si="5"/>
        <v>92.371</v>
      </c>
      <c r="AD15" s="27">
        <f t="shared" si="6"/>
        <v>2535.9</v>
      </c>
      <c r="AE15" s="9">
        <f t="shared" si="7"/>
        <v>27.45342153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>
        <v>92.371</v>
      </c>
      <c r="AT15" s="9">
        <v>2535.9</v>
      </c>
      <c r="AU15" s="28">
        <f t="shared" ref="AU15:AV15" si="59">(AS15-AC15)/AC15</f>
        <v>0</v>
      </c>
      <c r="AV15" s="28">
        <f t="shared" si="59"/>
        <v>0</v>
      </c>
      <c r="AW15" s="22">
        <v>2553.2</v>
      </c>
      <c r="AX15" s="21">
        <v>2827.5</v>
      </c>
      <c r="AY15" s="9">
        <v>92.371</v>
      </c>
      <c r="AZ15" s="9">
        <v>2535.9</v>
      </c>
      <c r="BA15" s="29">
        <f t="shared" ref="BA15:BB15" si="60">(AY15-AC15)/AC15</f>
        <v>0</v>
      </c>
      <c r="BB15" s="29">
        <f t="shared" si="60"/>
        <v>0</v>
      </c>
      <c r="BC15" s="9">
        <v>92.371</v>
      </c>
      <c r="BD15" s="9">
        <v>2535.9</v>
      </c>
      <c r="BE15" s="29">
        <f t="shared" ref="BE15:BF15" si="61">(BC15-AC15)/AC15</f>
        <v>0</v>
      </c>
      <c r="BF15" s="29">
        <f t="shared" si="61"/>
        <v>0</v>
      </c>
      <c r="BG15" s="9"/>
      <c r="BH15" s="9">
        <v>94.1</v>
      </c>
      <c r="BI15" s="24">
        <v>2628.8</v>
      </c>
      <c r="BJ15">
        <f t="shared" si="11"/>
        <v>27.93623804</v>
      </c>
      <c r="BK15" s="4">
        <f t="shared" ref="BK15:BL15" si="62">AS15/BH15</f>
        <v>0.9816259299</v>
      </c>
      <c r="BL15" s="9">
        <f t="shared" si="62"/>
        <v>0.9646606817</v>
      </c>
      <c r="BM15" s="9"/>
      <c r="BN15" s="9">
        <v>92.3479</v>
      </c>
      <c r="BO15" s="9">
        <v>2465.72</v>
      </c>
      <c r="BP15" s="9">
        <f t="shared" si="13"/>
        <v>26.70033645</v>
      </c>
      <c r="BQ15" s="23">
        <f t="shared" si="14"/>
        <v>1.000250141</v>
      </c>
      <c r="BR15" s="23">
        <f t="shared" si="15"/>
        <v>1.028462275</v>
      </c>
      <c r="BS15" s="9"/>
      <c r="BT15" s="9">
        <v>0.86523</v>
      </c>
      <c r="BU15" s="9">
        <v>24.209</v>
      </c>
      <c r="BV15" s="9">
        <f t="shared" si="16"/>
        <v>27.97984351</v>
      </c>
      <c r="BW15" s="31">
        <f t="shared" si="17"/>
        <v>106.7588965</v>
      </c>
      <c r="BX15" s="31">
        <f t="shared" si="18"/>
        <v>104.7502995</v>
      </c>
    </row>
    <row r="16">
      <c r="A16" s="3" t="s">
        <v>89</v>
      </c>
      <c r="B16" s="9">
        <v>1.0</v>
      </c>
      <c r="C16" s="9">
        <v>0.0</v>
      </c>
      <c r="D16" s="35"/>
      <c r="E16" s="9">
        <v>1.0</v>
      </c>
      <c r="F16" s="35"/>
      <c r="G16" s="9">
        <v>2.0</v>
      </c>
      <c r="H16" s="9">
        <v>91.512</v>
      </c>
      <c r="I16" s="9">
        <v>3.0</v>
      </c>
      <c r="J16" s="9">
        <v>70.514</v>
      </c>
      <c r="K16" s="9">
        <v>4.0</v>
      </c>
      <c r="L16" s="9">
        <v>92.021</v>
      </c>
      <c r="M16" s="9">
        <v>5.0</v>
      </c>
      <c r="N16" s="9">
        <v>90.557</v>
      </c>
      <c r="O16" s="9">
        <v>28.0</v>
      </c>
      <c r="P16" s="9">
        <v>0.0</v>
      </c>
      <c r="Q16" s="35"/>
      <c r="R16" s="9">
        <v>1.0</v>
      </c>
      <c r="S16" s="35"/>
      <c r="T16" s="9">
        <v>2.0</v>
      </c>
      <c r="U16" s="9">
        <v>2395.5</v>
      </c>
      <c r="V16" s="9">
        <v>3.0</v>
      </c>
      <c r="W16" s="9">
        <v>2055.4</v>
      </c>
      <c r="X16" s="9">
        <v>4.0</v>
      </c>
      <c r="Y16" s="9">
        <v>2413.8</v>
      </c>
      <c r="Z16" s="9">
        <v>5.0</v>
      </c>
      <c r="AA16" s="9">
        <v>2376.6</v>
      </c>
      <c r="AB16" s="9"/>
      <c r="AC16" s="19">
        <f t="shared" si="5"/>
        <v>92.021</v>
      </c>
      <c r="AD16" s="27">
        <f t="shared" si="6"/>
        <v>2413.8</v>
      </c>
      <c r="AE16" s="9">
        <f t="shared" si="7"/>
        <v>26.23096902</v>
      </c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>
        <v>90.557</v>
      </c>
      <c r="AT16" s="9">
        <v>2376.6</v>
      </c>
      <c r="AU16" s="28">
        <f t="shared" ref="AU16:AV16" si="63">(AS16-AC16)/AC16</f>
        <v>-0.01590941198</v>
      </c>
      <c r="AV16" s="28">
        <f t="shared" si="63"/>
        <v>-0.01541138454</v>
      </c>
      <c r="AW16" s="22">
        <v>2551.7</v>
      </c>
      <c r="AX16" s="21">
        <v>2810.6</v>
      </c>
      <c r="AY16" s="9">
        <v>90.557</v>
      </c>
      <c r="AZ16" s="9">
        <v>2376.6</v>
      </c>
      <c r="BA16" s="29">
        <f t="shared" ref="BA16:BB16" si="64">(AY16-AC16)/AC16</f>
        <v>-0.01590941198</v>
      </c>
      <c r="BB16" s="29">
        <f t="shared" si="64"/>
        <v>-0.01541138454</v>
      </c>
      <c r="BC16" s="9">
        <v>90.557</v>
      </c>
      <c r="BD16" s="9">
        <v>2376.6</v>
      </c>
      <c r="BE16" s="29">
        <f t="shared" ref="BE16:BF16" si="65">(BC16-AC16)/AC16</f>
        <v>-0.01590941198</v>
      </c>
      <c r="BF16" s="29">
        <f t="shared" si="65"/>
        <v>-0.01541138454</v>
      </c>
      <c r="BG16" s="9"/>
      <c r="BH16" s="9">
        <v>91.734</v>
      </c>
      <c r="BI16" s="24">
        <v>2438.8</v>
      </c>
      <c r="BJ16">
        <f t="shared" si="11"/>
        <v>26.5855626</v>
      </c>
      <c r="BK16" s="4">
        <f t="shared" ref="BK16:BL16" si="66">AS16/BH16</f>
        <v>0.9871694246</v>
      </c>
      <c r="BL16" s="9">
        <f t="shared" si="66"/>
        <v>0.9744956536</v>
      </c>
      <c r="BM16" s="9"/>
      <c r="BN16" s="9">
        <v>90.9547</v>
      </c>
      <c r="BO16" s="9">
        <v>2626.85</v>
      </c>
      <c r="BP16" s="9">
        <f t="shared" si="13"/>
        <v>28.88086047</v>
      </c>
      <c r="BQ16" s="23">
        <f t="shared" si="14"/>
        <v>0.9956274937</v>
      </c>
      <c r="BR16" s="23">
        <f t="shared" si="15"/>
        <v>0.9047338067</v>
      </c>
      <c r="BS16" s="9"/>
      <c r="BT16" s="9">
        <v>0.83641</v>
      </c>
      <c r="BU16" s="9">
        <v>23.379</v>
      </c>
      <c r="BV16" s="9">
        <f t="shared" si="16"/>
        <v>27.95160268</v>
      </c>
      <c r="BW16" s="31">
        <f t="shared" si="17"/>
        <v>108.2686721</v>
      </c>
      <c r="BX16" s="31">
        <f t="shared" si="18"/>
        <v>101.6553317</v>
      </c>
    </row>
    <row r="17">
      <c r="A17" s="3" t="s">
        <v>90</v>
      </c>
      <c r="B17" s="9">
        <v>1.0</v>
      </c>
      <c r="C17" s="9">
        <v>0.0</v>
      </c>
      <c r="D17" s="35"/>
      <c r="E17" s="9">
        <v>1.0</v>
      </c>
      <c r="F17" s="35"/>
      <c r="G17" s="9">
        <v>2.0</v>
      </c>
      <c r="H17" s="9">
        <v>80.482</v>
      </c>
      <c r="I17" s="9">
        <v>3.0</v>
      </c>
      <c r="J17" s="9">
        <v>49.969</v>
      </c>
      <c r="K17" s="9">
        <v>4.0</v>
      </c>
      <c r="L17" s="9">
        <v>81.336</v>
      </c>
      <c r="M17" s="9">
        <v>5.0</v>
      </c>
      <c r="N17" s="9">
        <v>48.065</v>
      </c>
      <c r="O17" s="9">
        <v>28.0</v>
      </c>
      <c r="P17" s="9">
        <v>0.0</v>
      </c>
      <c r="Q17" s="35"/>
      <c r="R17" s="9">
        <v>1.0</v>
      </c>
      <c r="S17" s="35"/>
      <c r="T17" s="9">
        <v>2.0</v>
      </c>
      <c r="U17" s="9">
        <v>2282.0</v>
      </c>
      <c r="V17" s="9">
        <v>3.0</v>
      </c>
      <c r="W17" s="9">
        <v>1584.9</v>
      </c>
      <c r="X17" s="9">
        <v>4.0</v>
      </c>
      <c r="Y17" s="9">
        <v>2273.7</v>
      </c>
      <c r="Z17" s="9">
        <v>5.0</v>
      </c>
      <c r="AA17" s="9">
        <v>1470.8</v>
      </c>
      <c r="AB17" s="9"/>
      <c r="AC17" s="19">
        <f t="shared" si="5"/>
        <v>81.336</v>
      </c>
      <c r="AD17" s="27">
        <f t="shared" si="6"/>
        <v>2282</v>
      </c>
      <c r="AE17" s="9">
        <f t="shared" si="7"/>
        <v>28.05645717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>
        <v>81.336</v>
      </c>
      <c r="AT17" s="9">
        <v>2282.0</v>
      </c>
      <c r="AU17" s="28">
        <f t="shared" ref="AU17:AV17" si="67">(AS17-AC17)/AC17</f>
        <v>0</v>
      </c>
      <c r="AV17" s="28">
        <f t="shared" si="67"/>
        <v>0</v>
      </c>
      <c r="AW17" s="22">
        <v>2223.9</v>
      </c>
      <c r="AX17" s="21">
        <v>2458.5</v>
      </c>
      <c r="AY17" s="9">
        <v>81.336</v>
      </c>
      <c r="AZ17" s="9">
        <v>1584.9</v>
      </c>
      <c r="BA17" s="29">
        <f t="shared" ref="BA17:BB17" si="68">(AY17-AC17)/AC17</f>
        <v>0</v>
      </c>
      <c r="BB17" s="29">
        <f t="shared" si="68"/>
        <v>-0.3054776512</v>
      </c>
      <c r="BC17" s="9">
        <v>81.336</v>
      </c>
      <c r="BD17" s="9">
        <v>2282.0</v>
      </c>
      <c r="BE17" s="29">
        <f t="shared" ref="BE17:BF17" si="69">(BC17-AC17)/AC17</f>
        <v>0</v>
      </c>
      <c r="BF17" s="29">
        <f t="shared" si="69"/>
        <v>0</v>
      </c>
      <c r="BG17" s="9"/>
      <c r="BH17" s="9">
        <v>85.101</v>
      </c>
      <c r="BI17" s="24">
        <v>2397.4</v>
      </c>
      <c r="BJ17">
        <f t="shared" si="11"/>
        <v>28.17123183</v>
      </c>
      <c r="BK17" s="4">
        <f t="shared" ref="BK17:BL17" si="70">AS17/BH17</f>
        <v>0.9557584517</v>
      </c>
      <c r="BL17" s="9">
        <f t="shared" si="70"/>
        <v>0.9518645199</v>
      </c>
      <c r="BM17" s="9"/>
      <c r="BN17" s="9">
        <v>80.178</v>
      </c>
      <c r="BO17" s="9">
        <v>2158.46</v>
      </c>
      <c r="BP17" s="9">
        <f t="shared" si="13"/>
        <v>26.92085111</v>
      </c>
      <c r="BQ17" s="23">
        <f t="shared" si="14"/>
        <v>1.014442865</v>
      </c>
      <c r="BR17" s="23">
        <f t="shared" si="15"/>
        <v>1.057235251</v>
      </c>
      <c r="BS17" s="9"/>
      <c r="BT17" s="9">
        <v>0.83597</v>
      </c>
      <c r="BU17" s="9">
        <v>23.393</v>
      </c>
      <c r="BV17" s="9">
        <f t="shared" si="16"/>
        <v>27.98306159</v>
      </c>
      <c r="BW17" s="31">
        <f t="shared" si="17"/>
        <v>97.29535749</v>
      </c>
      <c r="BX17" s="31">
        <f t="shared" si="18"/>
        <v>67.75103663</v>
      </c>
    </row>
    <row r="18">
      <c r="A18" s="3" t="s">
        <v>93</v>
      </c>
      <c r="B18" s="9">
        <v>1.0</v>
      </c>
      <c r="C18" s="9">
        <v>0.0</v>
      </c>
      <c r="D18" s="35"/>
      <c r="E18" s="9">
        <v>1.0</v>
      </c>
      <c r="F18" s="35"/>
      <c r="G18" s="9">
        <v>2.0</v>
      </c>
      <c r="H18" s="9">
        <v>80.046</v>
      </c>
      <c r="I18" s="9">
        <v>3.0</v>
      </c>
      <c r="J18" s="9">
        <v>44.957</v>
      </c>
      <c r="K18" s="9">
        <v>4.0</v>
      </c>
      <c r="L18" s="9">
        <v>80.747</v>
      </c>
      <c r="M18" s="9">
        <v>5.0</v>
      </c>
      <c r="N18" s="9">
        <v>69.179</v>
      </c>
      <c r="O18" s="9">
        <v>28.0</v>
      </c>
      <c r="P18" s="9">
        <v>0.0</v>
      </c>
      <c r="Q18" s="35"/>
      <c r="R18" s="9">
        <v>1.0</v>
      </c>
      <c r="S18" s="35"/>
      <c r="T18" s="9">
        <v>2.0</v>
      </c>
      <c r="U18" s="9">
        <v>2275.3</v>
      </c>
      <c r="V18" s="9">
        <v>3.0</v>
      </c>
      <c r="W18" s="9">
        <v>1182.3</v>
      </c>
      <c r="X18" s="9">
        <v>4.0</v>
      </c>
      <c r="Y18" s="9">
        <v>2147.1</v>
      </c>
      <c r="Z18" s="9">
        <v>5.0</v>
      </c>
      <c r="AA18" s="9">
        <v>1813.5</v>
      </c>
      <c r="AB18" s="9"/>
      <c r="AC18" s="19">
        <f t="shared" si="5"/>
        <v>80.747</v>
      </c>
      <c r="AD18" s="27">
        <f t="shared" si="6"/>
        <v>2275.3</v>
      </c>
      <c r="AE18" s="9">
        <f t="shared" si="7"/>
        <v>28.17813665</v>
      </c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>
        <v>80.747</v>
      </c>
      <c r="AT18" s="9">
        <v>1813.5</v>
      </c>
      <c r="AU18" s="28">
        <f t="shared" ref="AU18:AV18" si="71">(AS18-AC18)/AC18</f>
        <v>0</v>
      </c>
      <c r="AV18" s="28">
        <f t="shared" si="71"/>
        <v>-0.2029622467</v>
      </c>
      <c r="AW18" s="22">
        <v>2198.9</v>
      </c>
      <c r="AX18" s="21">
        <v>2418.6</v>
      </c>
      <c r="AY18" s="9">
        <v>80.747</v>
      </c>
      <c r="AZ18" s="9">
        <v>1182.3</v>
      </c>
      <c r="BA18" s="29">
        <f t="shared" ref="BA18:BB18" si="72">(AY18-AC18)/AC18</f>
        <v>0</v>
      </c>
      <c r="BB18" s="29">
        <f t="shared" si="72"/>
        <v>-0.4803762141</v>
      </c>
      <c r="BC18" s="9">
        <v>69.179</v>
      </c>
      <c r="BD18" s="9">
        <v>1813.5</v>
      </c>
      <c r="BE18" s="29">
        <f t="shared" ref="BE18:BF18" si="73">(BC18-AC18)/AC18</f>
        <v>-0.1432622884</v>
      </c>
      <c r="BF18" s="29">
        <f t="shared" si="73"/>
        <v>-0.2029622467</v>
      </c>
      <c r="BG18" s="9"/>
      <c r="BH18" s="9">
        <v>85.148</v>
      </c>
      <c r="BI18" s="24">
        <v>2754.2</v>
      </c>
      <c r="BJ18">
        <f t="shared" si="11"/>
        <v>32.34603279</v>
      </c>
      <c r="BK18" s="4">
        <f t="shared" ref="BK18:BL18" si="74">AS18/BH18</f>
        <v>0.9483135247</v>
      </c>
      <c r="BL18" s="9">
        <f t="shared" si="74"/>
        <v>0.6584489144</v>
      </c>
      <c r="BM18" s="9"/>
      <c r="BN18" s="9">
        <v>76.6759</v>
      </c>
      <c r="BO18" s="9">
        <v>2324.16</v>
      </c>
      <c r="BP18" s="9">
        <f t="shared" si="13"/>
        <v>30.31147988</v>
      </c>
      <c r="BQ18" s="23">
        <f t="shared" si="14"/>
        <v>1.05309491</v>
      </c>
      <c r="BR18" s="23">
        <f t="shared" si="15"/>
        <v>0.7802819083</v>
      </c>
      <c r="BS18" s="9"/>
      <c r="BT18" s="9">
        <v>0.83586</v>
      </c>
      <c r="BU18" s="9">
        <v>23.372</v>
      </c>
      <c r="BV18" s="9">
        <f t="shared" si="16"/>
        <v>27.96162037</v>
      </c>
      <c r="BW18" s="31">
        <f t="shared" si="17"/>
        <v>96.60349819</v>
      </c>
      <c r="BX18" s="31">
        <f t="shared" si="18"/>
        <v>50.58617149</v>
      </c>
    </row>
    <row r="19">
      <c r="A19" s="3" t="s">
        <v>94</v>
      </c>
      <c r="B19" s="9">
        <v>1.0</v>
      </c>
      <c r="C19" s="9">
        <v>0.0</v>
      </c>
      <c r="D19" s="35"/>
      <c r="E19" s="9">
        <v>1.0</v>
      </c>
      <c r="F19" s="35"/>
      <c r="G19" s="9">
        <v>2.0</v>
      </c>
      <c r="H19" s="9">
        <v>75.663</v>
      </c>
      <c r="I19" s="9">
        <v>3.0</v>
      </c>
      <c r="J19" s="9">
        <v>49.491</v>
      </c>
      <c r="K19" s="9">
        <v>4.0</v>
      </c>
      <c r="L19" s="9">
        <v>81.851</v>
      </c>
      <c r="M19" s="9">
        <v>5.0</v>
      </c>
      <c r="N19" s="9">
        <v>69.497</v>
      </c>
      <c r="O19" s="9">
        <v>28.0</v>
      </c>
      <c r="P19" s="9">
        <v>0.0</v>
      </c>
      <c r="Q19" s="35"/>
      <c r="R19" s="9">
        <v>1.0</v>
      </c>
      <c r="S19" s="35"/>
      <c r="T19" s="9">
        <v>2.0</v>
      </c>
      <c r="U19" s="9">
        <v>2077.6</v>
      </c>
      <c r="V19" s="9">
        <v>3.0</v>
      </c>
      <c r="W19" s="9">
        <v>1466.4</v>
      </c>
      <c r="X19" s="9">
        <v>4.0</v>
      </c>
      <c r="Y19" s="9">
        <v>2273.5</v>
      </c>
      <c r="Z19" s="9">
        <v>5.0</v>
      </c>
      <c r="AA19" s="9">
        <v>1923.4</v>
      </c>
      <c r="AB19" s="9"/>
      <c r="AC19" s="19">
        <f t="shared" si="5"/>
        <v>81.851</v>
      </c>
      <c r="AD19" s="27">
        <f t="shared" si="6"/>
        <v>2273.5</v>
      </c>
      <c r="AE19" s="9">
        <f t="shared" si="7"/>
        <v>27.77608093</v>
      </c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>
        <v>69.497</v>
      </c>
      <c r="AT19" s="9">
        <v>1923.4</v>
      </c>
      <c r="AU19" s="28">
        <f t="shared" ref="AU19:AV19" si="75">(AS19-AC19)/AC19</f>
        <v>-0.1509327925</v>
      </c>
      <c r="AV19" s="28">
        <f t="shared" si="75"/>
        <v>-0.1539916428</v>
      </c>
      <c r="AW19" s="22">
        <v>2090.4</v>
      </c>
      <c r="AX19" s="21">
        <v>2321.9</v>
      </c>
      <c r="AY19" s="9">
        <v>69.497</v>
      </c>
      <c r="AZ19" s="9">
        <v>1923.4</v>
      </c>
      <c r="BA19" s="29">
        <f t="shared" ref="BA19:BB19" si="76">(AY19-AC19)/AC19</f>
        <v>-0.1509327925</v>
      </c>
      <c r="BB19" s="29">
        <f t="shared" si="76"/>
        <v>-0.1539916428</v>
      </c>
      <c r="BC19" s="9">
        <v>75.663</v>
      </c>
      <c r="BD19" s="9">
        <v>2077.6</v>
      </c>
      <c r="BE19" s="29">
        <f t="shared" ref="BE19:BF19" si="77">(BC19-AC19)/AC19</f>
        <v>-0.0756007868</v>
      </c>
      <c r="BF19" s="29">
        <f t="shared" si="77"/>
        <v>-0.08616670332</v>
      </c>
      <c r="BG19" s="9"/>
      <c r="BH19" s="9">
        <v>59.71</v>
      </c>
      <c r="BI19" s="24">
        <v>1839.6</v>
      </c>
      <c r="BJ19">
        <f t="shared" si="11"/>
        <v>30.80890973</v>
      </c>
      <c r="BK19" s="4">
        <f t="shared" ref="BK19:BL19" si="78">AS19/BH19</f>
        <v>1.163908893</v>
      </c>
      <c r="BL19" s="9">
        <f t="shared" si="78"/>
        <v>1.045553381</v>
      </c>
      <c r="BM19" s="9"/>
      <c r="BN19" s="9">
        <v>81.5424</v>
      </c>
      <c r="BO19" s="9">
        <v>2242.0</v>
      </c>
      <c r="BP19" s="9">
        <f t="shared" si="13"/>
        <v>27.49489836</v>
      </c>
      <c r="BQ19" s="23">
        <f t="shared" si="14"/>
        <v>0.8522805314</v>
      </c>
      <c r="BR19" s="23">
        <f t="shared" si="15"/>
        <v>0.8578947368</v>
      </c>
      <c r="BS19" s="9"/>
      <c r="BT19" s="9">
        <v>0.70972</v>
      </c>
      <c r="BU19" s="9">
        <v>23.108</v>
      </c>
      <c r="BV19" s="9">
        <f t="shared" si="16"/>
        <v>32.55931917</v>
      </c>
      <c r="BW19" s="31">
        <f t="shared" si="17"/>
        <v>97.92171561</v>
      </c>
      <c r="BX19" s="31">
        <f t="shared" si="18"/>
        <v>83.23524321</v>
      </c>
    </row>
    <row r="20">
      <c r="A20" s="3" t="s">
        <v>96</v>
      </c>
      <c r="B20" s="9">
        <v>1.0</v>
      </c>
      <c r="C20" s="9">
        <v>0.0</v>
      </c>
      <c r="D20" s="35"/>
      <c r="E20" s="9">
        <v>1.0</v>
      </c>
      <c r="F20" s="35"/>
      <c r="G20" s="9">
        <v>2.0</v>
      </c>
      <c r="H20" s="9">
        <v>79.754</v>
      </c>
      <c r="I20" s="9">
        <v>3.0</v>
      </c>
      <c r="J20" s="9">
        <v>47.931</v>
      </c>
      <c r="K20" s="9">
        <v>4.0</v>
      </c>
      <c r="L20" s="9">
        <v>80.315</v>
      </c>
      <c r="M20" s="9">
        <v>5.0</v>
      </c>
      <c r="N20" s="9">
        <v>46.433</v>
      </c>
      <c r="O20" s="9">
        <v>28.0</v>
      </c>
      <c r="P20" s="9">
        <v>0.0</v>
      </c>
      <c r="Q20" s="35"/>
      <c r="R20" s="9">
        <v>1.0</v>
      </c>
      <c r="S20" s="35"/>
      <c r="T20" s="9">
        <v>2.0</v>
      </c>
      <c r="U20" s="9">
        <v>2318.6</v>
      </c>
      <c r="V20" s="9">
        <v>3.0</v>
      </c>
      <c r="W20" s="9">
        <v>1508.8</v>
      </c>
      <c r="X20" s="9">
        <v>4.0</v>
      </c>
      <c r="Y20" s="9">
        <v>2253.4</v>
      </c>
      <c r="Z20" s="9">
        <v>5.0</v>
      </c>
      <c r="AA20" s="9">
        <v>1304.4</v>
      </c>
      <c r="AB20" s="9"/>
      <c r="AC20" s="19">
        <f t="shared" si="5"/>
        <v>80.315</v>
      </c>
      <c r="AD20" s="27">
        <f t="shared" si="6"/>
        <v>2318.6</v>
      </c>
      <c r="AE20" s="9">
        <f t="shared" si="7"/>
        <v>28.86882899</v>
      </c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>
        <v>80.315</v>
      </c>
      <c r="AT20" s="9">
        <v>2318.6</v>
      </c>
      <c r="AU20" s="28">
        <f t="shared" ref="AU20:AV20" si="79">(AS20-AC20)/AC20</f>
        <v>0</v>
      </c>
      <c r="AV20" s="28">
        <f t="shared" si="79"/>
        <v>0</v>
      </c>
      <c r="AW20" s="22">
        <v>2203.4</v>
      </c>
      <c r="AX20" s="21">
        <v>2436.8</v>
      </c>
      <c r="AY20" s="9">
        <v>80.315</v>
      </c>
      <c r="AZ20" s="9">
        <v>1508.8</v>
      </c>
      <c r="BA20" s="29">
        <f t="shared" ref="BA20:BB20" si="80">(AY20-AC20)/AC20</f>
        <v>0</v>
      </c>
      <c r="BB20" s="29">
        <f t="shared" si="80"/>
        <v>-0.349262486</v>
      </c>
      <c r="BC20" s="9">
        <v>80.315</v>
      </c>
      <c r="BD20" s="9">
        <v>2318.6</v>
      </c>
      <c r="BE20" s="29">
        <f t="shared" ref="BE20:BF20" si="81">(BC20-AC20)/AC20</f>
        <v>0</v>
      </c>
      <c r="BF20" s="29">
        <f t="shared" si="81"/>
        <v>0</v>
      </c>
      <c r="BG20" s="9"/>
      <c r="BH20" s="9">
        <v>83.892</v>
      </c>
      <c r="BI20" s="24">
        <v>2357.1</v>
      </c>
      <c r="BJ20">
        <f t="shared" si="11"/>
        <v>28.09683879</v>
      </c>
      <c r="BK20" s="4">
        <f t="shared" ref="BK20:BL20" si="82">AS20/BH20</f>
        <v>0.9573618462</v>
      </c>
      <c r="BL20" s="9">
        <f t="shared" si="82"/>
        <v>0.9836663697</v>
      </c>
      <c r="BM20" s="9"/>
      <c r="BN20" s="9">
        <v>81.463</v>
      </c>
      <c r="BO20" s="9">
        <v>2190.92</v>
      </c>
      <c r="BP20" s="9">
        <f t="shared" si="13"/>
        <v>26.89466384</v>
      </c>
      <c r="BQ20" s="23">
        <f t="shared" si="14"/>
        <v>0.9859077127</v>
      </c>
      <c r="BR20" s="23">
        <f t="shared" si="15"/>
        <v>1.058276888</v>
      </c>
      <c r="BS20" s="9"/>
      <c r="BT20" s="9">
        <v>0.84591</v>
      </c>
      <c r="BU20" s="9">
        <v>23.661</v>
      </c>
      <c r="BV20" s="9">
        <f t="shared" si="16"/>
        <v>27.97106075</v>
      </c>
      <c r="BW20" s="31">
        <f t="shared" si="17"/>
        <v>94.94508872</v>
      </c>
      <c r="BX20" s="31">
        <f t="shared" si="18"/>
        <v>63.76738092</v>
      </c>
    </row>
    <row r="21">
      <c r="A21" s="3" t="s">
        <v>98</v>
      </c>
      <c r="B21" s="9">
        <v>1.0</v>
      </c>
      <c r="C21" s="9">
        <v>0.0</v>
      </c>
      <c r="D21" s="35"/>
      <c r="E21" s="9">
        <v>1.0</v>
      </c>
      <c r="F21" s="35"/>
      <c r="G21" s="9">
        <v>2.0</v>
      </c>
      <c r="H21" s="9">
        <v>79.641</v>
      </c>
      <c r="I21" s="9">
        <v>3.0</v>
      </c>
      <c r="J21" s="9">
        <v>48.064</v>
      </c>
      <c r="K21" s="9">
        <v>4.0</v>
      </c>
      <c r="L21" s="9">
        <v>80.419</v>
      </c>
      <c r="M21" s="9">
        <v>5.0</v>
      </c>
      <c r="N21" s="9">
        <v>69.453</v>
      </c>
      <c r="O21" s="9">
        <v>28.0</v>
      </c>
      <c r="P21" s="9">
        <v>0.0</v>
      </c>
      <c r="Q21" s="35"/>
      <c r="R21" s="9">
        <v>1.0</v>
      </c>
      <c r="S21" s="35"/>
      <c r="T21" s="9">
        <v>2.0</v>
      </c>
      <c r="U21" s="9">
        <v>2227.1</v>
      </c>
      <c r="V21" s="9">
        <v>3.0</v>
      </c>
      <c r="W21" s="9">
        <v>1332.8</v>
      </c>
      <c r="X21" s="9">
        <v>4.0</v>
      </c>
      <c r="Y21" s="9">
        <v>2263.2</v>
      </c>
      <c r="Z21" s="9">
        <v>5.0</v>
      </c>
      <c r="AA21" s="9">
        <v>1848.2</v>
      </c>
      <c r="AB21" s="9"/>
      <c r="AC21" s="19">
        <f t="shared" si="5"/>
        <v>80.419</v>
      </c>
      <c r="AD21" s="27">
        <f t="shared" si="6"/>
        <v>2263.2</v>
      </c>
      <c r="AE21" s="9">
        <f t="shared" si="7"/>
        <v>28.14260312</v>
      </c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>
        <v>80.419</v>
      </c>
      <c r="AT21" s="9">
        <v>1848.2</v>
      </c>
      <c r="AU21" s="28">
        <f t="shared" ref="AU21:AV21" si="83">(AS21-AC21)/AC21</f>
        <v>0</v>
      </c>
      <c r="AV21" s="28">
        <f t="shared" si="83"/>
        <v>-0.1833686815</v>
      </c>
      <c r="AW21" s="22">
        <v>2236.7</v>
      </c>
      <c r="AX21" s="21">
        <v>2454.5</v>
      </c>
      <c r="AY21" s="9">
        <v>80.419</v>
      </c>
      <c r="AZ21" s="9">
        <v>1848.2</v>
      </c>
      <c r="BA21" s="29">
        <f t="shared" ref="BA21:BB21" si="84">(AY21-AC21)/AC21</f>
        <v>0</v>
      </c>
      <c r="BB21" s="29">
        <f t="shared" si="84"/>
        <v>-0.1833686815</v>
      </c>
      <c r="BC21" s="9">
        <v>69.453</v>
      </c>
      <c r="BD21" s="9">
        <v>1848.2</v>
      </c>
      <c r="BE21" s="29">
        <f t="shared" ref="BE21:BF21" si="85">(BC21-AC21)/AC21</f>
        <v>-0.1363608103</v>
      </c>
      <c r="BF21" s="29">
        <f t="shared" si="85"/>
        <v>-0.1833686815</v>
      </c>
      <c r="BG21" s="9"/>
      <c r="BH21" s="9">
        <v>80.981</v>
      </c>
      <c r="BI21" s="24">
        <v>2388.3</v>
      </c>
      <c r="BJ21">
        <f t="shared" si="11"/>
        <v>29.49210309</v>
      </c>
      <c r="BK21" s="4">
        <f t="shared" ref="BK21:BL21" si="86">AS21/BH21</f>
        <v>0.9930601005</v>
      </c>
      <c r="BL21" s="9">
        <f t="shared" si="86"/>
        <v>0.7738558808</v>
      </c>
      <c r="BM21" s="9"/>
      <c r="BN21" s="9">
        <v>76.6851</v>
      </c>
      <c r="BO21" s="9">
        <v>2290.9</v>
      </c>
      <c r="BP21" s="9">
        <f t="shared" si="13"/>
        <v>29.87412157</v>
      </c>
      <c r="BQ21" s="23">
        <f t="shared" si="14"/>
        <v>1.048691336</v>
      </c>
      <c r="BR21" s="23">
        <f t="shared" si="15"/>
        <v>0.8067571697</v>
      </c>
      <c r="BS21" s="9"/>
      <c r="BT21" s="9">
        <v>0.83088</v>
      </c>
      <c r="BU21" s="9">
        <v>23.24</v>
      </c>
      <c r="BV21" s="9">
        <f t="shared" si="16"/>
        <v>27.97034469</v>
      </c>
      <c r="BW21" s="31">
        <f t="shared" si="17"/>
        <v>96.78774312</v>
      </c>
      <c r="BX21" s="31">
        <f t="shared" si="18"/>
        <v>79.52667814</v>
      </c>
    </row>
    <row r="22">
      <c r="BX22" s="36"/>
    </row>
    <row r="23">
      <c r="BH23" s="1" t="s">
        <v>134</v>
      </c>
      <c r="BK23" s="4">
        <f t="shared" ref="BK23:BL23" si="87">GEOMEAN(BK3:BK21)</f>
        <v>1.052746286</v>
      </c>
      <c r="BL23" s="4">
        <f t="shared" si="87"/>
        <v>0.8881585571</v>
      </c>
      <c r="BV23" s="2" t="s">
        <v>134</v>
      </c>
      <c r="BW23" s="36">
        <f t="shared" ref="BW23:BX23" si="88">GEOMEAN(BW3:BW21)</f>
        <v>102.0079706</v>
      </c>
      <c r="BX23" s="36">
        <f t="shared" si="88"/>
        <v>80.76027372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18</v>
      </c>
      <c r="B1" s="2" t="s">
        <v>144</v>
      </c>
      <c r="C1" s="2" t="s">
        <v>17</v>
      </c>
      <c r="D1" s="17" t="s">
        <v>179</v>
      </c>
      <c r="E1" s="17" t="s">
        <v>180</v>
      </c>
      <c r="F1" s="17" t="s">
        <v>181</v>
      </c>
      <c r="G1" s="20" t="s">
        <v>182</v>
      </c>
      <c r="H1" s="20" t="s">
        <v>79</v>
      </c>
      <c r="I1" s="20" t="s">
        <v>80</v>
      </c>
      <c r="J1" s="20" t="s">
        <v>81</v>
      </c>
      <c r="K1" s="20" t="s">
        <v>82</v>
      </c>
      <c r="L1" s="2" t="s">
        <v>144</v>
      </c>
      <c r="M1" s="2" t="s">
        <v>17</v>
      </c>
      <c r="N1" s="17" t="s">
        <v>179</v>
      </c>
      <c r="O1" s="17" t="s">
        <v>180</v>
      </c>
      <c r="P1" s="17" t="s">
        <v>181</v>
      </c>
      <c r="Q1" s="20" t="s">
        <v>182</v>
      </c>
      <c r="R1" s="20" t="s">
        <v>79</v>
      </c>
      <c r="S1" s="20" t="s">
        <v>80</v>
      </c>
      <c r="T1" s="20" t="s">
        <v>81</v>
      </c>
      <c r="U1" s="20" t="s">
        <v>82</v>
      </c>
    </row>
    <row r="2">
      <c r="A2" s="3" t="s">
        <v>32</v>
      </c>
      <c r="B2" s="19">
        <v>0.0</v>
      </c>
      <c r="C2" s="19" t="s">
        <v>183</v>
      </c>
      <c r="D2" s="19" t="s">
        <v>184</v>
      </c>
      <c r="E2" s="9"/>
      <c r="F2" s="9"/>
      <c r="G2" s="9"/>
      <c r="H2" s="9"/>
      <c r="I2" s="9"/>
      <c r="J2" s="9"/>
      <c r="K2" s="9"/>
      <c r="L2" s="19">
        <v>1.0</v>
      </c>
      <c r="M2" s="9"/>
      <c r="N2" s="9"/>
      <c r="O2" s="9"/>
      <c r="P2" s="9"/>
      <c r="Q2" s="9"/>
      <c r="R2" s="9"/>
      <c r="S2" s="9"/>
      <c r="T2" s="9"/>
      <c r="U2" s="9"/>
    </row>
    <row r="3">
      <c r="A3" s="3"/>
      <c r="B3" s="9"/>
      <c r="C3" s="9"/>
      <c r="D3" s="9"/>
      <c r="E3" s="9"/>
      <c r="F3" s="9"/>
      <c r="G3" s="9"/>
      <c r="H3" s="9"/>
      <c r="I3" s="9"/>
      <c r="J3" s="9"/>
      <c r="K3" s="9"/>
    </row>
    <row r="4">
      <c r="A4" s="3"/>
      <c r="B4" s="9"/>
      <c r="C4" s="9"/>
      <c r="D4" s="9"/>
      <c r="E4" s="9"/>
      <c r="F4" s="9"/>
      <c r="G4" s="9"/>
      <c r="H4" s="9"/>
      <c r="I4" s="9"/>
      <c r="J4" s="9"/>
      <c r="K4" s="9"/>
    </row>
    <row r="5">
      <c r="A5" s="3"/>
      <c r="B5" s="9"/>
      <c r="C5" s="9"/>
      <c r="D5" s="9"/>
      <c r="E5" s="9"/>
      <c r="F5" s="9"/>
      <c r="G5" s="9"/>
      <c r="H5" s="9"/>
      <c r="I5" s="9"/>
      <c r="J5" s="9"/>
      <c r="K5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18</v>
      </c>
      <c r="B1" s="2" t="s">
        <v>144</v>
      </c>
      <c r="C1" s="2" t="s">
        <v>17</v>
      </c>
      <c r="D1" s="17" t="s">
        <v>179</v>
      </c>
      <c r="E1" s="17" t="s">
        <v>180</v>
      </c>
      <c r="F1" s="17" t="s">
        <v>181</v>
      </c>
      <c r="G1" s="20" t="s">
        <v>182</v>
      </c>
      <c r="H1" s="20" t="s">
        <v>79</v>
      </c>
      <c r="I1" s="20" t="s">
        <v>80</v>
      </c>
      <c r="J1" s="20" t="s">
        <v>81</v>
      </c>
      <c r="K1" s="20" t="s">
        <v>82</v>
      </c>
      <c r="L1" s="2" t="s">
        <v>144</v>
      </c>
      <c r="M1" s="2" t="s">
        <v>17</v>
      </c>
      <c r="N1" s="17" t="s">
        <v>179</v>
      </c>
      <c r="O1" s="17" t="s">
        <v>180</v>
      </c>
      <c r="P1" s="17" t="s">
        <v>181</v>
      </c>
      <c r="Q1" s="20" t="s">
        <v>182</v>
      </c>
      <c r="R1" s="20" t="s">
        <v>79</v>
      </c>
      <c r="S1" s="20" t="s">
        <v>80</v>
      </c>
      <c r="T1" s="20" t="s">
        <v>81</v>
      </c>
      <c r="U1" s="20" t="s">
        <v>82</v>
      </c>
      <c r="V1" s="2" t="s">
        <v>144</v>
      </c>
      <c r="W1" s="2" t="s">
        <v>17</v>
      </c>
      <c r="X1" s="17" t="s">
        <v>179</v>
      </c>
      <c r="Y1" s="17" t="s">
        <v>180</v>
      </c>
      <c r="Z1" s="17" t="s">
        <v>181</v>
      </c>
      <c r="AA1" s="20" t="s">
        <v>182</v>
      </c>
      <c r="AB1" s="20" t="s">
        <v>79</v>
      </c>
      <c r="AC1" s="20" t="s">
        <v>80</v>
      </c>
      <c r="AD1" s="20" t="s">
        <v>81</v>
      </c>
      <c r="AE1" s="20" t="s">
        <v>82</v>
      </c>
      <c r="AF1" s="2" t="s">
        <v>144</v>
      </c>
      <c r="AG1" s="2" t="s">
        <v>17</v>
      </c>
      <c r="AH1" s="17" t="s">
        <v>179</v>
      </c>
      <c r="AI1" s="17" t="s">
        <v>180</v>
      </c>
      <c r="AJ1" s="17" t="s">
        <v>181</v>
      </c>
      <c r="AK1" s="20" t="s">
        <v>182</v>
      </c>
      <c r="AL1" s="20" t="s">
        <v>79</v>
      </c>
      <c r="AM1" s="20" t="s">
        <v>80</v>
      </c>
      <c r="AN1" s="20" t="s">
        <v>81</v>
      </c>
      <c r="AO1" s="20" t="s">
        <v>82</v>
      </c>
    </row>
    <row r="2">
      <c r="A2" s="3" t="s">
        <v>32</v>
      </c>
      <c r="B2" s="9">
        <v>2.0</v>
      </c>
      <c r="C2" s="9">
        <v>85.409</v>
      </c>
      <c r="D2" s="9">
        <v>5.0</v>
      </c>
      <c r="E2" s="9">
        <v>2.0</v>
      </c>
      <c r="F2" s="9">
        <v>3.0</v>
      </c>
      <c r="G2" s="9">
        <v>0.0</v>
      </c>
      <c r="H2" s="9">
        <v>34592.0</v>
      </c>
      <c r="I2" s="9">
        <v>89608.0</v>
      </c>
      <c r="J2" s="9">
        <v>6475784.0</v>
      </c>
      <c r="K2" s="9">
        <v>0.0</v>
      </c>
      <c r="L2" s="15">
        <v>3.0</v>
      </c>
      <c r="M2" s="15">
        <v>87.333</v>
      </c>
      <c r="N2" s="9">
        <v>5.0</v>
      </c>
      <c r="O2" s="9">
        <v>4.0</v>
      </c>
      <c r="P2" s="9">
        <v>1.0</v>
      </c>
      <c r="Q2" s="9">
        <v>0.0</v>
      </c>
      <c r="R2" s="9">
        <v>34592.0</v>
      </c>
      <c r="S2" s="9">
        <v>333328.0</v>
      </c>
      <c r="T2" s="9">
        <v>4007936.0</v>
      </c>
      <c r="U2" s="9">
        <v>0.0</v>
      </c>
      <c r="V2" s="9">
        <v>4.0</v>
      </c>
      <c r="W2" s="9">
        <v>85.412</v>
      </c>
      <c r="X2" s="9">
        <v>5.0</v>
      </c>
      <c r="Y2" s="9">
        <v>2.0</v>
      </c>
      <c r="Z2" s="9">
        <v>3.0</v>
      </c>
      <c r="AA2" s="9">
        <v>0.0</v>
      </c>
      <c r="AB2" s="9">
        <v>34592.0</v>
      </c>
      <c r="AC2" s="9">
        <v>89608.0</v>
      </c>
      <c r="AD2" s="9">
        <v>6475784.0</v>
      </c>
      <c r="AE2" s="9">
        <v>0.0</v>
      </c>
      <c r="AF2" s="9">
        <v>5.0</v>
      </c>
      <c r="AG2" s="9">
        <v>87.678</v>
      </c>
      <c r="AH2" s="9">
        <v>5.0</v>
      </c>
      <c r="AI2" s="9">
        <v>4.0</v>
      </c>
      <c r="AJ2" s="9">
        <v>1.0</v>
      </c>
      <c r="AK2" s="9">
        <v>0.0</v>
      </c>
      <c r="AL2" s="9">
        <v>34592.0</v>
      </c>
      <c r="AM2" s="9">
        <v>333328.0</v>
      </c>
      <c r="AN2" s="9">
        <v>4007936.0</v>
      </c>
      <c r="AO2" s="9">
        <v>0.0</v>
      </c>
    </row>
    <row r="3">
      <c r="A3" s="3" t="s">
        <v>53</v>
      </c>
      <c r="B3" s="9">
        <v>2.0</v>
      </c>
      <c r="C3" s="9">
        <v>83.204</v>
      </c>
      <c r="D3" s="9">
        <v>5.0</v>
      </c>
      <c r="E3" s="9">
        <v>2.0</v>
      </c>
      <c r="F3" s="9">
        <v>1.0</v>
      </c>
      <c r="G3" s="9">
        <v>0.0</v>
      </c>
      <c r="H3" s="9">
        <v>34592.0</v>
      </c>
      <c r="I3" s="9">
        <v>89608.0</v>
      </c>
      <c r="J3" s="9">
        <v>1593344.0</v>
      </c>
      <c r="K3" s="9">
        <v>0.0</v>
      </c>
      <c r="L3" s="15">
        <v>3.0</v>
      </c>
      <c r="M3" s="15">
        <v>83.903</v>
      </c>
      <c r="N3" s="9">
        <v>5.0</v>
      </c>
      <c r="O3" s="9">
        <v>2.0</v>
      </c>
      <c r="P3" s="9">
        <v>1.0</v>
      </c>
      <c r="Q3" s="9">
        <v>0.0</v>
      </c>
      <c r="R3" s="9">
        <v>34592.0</v>
      </c>
      <c r="S3" s="9">
        <v>89608.0</v>
      </c>
      <c r="T3" s="9">
        <v>1593344.0</v>
      </c>
      <c r="U3" s="9">
        <v>0.0</v>
      </c>
      <c r="V3" s="9">
        <v>4.0</v>
      </c>
      <c r="W3" s="9">
        <v>84.13</v>
      </c>
      <c r="X3" s="9">
        <v>5.0</v>
      </c>
      <c r="Y3" s="9">
        <v>2.0</v>
      </c>
      <c r="Z3" s="9">
        <v>1.0</v>
      </c>
      <c r="AA3" s="9">
        <v>0.0</v>
      </c>
      <c r="AB3" s="9">
        <v>34592.0</v>
      </c>
      <c r="AC3" s="9">
        <v>89608.0</v>
      </c>
      <c r="AD3" s="9">
        <v>1593344.0</v>
      </c>
      <c r="AE3" s="9">
        <v>0.0</v>
      </c>
      <c r="AF3" s="9">
        <v>5.0</v>
      </c>
      <c r="AG3" s="9">
        <v>84.166</v>
      </c>
      <c r="AH3" s="9">
        <v>5.0</v>
      </c>
      <c r="AI3" s="9">
        <v>2.0</v>
      </c>
      <c r="AJ3" s="9">
        <v>1.0</v>
      </c>
      <c r="AK3" s="9">
        <v>0.0</v>
      </c>
      <c r="AL3" s="9">
        <v>34592.0</v>
      </c>
      <c r="AM3" s="9">
        <v>89608.0</v>
      </c>
      <c r="AN3" s="9">
        <v>1593344.0</v>
      </c>
      <c r="AO3" s="9">
        <v>0.0</v>
      </c>
    </row>
    <row r="4">
      <c r="A4" s="3" t="s">
        <v>58</v>
      </c>
      <c r="B4" s="9">
        <v>2.0</v>
      </c>
      <c r="C4" s="9">
        <v>97.375</v>
      </c>
      <c r="D4" s="9">
        <v>5.0</v>
      </c>
      <c r="E4" s="9">
        <v>10.0</v>
      </c>
      <c r="F4" s="9">
        <v>1.0</v>
      </c>
      <c r="G4" s="9">
        <v>0.0</v>
      </c>
      <c r="H4" s="9">
        <v>34592.0</v>
      </c>
      <c r="I4" s="9">
        <v>952080.0</v>
      </c>
      <c r="J4" s="9">
        <v>1782272.0</v>
      </c>
      <c r="K4" s="9">
        <v>0.0</v>
      </c>
      <c r="L4" s="15">
        <v>3.0</v>
      </c>
      <c r="M4" s="15">
        <v>97.096</v>
      </c>
      <c r="N4" s="9">
        <v>5.0</v>
      </c>
      <c r="O4" s="9">
        <v>10.0</v>
      </c>
      <c r="P4" s="9">
        <v>1.0</v>
      </c>
      <c r="Q4" s="9">
        <v>0.0</v>
      </c>
      <c r="R4" s="9">
        <v>34592.0</v>
      </c>
      <c r="S4" s="9">
        <v>952080.0</v>
      </c>
      <c r="T4" s="9">
        <v>1782272.0</v>
      </c>
      <c r="U4" s="9">
        <v>0.0</v>
      </c>
      <c r="V4" s="9">
        <v>4.0</v>
      </c>
      <c r="W4" s="9">
        <v>85.035</v>
      </c>
      <c r="X4" s="9">
        <v>5.0</v>
      </c>
      <c r="Y4" s="9">
        <v>2.0</v>
      </c>
      <c r="Z4" s="9">
        <v>9.0</v>
      </c>
      <c r="AA4" s="9">
        <v>0.0</v>
      </c>
      <c r="AB4" s="9">
        <v>34592.0</v>
      </c>
      <c r="AC4" s="9">
        <v>89608.0</v>
      </c>
      <c r="AD4" s="9">
        <v>1.4794248E7</v>
      </c>
      <c r="AE4" s="9">
        <v>0.0</v>
      </c>
      <c r="AF4" s="9">
        <v>5.0</v>
      </c>
      <c r="AG4" s="9">
        <v>85.271</v>
      </c>
      <c r="AH4" s="9">
        <v>5.0</v>
      </c>
      <c r="AI4" s="9">
        <v>2.0</v>
      </c>
      <c r="AJ4" s="9">
        <v>9.0</v>
      </c>
      <c r="AK4" s="9">
        <v>0.0</v>
      </c>
      <c r="AL4" s="9">
        <v>34592.0</v>
      </c>
      <c r="AM4" s="9">
        <v>89608.0</v>
      </c>
      <c r="AN4" s="9">
        <v>1.4794248E7</v>
      </c>
      <c r="AO4" s="9">
        <v>0.0</v>
      </c>
    </row>
    <row r="5">
      <c r="A5" s="3" t="s">
        <v>60</v>
      </c>
      <c r="B5" s="9">
        <v>2.0</v>
      </c>
      <c r="C5" s="9">
        <v>85.095</v>
      </c>
      <c r="D5" s="9">
        <v>5.0</v>
      </c>
      <c r="E5" s="9">
        <v>2.0</v>
      </c>
      <c r="F5" s="9">
        <v>3.0</v>
      </c>
      <c r="G5" s="9">
        <v>0.0</v>
      </c>
      <c r="H5" s="9">
        <v>34592.0</v>
      </c>
      <c r="I5" s="9">
        <v>89608.0</v>
      </c>
      <c r="J5" s="9">
        <v>6475784.0</v>
      </c>
      <c r="K5" s="9">
        <v>0.0</v>
      </c>
      <c r="L5" s="15">
        <v>3.0</v>
      </c>
      <c r="M5" s="15">
        <v>91.575</v>
      </c>
      <c r="N5" s="9">
        <v>5.0</v>
      </c>
      <c r="O5" s="9">
        <v>4.0</v>
      </c>
      <c r="P5" s="9">
        <v>1.0</v>
      </c>
      <c r="Q5" s="9">
        <v>0.0</v>
      </c>
      <c r="R5" s="9">
        <v>34592.0</v>
      </c>
      <c r="S5" s="9">
        <v>333328.0</v>
      </c>
      <c r="T5" s="9">
        <v>4007936.0</v>
      </c>
      <c r="U5" s="9">
        <v>0.0</v>
      </c>
      <c r="V5" s="9">
        <v>4.0</v>
      </c>
      <c r="W5" s="9">
        <v>84.842</v>
      </c>
      <c r="X5" s="9">
        <v>5.0</v>
      </c>
      <c r="Y5" s="9">
        <v>2.0</v>
      </c>
      <c r="Z5" s="9">
        <v>3.0</v>
      </c>
      <c r="AA5" s="9">
        <v>0.0</v>
      </c>
      <c r="AB5" s="9">
        <v>34592.0</v>
      </c>
      <c r="AC5" s="9">
        <v>89608.0</v>
      </c>
      <c r="AD5" s="9">
        <v>6475784.0</v>
      </c>
      <c r="AE5" s="9">
        <v>0.0</v>
      </c>
      <c r="AF5" s="9">
        <v>5.0</v>
      </c>
      <c r="AG5" s="9">
        <v>85.067</v>
      </c>
      <c r="AH5" s="9">
        <v>5.0</v>
      </c>
      <c r="AI5" s="9">
        <v>2.0</v>
      </c>
      <c r="AJ5" s="9">
        <v>3.0</v>
      </c>
      <c r="AK5" s="9">
        <v>0.0</v>
      </c>
      <c r="AL5" s="9">
        <v>34592.0</v>
      </c>
      <c r="AM5" s="9">
        <v>89608.0</v>
      </c>
      <c r="AN5" s="9">
        <v>6475784.0</v>
      </c>
      <c r="AO5" s="9">
        <v>0.0</v>
      </c>
    </row>
    <row r="6">
      <c r="A6" s="3" t="s">
        <v>62</v>
      </c>
      <c r="B6" s="9">
        <v>2.0</v>
      </c>
      <c r="C6" s="9">
        <v>92.828</v>
      </c>
      <c r="D6" s="9">
        <v>7.0</v>
      </c>
      <c r="E6" s="9">
        <v>3.0</v>
      </c>
      <c r="F6" s="9">
        <v>2.0</v>
      </c>
      <c r="G6" s="9">
        <v>0.0</v>
      </c>
      <c r="H6" s="9">
        <v>95528.0</v>
      </c>
      <c r="I6" s="9">
        <v>1673224.0</v>
      </c>
      <c r="J6" s="9">
        <v>3735560.0</v>
      </c>
      <c r="K6" s="9">
        <v>0.0</v>
      </c>
      <c r="L6" s="15">
        <v>3.0</v>
      </c>
      <c r="M6" s="15">
        <v>95.626</v>
      </c>
      <c r="N6" s="9">
        <v>7.0</v>
      </c>
      <c r="O6" s="9">
        <v>4.0</v>
      </c>
      <c r="P6" s="9">
        <v>1.0</v>
      </c>
      <c r="Q6" s="9">
        <v>0.0</v>
      </c>
      <c r="R6" s="9">
        <v>95528.0</v>
      </c>
      <c r="S6" s="9">
        <v>1327120.0</v>
      </c>
      <c r="T6" s="9">
        <v>2846720.0</v>
      </c>
      <c r="U6" s="9">
        <v>0.0</v>
      </c>
      <c r="V6" s="9">
        <v>4.0</v>
      </c>
      <c r="W6" s="9">
        <v>93.092</v>
      </c>
      <c r="X6" s="9">
        <v>7.0</v>
      </c>
      <c r="Y6" s="9">
        <v>3.0</v>
      </c>
      <c r="Z6" s="9">
        <v>2.0</v>
      </c>
      <c r="AA6" s="9">
        <v>0.0</v>
      </c>
      <c r="AB6" s="9">
        <v>95528.0</v>
      </c>
      <c r="AC6" s="9">
        <v>1673224.0</v>
      </c>
      <c r="AD6" s="9">
        <v>3735560.0</v>
      </c>
      <c r="AE6" s="9">
        <v>0.0</v>
      </c>
      <c r="AF6" s="9">
        <v>5.0</v>
      </c>
      <c r="AG6" s="9">
        <v>87.093</v>
      </c>
      <c r="AH6" s="9">
        <v>7.0</v>
      </c>
      <c r="AI6" s="9">
        <v>2.0</v>
      </c>
      <c r="AJ6" s="9">
        <v>3.0</v>
      </c>
      <c r="AK6" s="9">
        <v>0.0</v>
      </c>
      <c r="AL6" s="9">
        <v>95528.0</v>
      </c>
      <c r="AM6" s="9">
        <v>367624.0</v>
      </c>
      <c r="AN6" s="9">
        <v>6411272.0</v>
      </c>
      <c r="AO6" s="9">
        <v>0.0</v>
      </c>
    </row>
    <row r="7">
      <c r="A7" s="3" t="s">
        <v>63</v>
      </c>
      <c r="B7" s="9">
        <v>2.0</v>
      </c>
      <c r="C7" s="9">
        <v>90.845</v>
      </c>
      <c r="D7" s="9">
        <v>7.0</v>
      </c>
      <c r="E7" s="9">
        <v>3.0</v>
      </c>
      <c r="F7" s="9">
        <v>2.0</v>
      </c>
      <c r="G7" s="9">
        <v>0.0</v>
      </c>
      <c r="H7" s="9">
        <v>95528.0</v>
      </c>
      <c r="I7" s="9">
        <v>1673224.0</v>
      </c>
      <c r="J7" s="9">
        <v>2138112.0</v>
      </c>
      <c r="K7" s="9">
        <v>0.0</v>
      </c>
      <c r="L7" s="15">
        <v>3.0</v>
      </c>
      <c r="M7" s="15">
        <v>93.93</v>
      </c>
      <c r="N7" s="9">
        <v>7.0</v>
      </c>
      <c r="O7" s="9">
        <v>4.0</v>
      </c>
      <c r="P7" s="9">
        <v>1.0</v>
      </c>
      <c r="Q7" s="9">
        <v>0.0</v>
      </c>
      <c r="R7" s="9">
        <v>95528.0</v>
      </c>
      <c r="S7" s="9">
        <v>454664.0</v>
      </c>
      <c r="T7" s="9">
        <v>1292288.0</v>
      </c>
      <c r="U7" s="9">
        <v>0.0</v>
      </c>
      <c r="V7" s="9">
        <v>4.0</v>
      </c>
      <c r="W7" s="9">
        <v>91.197</v>
      </c>
      <c r="X7" s="9">
        <v>7.0</v>
      </c>
      <c r="Y7" s="9">
        <v>3.0</v>
      </c>
      <c r="Z7" s="9">
        <v>2.0</v>
      </c>
      <c r="AA7" s="9">
        <v>0.0</v>
      </c>
      <c r="AB7" s="9">
        <v>95528.0</v>
      </c>
      <c r="AC7" s="9">
        <v>1673224.0</v>
      </c>
      <c r="AD7" s="9">
        <v>2138112.0</v>
      </c>
      <c r="AE7" s="9">
        <v>0.0</v>
      </c>
      <c r="AF7" s="9">
        <v>5.0</v>
      </c>
      <c r="AG7" s="9">
        <v>94.905</v>
      </c>
      <c r="AH7" s="9">
        <v>8.0</v>
      </c>
      <c r="AI7" s="9">
        <v>3.0</v>
      </c>
      <c r="AJ7" s="9">
        <v>1.0</v>
      </c>
      <c r="AK7" s="9">
        <v>0.0</v>
      </c>
      <c r="AL7" s="9">
        <v>126240.0</v>
      </c>
      <c r="AM7" s="9">
        <v>1302544.0</v>
      </c>
      <c r="AN7" s="9">
        <v>1101824.0</v>
      </c>
      <c r="AO7" s="9">
        <v>0.0</v>
      </c>
    </row>
    <row r="8">
      <c r="A8" s="3" t="s">
        <v>64</v>
      </c>
      <c r="B8" s="9">
        <v>2.0</v>
      </c>
      <c r="C8" s="9">
        <v>98.702</v>
      </c>
      <c r="D8" s="9">
        <v>9.0</v>
      </c>
      <c r="E8" s="9">
        <v>11.0</v>
      </c>
      <c r="F8" s="9">
        <v>0.0</v>
      </c>
      <c r="G8" s="9">
        <v>0.0</v>
      </c>
      <c r="H8" s="9">
        <v>155940.0</v>
      </c>
      <c r="I8" s="9">
        <v>4285196.0</v>
      </c>
      <c r="J8" s="9">
        <v>0.0</v>
      </c>
      <c r="K8" s="9">
        <v>0.0</v>
      </c>
      <c r="L8" s="15">
        <v>3.0</v>
      </c>
      <c r="M8" s="15">
        <v>98.304</v>
      </c>
      <c r="N8" s="9">
        <v>8.0</v>
      </c>
      <c r="O8" s="9">
        <v>11.0</v>
      </c>
      <c r="P8" s="9">
        <v>1.0</v>
      </c>
      <c r="Q8" s="9">
        <v>0.0</v>
      </c>
      <c r="R8" s="9">
        <v>126240.0</v>
      </c>
      <c r="S8" s="9">
        <v>2774032.0</v>
      </c>
      <c r="T8" s="9">
        <v>1422336.0</v>
      </c>
      <c r="U8" s="9">
        <v>0.0</v>
      </c>
      <c r="V8" s="9">
        <v>4.0</v>
      </c>
      <c r="W8" s="9">
        <v>98.4</v>
      </c>
      <c r="X8" s="9">
        <v>7.0</v>
      </c>
      <c r="Y8" s="9">
        <v>13.0</v>
      </c>
      <c r="Z8" s="9">
        <v>0.0</v>
      </c>
      <c r="AA8" s="9">
        <v>0.0</v>
      </c>
      <c r="AB8" s="9">
        <v>95528.0</v>
      </c>
      <c r="AC8" s="9">
        <v>8680456.0</v>
      </c>
      <c r="AD8" s="9">
        <v>0.0</v>
      </c>
      <c r="AE8" s="9">
        <v>0.0</v>
      </c>
      <c r="AF8" s="9">
        <v>5.0</v>
      </c>
      <c r="AG8" s="9">
        <v>97.537</v>
      </c>
      <c r="AH8" s="9">
        <v>8.0</v>
      </c>
      <c r="AI8" s="9">
        <v>12.0</v>
      </c>
      <c r="AJ8" s="9">
        <v>0.0</v>
      </c>
      <c r="AK8" s="9">
        <v>0.0</v>
      </c>
      <c r="AL8" s="9">
        <v>126240.0</v>
      </c>
      <c r="AM8" s="9">
        <v>7995152.0</v>
      </c>
      <c r="AN8" s="9">
        <v>0.0</v>
      </c>
      <c r="AO8" s="9">
        <v>0.0</v>
      </c>
    </row>
    <row r="9">
      <c r="A9" s="3" t="s">
        <v>66</v>
      </c>
      <c r="B9" s="9">
        <v>2.0</v>
      </c>
      <c r="C9" s="9">
        <v>91.351</v>
      </c>
      <c r="D9" s="9">
        <v>7.0</v>
      </c>
      <c r="E9" s="9">
        <v>4.0</v>
      </c>
      <c r="F9" s="9">
        <v>1.0</v>
      </c>
      <c r="G9" s="9">
        <v>0.0</v>
      </c>
      <c r="H9" s="9">
        <v>95528.0</v>
      </c>
      <c r="I9" s="9">
        <v>1873928.0</v>
      </c>
      <c r="J9" s="9">
        <v>2035712.0</v>
      </c>
      <c r="K9" s="9">
        <v>0.0</v>
      </c>
      <c r="L9" s="15">
        <v>3.0</v>
      </c>
      <c r="M9" s="15">
        <v>92.943</v>
      </c>
      <c r="N9" s="9">
        <v>8.0</v>
      </c>
      <c r="O9" s="9">
        <v>3.0</v>
      </c>
      <c r="P9" s="9">
        <v>1.0</v>
      </c>
      <c r="Q9" s="9">
        <v>0.0</v>
      </c>
      <c r="R9" s="9">
        <v>126240.0</v>
      </c>
      <c r="S9" s="9">
        <v>682000.0</v>
      </c>
      <c r="T9" s="9">
        <v>2197504.0</v>
      </c>
      <c r="U9" s="9">
        <v>0.0</v>
      </c>
      <c r="V9" s="9">
        <v>4.0</v>
      </c>
      <c r="W9" s="9">
        <v>92.292</v>
      </c>
      <c r="X9" s="9">
        <v>7.0</v>
      </c>
      <c r="Y9" s="9">
        <v>4.0</v>
      </c>
      <c r="Z9" s="9">
        <v>1.0</v>
      </c>
      <c r="AA9" s="9">
        <v>0.0</v>
      </c>
      <c r="AB9" s="9">
        <v>95528.0</v>
      </c>
      <c r="AC9" s="9">
        <v>1873928.0</v>
      </c>
      <c r="AD9" s="9">
        <v>2035712.0</v>
      </c>
      <c r="AE9" s="9">
        <v>0.0</v>
      </c>
      <c r="AF9" s="9">
        <v>5.0</v>
      </c>
      <c r="AG9" s="9">
        <v>86.529</v>
      </c>
      <c r="AH9" s="9">
        <v>7.0</v>
      </c>
      <c r="AI9" s="9">
        <v>2.0</v>
      </c>
      <c r="AJ9" s="9">
        <v>3.0</v>
      </c>
      <c r="AK9" s="9">
        <v>0.0</v>
      </c>
      <c r="AL9" s="9">
        <v>95528.0</v>
      </c>
      <c r="AM9" s="9">
        <v>367624.0</v>
      </c>
      <c r="AN9" s="9">
        <v>5747712.0</v>
      </c>
      <c r="AO9" s="9">
        <v>0.0</v>
      </c>
    </row>
    <row r="10">
      <c r="A10" s="3" t="s">
        <v>67</v>
      </c>
      <c r="B10" s="9">
        <v>2.0</v>
      </c>
      <c r="C10" s="9">
        <v>92.831</v>
      </c>
      <c r="D10" s="9">
        <v>7.0</v>
      </c>
      <c r="E10" s="9">
        <v>2.0</v>
      </c>
      <c r="F10" s="9">
        <v>3.0</v>
      </c>
      <c r="G10" s="9">
        <v>0.0</v>
      </c>
      <c r="H10" s="9">
        <v>95528.0</v>
      </c>
      <c r="I10" s="9">
        <v>821256.0</v>
      </c>
      <c r="J10" s="9">
        <v>5595136.0</v>
      </c>
      <c r="K10" s="9">
        <v>0.0</v>
      </c>
      <c r="L10" s="15">
        <v>3.0</v>
      </c>
      <c r="M10" s="15">
        <v>94.635</v>
      </c>
      <c r="N10" s="9">
        <v>7.0</v>
      </c>
      <c r="O10" s="9">
        <v>4.0</v>
      </c>
      <c r="P10" s="9">
        <v>1.0</v>
      </c>
      <c r="Q10" s="9">
        <v>0.0</v>
      </c>
      <c r="R10" s="9">
        <v>95528.0</v>
      </c>
      <c r="S10" s="9">
        <v>897032.0</v>
      </c>
      <c r="T10" s="9">
        <v>2197504.0</v>
      </c>
      <c r="U10" s="9">
        <v>0.0</v>
      </c>
      <c r="V10" s="9">
        <v>4.0</v>
      </c>
      <c r="W10" s="9">
        <v>92.938</v>
      </c>
      <c r="X10" s="9">
        <v>7.0</v>
      </c>
      <c r="Y10" s="9">
        <v>2.0</v>
      </c>
      <c r="Z10" s="9">
        <v>3.0</v>
      </c>
      <c r="AA10" s="9">
        <v>0.0</v>
      </c>
      <c r="AB10" s="9">
        <v>95528.0</v>
      </c>
      <c r="AC10" s="9">
        <v>821256.0</v>
      </c>
      <c r="AD10" s="9">
        <v>5595136.0</v>
      </c>
      <c r="AE10" s="9">
        <v>0.0</v>
      </c>
      <c r="AF10" s="9">
        <v>5.0</v>
      </c>
      <c r="AG10" s="9">
        <v>95.68</v>
      </c>
      <c r="AH10" s="9">
        <v>8.0</v>
      </c>
      <c r="AI10" s="9">
        <v>3.0</v>
      </c>
      <c r="AJ10" s="9">
        <v>1.0</v>
      </c>
      <c r="AK10" s="9">
        <v>0.0</v>
      </c>
      <c r="AL10" s="9">
        <v>126240.0</v>
      </c>
      <c r="AM10" s="9">
        <v>1302544.0</v>
      </c>
      <c r="AN10" s="9">
        <v>2035712.0</v>
      </c>
      <c r="AO10" s="9">
        <v>0.0</v>
      </c>
    </row>
    <row r="11">
      <c r="A11" s="3" t="s">
        <v>68</v>
      </c>
      <c r="B11" s="9">
        <v>2.0</v>
      </c>
      <c r="C11" s="9">
        <v>93.264</v>
      </c>
      <c r="D11" s="9">
        <v>7.0</v>
      </c>
      <c r="E11" s="9">
        <v>4.0</v>
      </c>
      <c r="F11" s="9">
        <v>1.0</v>
      </c>
      <c r="G11" s="9">
        <v>0.0</v>
      </c>
      <c r="H11" s="9">
        <v>81192.0</v>
      </c>
      <c r="I11" s="9">
        <v>1325072.0</v>
      </c>
      <c r="J11" s="9">
        <v>3120128.0</v>
      </c>
      <c r="K11" s="9">
        <v>0.0</v>
      </c>
      <c r="L11" s="15">
        <v>3.0</v>
      </c>
      <c r="M11" s="15">
        <v>65.764</v>
      </c>
      <c r="N11" s="9">
        <v>7.0</v>
      </c>
      <c r="O11" s="9">
        <v>2.0</v>
      </c>
      <c r="P11" s="9">
        <v>3.0</v>
      </c>
      <c r="Q11" s="9">
        <v>0.0</v>
      </c>
      <c r="R11" s="9">
        <v>81192.0</v>
      </c>
      <c r="S11" s="9">
        <v>306696.0</v>
      </c>
      <c r="T11" s="9">
        <v>7447048.0</v>
      </c>
      <c r="U11" s="9">
        <v>0.0</v>
      </c>
      <c r="V11" s="9">
        <v>4.0</v>
      </c>
      <c r="W11" s="9">
        <v>93.762</v>
      </c>
      <c r="X11" s="9">
        <v>7.0</v>
      </c>
      <c r="Y11" s="9">
        <v>4.0</v>
      </c>
      <c r="Z11" s="9">
        <v>1.0</v>
      </c>
      <c r="AA11" s="9">
        <v>0.0</v>
      </c>
      <c r="AB11" s="9">
        <v>81192.0</v>
      </c>
      <c r="AC11" s="9">
        <v>1325072.0</v>
      </c>
      <c r="AD11" s="9">
        <v>3120128.0</v>
      </c>
      <c r="AE11" s="9">
        <v>0.0</v>
      </c>
      <c r="AF11" s="9">
        <v>5.0</v>
      </c>
      <c r="AG11" s="9">
        <v>69.896</v>
      </c>
      <c r="AH11" s="9">
        <v>7.0</v>
      </c>
      <c r="AI11" s="9">
        <v>2.0</v>
      </c>
      <c r="AJ11" s="9">
        <v>3.0</v>
      </c>
      <c r="AK11" s="9">
        <v>0.0</v>
      </c>
      <c r="AL11" s="9">
        <v>81192.0</v>
      </c>
      <c r="AM11" s="9">
        <v>626184.0</v>
      </c>
      <c r="AN11" s="9">
        <v>5158408.0</v>
      </c>
      <c r="AO11" s="9">
        <v>0.0</v>
      </c>
    </row>
    <row r="12">
      <c r="A12" s="3" t="s">
        <v>69</v>
      </c>
      <c r="B12" s="9">
        <v>2.0</v>
      </c>
      <c r="C12" s="9">
        <v>95.661</v>
      </c>
      <c r="D12" s="9">
        <v>7.0</v>
      </c>
      <c r="E12" s="9">
        <v>5.0</v>
      </c>
      <c r="F12" s="9">
        <v>0.0</v>
      </c>
      <c r="G12" s="9">
        <v>0.0</v>
      </c>
      <c r="H12" s="9">
        <v>81192.0</v>
      </c>
      <c r="I12" s="9">
        <v>2270224.0</v>
      </c>
      <c r="J12" s="9">
        <v>0.0</v>
      </c>
      <c r="K12" s="9">
        <v>0.0</v>
      </c>
      <c r="L12" s="15">
        <v>3.0</v>
      </c>
      <c r="M12" s="15">
        <v>96.435</v>
      </c>
      <c r="N12" s="9">
        <v>7.0</v>
      </c>
      <c r="O12" s="9">
        <v>4.0</v>
      </c>
      <c r="P12" s="9">
        <v>1.0</v>
      </c>
      <c r="Q12" s="9">
        <v>0.0</v>
      </c>
      <c r="R12" s="9">
        <v>81192.0</v>
      </c>
      <c r="S12" s="9">
        <v>1306640.0</v>
      </c>
      <c r="T12" s="9">
        <v>1083392.0</v>
      </c>
      <c r="U12" s="9">
        <v>0.0</v>
      </c>
      <c r="V12" s="9">
        <v>4.0</v>
      </c>
      <c r="W12" s="9">
        <v>96.016</v>
      </c>
      <c r="X12" s="9">
        <v>7.0</v>
      </c>
      <c r="Y12" s="9">
        <v>5.0</v>
      </c>
      <c r="Z12" s="9">
        <v>0.0</v>
      </c>
      <c r="AA12" s="9">
        <v>0.0</v>
      </c>
      <c r="AB12" s="9">
        <v>81192.0</v>
      </c>
      <c r="AC12" s="9">
        <v>2270224.0</v>
      </c>
      <c r="AD12" s="9">
        <v>0.0</v>
      </c>
      <c r="AE12" s="9">
        <v>0.0</v>
      </c>
      <c r="AF12" s="9">
        <v>5.0</v>
      </c>
      <c r="AG12" s="9">
        <v>93.485</v>
      </c>
      <c r="AH12" s="9">
        <v>7.0</v>
      </c>
      <c r="AI12" s="9">
        <v>5.0</v>
      </c>
      <c r="AJ12" s="9">
        <v>0.0</v>
      </c>
      <c r="AK12" s="9">
        <v>0.0</v>
      </c>
      <c r="AL12" s="9">
        <v>81192.0</v>
      </c>
      <c r="AM12" s="9">
        <v>1772560.0</v>
      </c>
      <c r="AN12" s="9">
        <v>0.0</v>
      </c>
      <c r="AO12" s="9">
        <v>0.0</v>
      </c>
    </row>
    <row r="13">
      <c r="A13" s="3" t="s">
        <v>70</v>
      </c>
      <c r="B13" s="9">
        <v>2.0</v>
      </c>
      <c r="C13" s="9">
        <v>92.651</v>
      </c>
      <c r="D13" s="9">
        <v>9.0</v>
      </c>
      <c r="E13" s="9">
        <v>10.0</v>
      </c>
      <c r="F13" s="9">
        <v>1.0</v>
      </c>
      <c r="G13" s="9">
        <v>0.0</v>
      </c>
      <c r="H13" s="9">
        <v>127268.0</v>
      </c>
      <c r="I13" s="9">
        <v>2700572.0</v>
      </c>
      <c r="J13" s="9">
        <v>2182144.0</v>
      </c>
      <c r="K13" s="9">
        <v>0.0</v>
      </c>
      <c r="L13" s="15">
        <v>3.0</v>
      </c>
      <c r="M13" s="15">
        <v>65.757</v>
      </c>
      <c r="N13" s="9">
        <v>7.0</v>
      </c>
      <c r="O13" s="9">
        <v>8.0</v>
      </c>
      <c r="P13" s="9">
        <v>5.0</v>
      </c>
      <c r="Q13" s="9">
        <v>0.0</v>
      </c>
      <c r="R13" s="9">
        <v>81192.0</v>
      </c>
      <c r="S13" s="9">
        <v>2805780.0</v>
      </c>
      <c r="T13" s="9">
        <v>1.0074116E7</v>
      </c>
      <c r="U13" s="9">
        <v>0.0</v>
      </c>
      <c r="V13" s="9">
        <v>4.0</v>
      </c>
      <c r="W13" s="9">
        <v>95.149</v>
      </c>
      <c r="X13" s="9">
        <v>7.0</v>
      </c>
      <c r="Y13" s="9">
        <v>12.0</v>
      </c>
      <c r="Z13" s="9">
        <v>1.0</v>
      </c>
      <c r="AA13" s="9">
        <v>0.0</v>
      </c>
      <c r="AB13" s="9">
        <v>81192.0</v>
      </c>
      <c r="AC13" s="9">
        <v>4765720.0</v>
      </c>
      <c r="AD13" s="9">
        <v>2182144.0</v>
      </c>
      <c r="AE13" s="9">
        <v>0.0</v>
      </c>
      <c r="AF13" s="9">
        <v>5.0</v>
      </c>
      <c r="AG13" s="9">
        <v>91.176</v>
      </c>
      <c r="AH13" s="9">
        <v>7.0</v>
      </c>
      <c r="AI13" s="9">
        <v>12.0</v>
      </c>
      <c r="AJ13" s="9">
        <v>1.0</v>
      </c>
      <c r="AK13" s="9">
        <v>0.0</v>
      </c>
      <c r="AL13" s="9">
        <v>81192.0</v>
      </c>
      <c r="AM13" s="9">
        <v>4632344.0</v>
      </c>
      <c r="AN13" s="9">
        <v>2166784.0</v>
      </c>
      <c r="AO13" s="9">
        <v>0.0</v>
      </c>
    </row>
    <row r="14">
      <c r="A14" s="3" t="s">
        <v>88</v>
      </c>
      <c r="B14" s="9">
        <v>2.0</v>
      </c>
      <c r="C14" s="9">
        <v>91.857</v>
      </c>
      <c r="D14" s="9">
        <v>7.0</v>
      </c>
      <c r="E14" s="9">
        <v>4.0</v>
      </c>
      <c r="F14" s="9">
        <v>1.0</v>
      </c>
      <c r="G14" s="9">
        <v>0.0</v>
      </c>
      <c r="H14" s="9">
        <v>81192.0</v>
      </c>
      <c r="I14" s="9">
        <v>792592.0</v>
      </c>
      <c r="J14" s="9">
        <v>1936384.0</v>
      </c>
      <c r="K14" s="9">
        <v>0.0</v>
      </c>
      <c r="L14" s="15">
        <v>3.0</v>
      </c>
      <c r="M14" s="15">
        <v>72.848</v>
      </c>
      <c r="N14" s="9">
        <v>7.0</v>
      </c>
      <c r="O14" s="9">
        <v>2.0</v>
      </c>
      <c r="P14" s="9">
        <v>3.0</v>
      </c>
      <c r="Q14" s="9">
        <v>0.0</v>
      </c>
      <c r="R14" s="9">
        <v>81192.0</v>
      </c>
      <c r="S14" s="9">
        <v>146952.0</v>
      </c>
      <c r="T14" s="9">
        <v>4151816.0</v>
      </c>
      <c r="U14" s="9">
        <v>0.0</v>
      </c>
      <c r="V14" s="9">
        <v>4.0</v>
      </c>
      <c r="W14" s="9">
        <v>92.371</v>
      </c>
      <c r="X14" s="9">
        <v>7.0</v>
      </c>
      <c r="Y14" s="9">
        <v>4.0</v>
      </c>
      <c r="Z14" s="9">
        <v>1.0</v>
      </c>
      <c r="AA14" s="9">
        <v>0.0</v>
      </c>
      <c r="AB14" s="9">
        <v>81192.0</v>
      </c>
      <c r="AC14" s="9">
        <v>792592.0</v>
      </c>
      <c r="AD14" s="9">
        <v>1936384.0</v>
      </c>
      <c r="AE14" s="9">
        <v>0.0</v>
      </c>
      <c r="AF14" s="9">
        <v>5.0</v>
      </c>
      <c r="AG14" s="9">
        <v>69.684</v>
      </c>
      <c r="AH14" s="9">
        <v>7.0</v>
      </c>
      <c r="AI14" s="9">
        <v>2.0</v>
      </c>
      <c r="AJ14" s="9">
        <v>3.0</v>
      </c>
      <c r="AK14" s="9">
        <v>0.0</v>
      </c>
      <c r="AL14" s="9">
        <v>81192.0</v>
      </c>
      <c r="AM14" s="9">
        <v>626184.0</v>
      </c>
      <c r="AN14" s="9">
        <v>3909128.0</v>
      </c>
      <c r="AO14" s="9">
        <v>0.0</v>
      </c>
    </row>
    <row r="15">
      <c r="A15" s="3" t="s">
        <v>89</v>
      </c>
      <c r="B15" s="9">
        <v>2.0</v>
      </c>
      <c r="C15" s="9">
        <v>91.512</v>
      </c>
      <c r="D15" s="9">
        <v>7.0</v>
      </c>
      <c r="E15" s="9">
        <v>3.0</v>
      </c>
      <c r="F15" s="9">
        <v>2.0</v>
      </c>
      <c r="G15" s="9">
        <v>0.0</v>
      </c>
      <c r="H15" s="9">
        <v>81192.0</v>
      </c>
      <c r="I15" s="9">
        <v>1274888.0</v>
      </c>
      <c r="J15" s="9">
        <v>2854920.0</v>
      </c>
      <c r="K15" s="9">
        <v>0.0</v>
      </c>
      <c r="L15" s="15">
        <v>3.0</v>
      </c>
      <c r="M15" s="15">
        <v>70.514</v>
      </c>
      <c r="N15" s="9">
        <v>7.0</v>
      </c>
      <c r="O15" s="9">
        <v>3.0</v>
      </c>
      <c r="P15" s="9">
        <v>2.0</v>
      </c>
      <c r="Q15" s="9">
        <v>0.0</v>
      </c>
      <c r="R15" s="9">
        <v>81192.0</v>
      </c>
      <c r="S15" s="9">
        <v>1480712.0</v>
      </c>
      <c r="T15" s="9">
        <v>3100680.0</v>
      </c>
      <c r="U15" s="9">
        <v>0.0</v>
      </c>
      <c r="V15" s="9">
        <v>4.0</v>
      </c>
      <c r="W15" s="9">
        <v>92.021</v>
      </c>
      <c r="X15" s="9">
        <v>7.0</v>
      </c>
      <c r="Y15" s="9">
        <v>3.0</v>
      </c>
      <c r="Z15" s="9">
        <v>2.0</v>
      </c>
      <c r="AA15" s="9">
        <v>0.0</v>
      </c>
      <c r="AB15" s="9">
        <v>81192.0</v>
      </c>
      <c r="AC15" s="9">
        <v>1274888.0</v>
      </c>
      <c r="AD15" s="9">
        <v>2854920.0</v>
      </c>
      <c r="AE15" s="9">
        <v>0.0</v>
      </c>
      <c r="AF15" s="9">
        <v>5.0</v>
      </c>
      <c r="AG15" s="9">
        <v>90.557</v>
      </c>
      <c r="AH15" s="9">
        <v>7.0</v>
      </c>
      <c r="AI15" s="9">
        <v>4.0</v>
      </c>
      <c r="AJ15" s="9">
        <v>1.0</v>
      </c>
      <c r="AK15" s="9">
        <v>0.0</v>
      </c>
      <c r="AL15" s="9">
        <v>81192.0</v>
      </c>
      <c r="AM15" s="9">
        <v>761872.0</v>
      </c>
      <c r="AN15" s="9">
        <v>1936384.0</v>
      </c>
      <c r="AO15" s="9">
        <v>0.0</v>
      </c>
    </row>
    <row r="16">
      <c r="A16" s="3" t="s">
        <v>90</v>
      </c>
      <c r="B16" s="9">
        <v>2.0</v>
      </c>
      <c r="C16" s="9">
        <v>80.482</v>
      </c>
      <c r="D16" s="9">
        <v>7.0</v>
      </c>
      <c r="E16" s="9">
        <v>4.0</v>
      </c>
      <c r="F16" s="9">
        <v>1.0</v>
      </c>
      <c r="G16" s="9">
        <v>0.0</v>
      </c>
      <c r="H16" s="9">
        <v>74024.0</v>
      </c>
      <c r="I16" s="9">
        <v>1001232.0</v>
      </c>
      <c r="J16" s="9">
        <v>8716032.0</v>
      </c>
      <c r="K16" s="9">
        <v>0.0</v>
      </c>
      <c r="L16" s="15">
        <v>3.0</v>
      </c>
      <c r="M16" s="15">
        <v>49.969</v>
      </c>
      <c r="N16" s="9">
        <v>7.0</v>
      </c>
      <c r="O16" s="9">
        <v>2.0</v>
      </c>
      <c r="P16" s="9">
        <v>3.0</v>
      </c>
      <c r="Q16" s="9">
        <v>0.0</v>
      </c>
      <c r="R16" s="9">
        <v>74024.0</v>
      </c>
      <c r="S16" s="9">
        <v>567048.0</v>
      </c>
      <c r="T16" s="9">
        <v>2.5590024E7</v>
      </c>
      <c r="U16" s="9">
        <v>0.0</v>
      </c>
      <c r="V16" s="9">
        <v>4.0</v>
      </c>
      <c r="W16" s="9">
        <v>81.336</v>
      </c>
      <c r="X16" s="9">
        <v>7.0</v>
      </c>
      <c r="Y16" s="9">
        <v>4.0</v>
      </c>
      <c r="Z16" s="9">
        <v>1.0</v>
      </c>
      <c r="AA16" s="9">
        <v>0.0</v>
      </c>
      <c r="AB16" s="9">
        <v>74024.0</v>
      </c>
      <c r="AC16" s="9">
        <v>1001232.0</v>
      </c>
      <c r="AD16" s="9">
        <v>8716032.0</v>
      </c>
      <c r="AE16" s="9">
        <v>0.0</v>
      </c>
      <c r="AF16" s="9">
        <v>5.0</v>
      </c>
      <c r="AG16" s="9">
        <v>48.065</v>
      </c>
      <c r="AH16" s="9">
        <v>7.0</v>
      </c>
      <c r="AI16" s="9">
        <v>4.0</v>
      </c>
      <c r="AJ16" s="9">
        <v>1.0</v>
      </c>
      <c r="AK16" s="9">
        <v>0.0</v>
      </c>
      <c r="AL16" s="9">
        <v>74024.0</v>
      </c>
      <c r="AM16" s="9">
        <v>2966032.0</v>
      </c>
      <c r="AN16" s="9">
        <v>8453888.0</v>
      </c>
      <c r="AO16" s="9">
        <v>0.0</v>
      </c>
    </row>
    <row r="17">
      <c r="A17" s="3" t="s">
        <v>93</v>
      </c>
      <c r="B17" s="9">
        <v>2.0</v>
      </c>
      <c r="C17" s="9">
        <v>80.046</v>
      </c>
      <c r="D17" s="9">
        <v>7.0</v>
      </c>
      <c r="E17" s="9">
        <v>4.0</v>
      </c>
      <c r="F17" s="9">
        <v>1.0</v>
      </c>
      <c r="G17" s="9">
        <v>0.0</v>
      </c>
      <c r="H17" s="9">
        <v>74024.0</v>
      </c>
      <c r="I17" s="9">
        <v>1001232.0</v>
      </c>
      <c r="J17" s="9">
        <v>2123520.0</v>
      </c>
      <c r="K17" s="9">
        <v>0.0</v>
      </c>
      <c r="L17" s="15">
        <v>3.0</v>
      </c>
      <c r="M17" s="15">
        <v>44.957</v>
      </c>
      <c r="N17" s="9">
        <v>7.0</v>
      </c>
      <c r="O17" s="9">
        <v>2.0</v>
      </c>
      <c r="P17" s="9">
        <v>3.0</v>
      </c>
      <c r="Q17" s="9">
        <v>0.0</v>
      </c>
      <c r="R17" s="9">
        <v>74024.0</v>
      </c>
      <c r="S17" s="9">
        <v>567048.0</v>
      </c>
      <c r="T17" s="9">
        <v>6371592.0</v>
      </c>
      <c r="U17" s="9">
        <v>0.0</v>
      </c>
      <c r="V17" s="9">
        <v>4.0</v>
      </c>
      <c r="W17" s="9">
        <v>80.747</v>
      </c>
      <c r="X17" s="9">
        <v>7.0</v>
      </c>
      <c r="Y17" s="9">
        <v>4.0</v>
      </c>
      <c r="Z17" s="9">
        <v>1.0</v>
      </c>
      <c r="AA17" s="9">
        <v>0.0</v>
      </c>
      <c r="AB17" s="9">
        <v>74024.0</v>
      </c>
      <c r="AC17" s="9">
        <v>1001232.0</v>
      </c>
      <c r="AD17" s="9">
        <v>2123520.0</v>
      </c>
      <c r="AE17" s="9">
        <v>0.0</v>
      </c>
      <c r="AF17" s="9">
        <v>5.0</v>
      </c>
      <c r="AG17" s="9">
        <v>69.179</v>
      </c>
      <c r="AH17" s="9">
        <v>7.0</v>
      </c>
      <c r="AI17" s="9">
        <v>4.0</v>
      </c>
      <c r="AJ17" s="9">
        <v>1.0</v>
      </c>
      <c r="AK17" s="9">
        <v>0.0</v>
      </c>
      <c r="AL17" s="9">
        <v>74024.0</v>
      </c>
      <c r="AM17" s="9">
        <v>748048.0</v>
      </c>
      <c r="AN17" s="9">
        <v>2254592.0</v>
      </c>
      <c r="AO17" s="9">
        <v>0.0</v>
      </c>
    </row>
    <row r="18">
      <c r="A18" s="3" t="s">
        <v>94</v>
      </c>
      <c r="B18" s="9">
        <v>2.0</v>
      </c>
      <c r="C18" s="9">
        <v>75.663</v>
      </c>
      <c r="D18" s="9">
        <v>9.0</v>
      </c>
      <c r="E18" s="9">
        <v>8.0</v>
      </c>
      <c r="F18" s="9">
        <v>3.0</v>
      </c>
      <c r="G18" s="9">
        <v>0.0</v>
      </c>
      <c r="H18" s="9">
        <v>112932.0</v>
      </c>
      <c r="I18" s="9">
        <v>917524.0</v>
      </c>
      <c r="J18" s="9">
        <v>1.1059208E7</v>
      </c>
      <c r="K18" s="9">
        <v>0.0</v>
      </c>
      <c r="L18" s="15">
        <v>3.0</v>
      </c>
      <c r="M18" s="15">
        <v>49.491</v>
      </c>
      <c r="N18" s="9">
        <v>7.0</v>
      </c>
      <c r="O18" s="9">
        <v>3.0</v>
      </c>
      <c r="P18" s="9">
        <v>10.0</v>
      </c>
      <c r="Q18" s="9">
        <v>0.0</v>
      </c>
      <c r="R18" s="9">
        <v>74024.0</v>
      </c>
      <c r="S18" s="9">
        <v>1220616.0</v>
      </c>
      <c r="T18" s="9">
        <v>4.7654928E7</v>
      </c>
      <c r="U18" s="9">
        <v>0.0</v>
      </c>
      <c r="V18" s="9">
        <v>4.0</v>
      </c>
      <c r="W18" s="9">
        <v>81.851</v>
      </c>
      <c r="X18" s="9">
        <v>7.0</v>
      </c>
      <c r="Y18" s="9">
        <v>11.0</v>
      </c>
      <c r="Z18" s="9">
        <v>2.0</v>
      </c>
      <c r="AA18" s="9">
        <v>0.0</v>
      </c>
      <c r="AB18" s="9">
        <v>74024.0</v>
      </c>
      <c r="AC18" s="9">
        <v>3893776.0</v>
      </c>
      <c r="AD18" s="9">
        <v>9869320.0</v>
      </c>
      <c r="AE18" s="9">
        <v>0.0</v>
      </c>
      <c r="AF18" s="9">
        <v>5.0</v>
      </c>
      <c r="AG18" s="9">
        <v>69.497</v>
      </c>
      <c r="AH18" s="9">
        <v>7.0</v>
      </c>
      <c r="AI18" s="9">
        <v>11.0</v>
      </c>
      <c r="AJ18" s="9">
        <v>2.0</v>
      </c>
      <c r="AK18" s="9">
        <v>0.0</v>
      </c>
      <c r="AL18" s="9">
        <v>74024.0</v>
      </c>
      <c r="AM18" s="9">
        <v>4096528.0</v>
      </c>
      <c r="AN18" s="9">
        <v>9803784.0</v>
      </c>
      <c r="AO18" s="9">
        <v>0.0</v>
      </c>
    </row>
    <row r="19">
      <c r="A19" s="3" t="s">
        <v>96</v>
      </c>
      <c r="B19" s="9">
        <v>2.0</v>
      </c>
      <c r="C19" s="9">
        <v>79.754</v>
      </c>
      <c r="D19" s="9">
        <v>7.0</v>
      </c>
      <c r="E19" s="9">
        <v>4.0</v>
      </c>
      <c r="F19" s="9">
        <v>1.0</v>
      </c>
      <c r="G19" s="9">
        <v>0.0</v>
      </c>
      <c r="H19" s="9">
        <v>74024.0</v>
      </c>
      <c r="I19" s="9">
        <v>538384.0</v>
      </c>
      <c r="J19" s="9">
        <v>4552448.0</v>
      </c>
      <c r="K19" s="9">
        <v>0.0</v>
      </c>
      <c r="L19" s="15">
        <v>3.0</v>
      </c>
      <c r="M19" s="15">
        <v>47.931</v>
      </c>
      <c r="N19" s="9">
        <v>7.0</v>
      </c>
      <c r="O19" s="9">
        <v>2.0</v>
      </c>
      <c r="P19" s="9">
        <v>3.0</v>
      </c>
      <c r="Q19" s="9">
        <v>0.0</v>
      </c>
      <c r="R19" s="9">
        <v>74024.0</v>
      </c>
      <c r="S19" s="9">
        <v>276232.0</v>
      </c>
      <c r="T19" s="9">
        <v>1.3023496E7</v>
      </c>
      <c r="U19" s="9">
        <v>0.0</v>
      </c>
      <c r="V19" s="9">
        <v>4.0</v>
      </c>
      <c r="W19" s="9">
        <v>80.315</v>
      </c>
      <c r="X19" s="9">
        <v>7.0</v>
      </c>
      <c r="Y19" s="9">
        <v>4.0</v>
      </c>
      <c r="Z19" s="9">
        <v>1.0</v>
      </c>
      <c r="AA19" s="9">
        <v>0.0</v>
      </c>
      <c r="AB19" s="9">
        <v>74024.0</v>
      </c>
      <c r="AC19" s="9">
        <v>538384.0</v>
      </c>
      <c r="AD19" s="9">
        <v>4552448.0</v>
      </c>
      <c r="AE19" s="9">
        <v>0.0</v>
      </c>
      <c r="AF19" s="9">
        <v>5.0</v>
      </c>
      <c r="AG19" s="9">
        <v>46.433</v>
      </c>
      <c r="AH19" s="9">
        <v>7.0</v>
      </c>
      <c r="AI19" s="9">
        <v>4.0</v>
      </c>
      <c r="AJ19" s="9">
        <v>1.0</v>
      </c>
      <c r="AK19" s="9">
        <v>0.0</v>
      </c>
      <c r="AL19" s="9">
        <v>74024.0</v>
      </c>
      <c r="AM19" s="9">
        <v>2966032.0</v>
      </c>
      <c r="AN19" s="9">
        <v>4159232.0</v>
      </c>
      <c r="AO19" s="9">
        <v>0.0</v>
      </c>
    </row>
    <row r="20">
      <c r="A20" s="3" t="s">
        <v>98</v>
      </c>
      <c r="B20" s="9">
        <v>2.0</v>
      </c>
      <c r="C20" s="9">
        <v>79.641</v>
      </c>
      <c r="D20" s="9">
        <v>7.0</v>
      </c>
      <c r="E20" s="9">
        <v>4.0</v>
      </c>
      <c r="F20" s="9">
        <v>1.0</v>
      </c>
      <c r="G20" s="9">
        <v>0.0</v>
      </c>
      <c r="H20" s="9">
        <v>74024.0</v>
      </c>
      <c r="I20" s="9">
        <v>1926928.0</v>
      </c>
      <c r="J20" s="9">
        <v>4159232.0</v>
      </c>
      <c r="K20" s="9">
        <v>0.0</v>
      </c>
      <c r="L20" s="15">
        <v>3.0</v>
      </c>
      <c r="M20" s="15">
        <v>48.064</v>
      </c>
      <c r="N20" s="9">
        <v>7.0</v>
      </c>
      <c r="O20" s="9">
        <v>2.0</v>
      </c>
      <c r="P20" s="9">
        <v>3.0</v>
      </c>
      <c r="Q20" s="9">
        <v>0.0</v>
      </c>
      <c r="R20" s="9">
        <v>74024.0</v>
      </c>
      <c r="S20" s="9">
        <v>1148680.0</v>
      </c>
      <c r="T20" s="9">
        <v>1.263028E7</v>
      </c>
      <c r="U20" s="9">
        <v>0.0</v>
      </c>
      <c r="V20" s="9">
        <v>4.0</v>
      </c>
      <c r="W20" s="9">
        <v>80.419</v>
      </c>
      <c r="X20" s="9">
        <v>7.0</v>
      </c>
      <c r="Y20" s="9">
        <v>4.0</v>
      </c>
      <c r="Z20" s="9">
        <v>1.0</v>
      </c>
      <c r="AA20" s="9">
        <v>0.0</v>
      </c>
      <c r="AB20" s="9">
        <v>74024.0</v>
      </c>
      <c r="AC20" s="9">
        <v>1926928.0</v>
      </c>
      <c r="AD20" s="9">
        <v>4159232.0</v>
      </c>
      <c r="AE20" s="9">
        <v>0.0</v>
      </c>
      <c r="AF20" s="9">
        <v>5.0</v>
      </c>
      <c r="AG20" s="9">
        <v>69.453</v>
      </c>
      <c r="AH20" s="9">
        <v>7.0</v>
      </c>
      <c r="AI20" s="9">
        <v>4.0</v>
      </c>
      <c r="AJ20" s="9">
        <v>1.0</v>
      </c>
      <c r="AK20" s="9">
        <v>0.0</v>
      </c>
      <c r="AL20" s="9">
        <v>74024.0</v>
      </c>
      <c r="AM20" s="9">
        <v>748048.0</v>
      </c>
      <c r="AN20" s="9">
        <v>4552448.0</v>
      </c>
      <c r="AO20" s="9">
        <v>0.0</v>
      </c>
    </row>
  </sheetData>
  <drawing r:id="rId1"/>
</worksheet>
</file>