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arag\Desktop\work\polyscientist\stats\August_20_2019\"/>
    </mc:Choice>
  </mc:AlternateContent>
  <bookViews>
    <workbookView xWindow="0" yWindow="0" windowWidth="23040" windowHeight="9384" activeTab="1"/>
  </bookViews>
  <sheets>
    <sheet name="conv2d - all_layers_clx_experim" sheetId="1" r:id="rId1"/>
    <sheet name="example data" sheetId="2" r:id="rId2"/>
    <sheet name="graph" sheetId="3" r:id="rId3"/>
  </sheets>
  <calcPr calcId="152511"/>
</workbook>
</file>

<file path=xl/calcChain.xml><?xml version="1.0" encoding="utf-8"?>
<calcChain xmlns="http://schemas.openxmlformats.org/spreadsheetml/2006/main">
  <c r="Q35" i="2" l="1"/>
  <c r="P35" i="2"/>
  <c r="Q34" i="2"/>
  <c r="P34" i="2"/>
  <c r="Q33" i="2"/>
  <c r="P33" i="2"/>
  <c r="Q32" i="2"/>
  <c r="P32" i="2"/>
  <c r="Q104" i="2"/>
  <c r="Q103" i="2"/>
  <c r="Q102" i="2"/>
  <c r="Q101" i="2"/>
  <c r="P102" i="2"/>
  <c r="P103" i="2"/>
  <c r="P104" i="2"/>
  <c r="P101" i="2"/>
  <c r="C21" i="3" l="1"/>
  <c r="B21" i="3"/>
  <c r="D22" i="1"/>
  <c r="C22" i="1"/>
  <c r="C1" i="1"/>
  <c r="I1" i="1"/>
  <c r="O1" i="1"/>
  <c r="X1" i="1"/>
  <c r="AD1" i="1"/>
  <c r="AJ1" i="1"/>
  <c r="AP1" i="1"/>
  <c r="AV1" i="1"/>
  <c r="AJ23" i="1"/>
</calcChain>
</file>

<file path=xl/sharedStrings.xml><?xml version="1.0" encoding="utf-8"?>
<sst xmlns="http://schemas.openxmlformats.org/spreadsheetml/2006/main" count="277" uniqueCount="74">
  <si>
    <t xml:space="preserve">Machine: Model name:            Intel(R) Xeon(R) Platinum 8280 CPU @ 2.70GHz
Stepping:              7
CPU MHz:               1800.000
CPU max MHz:           2701.0000
CPU min MHz:           1000.0000
BogoMIPS:              5400.00
Virtualization:        VT-x
L1d cache:             32K
L1i cache:             32K
L2 cache:              1024K
L3 cache:              39424K
NUMA node0 CPU(s):     0-27,56-83
NUMA node1 CPU(s):     28-55,84-111
</t>
  </si>
  <si>
    <t>N=1</t>
  </si>
  <si>
    <t>Data is located at: /nfs_home/stavarag/work/test/polyscientist/apps/experiments/perf_data</t>
  </si>
  <si>
    <t>N=28</t>
  </si>
  <si>
    <t>Config</t>
  </si>
  <si>
    <t>Max_GFLOPS</t>
  </si>
  <si>
    <t>Poly_Top_1GFLOPS</t>
  </si>
  <si>
    <t>numVariants</t>
  </si>
  <si>
    <t>Poly_Top_0.050000</t>
  </si>
  <si>
    <t>Difference</t>
  </si>
  <si>
    <t>Layer</t>
  </si>
  <si>
    <t>100 56 56 64 256 1 1 0 0 1</t>
  </si>
  <si>
    <t>100 56 56 64 64 1 1 0 0 1</t>
  </si>
  <si>
    <t>100 56 56 64 64 3 3 1 1 1</t>
  </si>
  <si>
    <t>100 56 56 256 64 1 1 0 0 1</t>
  </si>
  <si>
    <t>100 28 28 256 512 1 1 0 0 1</t>
  </si>
  <si>
    <t>100 28 28 256 128 1 1 0 0 1</t>
  </si>
  <si>
    <t>100 28 28 128 128 3 3 1 1 1</t>
  </si>
  <si>
    <t>100 28 28 128 512 1 1 0 0 1</t>
  </si>
  <si>
    <t>100 28 28 512 128 1 1 0 0 1</t>
  </si>
  <si>
    <t>100 14 14 512 1024 1 1 0 0 1</t>
  </si>
  <si>
    <t>100 14 14 512 256 1 1 0 0 1</t>
  </si>
  <si>
    <t>100 14 14 256 256 3 3 1 1 1</t>
  </si>
  <si>
    <t>100 14 14 256 1024 1 1 0 0 1</t>
  </si>
  <si>
    <t>100 14 14 1024 256 1 1 0 0 1</t>
  </si>
  <si>
    <t>100 7 7 1024 2048 1 1 0 0 1</t>
  </si>
  <si>
    <t>100 7 7 1024 512 1 1 0 0 1</t>
  </si>
  <si>
    <t>100 7 7 512 512 3 3 1 1 1</t>
  </si>
  <si>
    <t>100 7 7 512 2048 1 1 0 0 1</t>
  </si>
  <si>
    <t>100 7 7 2048 512 1 1 0 0 1</t>
  </si>
  <si>
    <t>Interesting case - Layer 11</t>
  </si>
  <si>
    <t>GFLOPS</t>
  </si>
  <si>
    <t>NumL1Reuses</t>
  </si>
  <si>
    <t>NumL2Reuses</t>
  </si>
  <si>
    <t>NumL3Reuses</t>
  </si>
  <si>
    <t>NumMemReuses</t>
  </si>
  <si>
    <t>L1DataSetSize</t>
  </si>
  <si>
    <t>L2DataSetSize</t>
  </si>
  <si>
    <t>L3DataSetSize</t>
  </si>
  <si>
    <t>MemDataSetSize</t>
  </si>
  <si>
    <t>PessiL1DatasetSize</t>
  </si>
  <si>
    <t>PessiL2DataSetSize</t>
  </si>
  <si>
    <t>PessiL3DataSetSize</t>
  </si>
  <si>
    <t>PessiMemDataSetSize</t>
  </si>
  <si>
    <t>ActualRank</t>
  </si>
  <si>
    <t>PolyRank</t>
  </si>
  <si>
    <t>Version</t>
  </si>
  <si>
    <t>wins</t>
  </si>
  <si>
    <t>Example:</t>
  </si>
  <si>
    <t>4_28_poly_perf.csv</t>
  </si>
  <si>
    <t>L1Reuse</t>
  </si>
  <si>
    <t>L2Reuse</t>
  </si>
  <si>
    <t>L3Reuse</t>
  </si>
  <si>
    <t>PessiL1DataSetSize</t>
  </si>
  <si>
    <t>geomean</t>
  </si>
  <si>
    <t>Ranking function</t>
  </si>
  <si>
    <t>Opt_Decision_Tree</t>
  </si>
  <si>
    <t>Pessi_Decision_Tree</t>
  </si>
  <si>
    <t>Opt_Exec_Time</t>
  </si>
  <si>
    <t>Pessi_Exec_Time</t>
  </si>
  <si>
    <t>MemReuse</t>
  </si>
  <si>
    <t>OptL1DataSetSize</t>
  </si>
  <si>
    <t>OptL2DataSetSize</t>
  </si>
  <si>
    <t>OptL3DataSetSize</t>
  </si>
  <si>
    <t>OptMemDataSetSize</t>
  </si>
  <si>
    <t>4_1_poly_perf.csv</t>
  </si>
  <si>
    <t>11_1_perf_csv</t>
  </si>
  <si>
    <t>12_1_perf.csv</t>
  </si>
  <si>
    <t>14_1_perf.csv</t>
  </si>
  <si>
    <t>11_28_perf.csv</t>
  </si>
  <si>
    <t>12_28_perf.csv</t>
  </si>
  <si>
    <t>14_28_perf.csv</t>
  </si>
  <si>
    <t>TotalOptDataSetSize</t>
  </si>
  <si>
    <t>TotalPessiDataSetSize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</si>
</sst>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16" fillId="0" borderId="0" xfId="0" applyFont="1"/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0" fontId="20" fillId="0" borderId="10" xfId="0" applyFont="1" applyBorder="1" applyAlignment="1">
      <alignment wrapText="1"/>
    </xf>
    <xf numFmtId="0" fontId="20" fillId="0" borderId="10" xfId="0" applyFont="1" applyBorder="1" applyAlignment="1">
      <alignment horizontal="right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N=28,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--noheader --perfseparaterow --usepessidata --decisiontree</a:t>
            </a:r>
            <a:endParaRPr lang="en-US"/>
          </a:p>
        </c:rich>
      </c:tx>
      <c:layout>
        <c:manualLayout>
          <c:xMode val="edge"/>
          <c:yMode val="edge"/>
          <c:x val="0.18013631246026585"/>
          <c:y val="7.917656373713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Max_GFLOPS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geomean</c:v>
                </c:pt>
              </c:strCache>
            </c:strRef>
          </c:cat>
          <c:val>
            <c:numRef>
              <c:f>graph!$B$2:$B$21</c:f>
              <c:numCache>
                <c:formatCode>General</c:formatCode>
                <c:ptCount val="20"/>
                <c:pt idx="0">
                  <c:v>1726.8</c:v>
                </c:pt>
                <c:pt idx="1">
                  <c:v>2652</c:v>
                </c:pt>
                <c:pt idx="2">
                  <c:v>2888.2</c:v>
                </c:pt>
                <c:pt idx="3">
                  <c:v>2292.5</c:v>
                </c:pt>
                <c:pt idx="4">
                  <c:v>2607.3000000000002</c:v>
                </c:pt>
                <c:pt idx="5">
                  <c:v>2825.5</c:v>
                </c:pt>
                <c:pt idx="6">
                  <c:v>2937.8</c:v>
                </c:pt>
                <c:pt idx="7">
                  <c:v>2684.6</c:v>
                </c:pt>
                <c:pt idx="8">
                  <c:v>2723.6</c:v>
                </c:pt>
                <c:pt idx="9">
                  <c:v>2781.9</c:v>
                </c:pt>
                <c:pt idx="10">
                  <c:v>2882.3</c:v>
                </c:pt>
                <c:pt idx="11">
                  <c:v>2828.7</c:v>
                </c:pt>
                <c:pt idx="12">
                  <c:v>2728.1</c:v>
                </c:pt>
                <c:pt idx="13">
                  <c:v>2717.6</c:v>
                </c:pt>
                <c:pt idx="14">
                  <c:v>2405.6</c:v>
                </c:pt>
                <c:pt idx="15">
                  <c:v>2354.9</c:v>
                </c:pt>
                <c:pt idx="16">
                  <c:v>2394.4</c:v>
                </c:pt>
                <c:pt idx="17">
                  <c:v>2376.1999999999998</c:v>
                </c:pt>
                <c:pt idx="18">
                  <c:v>2378.1999999999998</c:v>
                </c:pt>
                <c:pt idx="19">
                  <c:v>2570.8073057117822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Poly_Top_1GFLOPS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geomean</c:v>
                </c:pt>
              </c:strCache>
            </c:strRef>
          </c:cat>
          <c:val>
            <c:numRef>
              <c:f>graph!$C$2:$C$21</c:f>
              <c:numCache>
                <c:formatCode>General</c:formatCode>
                <c:ptCount val="20"/>
                <c:pt idx="0">
                  <c:v>1726.8</c:v>
                </c:pt>
                <c:pt idx="1">
                  <c:v>2652</c:v>
                </c:pt>
                <c:pt idx="2">
                  <c:v>2888.2</c:v>
                </c:pt>
                <c:pt idx="3">
                  <c:v>2292.5</c:v>
                </c:pt>
                <c:pt idx="4">
                  <c:v>2607.3000000000002</c:v>
                </c:pt>
                <c:pt idx="5">
                  <c:v>2825.5</c:v>
                </c:pt>
                <c:pt idx="6">
                  <c:v>2937.8</c:v>
                </c:pt>
                <c:pt idx="7">
                  <c:v>2684.6</c:v>
                </c:pt>
                <c:pt idx="8">
                  <c:v>2723.6</c:v>
                </c:pt>
                <c:pt idx="9">
                  <c:v>2781.9</c:v>
                </c:pt>
                <c:pt idx="10">
                  <c:v>2855.8</c:v>
                </c:pt>
                <c:pt idx="11">
                  <c:v>2728.8</c:v>
                </c:pt>
                <c:pt idx="12">
                  <c:v>2728.1</c:v>
                </c:pt>
                <c:pt idx="13">
                  <c:v>2717.6</c:v>
                </c:pt>
                <c:pt idx="14">
                  <c:v>2405.6</c:v>
                </c:pt>
                <c:pt idx="15">
                  <c:v>2354.9</c:v>
                </c:pt>
                <c:pt idx="16">
                  <c:v>2202.3000000000002</c:v>
                </c:pt>
                <c:pt idx="17">
                  <c:v>2376.1999999999998</c:v>
                </c:pt>
                <c:pt idx="18">
                  <c:v>2378.1999999999998</c:v>
                </c:pt>
                <c:pt idx="19">
                  <c:v>2553.4358815706505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817224"/>
        <c:axId val="486814088"/>
      </c:lineChart>
      <c:catAx>
        <c:axId val="48681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Layer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4088"/>
        <c:crosses val="autoZero"/>
        <c:auto val="1"/>
        <c:lblAlgn val="ctr"/>
        <c:lblOffset val="100"/>
        <c:noMultiLvlLbl val="0"/>
      </c:catAx>
      <c:valAx>
        <c:axId val="4868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percent perf. diff between MAX and TOP_1</a:t>
            </a:r>
            <a:endParaRPr lang="en-US"/>
          </a:p>
        </c:rich>
      </c:tx>
      <c:layout>
        <c:manualLayout>
          <c:xMode val="edge"/>
          <c:yMode val="edge"/>
          <c:x val="0.21292996270203066"/>
          <c:y val="2.8665166854143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graph!$B$25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graph!$A$26:$A$29</c:f>
              <c:strCache>
                <c:ptCount val="4"/>
                <c:pt idx="0">
                  <c:v>Opt_Decision_Tree</c:v>
                </c:pt>
                <c:pt idx="1">
                  <c:v>Pessi_Decision_Tree</c:v>
                </c:pt>
                <c:pt idx="2">
                  <c:v>Opt_Exec_Time</c:v>
                </c:pt>
                <c:pt idx="3">
                  <c:v>Pessi_Exec_Time</c:v>
                </c:pt>
              </c:strCache>
            </c:strRef>
          </c:cat>
          <c:val>
            <c:numRef>
              <c:f>graph!$B$26:$B$29</c:f>
              <c:numCache>
                <c:formatCode>General</c:formatCode>
                <c:ptCount val="4"/>
                <c:pt idx="0">
                  <c:v>0.34</c:v>
                </c:pt>
                <c:pt idx="1">
                  <c:v>0.65</c:v>
                </c:pt>
                <c:pt idx="2">
                  <c:v>1.19</c:v>
                </c:pt>
                <c:pt idx="3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graph!$C$25</c:f>
              <c:strCache>
                <c:ptCount val="1"/>
                <c:pt idx="0">
                  <c:v>N=28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graph!$A$26:$A$29</c:f>
              <c:strCache>
                <c:ptCount val="4"/>
                <c:pt idx="0">
                  <c:v>Opt_Decision_Tree</c:v>
                </c:pt>
                <c:pt idx="1">
                  <c:v>Pessi_Decision_Tree</c:v>
                </c:pt>
                <c:pt idx="2">
                  <c:v>Opt_Exec_Time</c:v>
                </c:pt>
                <c:pt idx="3">
                  <c:v>Pessi_Exec_Time</c:v>
                </c:pt>
              </c:strCache>
            </c:strRef>
          </c:cat>
          <c:val>
            <c:numRef>
              <c:f>graph!$C$26:$C$29</c:f>
              <c:numCache>
                <c:formatCode>General</c:formatCode>
                <c:ptCount val="4"/>
                <c:pt idx="0">
                  <c:v>0.44</c:v>
                </c:pt>
                <c:pt idx="1">
                  <c:v>0.66</c:v>
                </c:pt>
                <c:pt idx="2">
                  <c:v>2.4</c:v>
                </c:pt>
                <c:pt idx="3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15264"/>
        <c:axId val="486817616"/>
      </c:barChart>
      <c:catAx>
        <c:axId val="4868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7616"/>
        <c:crosses val="autoZero"/>
        <c:auto val="1"/>
        <c:lblAlgn val="ctr"/>
        <c:lblOffset val="100"/>
        <c:noMultiLvlLbl val="0"/>
      </c:catAx>
      <c:valAx>
        <c:axId val="4868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Max percent perf. diff between MAX and TOP_1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graph!$I$23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graph!$H$24:$H$27</c:f>
              <c:strCache>
                <c:ptCount val="4"/>
                <c:pt idx="0">
                  <c:v>Opt_Decision_Tree</c:v>
                </c:pt>
                <c:pt idx="1">
                  <c:v>Pessi_Decision_Tree</c:v>
                </c:pt>
                <c:pt idx="2">
                  <c:v>Opt_Exec_Time</c:v>
                </c:pt>
                <c:pt idx="3">
                  <c:v>Pessi_Exec_Time</c:v>
                </c:pt>
              </c:strCache>
            </c:strRef>
          </c:cat>
          <c:val>
            <c:numRef>
              <c:f>graph!$I$24:$I$27</c:f>
              <c:numCache>
                <c:formatCode>General</c:formatCode>
                <c:ptCount val="4"/>
                <c:pt idx="0">
                  <c:v>2.65</c:v>
                </c:pt>
                <c:pt idx="1">
                  <c:v>7.15</c:v>
                </c:pt>
                <c:pt idx="2">
                  <c:v>13.84</c:v>
                </c:pt>
                <c:pt idx="3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graph!$J$23</c:f>
              <c:strCache>
                <c:ptCount val="1"/>
                <c:pt idx="0">
                  <c:v>N=28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graph!$H$24:$H$27</c:f>
              <c:strCache>
                <c:ptCount val="4"/>
                <c:pt idx="0">
                  <c:v>Opt_Decision_Tree</c:v>
                </c:pt>
                <c:pt idx="1">
                  <c:v>Pessi_Decision_Tree</c:v>
                </c:pt>
                <c:pt idx="2">
                  <c:v>Opt_Exec_Time</c:v>
                </c:pt>
                <c:pt idx="3">
                  <c:v>Pessi_Exec_Time</c:v>
                </c:pt>
              </c:strCache>
            </c:strRef>
          </c:cat>
          <c:val>
            <c:numRef>
              <c:f>graph!$J$24:$J$27</c:f>
              <c:numCache>
                <c:formatCode>General</c:formatCode>
                <c:ptCount val="4"/>
                <c:pt idx="0">
                  <c:v>3.53</c:v>
                </c:pt>
                <c:pt idx="1">
                  <c:v>14.09</c:v>
                </c:pt>
                <c:pt idx="2">
                  <c:v>13.74</c:v>
                </c:pt>
                <c:pt idx="3">
                  <c:v>14.09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14872"/>
        <c:axId val="486816048"/>
      </c:barChart>
      <c:catAx>
        <c:axId val="4868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6048"/>
        <c:crosses val="autoZero"/>
        <c:auto val="1"/>
        <c:lblAlgn val="ctr"/>
        <c:lblOffset val="100"/>
        <c:noMultiLvlLbl val="0"/>
      </c:catAx>
      <c:valAx>
        <c:axId val="4868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Percent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1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160020</xdr:rowOff>
    </xdr:from>
    <xdr:to>
      <xdr:col>13</xdr:col>
      <xdr:colOff>411480</xdr:colOff>
      <xdr:row>18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121920</xdr:rowOff>
    </xdr:from>
    <xdr:to>
      <xdr:col>4</xdr:col>
      <xdr:colOff>167640</xdr:colOff>
      <xdr:row>29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15</xdr:row>
      <xdr:rowOff>144780</xdr:rowOff>
    </xdr:from>
    <xdr:to>
      <xdr:col>13</xdr:col>
      <xdr:colOff>358140</xdr:colOff>
      <xdr:row>26</xdr:row>
      <xdr:rowOff>289560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topLeftCell="U1" workbookViewId="0">
      <selection activeCell="X3" sqref="X3:Y21"/>
    </sheetView>
  </sheetViews>
  <sheetFormatPr defaultRowHeight="14.4" x14ac:dyDescent="0.3"/>
  <cols>
    <col min="1" max="1" width="24.33203125" bestFit="1" customWidth="1"/>
    <col min="2" max="2" width="24.33203125" customWidth="1"/>
    <col min="3" max="3" width="11.77734375" bestFit="1" customWidth="1"/>
  </cols>
  <sheetData>
    <row r="1" spans="1:52" ht="288" x14ac:dyDescent="0.3">
      <c r="A1" s="1" t="s">
        <v>0</v>
      </c>
      <c r="B1" s="1"/>
      <c r="C1" t="e">
        <f>--noheader --perfseparaterow</f>
        <v>#NAME?</v>
      </c>
      <c r="E1" t="s">
        <v>1</v>
      </c>
      <c r="F1" t="s">
        <v>2</v>
      </c>
      <c r="I1" t="e">
        <f>--noheader --perfseparaterow</f>
        <v>#NAME?</v>
      </c>
      <c r="K1" t="s">
        <v>3</v>
      </c>
      <c r="O1" t="e">
        <f>--noheader --perfseparaterow --decisiontree</f>
        <v>#NAME?</v>
      </c>
      <c r="R1" t="s">
        <v>1</v>
      </c>
      <c r="X1" t="e">
        <f>--noheader --perfseparaterow --decisiontree</f>
        <v>#NAME?</v>
      </c>
      <c r="AA1" t="s">
        <v>3</v>
      </c>
      <c r="AD1" t="e">
        <f>--noheader --perfseparaterow --usepessidata</f>
        <v>#NAME?</v>
      </c>
      <c r="AG1" t="s">
        <v>1</v>
      </c>
      <c r="AJ1" t="e">
        <f>--noheader --perfseparaterow --usepessidata</f>
        <v>#NAME?</v>
      </c>
      <c r="AM1" t="s">
        <v>3</v>
      </c>
      <c r="AP1" t="e">
        <f>--noheader --perfseparaterow --usepessidata --decisiontree</f>
        <v>#NAME?</v>
      </c>
      <c r="AS1" t="s">
        <v>1</v>
      </c>
      <c r="AV1" t="e">
        <f>--noheader --perfseparaterow --usepessidata --decisiontree</f>
        <v>#NAME?</v>
      </c>
      <c r="AY1" t="s">
        <v>3</v>
      </c>
    </row>
    <row r="2" spans="1:52" x14ac:dyDescent="0.3">
      <c r="A2" t="s">
        <v>4</v>
      </c>
      <c r="B2" t="s">
        <v>10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O2" t="s">
        <v>5</v>
      </c>
      <c r="P2" t="s">
        <v>6</v>
      </c>
      <c r="Q2" t="s">
        <v>7</v>
      </c>
      <c r="R2" t="s">
        <v>8</v>
      </c>
      <c r="U2" t="s">
        <v>9</v>
      </c>
      <c r="W2" t="s">
        <v>10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J2" t="s">
        <v>5</v>
      </c>
      <c r="AK2" t="s">
        <v>6</v>
      </c>
      <c r="AL2" t="s">
        <v>7</v>
      </c>
      <c r="AM2" t="s">
        <v>8</v>
      </c>
      <c r="AN2" t="s">
        <v>9</v>
      </c>
      <c r="AO2" t="s">
        <v>10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</row>
    <row r="3" spans="1:52" x14ac:dyDescent="0.3">
      <c r="A3" t="s">
        <v>11</v>
      </c>
      <c r="B3">
        <v>1</v>
      </c>
      <c r="C3">
        <v>93.617000000000004</v>
      </c>
      <c r="D3">
        <v>93.617000000000004</v>
      </c>
      <c r="E3">
        <v>4</v>
      </c>
      <c r="F3">
        <v>93.617000000000004</v>
      </c>
      <c r="G3" s="2">
        <v>0</v>
      </c>
      <c r="I3">
        <v>1726.8</v>
      </c>
      <c r="J3">
        <v>1726.8</v>
      </c>
      <c r="K3">
        <v>4</v>
      </c>
      <c r="L3">
        <v>1726.8</v>
      </c>
      <c r="M3" s="2">
        <v>0</v>
      </c>
      <c r="O3">
        <v>93.617000000000004</v>
      </c>
      <c r="P3">
        <v>93.617000000000004</v>
      </c>
      <c r="Q3">
        <v>4</v>
      </c>
      <c r="R3">
        <v>93.617000000000004</v>
      </c>
      <c r="U3" s="2">
        <v>0</v>
      </c>
      <c r="W3">
        <v>1</v>
      </c>
      <c r="X3">
        <v>1726.8</v>
      </c>
      <c r="Y3">
        <v>1726.8</v>
      </c>
      <c r="Z3">
        <v>4</v>
      </c>
      <c r="AA3">
        <v>1726.8</v>
      </c>
      <c r="AB3" s="2">
        <v>0</v>
      </c>
      <c r="AD3">
        <v>93.617000000000004</v>
      </c>
      <c r="AE3">
        <v>93.617000000000004</v>
      </c>
      <c r="AF3">
        <v>4</v>
      </c>
      <c r="AG3">
        <v>93.617000000000004</v>
      </c>
      <c r="AH3" s="2">
        <v>0</v>
      </c>
      <c r="AJ3">
        <v>1726.8</v>
      </c>
      <c r="AK3">
        <v>1726.8</v>
      </c>
      <c r="AL3">
        <v>4</v>
      </c>
      <c r="AM3">
        <v>1726.8</v>
      </c>
      <c r="AN3" s="2">
        <v>0</v>
      </c>
      <c r="AO3">
        <v>1</v>
      </c>
      <c r="AP3">
        <v>93.617000000000004</v>
      </c>
      <c r="AQ3">
        <v>93.617000000000004</v>
      </c>
      <c r="AR3">
        <v>4</v>
      </c>
      <c r="AS3">
        <v>93.617000000000004</v>
      </c>
      <c r="AT3" s="2">
        <v>0</v>
      </c>
      <c r="AU3">
        <v>1</v>
      </c>
      <c r="AV3">
        <v>1726.8</v>
      </c>
      <c r="AW3">
        <v>1726.8</v>
      </c>
      <c r="AX3">
        <v>4</v>
      </c>
      <c r="AY3">
        <v>1726.8</v>
      </c>
      <c r="AZ3" s="2">
        <v>0</v>
      </c>
    </row>
    <row r="4" spans="1:52" x14ac:dyDescent="0.3">
      <c r="A4" t="s">
        <v>12</v>
      </c>
      <c r="B4">
        <v>2</v>
      </c>
      <c r="C4">
        <v>91.28</v>
      </c>
      <c r="D4">
        <v>91.28</v>
      </c>
      <c r="E4">
        <v>4</v>
      </c>
      <c r="F4">
        <v>91.28</v>
      </c>
      <c r="G4" s="2">
        <v>0</v>
      </c>
      <c r="I4">
        <v>2652</v>
      </c>
      <c r="J4">
        <v>2652</v>
      </c>
      <c r="K4">
        <v>4</v>
      </c>
      <c r="L4">
        <v>2652</v>
      </c>
      <c r="M4" s="2">
        <v>0</v>
      </c>
      <c r="O4">
        <v>91.28</v>
      </c>
      <c r="P4">
        <v>91.28</v>
      </c>
      <c r="Q4">
        <v>4</v>
      </c>
      <c r="R4">
        <v>91.28</v>
      </c>
      <c r="U4" s="2">
        <v>0</v>
      </c>
      <c r="W4">
        <v>2</v>
      </c>
      <c r="X4">
        <v>2652</v>
      </c>
      <c r="Y4">
        <v>2652</v>
      </c>
      <c r="Z4">
        <v>4</v>
      </c>
      <c r="AA4">
        <v>2652</v>
      </c>
      <c r="AB4" s="2">
        <v>0</v>
      </c>
      <c r="AD4">
        <v>91.28</v>
      </c>
      <c r="AE4">
        <v>91.28</v>
      </c>
      <c r="AF4">
        <v>4</v>
      </c>
      <c r="AG4">
        <v>91.28</v>
      </c>
      <c r="AH4" s="2">
        <v>0</v>
      </c>
      <c r="AJ4">
        <v>2652</v>
      </c>
      <c r="AK4">
        <v>2652</v>
      </c>
      <c r="AL4">
        <v>4</v>
      </c>
      <c r="AM4">
        <v>2652</v>
      </c>
      <c r="AN4" s="2">
        <v>0</v>
      </c>
      <c r="AO4">
        <v>2</v>
      </c>
      <c r="AP4">
        <v>91.28</v>
      </c>
      <c r="AQ4">
        <v>91.28</v>
      </c>
      <c r="AR4">
        <v>4</v>
      </c>
      <c r="AS4">
        <v>91.28</v>
      </c>
      <c r="AT4" s="2">
        <v>0</v>
      </c>
      <c r="AU4">
        <v>2</v>
      </c>
      <c r="AV4">
        <v>2652</v>
      </c>
      <c r="AW4">
        <v>2652</v>
      </c>
      <c r="AX4">
        <v>4</v>
      </c>
      <c r="AY4">
        <v>2652</v>
      </c>
      <c r="AZ4" s="2">
        <v>0</v>
      </c>
    </row>
    <row r="5" spans="1:52" x14ac:dyDescent="0.3">
      <c r="A5" t="s">
        <v>13</v>
      </c>
      <c r="B5">
        <v>3</v>
      </c>
      <c r="C5">
        <v>104.26</v>
      </c>
      <c r="D5">
        <v>104.26</v>
      </c>
      <c r="E5">
        <v>4</v>
      </c>
      <c r="F5">
        <v>104.26</v>
      </c>
      <c r="G5" s="2">
        <v>0</v>
      </c>
      <c r="I5">
        <v>2888.2</v>
      </c>
      <c r="J5">
        <v>2888.2</v>
      </c>
      <c r="K5">
        <v>4</v>
      </c>
      <c r="L5">
        <v>2888.2</v>
      </c>
      <c r="M5" s="2">
        <v>0</v>
      </c>
      <c r="O5">
        <v>104.26</v>
      </c>
      <c r="P5">
        <v>104.26</v>
      </c>
      <c r="Q5">
        <v>4</v>
      </c>
      <c r="R5">
        <v>104.26</v>
      </c>
      <c r="U5" s="2">
        <v>0</v>
      </c>
      <c r="W5">
        <v>3</v>
      </c>
      <c r="X5">
        <v>2888.2</v>
      </c>
      <c r="Y5">
        <v>2888.2</v>
      </c>
      <c r="Z5">
        <v>4</v>
      </c>
      <c r="AA5">
        <v>2888.2</v>
      </c>
      <c r="AB5" s="2">
        <v>0</v>
      </c>
      <c r="AD5">
        <v>104.26</v>
      </c>
      <c r="AE5">
        <v>104.26</v>
      </c>
      <c r="AF5">
        <v>4</v>
      </c>
      <c r="AG5">
        <v>104.26</v>
      </c>
      <c r="AH5" s="2">
        <v>0</v>
      </c>
      <c r="AJ5">
        <v>2888.2</v>
      </c>
      <c r="AK5">
        <v>2888.2</v>
      </c>
      <c r="AL5">
        <v>4</v>
      </c>
      <c r="AM5">
        <v>2888.2</v>
      </c>
      <c r="AN5" s="2">
        <v>0</v>
      </c>
      <c r="AO5">
        <v>3</v>
      </c>
      <c r="AP5">
        <v>104.26</v>
      </c>
      <c r="AQ5">
        <v>104.26</v>
      </c>
      <c r="AR5">
        <v>4</v>
      </c>
      <c r="AS5">
        <v>104.26</v>
      </c>
      <c r="AT5" s="2">
        <v>0</v>
      </c>
      <c r="AU5">
        <v>3</v>
      </c>
      <c r="AV5">
        <v>2888.2</v>
      </c>
      <c r="AW5">
        <v>2888.2</v>
      </c>
      <c r="AX5">
        <v>4</v>
      </c>
      <c r="AY5">
        <v>2888.2</v>
      </c>
      <c r="AZ5" s="2">
        <v>0</v>
      </c>
    </row>
    <row r="6" spans="1:52" x14ac:dyDescent="0.3">
      <c r="A6" t="s">
        <v>14</v>
      </c>
      <c r="B6">
        <v>4</v>
      </c>
      <c r="C6">
        <v>98.766000000000005</v>
      </c>
      <c r="D6">
        <v>98.766000000000005</v>
      </c>
      <c r="E6">
        <v>4</v>
      </c>
      <c r="F6">
        <v>98.766000000000005</v>
      </c>
      <c r="G6" s="2">
        <v>0</v>
      </c>
      <c r="I6">
        <v>2292.5</v>
      </c>
      <c r="J6">
        <v>2292.5</v>
      </c>
      <c r="K6">
        <v>4</v>
      </c>
      <c r="L6">
        <v>2292.5</v>
      </c>
      <c r="M6" s="2">
        <v>0</v>
      </c>
      <c r="O6">
        <v>98.766000000000005</v>
      </c>
      <c r="P6">
        <v>98.766000000000005</v>
      </c>
      <c r="Q6">
        <v>4</v>
      </c>
      <c r="R6">
        <v>98.766000000000005</v>
      </c>
      <c r="U6" s="2">
        <v>0</v>
      </c>
      <c r="W6">
        <v>4</v>
      </c>
      <c r="X6">
        <v>2292.5</v>
      </c>
      <c r="Y6">
        <v>2292.5</v>
      </c>
      <c r="Z6">
        <v>4</v>
      </c>
      <c r="AA6">
        <v>2292.5</v>
      </c>
      <c r="AB6" s="2">
        <v>0</v>
      </c>
      <c r="AD6">
        <v>98.766000000000005</v>
      </c>
      <c r="AE6">
        <v>98.766000000000005</v>
      </c>
      <c r="AF6">
        <v>4</v>
      </c>
      <c r="AG6">
        <v>98.766000000000005</v>
      </c>
      <c r="AH6" s="2">
        <v>0</v>
      </c>
      <c r="AJ6">
        <v>2292.5</v>
      </c>
      <c r="AK6">
        <v>2292.5</v>
      </c>
      <c r="AL6">
        <v>4</v>
      </c>
      <c r="AM6">
        <v>2292.5</v>
      </c>
      <c r="AN6" s="2">
        <v>0</v>
      </c>
      <c r="AO6">
        <v>4</v>
      </c>
      <c r="AP6">
        <v>98.766000000000005</v>
      </c>
      <c r="AQ6">
        <v>98.766000000000005</v>
      </c>
      <c r="AR6">
        <v>4</v>
      </c>
      <c r="AS6">
        <v>98.766000000000005</v>
      </c>
      <c r="AT6" s="2">
        <v>0</v>
      </c>
      <c r="AU6">
        <v>4</v>
      </c>
      <c r="AV6">
        <v>2292.5</v>
      </c>
      <c r="AW6">
        <v>2292.5</v>
      </c>
      <c r="AX6">
        <v>4</v>
      </c>
      <c r="AY6">
        <v>2292.5</v>
      </c>
      <c r="AZ6" s="2">
        <v>0</v>
      </c>
    </row>
    <row r="7" spans="1:52" x14ac:dyDescent="0.3">
      <c r="A7" t="s">
        <v>15</v>
      </c>
      <c r="B7">
        <v>5</v>
      </c>
      <c r="C7">
        <v>102.23</v>
      </c>
      <c r="D7">
        <v>102.23</v>
      </c>
      <c r="E7">
        <v>4</v>
      </c>
      <c r="F7">
        <v>102.23</v>
      </c>
      <c r="G7" s="2">
        <v>0</v>
      </c>
      <c r="I7">
        <v>2607.3000000000002</v>
      </c>
      <c r="J7">
        <v>2391.1999999999998</v>
      </c>
      <c r="K7">
        <v>4</v>
      </c>
      <c r="L7">
        <v>2391.1999999999998</v>
      </c>
      <c r="M7" s="2">
        <v>-8.2900000000000001E-2</v>
      </c>
      <c r="O7">
        <v>102.23</v>
      </c>
      <c r="P7">
        <v>102.23</v>
      </c>
      <c r="Q7">
        <v>4</v>
      </c>
      <c r="R7">
        <v>102.23</v>
      </c>
      <c r="U7" s="2">
        <v>0</v>
      </c>
      <c r="W7">
        <v>5</v>
      </c>
      <c r="X7">
        <v>2607.3000000000002</v>
      </c>
      <c r="Y7">
        <v>2607.3000000000002</v>
      </c>
      <c r="Z7">
        <v>4</v>
      </c>
      <c r="AA7">
        <v>2607.3000000000002</v>
      </c>
      <c r="AB7" s="2">
        <v>0</v>
      </c>
      <c r="AD7">
        <v>102.23</v>
      </c>
      <c r="AE7">
        <v>102.23</v>
      </c>
      <c r="AF7">
        <v>4</v>
      </c>
      <c r="AG7">
        <v>102.23</v>
      </c>
      <c r="AH7" s="2">
        <v>0</v>
      </c>
      <c r="AJ7">
        <v>2607.3000000000002</v>
      </c>
      <c r="AK7">
        <v>2391.1999999999998</v>
      </c>
      <c r="AL7">
        <v>4</v>
      </c>
      <c r="AM7">
        <v>2391.1999999999998</v>
      </c>
      <c r="AN7" s="2">
        <v>-8.2900000000000001E-2</v>
      </c>
      <c r="AO7">
        <v>5</v>
      </c>
      <c r="AP7">
        <v>102.23</v>
      </c>
      <c r="AQ7">
        <v>102.23</v>
      </c>
      <c r="AR7">
        <v>4</v>
      </c>
      <c r="AS7">
        <v>102.23</v>
      </c>
      <c r="AT7" s="2">
        <v>0</v>
      </c>
      <c r="AU7">
        <v>5</v>
      </c>
      <c r="AV7">
        <v>2607.3000000000002</v>
      </c>
      <c r="AW7">
        <v>2607.3000000000002</v>
      </c>
      <c r="AX7">
        <v>4</v>
      </c>
      <c r="AY7">
        <v>2607.3000000000002</v>
      </c>
      <c r="AZ7" s="2">
        <v>0</v>
      </c>
    </row>
    <row r="8" spans="1:52" x14ac:dyDescent="0.3">
      <c r="A8" t="s">
        <v>16</v>
      </c>
      <c r="B8">
        <v>6</v>
      </c>
      <c r="C8">
        <v>102.97</v>
      </c>
      <c r="D8">
        <v>100.75</v>
      </c>
      <c r="E8">
        <v>4</v>
      </c>
      <c r="F8">
        <v>100.75</v>
      </c>
      <c r="G8" s="2">
        <v>-2.1600000000000001E-2</v>
      </c>
      <c r="I8">
        <v>2825.5</v>
      </c>
      <c r="J8">
        <v>2784.3</v>
      </c>
      <c r="K8">
        <v>4</v>
      </c>
      <c r="L8">
        <v>2784.3</v>
      </c>
      <c r="M8" s="2">
        <v>-1.46E-2</v>
      </c>
      <c r="O8">
        <v>102.97</v>
      </c>
      <c r="P8">
        <v>102.97</v>
      </c>
      <c r="Q8">
        <v>4</v>
      </c>
      <c r="R8">
        <v>102.97</v>
      </c>
      <c r="U8" s="2">
        <v>0</v>
      </c>
      <c r="W8">
        <v>6</v>
      </c>
      <c r="X8">
        <v>2825.5</v>
      </c>
      <c r="Y8">
        <v>2825.5</v>
      </c>
      <c r="Z8">
        <v>4</v>
      </c>
      <c r="AA8">
        <v>2825.5</v>
      </c>
      <c r="AB8" s="2">
        <v>0</v>
      </c>
      <c r="AD8">
        <v>102.97</v>
      </c>
      <c r="AE8">
        <v>102.97</v>
      </c>
      <c r="AF8">
        <v>4</v>
      </c>
      <c r="AG8">
        <v>102.97</v>
      </c>
      <c r="AH8" s="2">
        <v>0</v>
      </c>
      <c r="AJ8">
        <v>2825.5</v>
      </c>
      <c r="AK8">
        <v>2825.5</v>
      </c>
      <c r="AL8">
        <v>4</v>
      </c>
      <c r="AM8">
        <v>2825.5</v>
      </c>
      <c r="AN8" s="2">
        <v>0</v>
      </c>
      <c r="AO8">
        <v>6</v>
      </c>
      <c r="AP8">
        <v>102.97</v>
      </c>
      <c r="AQ8">
        <v>102.97</v>
      </c>
      <c r="AR8">
        <v>4</v>
      </c>
      <c r="AS8">
        <v>102.97</v>
      </c>
      <c r="AT8" s="2">
        <v>0</v>
      </c>
      <c r="AU8">
        <v>6</v>
      </c>
      <c r="AV8">
        <v>2825.5</v>
      </c>
      <c r="AW8">
        <v>2825.5</v>
      </c>
      <c r="AX8">
        <v>4</v>
      </c>
      <c r="AY8">
        <v>2825.5</v>
      </c>
      <c r="AZ8" s="2">
        <v>0</v>
      </c>
    </row>
    <row r="9" spans="1:52" x14ac:dyDescent="0.3">
      <c r="A9" t="s">
        <v>17</v>
      </c>
      <c r="B9">
        <v>7</v>
      </c>
      <c r="C9">
        <v>105.45</v>
      </c>
      <c r="D9">
        <v>105.45</v>
      </c>
      <c r="E9">
        <v>4</v>
      </c>
      <c r="F9">
        <v>105.45</v>
      </c>
      <c r="G9" s="2">
        <v>0</v>
      </c>
      <c r="I9">
        <v>2937.8</v>
      </c>
      <c r="J9">
        <v>2937.8</v>
      </c>
      <c r="K9">
        <v>4</v>
      </c>
      <c r="L9">
        <v>2937.8</v>
      </c>
      <c r="M9" s="2">
        <v>0</v>
      </c>
      <c r="O9">
        <v>105.45</v>
      </c>
      <c r="P9">
        <v>105.45</v>
      </c>
      <c r="Q9">
        <v>4</v>
      </c>
      <c r="R9">
        <v>105.45</v>
      </c>
      <c r="U9" s="2">
        <v>0</v>
      </c>
      <c r="W9">
        <v>7</v>
      </c>
      <c r="X9">
        <v>2937.8</v>
      </c>
      <c r="Y9">
        <v>2937.8</v>
      </c>
      <c r="Z9">
        <v>4</v>
      </c>
      <c r="AA9">
        <v>2937.8</v>
      </c>
      <c r="AB9" s="2">
        <v>0</v>
      </c>
      <c r="AD9">
        <v>105.45</v>
      </c>
      <c r="AE9">
        <v>105.45</v>
      </c>
      <c r="AF9">
        <v>4</v>
      </c>
      <c r="AG9">
        <v>105.45</v>
      </c>
      <c r="AH9" s="2">
        <v>0</v>
      </c>
      <c r="AJ9">
        <v>2937.8</v>
      </c>
      <c r="AK9">
        <v>2937.8</v>
      </c>
      <c r="AL9">
        <v>4</v>
      </c>
      <c r="AM9">
        <v>2937.8</v>
      </c>
      <c r="AN9" s="2">
        <v>0</v>
      </c>
      <c r="AO9">
        <v>7</v>
      </c>
      <c r="AP9">
        <v>105.45</v>
      </c>
      <c r="AQ9">
        <v>105.45</v>
      </c>
      <c r="AR9">
        <v>4</v>
      </c>
      <c r="AS9">
        <v>105.45</v>
      </c>
      <c r="AT9" s="2">
        <v>0</v>
      </c>
      <c r="AU9">
        <v>7</v>
      </c>
      <c r="AV9">
        <v>2937.8</v>
      </c>
      <c r="AW9">
        <v>2937.8</v>
      </c>
      <c r="AX9">
        <v>4</v>
      </c>
      <c r="AY9">
        <v>2937.8</v>
      </c>
      <c r="AZ9" s="2">
        <v>0</v>
      </c>
    </row>
    <row r="10" spans="1:52" x14ac:dyDescent="0.3">
      <c r="A10" t="s">
        <v>18</v>
      </c>
      <c r="B10">
        <v>8</v>
      </c>
      <c r="C10">
        <v>99.016999999999996</v>
      </c>
      <c r="D10">
        <v>99.016999999999996</v>
      </c>
      <c r="E10">
        <v>4</v>
      </c>
      <c r="F10">
        <v>99.016999999999996</v>
      </c>
      <c r="G10" s="2">
        <v>0</v>
      </c>
      <c r="I10">
        <v>2684.6</v>
      </c>
      <c r="J10">
        <v>2317.5</v>
      </c>
      <c r="K10">
        <v>4</v>
      </c>
      <c r="L10">
        <v>2317.5</v>
      </c>
      <c r="M10" s="2">
        <v>-0.13669999999999999</v>
      </c>
      <c r="O10">
        <v>99.016999999999996</v>
      </c>
      <c r="P10">
        <v>99.016999999999996</v>
      </c>
      <c r="Q10">
        <v>4</v>
      </c>
      <c r="R10">
        <v>99.016999999999996</v>
      </c>
      <c r="U10" s="2">
        <v>0</v>
      </c>
      <c r="W10">
        <v>8</v>
      </c>
      <c r="X10">
        <v>2684.6</v>
      </c>
      <c r="Y10">
        <v>2684.6</v>
      </c>
      <c r="Z10">
        <v>4</v>
      </c>
      <c r="AA10">
        <v>2684.6</v>
      </c>
      <c r="AB10" s="2">
        <v>0</v>
      </c>
      <c r="AD10">
        <v>99.016999999999996</v>
      </c>
      <c r="AE10">
        <v>98.962999999999994</v>
      </c>
      <c r="AF10">
        <v>4</v>
      </c>
      <c r="AG10">
        <v>98.962999999999994</v>
      </c>
      <c r="AH10" s="2">
        <v>-5.0000000000000001E-4</v>
      </c>
      <c r="AJ10">
        <v>2684.6</v>
      </c>
      <c r="AK10">
        <v>2317.5</v>
      </c>
      <c r="AL10">
        <v>4</v>
      </c>
      <c r="AM10">
        <v>2317.5</v>
      </c>
      <c r="AN10" s="2">
        <v>-0.13669999999999999</v>
      </c>
      <c r="AO10">
        <v>8</v>
      </c>
      <c r="AP10">
        <v>99.016999999999996</v>
      </c>
      <c r="AQ10">
        <v>98.962999999999994</v>
      </c>
      <c r="AR10">
        <v>4</v>
      </c>
      <c r="AS10">
        <v>98.962999999999994</v>
      </c>
      <c r="AT10" s="2">
        <v>-5.0000000000000001E-4</v>
      </c>
      <c r="AU10">
        <v>8</v>
      </c>
      <c r="AV10">
        <v>2684.6</v>
      </c>
      <c r="AW10">
        <v>2684.6</v>
      </c>
      <c r="AX10">
        <v>4</v>
      </c>
      <c r="AY10">
        <v>2684.6</v>
      </c>
      <c r="AZ10" s="2">
        <v>0</v>
      </c>
    </row>
    <row r="11" spans="1:52" x14ac:dyDescent="0.3">
      <c r="A11" t="s">
        <v>19</v>
      </c>
      <c r="B11">
        <v>9</v>
      </c>
      <c r="C11">
        <v>102.53</v>
      </c>
      <c r="D11">
        <v>102.42</v>
      </c>
      <c r="E11">
        <v>4</v>
      </c>
      <c r="F11">
        <v>102.42</v>
      </c>
      <c r="G11" s="2">
        <v>-1.1000000000000001E-3</v>
      </c>
      <c r="I11">
        <v>2723.6</v>
      </c>
      <c r="J11">
        <v>2723.6</v>
      </c>
      <c r="K11">
        <v>4</v>
      </c>
      <c r="L11">
        <v>2723.6</v>
      </c>
      <c r="M11" s="2">
        <v>0</v>
      </c>
      <c r="O11">
        <v>102.53</v>
      </c>
      <c r="P11">
        <v>102.53</v>
      </c>
      <c r="Q11">
        <v>4</v>
      </c>
      <c r="R11">
        <v>102.53</v>
      </c>
      <c r="U11" s="2">
        <v>0</v>
      </c>
      <c r="W11">
        <v>9</v>
      </c>
      <c r="X11">
        <v>2723.6</v>
      </c>
      <c r="Y11">
        <v>2723.6</v>
      </c>
      <c r="Z11">
        <v>4</v>
      </c>
      <c r="AA11">
        <v>2723.6</v>
      </c>
      <c r="AB11" s="2">
        <v>0</v>
      </c>
      <c r="AD11">
        <v>102.53</v>
      </c>
      <c r="AE11">
        <v>102.42</v>
      </c>
      <c r="AF11">
        <v>4</v>
      </c>
      <c r="AG11">
        <v>102.42</v>
      </c>
      <c r="AH11" s="2">
        <v>-1.1000000000000001E-3</v>
      </c>
      <c r="AJ11">
        <v>2723.6</v>
      </c>
      <c r="AK11">
        <v>2598.9</v>
      </c>
      <c r="AL11">
        <v>4</v>
      </c>
      <c r="AM11">
        <v>2598.9</v>
      </c>
      <c r="AN11" s="2">
        <v>-4.58E-2</v>
      </c>
      <c r="AO11">
        <v>9</v>
      </c>
      <c r="AP11">
        <v>102.53</v>
      </c>
      <c r="AQ11">
        <v>102.42</v>
      </c>
      <c r="AR11">
        <v>4</v>
      </c>
      <c r="AS11">
        <v>102.42</v>
      </c>
      <c r="AT11" s="2">
        <v>-1.1000000000000001E-3</v>
      </c>
      <c r="AU11">
        <v>9</v>
      </c>
      <c r="AV11">
        <v>2723.6</v>
      </c>
      <c r="AW11">
        <v>2723.6</v>
      </c>
      <c r="AX11">
        <v>4</v>
      </c>
      <c r="AY11">
        <v>2723.6</v>
      </c>
      <c r="AZ11" s="2">
        <v>0</v>
      </c>
    </row>
    <row r="12" spans="1:52" x14ac:dyDescent="0.3">
      <c r="A12" t="s">
        <v>20</v>
      </c>
      <c r="B12">
        <v>10</v>
      </c>
      <c r="C12">
        <v>99.566000000000003</v>
      </c>
      <c r="D12">
        <v>99.566000000000003</v>
      </c>
      <c r="E12">
        <v>4</v>
      </c>
      <c r="F12">
        <v>99.566000000000003</v>
      </c>
      <c r="G12" s="2">
        <v>0</v>
      </c>
      <c r="I12">
        <v>2781.9</v>
      </c>
      <c r="J12">
        <v>2781.9</v>
      </c>
      <c r="K12">
        <v>4</v>
      </c>
      <c r="L12">
        <v>2781.9</v>
      </c>
      <c r="M12" s="2">
        <v>0</v>
      </c>
      <c r="O12">
        <v>99.566000000000003</v>
      </c>
      <c r="P12">
        <v>99.566000000000003</v>
      </c>
      <c r="Q12">
        <v>4</v>
      </c>
      <c r="R12">
        <v>99.566000000000003</v>
      </c>
      <c r="U12" s="2">
        <v>0</v>
      </c>
      <c r="W12">
        <v>10</v>
      </c>
      <c r="X12">
        <v>2781.9</v>
      </c>
      <c r="Y12">
        <v>2781.9</v>
      </c>
      <c r="Z12">
        <v>4</v>
      </c>
      <c r="AA12">
        <v>2781.9</v>
      </c>
      <c r="AB12" s="2">
        <v>0</v>
      </c>
      <c r="AD12">
        <v>99.566000000000003</v>
      </c>
      <c r="AE12">
        <v>99.566000000000003</v>
      </c>
      <c r="AF12">
        <v>4</v>
      </c>
      <c r="AG12">
        <v>99.566000000000003</v>
      </c>
      <c r="AH12" s="2">
        <v>0</v>
      </c>
      <c r="AJ12">
        <v>2781.9</v>
      </c>
      <c r="AK12">
        <v>2781.9</v>
      </c>
      <c r="AL12">
        <v>4</v>
      </c>
      <c r="AM12">
        <v>2781.9</v>
      </c>
      <c r="AN12" s="2">
        <v>0</v>
      </c>
      <c r="AO12">
        <v>10</v>
      </c>
      <c r="AP12">
        <v>99.566000000000003</v>
      </c>
      <c r="AQ12">
        <v>99.566000000000003</v>
      </c>
      <c r="AR12">
        <v>4</v>
      </c>
      <c r="AS12">
        <v>99.566000000000003</v>
      </c>
      <c r="AT12" s="2">
        <v>0</v>
      </c>
      <c r="AU12">
        <v>10</v>
      </c>
      <c r="AV12">
        <v>2781.9</v>
      </c>
      <c r="AW12">
        <v>2781.9</v>
      </c>
      <c r="AX12">
        <v>4</v>
      </c>
      <c r="AY12">
        <v>2781.9</v>
      </c>
      <c r="AZ12" s="2">
        <v>0</v>
      </c>
    </row>
    <row r="13" spans="1:52" x14ac:dyDescent="0.3">
      <c r="A13" t="s">
        <v>21</v>
      </c>
      <c r="B13">
        <v>11</v>
      </c>
      <c r="C13">
        <v>104.62</v>
      </c>
      <c r="D13">
        <v>102.14</v>
      </c>
      <c r="E13">
        <v>4</v>
      </c>
      <c r="F13">
        <v>102.14</v>
      </c>
      <c r="G13" s="2">
        <v>-2.3699999999999999E-2</v>
      </c>
      <c r="I13">
        <v>2882.3</v>
      </c>
      <c r="J13">
        <v>2800.5</v>
      </c>
      <c r="K13">
        <v>4</v>
      </c>
      <c r="L13">
        <v>2800.5</v>
      </c>
      <c r="M13" s="2">
        <v>-2.8400000000000002E-2</v>
      </c>
      <c r="O13">
        <v>104.62</v>
      </c>
      <c r="P13">
        <v>102.14</v>
      </c>
      <c r="Q13">
        <v>4</v>
      </c>
      <c r="R13">
        <v>102.14</v>
      </c>
      <c r="U13" s="2">
        <v>-2.3699999999999999E-2</v>
      </c>
      <c r="W13">
        <v>11</v>
      </c>
      <c r="X13">
        <v>2882.3</v>
      </c>
      <c r="Y13">
        <v>2800.5</v>
      </c>
      <c r="Z13">
        <v>4</v>
      </c>
      <c r="AA13">
        <v>2800.5</v>
      </c>
      <c r="AB13" s="2">
        <v>-2.8400000000000002E-2</v>
      </c>
      <c r="AD13">
        <v>104.62</v>
      </c>
      <c r="AE13">
        <v>103.67</v>
      </c>
      <c r="AF13">
        <v>4</v>
      </c>
      <c r="AG13">
        <v>103.67</v>
      </c>
      <c r="AH13" s="2">
        <v>-9.1000000000000004E-3</v>
      </c>
      <c r="AJ13">
        <v>2882.3</v>
      </c>
      <c r="AK13">
        <v>2855.8</v>
      </c>
      <c r="AL13">
        <v>4</v>
      </c>
      <c r="AM13">
        <v>2855.8</v>
      </c>
      <c r="AN13" s="2">
        <v>-9.1999999999999998E-3</v>
      </c>
      <c r="AO13">
        <v>11</v>
      </c>
      <c r="AP13">
        <v>104.62</v>
      </c>
      <c r="AQ13">
        <v>103.67</v>
      </c>
      <c r="AR13">
        <v>4</v>
      </c>
      <c r="AS13">
        <v>103.67</v>
      </c>
      <c r="AT13" s="2">
        <v>-9.1000000000000004E-3</v>
      </c>
      <c r="AU13">
        <v>11</v>
      </c>
      <c r="AV13">
        <v>2882.3</v>
      </c>
      <c r="AW13">
        <v>2855.8</v>
      </c>
      <c r="AX13">
        <v>4</v>
      </c>
      <c r="AY13">
        <v>2855.8</v>
      </c>
      <c r="AZ13" s="2">
        <v>-9.1999999999999998E-3</v>
      </c>
    </row>
    <row r="14" spans="1:52" x14ac:dyDescent="0.3">
      <c r="A14" t="s">
        <v>22</v>
      </c>
      <c r="B14">
        <v>12</v>
      </c>
      <c r="C14">
        <v>100.96</v>
      </c>
      <c r="D14">
        <v>98.286000000000001</v>
      </c>
      <c r="E14">
        <v>4</v>
      </c>
      <c r="F14">
        <v>98.286000000000001</v>
      </c>
      <c r="G14" s="2">
        <v>-2.6499999999999999E-2</v>
      </c>
      <c r="I14">
        <v>2828.7</v>
      </c>
      <c r="J14">
        <v>2728.8</v>
      </c>
      <c r="K14">
        <v>4</v>
      </c>
      <c r="L14">
        <v>2728.8</v>
      </c>
      <c r="M14" s="2">
        <v>-3.5299999999999998E-2</v>
      </c>
      <c r="O14">
        <v>100.96</v>
      </c>
      <c r="P14">
        <v>98.286000000000001</v>
      </c>
      <c r="Q14">
        <v>4</v>
      </c>
      <c r="R14">
        <v>98.286000000000001</v>
      </c>
      <c r="U14" s="2">
        <v>-2.6499999999999999E-2</v>
      </c>
      <c r="W14">
        <v>12</v>
      </c>
      <c r="X14">
        <v>2828.7</v>
      </c>
      <c r="Y14">
        <v>2728.8</v>
      </c>
      <c r="Z14">
        <v>4</v>
      </c>
      <c r="AA14">
        <v>2728.8</v>
      </c>
      <c r="AB14" s="2">
        <v>-3.5299999999999998E-2</v>
      </c>
      <c r="AD14">
        <v>100.96</v>
      </c>
      <c r="AE14">
        <v>98.286000000000001</v>
      </c>
      <c r="AF14">
        <v>4</v>
      </c>
      <c r="AG14">
        <v>98.286000000000001</v>
      </c>
      <c r="AH14" s="2">
        <v>-2.6499999999999999E-2</v>
      </c>
      <c r="AJ14">
        <v>2828.7</v>
      </c>
      <c r="AK14">
        <v>2728.8</v>
      </c>
      <c r="AL14">
        <v>4</v>
      </c>
      <c r="AM14">
        <v>2728.8</v>
      </c>
      <c r="AN14" s="2">
        <v>-3.5299999999999998E-2</v>
      </c>
      <c r="AO14">
        <v>12</v>
      </c>
      <c r="AP14">
        <v>100.96</v>
      </c>
      <c r="AQ14">
        <v>98.286000000000001</v>
      </c>
      <c r="AR14">
        <v>4</v>
      </c>
      <c r="AS14">
        <v>98.286000000000001</v>
      </c>
      <c r="AT14" s="2">
        <v>-2.6499999999999999E-2</v>
      </c>
      <c r="AU14">
        <v>12</v>
      </c>
      <c r="AV14">
        <v>2828.7</v>
      </c>
      <c r="AW14">
        <v>2728.8</v>
      </c>
      <c r="AX14">
        <v>4</v>
      </c>
      <c r="AY14">
        <v>2728.8</v>
      </c>
      <c r="AZ14" s="2">
        <v>-3.5299999999999998E-2</v>
      </c>
    </row>
    <row r="15" spans="1:52" x14ac:dyDescent="0.3">
      <c r="A15" t="s">
        <v>23</v>
      </c>
      <c r="B15">
        <v>13</v>
      </c>
      <c r="C15">
        <v>98.192999999999998</v>
      </c>
      <c r="D15">
        <v>98.192999999999998</v>
      </c>
      <c r="E15">
        <v>4</v>
      </c>
      <c r="F15">
        <v>98.192999999999998</v>
      </c>
      <c r="G15" s="2">
        <v>0</v>
      </c>
      <c r="I15">
        <v>2728.1</v>
      </c>
      <c r="J15">
        <v>2728.1</v>
      </c>
      <c r="K15">
        <v>4</v>
      </c>
      <c r="L15">
        <v>2728.1</v>
      </c>
      <c r="M15" s="2">
        <v>0</v>
      </c>
      <c r="O15">
        <v>98.192999999999998</v>
      </c>
      <c r="P15">
        <v>98.192999999999998</v>
      </c>
      <c r="Q15">
        <v>4</v>
      </c>
      <c r="R15">
        <v>98.192999999999998</v>
      </c>
      <c r="U15" s="2">
        <v>0</v>
      </c>
      <c r="W15">
        <v>13</v>
      </c>
      <c r="X15">
        <v>2728.1</v>
      </c>
      <c r="Y15">
        <v>2728.1</v>
      </c>
      <c r="Z15">
        <v>4</v>
      </c>
      <c r="AA15">
        <v>2728.1</v>
      </c>
      <c r="AB15" s="2">
        <v>0</v>
      </c>
      <c r="AD15">
        <v>98.192999999999998</v>
      </c>
      <c r="AE15">
        <v>98.192999999999998</v>
      </c>
      <c r="AF15">
        <v>4</v>
      </c>
      <c r="AG15">
        <v>98.192999999999998</v>
      </c>
      <c r="AH15" s="2">
        <v>0</v>
      </c>
      <c r="AJ15">
        <v>2728.1</v>
      </c>
      <c r="AK15">
        <v>2728.1</v>
      </c>
      <c r="AL15">
        <v>4</v>
      </c>
      <c r="AM15">
        <v>2728.1</v>
      </c>
      <c r="AN15" s="2">
        <v>0</v>
      </c>
      <c r="AO15">
        <v>13</v>
      </c>
      <c r="AP15">
        <v>98.192999999999998</v>
      </c>
      <c r="AQ15">
        <v>98.192999999999998</v>
      </c>
      <c r="AR15">
        <v>4</v>
      </c>
      <c r="AS15">
        <v>98.192999999999998</v>
      </c>
      <c r="AT15" s="2">
        <v>0</v>
      </c>
      <c r="AU15">
        <v>13</v>
      </c>
      <c r="AV15">
        <v>2728.1</v>
      </c>
      <c r="AW15">
        <v>2728.1</v>
      </c>
      <c r="AX15">
        <v>4</v>
      </c>
      <c r="AY15">
        <v>2728.1</v>
      </c>
      <c r="AZ15" s="2">
        <v>0</v>
      </c>
    </row>
    <row r="16" spans="1:52" x14ac:dyDescent="0.3">
      <c r="A16" t="s">
        <v>24</v>
      </c>
      <c r="B16">
        <v>14</v>
      </c>
      <c r="C16">
        <v>98.328000000000003</v>
      </c>
      <c r="D16">
        <v>96.951999999999998</v>
      </c>
      <c r="E16">
        <v>4</v>
      </c>
      <c r="F16">
        <v>96.951999999999998</v>
      </c>
      <c r="G16" s="2">
        <v>-1.4E-2</v>
      </c>
      <c r="I16">
        <v>2717.6</v>
      </c>
      <c r="J16">
        <v>2662.7</v>
      </c>
      <c r="K16">
        <v>4</v>
      </c>
      <c r="L16">
        <v>2662.7</v>
      </c>
      <c r="M16" s="2">
        <v>-2.0199999999999999E-2</v>
      </c>
      <c r="O16">
        <v>98.328000000000003</v>
      </c>
      <c r="P16">
        <v>96.951999999999998</v>
      </c>
      <c r="Q16">
        <v>4</v>
      </c>
      <c r="R16">
        <v>96.951999999999998</v>
      </c>
      <c r="U16" s="2">
        <v>-1.4E-2</v>
      </c>
      <c r="W16">
        <v>14</v>
      </c>
      <c r="X16">
        <v>2717.6</v>
      </c>
      <c r="Y16">
        <v>2662.7</v>
      </c>
      <c r="Z16">
        <v>4</v>
      </c>
      <c r="AA16">
        <v>2662.7</v>
      </c>
      <c r="AB16" s="2">
        <v>-2.0199999999999999E-2</v>
      </c>
      <c r="AD16">
        <v>98.328000000000003</v>
      </c>
      <c r="AE16">
        <v>96.951999999999998</v>
      </c>
      <c r="AF16">
        <v>4</v>
      </c>
      <c r="AG16">
        <v>96.951999999999998</v>
      </c>
      <c r="AH16" s="2">
        <v>-1.4E-2</v>
      </c>
      <c r="AJ16">
        <v>2717.6</v>
      </c>
      <c r="AK16">
        <v>2662.7</v>
      </c>
      <c r="AL16">
        <v>4</v>
      </c>
      <c r="AM16">
        <v>2662.7</v>
      </c>
      <c r="AN16" s="2">
        <v>-2.0199999999999999E-2</v>
      </c>
      <c r="AO16">
        <v>14</v>
      </c>
      <c r="AP16">
        <v>98.328000000000003</v>
      </c>
      <c r="AQ16">
        <v>96.951999999999998</v>
      </c>
      <c r="AR16">
        <v>4</v>
      </c>
      <c r="AS16">
        <v>96.951999999999998</v>
      </c>
      <c r="AT16" s="2">
        <v>-1.4E-2</v>
      </c>
      <c r="AU16">
        <v>14</v>
      </c>
      <c r="AV16">
        <v>2717.6</v>
      </c>
      <c r="AW16">
        <v>2717.6</v>
      </c>
      <c r="AX16">
        <v>4</v>
      </c>
      <c r="AY16">
        <v>2717.6</v>
      </c>
      <c r="AZ16" s="2">
        <v>0</v>
      </c>
    </row>
    <row r="17" spans="1:55" x14ac:dyDescent="0.3">
      <c r="A17" t="s">
        <v>25</v>
      </c>
      <c r="B17">
        <v>15</v>
      </c>
      <c r="C17">
        <v>85.504000000000005</v>
      </c>
      <c r="D17">
        <v>85.504000000000005</v>
      </c>
      <c r="E17">
        <v>4</v>
      </c>
      <c r="F17">
        <v>85.504000000000005</v>
      </c>
      <c r="G17" s="2">
        <v>0</v>
      </c>
      <c r="I17">
        <v>2405.6</v>
      </c>
      <c r="J17">
        <v>2405.6</v>
      </c>
      <c r="K17">
        <v>4</v>
      </c>
      <c r="L17">
        <v>2405.6</v>
      </c>
      <c r="M17" s="2">
        <v>0</v>
      </c>
      <c r="O17">
        <v>85.504000000000005</v>
      </c>
      <c r="P17">
        <v>85.504000000000005</v>
      </c>
      <c r="Q17">
        <v>4</v>
      </c>
      <c r="R17">
        <v>85.504000000000005</v>
      </c>
      <c r="U17" s="2">
        <v>0</v>
      </c>
      <c r="W17">
        <v>15</v>
      </c>
      <c r="X17">
        <v>2405.6</v>
      </c>
      <c r="Y17">
        <v>2405.6</v>
      </c>
      <c r="Z17">
        <v>4</v>
      </c>
      <c r="AA17">
        <v>2405.6</v>
      </c>
      <c r="AB17" s="2">
        <v>0</v>
      </c>
      <c r="AD17">
        <v>85.504000000000005</v>
      </c>
      <c r="AE17">
        <v>85.504000000000005</v>
      </c>
      <c r="AF17">
        <v>4</v>
      </c>
      <c r="AG17">
        <v>85.504000000000005</v>
      </c>
      <c r="AH17" s="2">
        <v>0</v>
      </c>
      <c r="AJ17">
        <v>2405.6</v>
      </c>
      <c r="AK17">
        <v>2405.6</v>
      </c>
      <c r="AL17">
        <v>4</v>
      </c>
      <c r="AM17">
        <v>2405.6</v>
      </c>
      <c r="AN17" s="2">
        <v>0</v>
      </c>
      <c r="AO17">
        <v>15</v>
      </c>
      <c r="AP17">
        <v>85.504000000000005</v>
      </c>
      <c r="AQ17">
        <v>85.504000000000005</v>
      </c>
      <c r="AR17">
        <v>4</v>
      </c>
      <c r="AS17">
        <v>85.504000000000005</v>
      </c>
      <c r="AT17" s="2">
        <v>0</v>
      </c>
      <c r="AU17">
        <v>15</v>
      </c>
      <c r="AV17">
        <v>2405.6</v>
      </c>
      <c r="AW17">
        <v>2405.6</v>
      </c>
      <c r="AX17">
        <v>4</v>
      </c>
      <c r="AY17">
        <v>2405.6</v>
      </c>
      <c r="AZ17" s="2">
        <v>0</v>
      </c>
    </row>
    <row r="18" spans="1:55" x14ac:dyDescent="0.3">
      <c r="A18" t="s">
        <v>26</v>
      </c>
      <c r="B18">
        <v>16</v>
      </c>
      <c r="C18">
        <v>85.534999999999997</v>
      </c>
      <c r="D18">
        <v>85.534999999999997</v>
      </c>
      <c r="E18">
        <v>4</v>
      </c>
      <c r="F18">
        <v>85.534999999999997</v>
      </c>
      <c r="G18" s="2">
        <v>0</v>
      </c>
      <c r="I18">
        <v>2354.9</v>
      </c>
      <c r="J18">
        <v>2354.9</v>
      </c>
      <c r="K18">
        <v>4</v>
      </c>
      <c r="L18">
        <v>2354.9</v>
      </c>
      <c r="M18" s="2">
        <v>0</v>
      </c>
      <c r="O18">
        <v>85.534999999999997</v>
      </c>
      <c r="P18">
        <v>85.534999999999997</v>
      </c>
      <c r="Q18">
        <v>4</v>
      </c>
      <c r="R18">
        <v>85.534999999999997</v>
      </c>
      <c r="U18" s="2">
        <v>0</v>
      </c>
      <c r="W18">
        <v>16</v>
      </c>
      <c r="X18">
        <v>2354.9</v>
      </c>
      <c r="Y18">
        <v>2354.9</v>
      </c>
      <c r="Z18">
        <v>4</v>
      </c>
      <c r="AA18">
        <v>2354.9</v>
      </c>
      <c r="AB18" s="2">
        <v>0</v>
      </c>
      <c r="AD18">
        <v>85.534999999999997</v>
      </c>
      <c r="AE18">
        <v>85.534999999999997</v>
      </c>
      <c r="AF18">
        <v>4</v>
      </c>
      <c r="AG18">
        <v>85.534999999999997</v>
      </c>
      <c r="AH18" s="2">
        <v>0</v>
      </c>
      <c r="AJ18">
        <v>2354.9</v>
      </c>
      <c r="AK18">
        <v>2354.9</v>
      </c>
      <c r="AL18">
        <v>4</v>
      </c>
      <c r="AM18">
        <v>2354.9</v>
      </c>
      <c r="AN18" s="2">
        <v>0</v>
      </c>
      <c r="AO18">
        <v>16</v>
      </c>
      <c r="AP18">
        <v>85.534999999999997</v>
      </c>
      <c r="AQ18">
        <v>85.534999999999997</v>
      </c>
      <c r="AR18">
        <v>4</v>
      </c>
      <c r="AS18">
        <v>85.534999999999997</v>
      </c>
      <c r="AT18" s="2">
        <v>0</v>
      </c>
      <c r="AU18">
        <v>16</v>
      </c>
      <c r="AV18">
        <v>2354.9</v>
      </c>
      <c r="AW18">
        <v>2354.9</v>
      </c>
      <c r="AX18">
        <v>4</v>
      </c>
      <c r="AY18">
        <v>2354.9</v>
      </c>
      <c r="AZ18" s="2">
        <v>0</v>
      </c>
    </row>
    <row r="19" spans="1:55" x14ac:dyDescent="0.3">
      <c r="A19" t="s">
        <v>27</v>
      </c>
      <c r="B19">
        <v>17</v>
      </c>
      <c r="C19">
        <v>85.751999999999995</v>
      </c>
      <c r="D19">
        <v>73.885999999999996</v>
      </c>
      <c r="E19">
        <v>4</v>
      </c>
      <c r="F19">
        <v>73.885999999999996</v>
      </c>
      <c r="G19" s="2">
        <v>-0.1384</v>
      </c>
      <c r="I19">
        <v>2394.4</v>
      </c>
      <c r="J19">
        <v>2065.5</v>
      </c>
      <c r="K19">
        <v>4</v>
      </c>
      <c r="L19">
        <v>2065.5</v>
      </c>
      <c r="M19" s="2">
        <v>-0.13739999999999999</v>
      </c>
      <c r="O19">
        <v>85.751999999999995</v>
      </c>
      <c r="P19">
        <v>85.751999999999995</v>
      </c>
      <c r="Q19">
        <v>4</v>
      </c>
      <c r="R19">
        <v>85.751999999999995</v>
      </c>
      <c r="U19" s="2">
        <v>0</v>
      </c>
      <c r="W19">
        <v>17</v>
      </c>
      <c r="X19">
        <v>2394.4</v>
      </c>
      <c r="Y19">
        <v>2394.4</v>
      </c>
      <c r="Z19">
        <v>4</v>
      </c>
      <c r="AA19">
        <v>2394.4</v>
      </c>
      <c r="AB19" s="2">
        <v>0</v>
      </c>
      <c r="AD19">
        <v>85.751999999999995</v>
      </c>
      <c r="AE19">
        <v>79.623999999999995</v>
      </c>
      <c r="AF19">
        <v>4</v>
      </c>
      <c r="AG19">
        <v>79.623999999999995</v>
      </c>
      <c r="AH19" s="2">
        <v>-7.1499999999999994E-2</v>
      </c>
      <c r="AJ19">
        <v>2394.4</v>
      </c>
      <c r="AK19">
        <v>2202.3000000000002</v>
      </c>
      <c r="AL19">
        <v>4</v>
      </c>
      <c r="AM19">
        <v>2202.3000000000002</v>
      </c>
      <c r="AN19" s="2">
        <v>-8.0199999999999994E-2</v>
      </c>
      <c r="AO19">
        <v>17</v>
      </c>
      <c r="AP19">
        <v>85.751999999999995</v>
      </c>
      <c r="AQ19">
        <v>79.623999999999995</v>
      </c>
      <c r="AR19">
        <v>4</v>
      </c>
      <c r="AS19">
        <v>79.623999999999995</v>
      </c>
      <c r="AT19" s="2">
        <v>-7.1499999999999994E-2</v>
      </c>
      <c r="AU19">
        <v>17</v>
      </c>
      <c r="AV19">
        <v>2394.4</v>
      </c>
      <c r="AW19">
        <v>2202.3000000000002</v>
      </c>
      <c r="AX19">
        <v>4</v>
      </c>
      <c r="AY19">
        <v>2202.3000000000002</v>
      </c>
      <c r="AZ19" s="2">
        <v>-8.0199999999999994E-2</v>
      </c>
    </row>
    <row r="20" spans="1:55" x14ac:dyDescent="0.3">
      <c r="A20" t="s">
        <v>28</v>
      </c>
      <c r="B20">
        <v>18</v>
      </c>
      <c r="C20">
        <v>84.763999999999996</v>
      </c>
      <c r="D20">
        <v>84.763999999999996</v>
      </c>
      <c r="E20">
        <v>4</v>
      </c>
      <c r="F20">
        <v>84.763999999999996</v>
      </c>
      <c r="G20" s="2">
        <v>0</v>
      </c>
      <c r="I20">
        <v>2376.1999999999998</v>
      </c>
      <c r="J20">
        <v>2376.1999999999998</v>
      </c>
      <c r="K20">
        <v>4</v>
      </c>
      <c r="L20">
        <v>2376.1999999999998</v>
      </c>
      <c r="M20" s="2">
        <v>0</v>
      </c>
      <c r="O20">
        <v>84.763999999999996</v>
      </c>
      <c r="P20">
        <v>84.763999999999996</v>
      </c>
      <c r="Q20">
        <v>4</v>
      </c>
      <c r="R20">
        <v>84.763999999999996</v>
      </c>
      <c r="U20" s="2">
        <v>0</v>
      </c>
      <c r="W20">
        <v>18</v>
      </c>
      <c r="X20">
        <v>2376.1999999999998</v>
      </c>
      <c r="Y20">
        <v>2376.1999999999998</v>
      </c>
      <c r="Z20">
        <v>4</v>
      </c>
      <c r="AA20">
        <v>2376.1999999999998</v>
      </c>
      <c r="AB20" s="2">
        <v>0</v>
      </c>
      <c r="AD20">
        <v>84.763999999999996</v>
      </c>
      <c r="AE20">
        <v>84.763999999999996</v>
      </c>
      <c r="AF20">
        <v>4</v>
      </c>
      <c r="AG20">
        <v>84.763999999999996</v>
      </c>
      <c r="AH20" s="2">
        <v>0</v>
      </c>
      <c r="AJ20">
        <v>2376.1999999999998</v>
      </c>
      <c r="AK20">
        <v>2376.1999999999998</v>
      </c>
      <c r="AL20">
        <v>4</v>
      </c>
      <c r="AM20">
        <v>2376.1999999999998</v>
      </c>
      <c r="AN20" s="2">
        <v>0</v>
      </c>
      <c r="AO20">
        <v>18</v>
      </c>
      <c r="AP20">
        <v>84.763999999999996</v>
      </c>
      <c r="AQ20">
        <v>84.763999999999996</v>
      </c>
      <c r="AR20">
        <v>4</v>
      </c>
      <c r="AS20">
        <v>84.763999999999996</v>
      </c>
      <c r="AT20" s="2">
        <v>0</v>
      </c>
      <c r="AU20">
        <v>18</v>
      </c>
      <c r="AV20">
        <v>2376.1999999999998</v>
      </c>
      <c r="AW20">
        <v>2376.1999999999998</v>
      </c>
      <c r="AX20">
        <v>4</v>
      </c>
      <c r="AY20">
        <v>2376.1999999999998</v>
      </c>
      <c r="AZ20" s="2">
        <v>0</v>
      </c>
    </row>
    <row r="21" spans="1:55" x14ac:dyDescent="0.3">
      <c r="A21" t="s">
        <v>29</v>
      </c>
      <c r="B21">
        <v>19</v>
      </c>
      <c r="C21">
        <v>85.96</v>
      </c>
      <c r="D21">
        <v>85.96</v>
      </c>
      <c r="E21">
        <v>4</v>
      </c>
      <c r="F21">
        <v>85.96</v>
      </c>
      <c r="G21" s="2">
        <v>0</v>
      </c>
      <c r="I21">
        <v>2378.1999999999998</v>
      </c>
      <c r="J21">
        <v>2378.1999999999998</v>
      </c>
      <c r="K21">
        <v>4</v>
      </c>
      <c r="L21">
        <v>2378.1999999999998</v>
      </c>
      <c r="M21" s="2">
        <v>0</v>
      </c>
      <c r="O21">
        <v>85.96</v>
      </c>
      <c r="P21">
        <v>85.96</v>
      </c>
      <c r="Q21">
        <v>4</v>
      </c>
      <c r="R21">
        <v>85.96</v>
      </c>
      <c r="U21" s="2">
        <v>0</v>
      </c>
      <c r="W21">
        <v>19</v>
      </c>
      <c r="X21">
        <v>2378.1999999999998</v>
      </c>
      <c r="Y21">
        <v>2378.1999999999998</v>
      </c>
      <c r="Z21">
        <v>4</v>
      </c>
      <c r="AA21">
        <v>2378.1999999999998</v>
      </c>
      <c r="AB21" s="2">
        <v>0</v>
      </c>
      <c r="AD21">
        <v>85.96</v>
      </c>
      <c r="AE21">
        <v>85.96</v>
      </c>
      <c r="AF21">
        <v>4</v>
      </c>
      <c r="AG21">
        <v>85.96</v>
      </c>
      <c r="AH21" s="2">
        <v>0</v>
      </c>
      <c r="AJ21">
        <v>2378.1999999999998</v>
      </c>
      <c r="AK21">
        <v>2043.1</v>
      </c>
      <c r="AL21">
        <v>4</v>
      </c>
      <c r="AM21">
        <v>2043.1</v>
      </c>
      <c r="AN21" s="2">
        <v>-0.1409</v>
      </c>
      <c r="AO21">
        <v>19</v>
      </c>
      <c r="AP21">
        <v>85.96</v>
      </c>
      <c r="AQ21">
        <v>85.96</v>
      </c>
      <c r="AR21">
        <v>4</v>
      </c>
      <c r="AS21">
        <v>85.96</v>
      </c>
      <c r="AT21" s="2">
        <v>0</v>
      </c>
      <c r="AU21">
        <v>19</v>
      </c>
      <c r="AV21">
        <v>2378.1999999999998</v>
      </c>
      <c r="AW21">
        <v>2378.1999999999998</v>
      </c>
      <c r="AX21">
        <v>4</v>
      </c>
      <c r="AY21">
        <v>2378.1999999999998</v>
      </c>
      <c r="AZ21" s="2">
        <v>0</v>
      </c>
    </row>
    <row r="22" spans="1:55" x14ac:dyDescent="0.3">
      <c r="B22" t="s">
        <v>54</v>
      </c>
      <c r="C22">
        <f>GEOMEAN(C3:C21)</f>
        <v>95.99666967443865</v>
      </c>
      <c r="D22">
        <f>GEOMEAN(D3:D21)</f>
        <v>94.808017552981269</v>
      </c>
    </row>
    <row r="23" spans="1:55" x14ac:dyDescent="0.3">
      <c r="AJ23" t="e">
        <f>--noheader --perfseparaterow --usepessidata</f>
        <v>#NAME?</v>
      </c>
    </row>
    <row r="24" spans="1:55" x14ac:dyDescent="0.3">
      <c r="AJ24" t="s">
        <v>30</v>
      </c>
      <c r="AK24" t="s">
        <v>31</v>
      </c>
      <c r="AL24" t="s">
        <v>32</v>
      </c>
      <c r="AM24" t="s">
        <v>33</v>
      </c>
      <c r="AN24" t="s">
        <v>34</v>
      </c>
      <c r="AO24" t="s">
        <v>35</v>
      </c>
      <c r="AP24" t="s">
        <v>36</v>
      </c>
      <c r="AQ24" t="s">
        <v>37</v>
      </c>
      <c r="AR24" t="s">
        <v>38</v>
      </c>
      <c r="AS24" t="s">
        <v>39</v>
      </c>
      <c r="AT24" t="s">
        <v>40</v>
      </c>
      <c r="BA24" t="s">
        <v>41</v>
      </c>
      <c r="BB24" t="s">
        <v>42</v>
      </c>
      <c r="BC24" t="s">
        <v>43</v>
      </c>
    </row>
    <row r="25" spans="1:55" x14ac:dyDescent="0.3">
      <c r="AJ25">
        <v>2</v>
      </c>
      <c r="AK25">
        <v>2844</v>
      </c>
      <c r="AL25">
        <v>7</v>
      </c>
      <c r="AM25">
        <v>5</v>
      </c>
      <c r="AN25">
        <v>0</v>
      </c>
      <c r="AO25">
        <v>0</v>
      </c>
      <c r="AP25">
        <v>81192</v>
      </c>
      <c r="AQ25">
        <v>2270224</v>
      </c>
      <c r="AR25">
        <v>0</v>
      </c>
      <c r="AS25">
        <v>0</v>
      </c>
      <c r="AT25">
        <v>17144</v>
      </c>
      <c r="BA25">
        <v>648704</v>
      </c>
      <c r="BB25">
        <v>945152</v>
      </c>
      <c r="BC25">
        <v>0</v>
      </c>
    </row>
    <row r="26" spans="1:55" x14ac:dyDescent="0.3">
      <c r="AJ26">
        <v>3</v>
      </c>
      <c r="AK26">
        <v>2882.3</v>
      </c>
      <c r="AL26">
        <v>7</v>
      </c>
      <c r="AM26">
        <v>4</v>
      </c>
      <c r="AN26">
        <v>1</v>
      </c>
      <c r="AO26">
        <v>0</v>
      </c>
      <c r="AP26">
        <v>81192</v>
      </c>
      <c r="AQ26">
        <v>1306640</v>
      </c>
      <c r="AR26">
        <v>1083392</v>
      </c>
      <c r="AS26">
        <v>0</v>
      </c>
      <c r="AT26">
        <v>17144</v>
      </c>
      <c r="BA26">
        <v>599040</v>
      </c>
      <c r="BB26">
        <v>1083392</v>
      </c>
      <c r="BC26">
        <v>0</v>
      </c>
    </row>
    <row r="27" spans="1:55" x14ac:dyDescent="0.3">
      <c r="AJ27">
        <v>4</v>
      </c>
      <c r="AK27">
        <v>2855.8</v>
      </c>
      <c r="AL27">
        <v>7</v>
      </c>
      <c r="AM27">
        <v>5</v>
      </c>
      <c r="AN27">
        <v>0</v>
      </c>
      <c r="AO27">
        <v>0</v>
      </c>
      <c r="AP27">
        <v>81192</v>
      </c>
      <c r="AQ27">
        <v>2270224</v>
      </c>
      <c r="AR27">
        <v>0</v>
      </c>
      <c r="AS27">
        <v>0</v>
      </c>
      <c r="AT27">
        <v>17144</v>
      </c>
      <c r="BA27">
        <v>648704</v>
      </c>
      <c r="BB27">
        <v>945152</v>
      </c>
      <c r="BC27">
        <v>0</v>
      </c>
    </row>
    <row r="28" spans="1:55" x14ac:dyDescent="0.3">
      <c r="AJ28">
        <v>5</v>
      </c>
      <c r="AK28">
        <v>2800.5</v>
      </c>
      <c r="AL28">
        <v>7</v>
      </c>
      <c r="AM28">
        <v>5</v>
      </c>
      <c r="AN28">
        <v>0</v>
      </c>
      <c r="AO28">
        <v>0</v>
      </c>
      <c r="AP28">
        <v>81192</v>
      </c>
      <c r="AQ28">
        <v>1772560</v>
      </c>
      <c r="AR28">
        <v>0</v>
      </c>
      <c r="AS28">
        <v>0</v>
      </c>
      <c r="AT28">
        <v>17144</v>
      </c>
      <c r="BA28">
        <v>701448</v>
      </c>
      <c r="BB28">
        <v>1010688</v>
      </c>
      <c r="BC28">
        <v>0</v>
      </c>
    </row>
    <row r="31" spans="1:55" x14ac:dyDescent="0.3">
      <c r="AJ31" t="s">
        <v>44</v>
      </c>
      <c r="AK31" t="s">
        <v>45</v>
      </c>
      <c r="AL31" t="s">
        <v>31</v>
      </c>
      <c r="AM31" t="s">
        <v>46</v>
      </c>
      <c r="AN31" t="s">
        <v>47</v>
      </c>
    </row>
    <row r="32" spans="1:55" x14ac:dyDescent="0.3">
      <c r="AJ32">
        <v>1</v>
      </c>
      <c r="AK32">
        <v>4</v>
      </c>
      <c r="AL32">
        <v>2882.3</v>
      </c>
      <c r="AM32">
        <v>3</v>
      </c>
      <c r="AN32">
        <v>0</v>
      </c>
    </row>
    <row r="33" spans="36:40" x14ac:dyDescent="0.3">
      <c r="AJ33">
        <v>2</v>
      </c>
      <c r="AK33">
        <v>1</v>
      </c>
      <c r="AL33">
        <v>2855.8</v>
      </c>
      <c r="AM33">
        <v>4</v>
      </c>
      <c r="AN33">
        <v>0</v>
      </c>
    </row>
    <row r="34" spans="36:40" x14ac:dyDescent="0.3">
      <c r="AJ34">
        <v>3</v>
      </c>
      <c r="AK34">
        <v>2</v>
      </c>
      <c r="AL34">
        <v>2844</v>
      </c>
      <c r="AM34">
        <v>2</v>
      </c>
      <c r="AN34">
        <v>0</v>
      </c>
    </row>
    <row r="35" spans="36:40" x14ac:dyDescent="0.3">
      <c r="AJ35">
        <v>4</v>
      </c>
      <c r="AK35">
        <v>3</v>
      </c>
      <c r="AL35">
        <v>2800.5</v>
      </c>
      <c r="AM35">
        <v>5</v>
      </c>
      <c r="AN3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A20" workbookViewId="0">
      <selection activeCell="G41" sqref="G41"/>
    </sheetView>
  </sheetViews>
  <sheetFormatPr defaultRowHeight="14.4" x14ac:dyDescent="0.3"/>
  <sheetData>
    <row r="1" spans="1:14" x14ac:dyDescent="0.3">
      <c r="A1" t="s">
        <v>48</v>
      </c>
    </row>
    <row r="2" spans="1:14" x14ac:dyDescent="0.3">
      <c r="A2" t="s">
        <v>49</v>
      </c>
    </row>
    <row r="3" spans="1:14" x14ac:dyDescent="0.3">
      <c r="A3" s="3" t="s">
        <v>46</v>
      </c>
      <c r="B3" s="3" t="s">
        <v>31</v>
      </c>
      <c r="C3" s="3" t="s">
        <v>50</v>
      </c>
      <c r="D3" s="3" t="s">
        <v>51</v>
      </c>
      <c r="E3" s="3" t="s">
        <v>52</v>
      </c>
      <c r="F3" s="3" t="s">
        <v>60</v>
      </c>
      <c r="G3" s="3" t="s">
        <v>61</v>
      </c>
      <c r="H3" s="3" t="s">
        <v>62</v>
      </c>
      <c r="I3" s="3" t="s">
        <v>63</v>
      </c>
      <c r="J3" s="3" t="s">
        <v>64</v>
      </c>
      <c r="K3" s="3" t="s">
        <v>53</v>
      </c>
      <c r="L3" s="3" t="s">
        <v>41</v>
      </c>
      <c r="M3" s="3" t="s">
        <v>42</v>
      </c>
      <c r="N3" s="3" t="s">
        <v>43</v>
      </c>
    </row>
    <row r="4" spans="1:14" x14ac:dyDescent="0.3">
      <c r="A4">
        <v>2</v>
      </c>
      <c r="B4">
        <v>2280.1</v>
      </c>
      <c r="C4">
        <v>5</v>
      </c>
      <c r="D4">
        <v>2</v>
      </c>
      <c r="E4">
        <v>0</v>
      </c>
      <c r="F4">
        <v>3</v>
      </c>
      <c r="G4">
        <v>34592</v>
      </c>
      <c r="H4">
        <v>89608</v>
      </c>
      <c r="I4">
        <v>0</v>
      </c>
      <c r="J4">
        <v>6475784</v>
      </c>
      <c r="K4">
        <v>17144</v>
      </c>
      <c r="L4">
        <v>89608</v>
      </c>
      <c r="M4">
        <v>0</v>
      </c>
      <c r="N4">
        <v>4853760</v>
      </c>
    </row>
    <row r="5" spans="1:14" x14ac:dyDescent="0.3">
      <c r="A5">
        <v>3</v>
      </c>
      <c r="B5">
        <v>2292.5</v>
      </c>
      <c r="C5">
        <v>5</v>
      </c>
      <c r="D5">
        <v>4</v>
      </c>
      <c r="E5">
        <v>0</v>
      </c>
      <c r="F5">
        <v>1</v>
      </c>
      <c r="G5">
        <v>34592</v>
      </c>
      <c r="H5">
        <v>333328</v>
      </c>
      <c r="I5">
        <v>0</v>
      </c>
      <c r="J5">
        <v>4007936</v>
      </c>
      <c r="K5">
        <v>17144</v>
      </c>
      <c r="L5">
        <v>288264</v>
      </c>
      <c r="M5">
        <v>0</v>
      </c>
      <c r="N5">
        <v>4007936</v>
      </c>
    </row>
    <row r="6" spans="1:14" x14ac:dyDescent="0.3">
      <c r="A6">
        <v>4</v>
      </c>
      <c r="B6">
        <v>2282.6</v>
      </c>
      <c r="C6">
        <v>5</v>
      </c>
      <c r="D6">
        <v>2</v>
      </c>
      <c r="E6">
        <v>0</v>
      </c>
      <c r="F6">
        <v>3</v>
      </c>
      <c r="G6">
        <v>34592</v>
      </c>
      <c r="H6">
        <v>89608</v>
      </c>
      <c r="I6">
        <v>0</v>
      </c>
      <c r="J6">
        <v>6475784</v>
      </c>
      <c r="K6">
        <v>17144</v>
      </c>
      <c r="L6">
        <v>89608</v>
      </c>
      <c r="M6">
        <v>0</v>
      </c>
      <c r="N6">
        <v>4853760</v>
      </c>
    </row>
    <row r="7" spans="1:14" x14ac:dyDescent="0.3">
      <c r="A7">
        <v>5</v>
      </c>
      <c r="B7">
        <v>2283.1999999999998</v>
      </c>
      <c r="C7">
        <v>5</v>
      </c>
      <c r="D7">
        <v>2</v>
      </c>
      <c r="E7">
        <v>0</v>
      </c>
      <c r="F7">
        <v>3</v>
      </c>
      <c r="G7">
        <v>34592</v>
      </c>
      <c r="H7">
        <v>89608</v>
      </c>
      <c r="I7">
        <v>0</v>
      </c>
      <c r="J7">
        <v>6475784</v>
      </c>
      <c r="K7">
        <v>17144</v>
      </c>
      <c r="L7">
        <v>89608</v>
      </c>
      <c r="M7">
        <v>0</v>
      </c>
      <c r="N7">
        <v>4853760</v>
      </c>
    </row>
    <row r="9" spans="1:14" x14ac:dyDescent="0.3">
      <c r="A9" t="s">
        <v>65</v>
      </c>
    </row>
    <row r="10" spans="1:14" x14ac:dyDescent="0.3">
      <c r="A10" s="3" t="s">
        <v>46</v>
      </c>
      <c r="B10" s="3" t="s">
        <v>31</v>
      </c>
      <c r="C10" s="3" t="s">
        <v>50</v>
      </c>
      <c r="D10" s="3" t="s">
        <v>51</v>
      </c>
      <c r="E10" s="3" t="s">
        <v>52</v>
      </c>
      <c r="F10" s="3" t="s">
        <v>60</v>
      </c>
      <c r="G10" s="3" t="s">
        <v>61</v>
      </c>
      <c r="H10" s="3" t="s">
        <v>62</v>
      </c>
      <c r="I10" s="3" t="s">
        <v>63</v>
      </c>
      <c r="J10" s="3" t="s">
        <v>64</v>
      </c>
      <c r="K10" s="3" t="s">
        <v>53</v>
      </c>
      <c r="L10" s="3" t="s">
        <v>41</v>
      </c>
      <c r="M10" s="3" t="s">
        <v>42</v>
      </c>
      <c r="N10" s="3" t="s">
        <v>43</v>
      </c>
    </row>
    <row r="11" spans="1:14" x14ac:dyDescent="0.3">
      <c r="A11">
        <v>2</v>
      </c>
      <c r="B11">
        <v>91.132000000000005</v>
      </c>
      <c r="C11">
        <v>5</v>
      </c>
      <c r="D11">
        <v>2</v>
      </c>
      <c r="E11">
        <v>3</v>
      </c>
      <c r="F11">
        <v>0</v>
      </c>
      <c r="G11">
        <v>34592</v>
      </c>
      <c r="H11">
        <v>89608</v>
      </c>
      <c r="I11">
        <v>6475784</v>
      </c>
      <c r="J11">
        <v>0</v>
      </c>
      <c r="K11">
        <v>17144</v>
      </c>
      <c r="L11">
        <v>89608</v>
      </c>
      <c r="M11">
        <v>4853760</v>
      </c>
      <c r="N11">
        <v>0</v>
      </c>
    </row>
    <row r="12" spans="1:14" x14ac:dyDescent="0.3">
      <c r="A12">
        <v>3</v>
      </c>
      <c r="B12">
        <v>98.766000000000005</v>
      </c>
      <c r="C12">
        <v>5</v>
      </c>
      <c r="D12">
        <v>4</v>
      </c>
      <c r="E12">
        <v>1</v>
      </c>
      <c r="F12">
        <v>0</v>
      </c>
      <c r="G12">
        <v>34592</v>
      </c>
      <c r="H12">
        <v>333328</v>
      </c>
      <c r="I12">
        <v>4007936</v>
      </c>
      <c r="J12">
        <v>0</v>
      </c>
      <c r="K12">
        <v>17144</v>
      </c>
      <c r="L12">
        <v>288264</v>
      </c>
      <c r="M12">
        <v>4007936</v>
      </c>
      <c r="N12">
        <v>0</v>
      </c>
    </row>
    <row r="13" spans="1:14" x14ac:dyDescent="0.3">
      <c r="A13">
        <v>4</v>
      </c>
      <c r="B13">
        <v>91.504000000000005</v>
      </c>
      <c r="C13">
        <v>5</v>
      </c>
      <c r="D13">
        <v>2</v>
      </c>
      <c r="E13">
        <v>3</v>
      </c>
      <c r="F13">
        <v>0</v>
      </c>
      <c r="G13">
        <v>34592</v>
      </c>
      <c r="H13">
        <v>89608</v>
      </c>
      <c r="I13">
        <v>6475784</v>
      </c>
      <c r="J13">
        <v>0</v>
      </c>
      <c r="K13">
        <v>17144</v>
      </c>
      <c r="L13">
        <v>89608</v>
      </c>
      <c r="M13">
        <v>4853760</v>
      </c>
      <c r="N13">
        <v>0</v>
      </c>
    </row>
    <row r="14" spans="1:14" x14ac:dyDescent="0.3">
      <c r="A14">
        <v>5</v>
      </c>
      <c r="B14">
        <v>91.269000000000005</v>
      </c>
      <c r="C14">
        <v>5</v>
      </c>
      <c r="D14">
        <v>2</v>
      </c>
      <c r="E14">
        <v>3</v>
      </c>
      <c r="F14">
        <v>0</v>
      </c>
      <c r="G14">
        <v>34592</v>
      </c>
      <c r="H14">
        <v>89608</v>
      </c>
      <c r="I14">
        <v>6475784</v>
      </c>
      <c r="J14">
        <v>0</v>
      </c>
      <c r="K14">
        <v>17144</v>
      </c>
      <c r="L14">
        <v>89608</v>
      </c>
      <c r="M14">
        <v>4853760</v>
      </c>
      <c r="N14">
        <v>0</v>
      </c>
    </row>
    <row r="17" spans="1:17" x14ac:dyDescent="0.3">
      <c r="A17" t="s">
        <v>44</v>
      </c>
      <c r="B17" t="s">
        <v>45</v>
      </c>
      <c r="C17" t="s">
        <v>31</v>
      </c>
      <c r="D17" t="s">
        <v>46</v>
      </c>
      <c r="E17" t="s">
        <v>47</v>
      </c>
    </row>
    <row r="18" spans="1:17" x14ac:dyDescent="0.3">
      <c r="A18">
        <v>1</v>
      </c>
      <c r="B18">
        <v>1</v>
      </c>
      <c r="C18">
        <v>98.766000000000005</v>
      </c>
      <c r="D18">
        <v>3</v>
      </c>
      <c r="E18">
        <v>3</v>
      </c>
    </row>
    <row r="19" spans="1:17" x14ac:dyDescent="0.3">
      <c r="A19">
        <v>2</v>
      </c>
      <c r="B19">
        <v>2</v>
      </c>
      <c r="C19">
        <v>91.504000000000005</v>
      </c>
      <c r="D19">
        <v>4</v>
      </c>
      <c r="E19">
        <v>2</v>
      </c>
    </row>
    <row r="20" spans="1:17" x14ac:dyDescent="0.3">
      <c r="A20">
        <v>3</v>
      </c>
      <c r="B20">
        <v>3</v>
      </c>
      <c r="C20">
        <v>91.269000000000005</v>
      </c>
      <c r="D20">
        <v>5</v>
      </c>
      <c r="E20">
        <v>1</v>
      </c>
    </row>
    <row r="21" spans="1:17" x14ac:dyDescent="0.3">
      <c r="A21">
        <v>4</v>
      </c>
      <c r="B21">
        <v>4</v>
      </c>
      <c r="C21">
        <v>91.132000000000005</v>
      </c>
      <c r="D21">
        <v>2</v>
      </c>
      <c r="E21">
        <v>0</v>
      </c>
    </row>
    <row r="23" spans="1:17" x14ac:dyDescent="0.3">
      <c r="A23" t="s">
        <v>44</v>
      </c>
      <c r="B23" t="s">
        <v>45</v>
      </c>
      <c r="C23" t="s">
        <v>31</v>
      </c>
      <c r="D23" t="s">
        <v>46</v>
      </c>
      <c r="E23" t="s">
        <v>47</v>
      </c>
    </row>
    <row r="24" spans="1:17" x14ac:dyDescent="0.3">
      <c r="A24">
        <v>1</v>
      </c>
      <c r="B24">
        <v>1</v>
      </c>
      <c r="C24">
        <v>2292.5</v>
      </c>
      <c r="D24">
        <v>3</v>
      </c>
      <c r="E24">
        <v>3</v>
      </c>
    </row>
    <row r="25" spans="1:17" x14ac:dyDescent="0.3">
      <c r="A25">
        <v>2</v>
      </c>
      <c r="B25">
        <v>2</v>
      </c>
      <c r="C25">
        <v>2283.1999999999998</v>
      </c>
      <c r="D25">
        <v>5</v>
      </c>
      <c r="E25">
        <v>2</v>
      </c>
    </row>
    <row r="26" spans="1:17" x14ac:dyDescent="0.3">
      <c r="A26">
        <v>3</v>
      </c>
      <c r="B26">
        <v>3</v>
      </c>
      <c r="C26">
        <v>2282.6</v>
      </c>
      <c r="D26">
        <v>4</v>
      </c>
      <c r="E26">
        <v>1</v>
      </c>
    </row>
    <row r="27" spans="1:17" x14ac:dyDescent="0.3">
      <c r="A27">
        <v>4</v>
      </c>
      <c r="B27">
        <v>4</v>
      </c>
      <c r="C27">
        <v>2280.1</v>
      </c>
      <c r="D27">
        <v>2</v>
      </c>
      <c r="E27">
        <v>0</v>
      </c>
    </row>
    <row r="30" spans="1:17" x14ac:dyDescent="0.3">
      <c r="A30" t="s">
        <v>66</v>
      </c>
    </row>
    <row r="31" spans="1:17" x14ac:dyDescent="0.3">
      <c r="A31" s="3" t="s">
        <v>46</v>
      </c>
      <c r="B31" s="3" t="s">
        <v>31</v>
      </c>
      <c r="C31" s="3" t="s">
        <v>50</v>
      </c>
      <c r="D31" s="3" t="s">
        <v>51</v>
      </c>
      <c r="E31" s="3" t="s">
        <v>52</v>
      </c>
      <c r="F31" s="3" t="s">
        <v>60</v>
      </c>
      <c r="G31" s="3" t="s">
        <v>61</v>
      </c>
      <c r="H31" s="3" t="s">
        <v>62</v>
      </c>
      <c r="I31" s="3" t="s">
        <v>63</v>
      </c>
      <c r="J31" s="3" t="s">
        <v>64</v>
      </c>
      <c r="K31" s="3" t="s">
        <v>53</v>
      </c>
      <c r="L31" s="3" t="s">
        <v>41</v>
      </c>
      <c r="M31" s="3" t="s">
        <v>42</v>
      </c>
      <c r="N31" s="3" t="s">
        <v>43</v>
      </c>
      <c r="P31" s="3" t="s">
        <v>72</v>
      </c>
      <c r="Q31" s="3" t="s">
        <v>73</v>
      </c>
    </row>
    <row r="32" spans="1:17" x14ac:dyDescent="0.3">
      <c r="A32" s="8">
        <v>2</v>
      </c>
      <c r="B32" s="8">
        <v>102.68</v>
      </c>
      <c r="C32" s="8">
        <v>7</v>
      </c>
      <c r="D32" s="8">
        <v>5</v>
      </c>
      <c r="E32" s="8">
        <v>0</v>
      </c>
      <c r="F32" s="8">
        <v>0</v>
      </c>
      <c r="G32" s="8">
        <v>81192</v>
      </c>
      <c r="H32" s="8">
        <v>2270224</v>
      </c>
      <c r="I32" s="8">
        <v>0</v>
      </c>
      <c r="J32" s="8">
        <v>0</v>
      </c>
      <c r="K32" s="8">
        <v>17144</v>
      </c>
      <c r="L32" s="8">
        <v>648704</v>
      </c>
      <c r="M32" s="8">
        <v>945152</v>
      </c>
      <c r="N32" s="8">
        <v>0</v>
      </c>
      <c r="O32" s="8"/>
      <c r="P32" s="8">
        <f>G32+H32+I32+J32</f>
        <v>2351416</v>
      </c>
      <c r="Q32" s="8">
        <f>H32+I32+J32+K32</f>
        <v>2287368</v>
      </c>
    </row>
    <row r="33" spans="1:17" x14ac:dyDescent="0.3">
      <c r="A33" s="3">
        <v>3</v>
      </c>
      <c r="B33" s="3">
        <v>104.62</v>
      </c>
      <c r="C33" s="3">
        <v>7</v>
      </c>
      <c r="D33" s="3">
        <v>4</v>
      </c>
      <c r="E33" s="3">
        <v>1</v>
      </c>
      <c r="F33" s="3">
        <v>0</v>
      </c>
      <c r="G33" s="3">
        <v>81192</v>
      </c>
      <c r="H33" s="3">
        <v>1306640</v>
      </c>
      <c r="I33" s="3">
        <v>1083392</v>
      </c>
      <c r="J33" s="3">
        <v>0</v>
      </c>
      <c r="K33" s="3">
        <v>17144</v>
      </c>
      <c r="L33" s="3">
        <v>599040</v>
      </c>
      <c r="M33" s="3">
        <v>1083392</v>
      </c>
      <c r="N33" s="3">
        <v>0</v>
      </c>
      <c r="O33" s="3"/>
      <c r="P33" s="3">
        <f t="shared" ref="P33:P35" si="0">G33+H33+I33+J33</f>
        <v>2471224</v>
      </c>
      <c r="Q33" s="3">
        <f t="shared" ref="Q33:Q35" si="1">H33+I33+J33+K33</f>
        <v>2407176</v>
      </c>
    </row>
    <row r="34" spans="1:17" x14ac:dyDescent="0.3">
      <c r="A34">
        <v>4</v>
      </c>
      <c r="B34">
        <v>103.67</v>
      </c>
      <c r="C34">
        <v>7</v>
      </c>
      <c r="D34">
        <v>5</v>
      </c>
      <c r="E34">
        <v>0</v>
      </c>
      <c r="F34">
        <v>0</v>
      </c>
      <c r="G34">
        <v>81192</v>
      </c>
      <c r="H34">
        <v>2270224</v>
      </c>
      <c r="I34">
        <v>0</v>
      </c>
      <c r="J34">
        <v>0</v>
      </c>
      <c r="K34">
        <v>17144</v>
      </c>
      <c r="L34">
        <v>648704</v>
      </c>
      <c r="M34">
        <v>945152</v>
      </c>
      <c r="N34">
        <v>0</v>
      </c>
      <c r="P34" s="8">
        <f t="shared" si="0"/>
        <v>2351416</v>
      </c>
      <c r="Q34" s="8">
        <f t="shared" si="1"/>
        <v>2287368</v>
      </c>
    </row>
    <row r="35" spans="1:17" x14ac:dyDescent="0.3">
      <c r="A35" s="3">
        <v>5</v>
      </c>
      <c r="B35" s="3">
        <v>102.14</v>
      </c>
      <c r="C35" s="3">
        <v>7</v>
      </c>
      <c r="D35" s="3">
        <v>5</v>
      </c>
      <c r="E35" s="3">
        <v>0</v>
      </c>
      <c r="F35" s="3">
        <v>0</v>
      </c>
      <c r="G35" s="3">
        <v>81192</v>
      </c>
      <c r="H35" s="3">
        <v>1772560</v>
      </c>
      <c r="I35" s="3">
        <v>0</v>
      </c>
      <c r="J35" s="3">
        <v>0</v>
      </c>
      <c r="K35" s="3">
        <v>17144</v>
      </c>
      <c r="L35" s="3">
        <v>701448</v>
      </c>
      <c r="M35" s="3">
        <v>1010688</v>
      </c>
      <c r="N35" s="3">
        <v>0</v>
      </c>
      <c r="O35" s="3"/>
      <c r="P35" s="3">
        <f t="shared" si="0"/>
        <v>1853752</v>
      </c>
      <c r="Q35" s="3">
        <f t="shared" si="1"/>
        <v>1789704</v>
      </c>
    </row>
    <row r="37" spans="1:17" x14ac:dyDescent="0.3">
      <c r="A37" s="3" t="s">
        <v>44</v>
      </c>
      <c r="B37" s="3" t="s">
        <v>45</v>
      </c>
      <c r="C37" s="3" t="s">
        <v>31</v>
      </c>
      <c r="D37" s="3" t="s">
        <v>46</v>
      </c>
      <c r="E37" s="3" t="s">
        <v>47</v>
      </c>
    </row>
    <row r="38" spans="1:17" x14ac:dyDescent="0.3">
      <c r="A38" s="3">
        <v>1</v>
      </c>
      <c r="B38" s="3">
        <v>4</v>
      </c>
      <c r="C38" s="3">
        <v>104.62</v>
      </c>
      <c r="D38" s="3">
        <v>3</v>
      </c>
      <c r="E38" s="3">
        <v>0</v>
      </c>
    </row>
    <row r="39" spans="1:17" x14ac:dyDescent="0.3">
      <c r="A39">
        <v>2</v>
      </c>
      <c r="B39">
        <v>2</v>
      </c>
      <c r="C39">
        <v>103.67</v>
      </c>
      <c r="D39">
        <v>4</v>
      </c>
      <c r="E39">
        <v>2</v>
      </c>
    </row>
    <row r="40" spans="1:17" x14ac:dyDescent="0.3">
      <c r="A40" s="8">
        <v>3</v>
      </c>
      <c r="B40" s="8">
        <v>3</v>
      </c>
      <c r="C40" s="8">
        <v>102.68</v>
      </c>
      <c r="D40" s="8">
        <v>2</v>
      </c>
      <c r="E40" s="8">
        <v>1</v>
      </c>
    </row>
    <row r="41" spans="1:17" x14ac:dyDescent="0.3">
      <c r="A41">
        <v>4</v>
      </c>
      <c r="B41">
        <v>1</v>
      </c>
      <c r="C41">
        <v>102.14</v>
      </c>
      <c r="D41">
        <v>5</v>
      </c>
      <c r="E41">
        <v>3</v>
      </c>
    </row>
    <row r="44" spans="1:17" x14ac:dyDescent="0.3">
      <c r="A44" t="s">
        <v>67</v>
      </c>
    </row>
    <row r="45" spans="1:17" x14ac:dyDescent="0.3">
      <c r="A45" s="3" t="s">
        <v>46</v>
      </c>
      <c r="B45" s="3" t="s">
        <v>31</v>
      </c>
      <c r="C45" s="3" t="s">
        <v>50</v>
      </c>
      <c r="D45" s="3" t="s">
        <v>51</v>
      </c>
      <c r="E45" s="3" t="s">
        <v>52</v>
      </c>
      <c r="F45" s="3" t="s">
        <v>60</v>
      </c>
      <c r="G45" s="3" t="s">
        <v>61</v>
      </c>
      <c r="H45" s="3" t="s">
        <v>62</v>
      </c>
      <c r="I45" s="3" t="s">
        <v>63</v>
      </c>
      <c r="J45" s="3" t="s">
        <v>64</v>
      </c>
      <c r="K45" s="3" t="s">
        <v>53</v>
      </c>
      <c r="L45" s="3" t="s">
        <v>41</v>
      </c>
      <c r="M45" s="3" t="s">
        <v>42</v>
      </c>
      <c r="N45" s="3" t="s">
        <v>43</v>
      </c>
    </row>
    <row r="46" spans="1:17" x14ac:dyDescent="0.3">
      <c r="A46">
        <v>2</v>
      </c>
      <c r="B46">
        <v>98.286000000000001</v>
      </c>
      <c r="C46">
        <v>9</v>
      </c>
      <c r="D46">
        <v>10</v>
      </c>
      <c r="E46">
        <v>1</v>
      </c>
      <c r="F46">
        <v>0</v>
      </c>
      <c r="G46">
        <v>127268</v>
      </c>
      <c r="H46">
        <v>2700572</v>
      </c>
      <c r="I46">
        <v>2182144</v>
      </c>
      <c r="J46">
        <v>0</v>
      </c>
      <c r="K46">
        <v>17144</v>
      </c>
      <c r="L46">
        <v>825096</v>
      </c>
      <c r="M46">
        <v>2871296</v>
      </c>
      <c r="N46">
        <v>0</v>
      </c>
    </row>
    <row r="47" spans="1:17" x14ac:dyDescent="0.3">
      <c r="A47">
        <v>3</v>
      </c>
      <c r="B47">
        <v>70.706999999999994</v>
      </c>
      <c r="C47">
        <v>7</v>
      </c>
      <c r="D47">
        <v>8</v>
      </c>
      <c r="E47">
        <v>5</v>
      </c>
      <c r="F47">
        <v>0</v>
      </c>
      <c r="G47">
        <v>81192</v>
      </c>
      <c r="H47">
        <v>2805780</v>
      </c>
      <c r="I47">
        <v>10074116</v>
      </c>
      <c r="J47">
        <v>0</v>
      </c>
      <c r="K47">
        <v>17144</v>
      </c>
      <c r="L47">
        <v>794624</v>
      </c>
      <c r="M47">
        <v>6585344</v>
      </c>
      <c r="N47">
        <v>0</v>
      </c>
    </row>
    <row r="48" spans="1:17" x14ac:dyDescent="0.3">
      <c r="A48">
        <v>4</v>
      </c>
      <c r="B48">
        <v>100.96</v>
      </c>
      <c r="C48">
        <v>7</v>
      </c>
      <c r="D48">
        <v>12</v>
      </c>
      <c r="E48">
        <v>1</v>
      </c>
      <c r="F48">
        <v>0</v>
      </c>
      <c r="G48">
        <v>81192</v>
      </c>
      <c r="H48">
        <v>4765720</v>
      </c>
      <c r="I48">
        <v>2182144</v>
      </c>
      <c r="J48">
        <v>0</v>
      </c>
      <c r="K48">
        <v>17144</v>
      </c>
      <c r="L48">
        <v>997380</v>
      </c>
      <c r="M48">
        <v>3723776</v>
      </c>
      <c r="N48">
        <v>0</v>
      </c>
    </row>
    <row r="49" spans="1:14" x14ac:dyDescent="0.3">
      <c r="A49">
        <v>5</v>
      </c>
      <c r="B49">
        <v>97.239000000000004</v>
      </c>
      <c r="C49">
        <v>7</v>
      </c>
      <c r="D49">
        <v>12</v>
      </c>
      <c r="E49">
        <v>1</v>
      </c>
      <c r="F49">
        <v>0</v>
      </c>
      <c r="G49">
        <v>81192</v>
      </c>
      <c r="H49">
        <v>4632344</v>
      </c>
      <c r="I49">
        <v>2166784</v>
      </c>
      <c r="J49">
        <v>0</v>
      </c>
      <c r="K49">
        <v>17144</v>
      </c>
      <c r="L49">
        <v>732928</v>
      </c>
      <c r="M49">
        <v>3643904</v>
      </c>
      <c r="N49">
        <v>0</v>
      </c>
    </row>
    <row r="52" spans="1:14" x14ac:dyDescent="0.3">
      <c r="A52" t="s">
        <v>44</v>
      </c>
      <c r="B52" t="s">
        <v>45</v>
      </c>
      <c r="C52" t="s">
        <v>31</v>
      </c>
      <c r="D52" t="s">
        <v>46</v>
      </c>
      <c r="E52" t="s">
        <v>47</v>
      </c>
    </row>
    <row r="53" spans="1:14" x14ac:dyDescent="0.3">
      <c r="A53">
        <v>1</v>
      </c>
      <c r="B53">
        <v>2</v>
      </c>
      <c r="C53">
        <v>100.96</v>
      </c>
      <c r="D53">
        <v>4</v>
      </c>
      <c r="E53">
        <v>2</v>
      </c>
    </row>
    <row r="54" spans="1:14" x14ac:dyDescent="0.3">
      <c r="A54">
        <v>2</v>
      </c>
      <c r="B54">
        <v>1</v>
      </c>
      <c r="C54">
        <v>98.286000000000001</v>
      </c>
      <c r="D54">
        <v>2</v>
      </c>
      <c r="E54">
        <v>3</v>
      </c>
    </row>
    <row r="55" spans="1:14" x14ac:dyDescent="0.3">
      <c r="A55">
        <v>3</v>
      </c>
      <c r="B55">
        <v>3</v>
      </c>
      <c r="C55">
        <v>97.239000000000004</v>
      </c>
      <c r="D55">
        <v>5</v>
      </c>
      <c r="E55">
        <v>1</v>
      </c>
    </row>
    <row r="56" spans="1:14" x14ac:dyDescent="0.3">
      <c r="A56">
        <v>4</v>
      </c>
      <c r="B56">
        <v>4</v>
      </c>
      <c r="C56">
        <v>70.706999999999994</v>
      </c>
      <c r="D56">
        <v>3</v>
      </c>
      <c r="E56">
        <v>0</v>
      </c>
    </row>
    <row r="58" spans="1:14" x14ac:dyDescent="0.3">
      <c r="A58" t="s">
        <v>68</v>
      </c>
    </row>
    <row r="59" spans="1:14" x14ac:dyDescent="0.3">
      <c r="A59" s="3" t="s">
        <v>46</v>
      </c>
      <c r="B59" s="3" t="s">
        <v>31</v>
      </c>
      <c r="C59" s="3" t="s">
        <v>50</v>
      </c>
      <c r="D59" s="3" t="s">
        <v>51</v>
      </c>
      <c r="E59" s="3" t="s">
        <v>52</v>
      </c>
      <c r="F59" s="3" t="s">
        <v>60</v>
      </c>
      <c r="G59" s="3" t="s">
        <v>61</v>
      </c>
      <c r="H59" s="3" t="s">
        <v>62</v>
      </c>
      <c r="I59" s="3" t="s">
        <v>63</v>
      </c>
      <c r="J59" s="3" t="s">
        <v>64</v>
      </c>
      <c r="K59" s="3" t="s">
        <v>53</v>
      </c>
      <c r="L59" s="3" t="s">
        <v>41</v>
      </c>
      <c r="M59" s="3" t="s">
        <v>42</v>
      </c>
      <c r="N59" s="3" t="s">
        <v>43</v>
      </c>
    </row>
    <row r="60" spans="1:14" x14ac:dyDescent="0.3">
      <c r="A60">
        <v>2</v>
      </c>
      <c r="B60">
        <v>97.811999999999998</v>
      </c>
      <c r="C60">
        <v>7</v>
      </c>
      <c r="D60">
        <v>3</v>
      </c>
      <c r="E60">
        <v>2</v>
      </c>
      <c r="F60">
        <v>0</v>
      </c>
      <c r="G60">
        <v>81192</v>
      </c>
      <c r="H60">
        <v>1274888</v>
      </c>
      <c r="I60">
        <v>2854920</v>
      </c>
      <c r="J60">
        <v>0</v>
      </c>
      <c r="K60">
        <v>17144</v>
      </c>
      <c r="L60">
        <v>249352</v>
      </c>
      <c r="M60">
        <v>2788352</v>
      </c>
      <c r="N60">
        <v>0</v>
      </c>
    </row>
    <row r="61" spans="1:14" x14ac:dyDescent="0.3">
      <c r="A61">
        <v>3</v>
      </c>
      <c r="B61">
        <v>75.266999999999996</v>
      </c>
      <c r="C61">
        <v>7</v>
      </c>
      <c r="D61">
        <v>3</v>
      </c>
      <c r="E61">
        <v>2</v>
      </c>
      <c r="F61">
        <v>0</v>
      </c>
      <c r="G61">
        <v>81192</v>
      </c>
      <c r="H61">
        <v>1480712</v>
      </c>
      <c r="I61">
        <v>3100680</v>
      </c>
      <c r="J61">
        <v>0</v>
      </c>
      <c r="K61">
        <v>17144</v>
      </c>
      <c r="L61">
        <v>649224</v>
      </c>
      <c r="M61">
        <v>2834944</v>
      </c>
      <c r="N61">
        <v>0</v>
      </c>
    </row>
    <row r="62" spans="1:14" x14ac:dyDescent="0.3">
      <c r="A62">
        <v>4</v>
      </c>
      <c r="B62">
        <v>98.328000000000003</v>
      </c>
      <c r="C62">
        <v>7</v>
      </c>
      <c r="D62">
        <v>3</v>
      </c>
      <c r="E62">
        <v>2</v>
      </c>
      <c r="F62">
        <v>0</v>
      </c>
      <c r="G62">
        <v>81192</v>
      </c>
      <c r="H62">
        <v>1274888</v>
      </c>
      <c r="I62">
        <v>2854920</v>
      </c>
      <c r="J62">
        <v>0</v>
      </c>
      <c r="K62">
        <v>17144</v>
      </c>
      <c r="L62">
        <v>249352</v>
      </c>
      <c r="M62">
        <v>2788352</v>
      </c>
      <c r="N62">
        <v>0</v>
      </c>
    </row>
    <row r="63" spans="1:14" x14ac:dyDescent="0.3">
      <c r="A63">
        <v>5</v>
      </c>
      <c r="B63">
        <v>96.951999999999998</v>
      </c>
      <c r="C63">
        <v>7</v>
      </c>
      <c r="D63">
        <v>4</v>
      </c>
      <c r="E63">
        <v>1</v>
      </c>
      <c r="F63">
        <v>0</v>
      </c>
      <c r="G63">
        <v>81192</v>
      </c>
      <c r="H63">
        <v>761872</v>
      </c>
      <c r="I63">
        <v>1936384</v>
      </c>
      <c r="J63">
        <v>0</v>
      </c>
      <c r="K63">
        <v>17144</v>
      </c>
      <c r="L63">
        <v>701448</v>
      </c>
      <c r="M63">
        <v>1936384</v>
      </c>
      <c r="N63">
        <v>0</v>
      </c>
    </row>
    <row r="65" spans="1:14" x14ac:dyDescent="0.3">
      <c r="A65" t="s">
        <v>44</v>
      </c>
      <c r="B65" t="s">
        <v>45</v>
      </c>
      <c r="C65" t="s">
        <v>31</v>
      </c>
      <c r="D65" t="s">
        <v>46</v>
      </c>
      <c r="E65" t="s">
        <v>47</v>
      </c>
    </row>
    <row r="66" spans="1:14" x14ac:dyDescent="0.3">
      <c r="A66">
        <v>1</v>
      </c>
      <c r="B66">
        <v>2</v>
      </c>
      <c r="C66">
        <v>98.328000000000003</v>
      </c>
      <c r="D66">
        <v>4</v>
      </c>
      <c r="E66">
        <v>2</v>
      </c>
    </row>
    <row r="67" spans="1:14" x14ac:dyDescent="0.3">
      <c r="A67">
        <v>2</v>
      </c>
      <c r="B67">
        <v>3</v>
      </c>
      <c r="C67">
        <v>97.811999999999998</v>
      </c>
      <c r="D67">
        <v>2</v>
      </c>
      <c r="E67">
        <v>1</v>
      </c>
    </row>
    <row r="68" spans="1:14" x14ac:dyDescent="0.3">
      <c r="A68">
        <v>3</v>
      </c>
      <c r="B68">
        <v>1</v>
      </c>
      <c r="C68">
        <v>96.951999999999998</v>
      </c>
      <c r="D68">
        <v>5</v>
      </c>
      <c r="E68">
        <v>3</v>
      </c>
    </row>
    <row r="69" spans="1:14" x14ac:dyDescent="0.3">
      <c r="A69">
        <v>4</v>
      </c>
      <c r="B69">
        <v>4</v>
      </c>
      <c r="C69">
        <v>75.266999999999996</v>
      </c>
      <c r="D69">
        <v>3</v>
      </c>
      <c r="E69">
        <v>0</v>
      </c>
    </row>
    <row r="71" spans="1:14" x14ac:dyDescent="0.3">
      <c r="A71" t="s">
        <v>69</v>
      </c>
    </row>
    <row r="72" spans="1:14" x14ac:dyDescent="0.3">
      <c r="A72" s="3" t="s">
        <v>46</v>
      </c>
      <c r="B72" s="3" t="s">
        <v>31</v>
      </c>
      <c r="C72" s="3" t="s">
        <v>50</v>
      </c>
      <c r="D72" s="3" t="s">
        <v>51</v>
      </c>
      <c r="E72" s="3" t="s">
        <v>52</v>
      </c>
      <c r="F72" s="3" t="s">
        <v>60</v>
      </c>
      <c r="G72" s="3" t="s">
        <v>61</v>
      </c>
      <c r="H72" s="3" t="s">
        <v>62</v>
      </c>
      <c r="I72" s="3" t="s">
        <v>63</v>
      </c>
      <c r="J72" s="3" t="s">
        <v>64</v>
      </c>
      <c r="K72" s="3" t="s">
        <v>53</v>
      </c>
      <c r="L72" s="3" t="s">
        <v>41</v>
      </c>
      <c r="M72" s="3" t="s">
        <v>42</v>
      </c>
      <c r="N72" s="3" t="s">
        <v>43</v>
      </c>
    </row>
    <row r="73" spans="1:14" x14ac:dyDescent="0.3">
      <c r="A73">
        <v>2</v>
      </c>
      <c r="B73">
        <v>2844</v>
      </c>
      <c r="C73">
        <v>7</v>
      </c>
      <c r="D73">
        <v>5</v>
      </c>
      <c r="E73">
        <v>0</v>
      </c>
      <c r="F73">
        <v>0</v>
      </c>
      <c r="G73">
        <v>81192</v>
      </c>
      <c r="H73">
        <v>2270224</v>
      </c>
      <c r="I73">
        <v>0</v>
      </c>
      <c r="J73">
        <v>0</v>
      </c>
      <c r="K73">
        <v>17144</v>
      </c>
      <c r="L73">
        <v>648704</v>
      </c>
      <c r="M73">
        <v>945152</v>
      </c>
      <c r="N73">
        <v>0</v>
      </c>
    </row>
    <row r="74" spans="1:14" x14ac:dyDescent="0.3">
      <c r="A74">
        <v>3</v>
      </c>
      <c r="B74">
        <v>2882.3</v>
      </c>
      <c r="C74">
        <v>7</v>
      </c>
      <c r="D74">
        <v>4</v>
      </c>
      <c r="E74">
        <v>1</v>
      </c>
      <c r="F74">
        <v>0</v>
      </c>
      <c r="G74">
        <v>81192</v>
      </c>
      <c r="H74">
        <v>1306640</v>
      </c>
      <c r="I74">
        <v>1083392</v>
      </c>
      <c r="J74">
        <v>0</v>
      </c>
      <c r="K74">
        <v>17144</v>
      </c>
      <c r="L74">
        <v>599040</v>
      </c>
      <c r="M74">
        <v>1083392</v>
      </c>
      <c r="N74">
        <v>0</v>
      </c>
    </row>
    <row r="75" spans="1:14" x14ac:dyDescent="0.3">
      <c r="A75">
        <v>4</v>
      </c>
      <c r="B75">
        <v>2855.8</v>
      </c>
      <c r="C75">
        <v>7</v>
      </c>
      <c r="D75">
        <v>5</v>
      </c>
      <c r="E75">
        <v>0</v>
      </c>
      <c r="F75">
        <v>0</v>
      </c>
      <c r="G75">
        <v>81192</v>
      </c>
      <c r="H75">
        <v>2270224</v>
      </c>
      <c r="I75">
        <v>0</v>
      </c>
      <c r="J75">
        <v>0</v>
      </c>
      <c r="K75">
        <v>17144</v>
      </c>
      <c r="L75">
        <v>648704</v>
      </c>
      <c r="M75">
        <v>945152</v>
      </c>
      <c r="N75">
        <v>0</v>
      </c>
    </row>
    <row r="76" spans="1:14" x14ac:dyDescent="0.3">
      <c r="A76">
        <v>5</v>
      </c>
      <c r="B76">
        <v>2800.5</v>
      </c>
      <c r="C76">
        <v>7</v>
      </c>
      <c r="D76">
        <v>5</v>
      </c>
      <c r="E76">
        <v>0</v>
      </c>
      <c r="F76">
        <v>0</v>
      </c>
      <c r="G76">
        <v>81192</v>
      </c>
      <c r="H76">
        <v>1772560</v>
      </c>
      <c r="I76">
        <v>0</v>
      </c>
      <c r="J76">
        <v>0</v>
      </c>
      <c r="K76">
        <v>17144</v>
      </c>
      <c r="L76">
        <v>701448</v>
      </c>
      <c r="M76">
        <v>1010688</v>
      </c>
      <c r="N76">
        <v>0</v>
      </c>
    </row>
    <row r="78" spans="1:14" x14ac:dyDescent="0.3">
      <c r="A78" t="s">
        <v>44</v>
      </c>
      <c r="B78" t="s">
        <v>45</v>
      </c>
      <c r="C78" t="s">
        <v>31</v>
      </c>
      <c r="D78" t="s">
        <v>46</v>
      </c>
      <c r="E78" t="s">
        <v>47</v>
      </c>
    </row>
    <row r="79" spans="1:14" x14ac:dyDescent="0.3">
      <c r="A79">
        <v>1</v>
      </c>
      <c r="B79">
        <v>4</v>
      </c>
      <c r="C79">
        <v>2882.3</v>
      </c>
      <c r="D79">
        <v>3</v>
      </c>
      <c r="E79">
        <v>0</v>
      </c>
    </row>
    <row r="80" spans="1:14" x14ac:dyDescent="0.3">
      <c r="A80">
        <v>2</v>
      </c>
      <c r="B80">
        <v>2</v>
      </c>
      <c r="C80">
        <v>2855.8</v>
      </c>
      <c r="D80">
        <v>4</v>
      </c>
      <c r="E80">
        <v>2</v>
      </c>
    </row>
    <row r="81" spans="1:14" x14ac:dyDescent="0.3">
      <c r="A81">
        <v>3</v>
      </c>
      <c r="B81">
        <v>3</v>
      </c>
      <c r="C81">
        <v>2844</v>
      </c>
      <c r="D81">
        <v>2</v>
      </c>
      <c r="E81">
        <v>1</v>
      </c>
    </row>
    <row r="82" spans="1:14" x14ac:dyDescent="0.3">
      <c r="A82">
        <v>4</v>
      </c>
      <c r="B82">
        <v>1</v>
      </c>
      <c r="C82">
        <v>2800.5</v>
      </c>
      <c r="D82">
        <v>5</v>
      </c>
      <c r="E82">
        <v>3</v>
      </c>
    </row>
    <row r="85" spans="1:14" x14ac:dyDescent="0.3">
      <c r="A85" t="s">
        <v>70</v>
      </c>
    </row>
    <row r="86" spans="1:14" x14ac:dyDescent="0.3">
      <c r="A86" s="3" t="s">
        <v>46</v>
      </c>
      <c r="B86" s="3" t="s">
        <v>31</v>
      </c>
      <c r="C86" s="3" t="s">
        <v>50</v>
      </c>
      <c r="D86" s="3" t="s">
        <v>51</v>
      </c>
      <c r="E86" s="3" t="s">
        <v>52</v>
      </c>
      <c r="F86" s="3" t="s">
        <v>60</v>
      </c>
      <c r="G86" s="3" t="s">
        <v>61</v>
      </c>
      <c r="H86" s="3" t="s">
        <v>62</v>
      </c>
      <c r="I86" s="3" t="s">
        <v>63</v>
      </c>
      <c r="J86" s="3" t="s">
        <v>64</v>
      </c>
      <c r="K86" s="3" t="s">
        <v>53</v>
      </c>
      <c r="L86" s="3" t="s">
        <v>41</v>
      </c>
      <c r="M86" s="3" t="s">
        <v>42</v>
      </c>
      <c r="N86" s="3" t="s">
        <v>43</v>
      </c>
    </row>
    <row r="87" spans="1:14" x14ac:dyDescent="0.3">
      <c r="A87">
        <v>2</v>
      </c>
      <c r="B87">
        <v>2728.8</v>
      </c>
      <c r="C87">
        <v>9</v>
      </c>
      <c r="D87">
        <v>10</v>
      </c>
      <c r="E87">
        <v>0</v>
      </c>
      <c r="F87">
        <v>1</v>
      </c>
      <c r="G87">
        <v>127268</v>
      </c>
      <c r="H87">
        <v>2700572</v>
      </c>
      <c r="I87">
        <v>0</v>
      </c>
      <c r="J87">
        <v>2182144</v>
      </c>
      <c r="K87">
        <v>17144</v>
      </c>
      <c r="L87">
        <v>825096</v>
      </c>
      <c r="M87">
        <v>689152</v>
      </c>
      <c r="N87">
        <v>2182144</v>
      </c>
    </row>
    <row r="88" spans="1:14" x14ac:dyDescent="0.3">
      <c r="A88">
        <v>3</v>
      </c>
      <c r="B88">
        <v>2248.9</v>
      </c>
      <c r="C88">
        <v>7</v>
      </c>
      <c r="D88">
        <v>8</v>
      </c>
      <c r="E88">
        <v>0</v>
      </c>
      <c r="F88">
        <v>5</v>
      </c>
      <c r="G88">
        <v>81192</v>
      </c>
      <c r="H88">
        <v>2805780</v>
      </c>
      <c r="I88">
        <v>0</v>
      </c>
      <c r="J88">
        <v>10074116</v>
      </c>
      <c r="K88">
        <v>17144</v>
      </c>
      <c r="L88">
        <v>794624</v>
      </c>
      <c r="M88">
        <v>1371144</v>
      </c>
      <c r="N88">
        <v>6031360</v>
      </c>
    </row>
    <row r="89" spans="1:14" x14ac:dyDescent="0.3">
      <c r="A89">
        <v>4</v>
      </c>
      <c r="B89">
        <v>2828.7</v>
      </c>
      <c r="C89">
        <v>7</v>
      </c>
      <c r="D89">
        <v>12</v>
      </c>
      <c r="E89">
        <v>0</v>
      </c>
      <c r="F89">
        <v>1</v>
      </c>
      <c r="G89">
        <v>81192</v>
      </c>
      <c r="H89">
        <v>4765720</v>
      </c>
      <c r="I89">
        <v>0</v>
      </c>
      <c r="J89">
        <v>2182144</v>
      </c>
      <c r="K89">
        <v>17144</v>
      </c>
      <c r="L89">
        <v>997380</v>
      </c>
      <c r="M89">
        <v>1328644</v>
      </c>
      <c r="N89">
        <v>2871296</v>
      </c>
    </row>
    <row r="90" spans="1:14" x14ac:dyDescent="0.3">
      <c r="A90">
        <v>5</v>
      </c>
      <c r="B90">
        <v>2701.5</v>
      </c>
      <c r="C90">
        <v>7</v>
      </c>
      <c r="D90">
        <v>12</v>
      </c>
      <c r="E90">
        <v>0</v>
      </c>
      <c r="F90">
        <v>1</v>
      </c>
      <c r="G90">
        <v>81192</v>
      </c>
      <c r="H90">
        <v>4632344</v>
      </c>
      <c r="I90">
        <v>0</v>
      </c>
      <c r="J90">
        <v>2166784</v>
      </c>
      <c r="K90">
        <v>17144</v>
      </c>
      <c r="L90">
        <v>732928</v>
      </c>
      <c r="M90">
        <v>1276420</v>
      </c>
      <c r="N90">
        <v>2822144</v>
      </c>
    </row>
    <row r="92" spans="1:14" x14ac:dyDescent="0.3">
      <c r="A92" t="s">
        <v>44</v>
      </c>
      <c r="B92" t="s">
        <v>45</v>
      </c>
      <c r="C92" t="s">
        <v>31</v>
      </c>
      <c r="D92" t="s">
        <v>46</v>
      </c>
      <c r="E92" t="s">
        <v>47</v>
      </c>
    </row>
    <row r="93" spans="1:14" x14ac:dyDescent="0.3">
      <c r="A93">
        <v>1</v>
      </c>
      <c r="B93">
        <v>2</v>
      </c>
      <c r="C93">
        <v>2828.7</v>
      </c>
      <c r="D93">
        <v>4</v>
      </c>
      <c r="E93">
        <v>2</v>
      </c>
    </row>
    <row r="94" spans="1:14" x14ac:dyDescent="0.3">
      <c r="A94">
        <v>2</v>
      </c>
      <c r="B94">
        <v>1</v>
      </c>
      <c r="C94">
        <v>2728.8</v>
      </c>
      <c r="D94">
        <v>2</v>
      </c>
      <c r="E94">
        <v>3</v>
      </c>
    </row>
    <row r="95" spans="1:14" x14ac:dyDescent="0.3">
      <c r="A95">
        <v>3</v>
      </c>
      <c r="B95">
        <v>3</v>
      </c>
      <c r="C95">
        <v>2701.5</v>
      </c>
      <c r="D95">
        <v>5</v>
      </c>
      <c r="E95">
        <v>1</v>
      </c>
    </row>
    <row r="96" spans="1:14" x14ac:dyDescent="0.3">
      <c r="A96">
        <v>4</v>
      </c>
      <c r="B96">
        <v>4</v>
      </c>
      <c r="C96">
        <v>2248.9</v>
      </c>
      <c r="D96">
        <v>3</v>
      </c>
      <c r="E96">
        <v>0</v>
      </c>
    </row>
    <row r="99" spans="1:17" x14ac:dyDescent="0.3">
      <c r="A99" t="s">
        <v>71</v>
      </c>
    </row>
    <row r="100" spans="1:17" x14ac:dyDescent="0.3">
      <c r="A100" s="3" t="s">
        <v>46</v>
      </c>
      <c r="B100" s="3" t="s">
        <v>31</v>
      </c>
      <c r="C100" s="3" t="s">
        <v>50</v>
      </c>
      <c r="D100" s="3" t="s">
        <v>51</v>
      </c>
      <c r="E100" s="3" t="s">
        <v>52</v>
      </c>
      <c r="F100" s="3" t="s">
        <v>60</v>
      </c>
      <c r="G100" s="3" t="s">
        <v>61</v>
      </c>
      <c r="H100" s="3" t="s">
        <v>62</v>
      </c>
      <c r="I100" s="3" t="s">
        <v>63</v>
      </c>
      <c r="J100" s="3" t="s">
        <v>64</v>
      </c>
      <c r="K100" s="3" t="s">
        <v>53</v>
      </c>
      <c r="L100" s="3" t="s">
        <v>41</v>
      </c>
      <c r="M100" s="3" t="s">
        <v>42</v>
      </c>
      <c r="N100" s="3" t="s">
        <v>43</v>
      </c>
      <c r="P100" s="3" t="s">
        <v>72</v>
      </c>
      <c r="Q100" s="3" t="s">
        <v>73</v>
      </c>
    </row>
    <row r="101" spans="1:17" x14ac:dyDescent="0.3">
      <c r="A101">
        <v>2</v>
      </c>
      <c r="B101">
        <v>2707.4</v>
      </c>
      <c r="C101">
        <v>7</v>
      </c>
      <c r="D101">
        <v>3</v>
      </c>
      <c r="E101">
        <v>1</v>
      </c>
      <c r="F101">
        <v>1</v>
      </c>
      <c r="G101">
        <v>81192</v>
      </c>
      <c r="H101">
        <v>1274888</v>
      </c>
      <c r="I101">
        <v>1115144</v>
      </c>
      <c r="J101">
        <v>1739776</v>
      </c>
      <c r="K101">
        <v>17144</v>
      </c>
      <c r="L101">
        <v>249352</v>
      </c>
      <c r="M101">
        <v>1048576</v>
      </c>
      <c r="N101">
        <v>1739776</v>
      </c>
      <c r="P101">
        <f>G101+H101+I101+J101</f>
        <v>4211000</v>
      </c>
      <c r="Q101">
        <f>H101+I101+J101+K101</f>
        <v>4146952</v>
      </c>
    </row>
    <row r="102" spans="1:17" x14ac:dyDescent="0.3">
      <c r="A102">
        <v>3</v>
      </c>
      <c r="B102">
        <v>2279.4</v>
      </c>
      <c r="C102">
        <v>7</v>
      </c>
      <c r="D102">
        <v>3</v>
      </c>
      <c r="E102">
        <v>1</v>
      </c>
      <c r="F102">
        <v>1</v>
      </c>
      <c r="G102">
        <v>81192</v>
      </c>
      <c r="H102">
        <v>1480712</v>
      </c>
      <c r="I102">
        <v>1120264</v>
      </c>
      <c r="J102">
        <v>1980416</v>
      </c>
      <c r="K102">
        <v>17144</v>
      </c>
      <c r="L102">
        <v>649224</v>
      </c>
      <c r="M102">
        <v>854528</v>
      </c>
      <c r="N102">
        <v>1980416</v>
      </c>
      <c r="P102">
        <f t="shared" ref="P102:Q104" si="2">G102+H102+I102+J102</f>
        <v>4662584</v>
      </c>
      <c r="Q102">
        <f t="shared" si="2"/>
        <v>4598536</v>
      </c>
    </row>
    <row r="103" spans="1:17" x14ac:dyDescent="0.3">
      <c r="A103" s="3">
        <v>4</v>
      </c>
      <c r="B103" s="3">
        <v>2717.6</v>
      </c>
      <c r="C103" s="3">
        <v>7</v>
      </c>
      <c r="D103" s="3">
        <v>3</v>
      </c>
      <c r="E103" s="3">
        <v>1</v>
      </c>
      <c r="F103" s="3">
        <v>1</v>
      </c>
      <c r="G103" s="3">
        <v>81192</v>
      </c>
      <c r="H103" s="3">
        <v>1274888</v>
      </c>
      <c r="I103" s="3">
        <v>1115144</v>
      </c>
      <c r="J103" s="3">
        <v>1739776</v>
      </c>
      <c r="K103" s="3">
        <v>17144</v>
      </c>
      <c r="L103" s="3">
        <v>249352</v>
      </c>
      <c r="M103" s="3">
        <v>1048576</v>
      </c>
      <c r="N103" s="3">
        <v>1739776</v>
      </c>
      <c r="O103" s="3"/>
      <c r="P103" s="3">
        <f t="shared" si="2"/>
        <v>4211000</v>
      </c>
      <c r="Q103" s="3">
        <f t="shared" si="2"/>
        <v>4146952</v>
      </c>
    </row>
    <row r="104" spans="1:17" x14ac:dyDescent="0.3">
      <c r="A104" s="3">
        <v>5</v>
      </c>
      <c r="B104" s="3">
        <v>2662.7</v>
      </c>
      <c r="C104" s="3">
        <v>7</v>
      </c>
      <c r="D104" s="3">
        <v>4</v>
      </c>
      <c r="E104" s="3">
        <v>0</v>
      </c>
      <c r="F104" s="3">
        <v>1</v>
      </c>
      <c r="G104" s="3">
        <v>81192</v>
      </c>
      <c r="H104" s="3">
        <v>761872</v>
      </c>
      <c r="I104" s="3">
        <v>0</v>
      </c>
      <c r="J104" s="3">
        <v>1936384</v>
      </c>
      <c r="K104" s="3">
        <v>17144</v>
      </c>
      <c r="L104" s="3">
        <v>701448</v>
      </c>
      <c r="M104" s="3">
        <v>0</v>
      </c>
      <c r="N104" s="3">
        <v>1936384</v>
      </c>
      <c r="O104" s="3"/>
      <c r="P104" s="3">
        <f t="shared" si="2"/>
        <v>2779448</v>
      </c>
      <c r="Q104" s="3">
        <f t="shared" si="2"/>
        <v>2715400</v>
      </c>
    </row>
    <row r="106" spans="1:17" x14ac:dyDescent="0.3">
      <c r="A106" t="s">
        <v>44</v>
      </c>
      <c r="B106" t="s">
        <v>45</v>
      </c>
      <c r="C106" t="s">
        <v>31</v>
      </c>
      <c r="D106" t="s">
        <v>46</v>
      </c>
      <c r="E106" t="s">
        <v>47</v>
      </c>
    </row>
    <row r="107" spans="1:17" x14ac:dyDescent="0.3">
      <c r="A107">
        <v>1</v>
      </c>
      <c r="B107">
        <v>2</v>
      </c>
      <c r="C107">
        <v>2717.6</v>
      </c>
      <c r="D107">
        <v>4</v>
      </c>
      <c r="E107">
        <v>2</v>
      </c>
    </row>
    <row r="108" spans="1:17" x14ac:dyDescent="0.3">
      <c r="A108">
        <v>2</v>
      </c>
      <c r="B108">
        <v>3</v>
      </c>
      <c r="C108">
        <v>2707.4</v>
      </c>
      <c r="D108">
        <v>2</v>
      </c>
      <c r="E108">
        <v>1</v>
      </c>
    </row>
    <row r="109" spans="1:17" x14ac:dyDescent="0.3">
      <c r="A109">
        <v>3</v>
      </c>
      <c r="B109">
        <v>1</v>
      </c>
      <c r="C109">
        <v>2662.7</v>
      </c>
      <c r="D109">
        <v>5</v>
      </c>
      <c r="E109">
        <v>3</v>
      </c>
    </row>
    <row r="110" spans="1:17" x14ac:dyDescent="0.3">
      <c r="A110">
        <v>4</v>
      </c>
      <c r="B110">
        <v>4</v>
      </c>
      <c r="C110">
        <v>2279.4</v>
      </c>
      <c r="D110">
        <v>3</v>
      </c>
      <c r="E11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7" workbookViewId="0">
      <selection activeCell="H23" sqref="H23:J27"/>
    </sheetView>
  </sheetViews>
  <sheetFormatPr defaultRowHeight="14.4" x14ac:dyDescent="0.3"/>
  <sheetData>
    <row r="1" spans="1:3" ht="15" thickBot="1" x14ac:dyDescent="0.35">
      <c r="A1" t="s">
        <v>10</v>
      </c>
      <c r="B1" t="s">
        <v>5</v>
      </c>
      <c r="C1" t="s">
        <v>6</v>
      </c>
    </row>
    <row r="2" spans="1:3" ht="15" thickBot="1" x14ac:dyDescent="0.35">
      <c r="A2">
        <v>1</v>
      </c>
      <c r="B2" s="4">
        <v>1726.8</v>
      </c>
      <c r="C2" s="4">
        <v>1726.8</v>
      </c>
    </row>
    <row r="3" spans="1:3" ht="15" thickBot="1" x14ac:dyDescent="0.35">
      <c r="A3">
        <v>2</v>
      </c>
      <c r="B3" s="4">
        <v>2652</v>
      </c>
      <c r="C3" s="4">
        <v>2652</v>
      </c>
    </row>
    <row r="4" spans="1:3" ht="15" thickBot="1" x14ac:dyDescent="0.35">
      <c r="A4">
        <v>3</v>
      </c>
      <c r="B4" s="4">
        <v>2888.2</v>
      </c>
      <c r="C4" s="4">
        <v>2888.2</v>
      </c>
    </row>
    <row r="5" spans="1:3" ht="15" thickBot="1" x14ac:dyDescent="0.35">
      <c r="A5">
        <v>4</v>
      </c>
      <c r="B5" s="4">
        <v>2292.5</v>
      </c>
      <c r="C5" s="4">
        <v>2292.5</v>
      </c>
    </row>
    <row r="6" spans="1:3" ht="15" thickBot="1" x14ac:dyDescent="0.35">
      <c r="A6">
        <v>5</v>
      </c>
      <c r="B6" s="4">
        <v>2607.3000000000002</v>
      </c>
      <c r="C6" s="4">
        <v>2607.3000000000002</v>
      </c>
    </row>
    <row r="7" spans="1:3" ht="15" thickBot="1" x14ac:dyDescent="0.35">
      <c r="A7">
        <v>6</v>
      </c>
      <c r="B7" s="4">
        <v>2825.5</v>
      </c>
      <c r="C7" s="4">
        <v>2825.5</v>
      </c>
    </row>
    <row r="8" spans="1:3" ht="15" thickBot="1" x14ac:dyDescent="0.35">
      <c r="A8">
        <v>7</v>
      </c>
      <c r="B8" s="4">
        <v>2937.8</v>
      </c>
      <c r="C8" s="4">
        <v>2937.8</v>
      </c>
    </row>
    <row r="9" spans="1:3" ht="15" thickBot="1" x14ac:dyDescent="0.35">
      <c r="A9">
        <v>8</v>
      </c>
      <c r="B9" s="4">
        <v>2684.6</v>
      </c>
      <c r="C9" s="4">
        <v>2684.6</v>
      </c>
    </row>
    <row r="10" spans="1:3" ht="15" thickBot="1" x14ac:dyDescent="0.35">
      <c r="A10">
        <v>9</v>
      </c>
      <c r="B10" s="4">
        <v>2723.6</v>
      </c>
      <c r="C10" s="4">
        <v>2723.6</v>
      </c>
    </row>
    <row r="11" spans="1:3" ht="15" thickBot="1" x14ac:dyDescent="0.35">
      <c r="A11">
        <v>10</v>
      </c>
      <c r="B11" s="4">
        <v>2781.9</v>
      </c>
      <c r="C11" s="4">
        <v>2781.9</v>
      </c>
    </row>
    <row r="12" spans="1:3" ht="15" thickBot="1" x14ac:dyDescent="0.35">
      <c r="A12">
        <v>11</v>
      </c>
      <c r="B12" s="5">
        <v>2882.3</v>
      </c>
      <c r="C12" s="5">
        <v>2855.8</v>
      </c>
    </row>
    <row r="13" spans="1:3" ht="15" thickBot="1" x14ac:dyDescent="0.35">
      <c r="A13">
        <v>12</v>
      </c>
      <c r="B13" s="4">
        <v>2828.7</v>
      </c>
      <c r="C13" s="4">
        <v>2728.8</v>
      </c>
    </row>
    <row r="14" spans="1:3" ht="15" thickBot="1" x14ac:dyDescent="0.35">
      <c r="A14">
        <v>13</v>
      </c>
      <c r="B14" s="4">
        <v>2728.1</v>
      </c>
      <c r="C14" s="4">
        <v>2728.1</v>
      </c>
    </row>
    <row r="15" spans="1:3" ht="15" thickBot="1" x14ac:dyDescent="0.35">
      <c r="A15">
        <v>14</v>
      </c>
      <c r="B15" s="4">
        <v>2717.6</v>
      </c>
      <c r="C15" s="4">
        <v>2717.6</v>
      </c>
    </row>
    <row r="16" spans="1:3" ht="15" thickBot="1" x14ac:dyDescent="0.35">
      <c r="A16">
        <v>15</v>
      </c>
      <c r="B16" s="4">
        <v>2405.6</v>
      </c>
      <c r="C16" s="4">
        <v>2405.6</v>
      </c>
    </row>
    <row r="17" spans="1:10" ht="15" thickBot="1" x14ac:dyDescent="0.35">
      <c r="A17">
        <v>16</v>
      </c>
      <c r="B17" s="4">
        <v>2354.9</v>
      </c>
      <c r="C17" s="4">
        <v>2354.9</v>
      </c>
    </row>
    <row r="18" spans="1:10" ht="15" thickBot="1" x14ac:dyDescent="0.35">
      <c r="A18">
        <v>17</v>
      </c>
      <c r="B18" s="4">
        <v>2394.4</v>
      </c>
      <c r="C18" s="4">
        <v>2202.3000000000002</v>
      </c>
    </row>
    <row r="19" spans="1:10" ht="15" thickBot="1" x14ac:dyDescent="0.35">
      <c r="A19">
        <v>18</v>
      </c>
      <c r="B19" s="4">
        <v>2376.1999999999998</v>
      </c>
      <c r="C19" s="4">
        <v>2376.1999999999998</v>
      </c>
    </row>
    <row r="20" spans="1:10" ht="15" thickBot="1" x14ac:dyDescent="0.35">
      <c r="A20">
        <v>19</v>
      </c>
      <c r="B20" s="4">
        <v>2378.1999999999998</v>
      </c>
      <c r="C20" s="4">
        <v>2378.1999999999998</v>
      </c>
    </row>
    <row r="21" spans="1:10" x14ac:dyDescent="0.3">
      <c r="A21" t="s">
        <v>54</v>
      </c>
      <c r="B21">
        <f>GEOMEAN(B2:B20)</f>
        <v>2570.8073057117822</v>
      </c>
      <c r="C21">
        <f>GEOMEAN(C2:C20)</f>
        <v>2553.4358815706505</v>
      </c>
    </row>
    <row r="22" spans="1:10" ht="15" thickBot="1" x14ac:dyDescent="0.35"/>
    <row r="23" spans="1:10" ht="27.6" thickBot="1" x14ac:dyDescent="0.35">
      <c r="H23" s="6" t="s">
        <v>55</v>
      </c>
      <c r="I23" s="6" t="s">
        <v>1</v>
      </c>
      <c r="J23" s="6" t="s">
        <v>3</v>
      </c>
    </row>
    <row r="24" spans="1:10" ht="40.799999999999997" thickBot="1" x14ac:dyDescent="0.35">
      <c r="H24" s="6" t="s">
        <v>56</v>
      </c>
      <c r="I24" s="7">
        <v>2.65</v>
      </c>
      <c r="J24" s="7">
        <v>3.53</v>
      </c>
    </row>
    <row r="25" spans="1:10" ht="40.799999999999997" thickBot="1" x14ac:dyDescent="0.35">
      <c r="A25" s="6" t="s">
        <v>55</v>
      </c>
      <c r="B25" s="6" t="s">
        <v>1</v>
      </c>
      <c r="C25" s="6" t="s">
        <v>3</v>
      </c>
      <c r="H25" s="6" t="s">
        <v>57</v>
      </c>
      <c r="I25" s="7">
        <v>7.15</v>
      </c>
      <c r="J25" s="7">
        <v>14.09</v>
      </c>
    </row>
    <row r="26" spans="1:10" ht="40.799999999999997" thickBot="1" x14ac:dyDescent="0.35">
      <c r="A26" s="6" t="s">
        <v>56</v>
      </c>
      <c r="B26" s="7">
        <v>0.34</v>
      </c>
      <c r="C26" s="7">
        <v>0.44</v>
      </c>
      <c r="H26" s="6" t="s">
        <v>58</v>
      </c>
      <c r="I26" s="7">
        <v>13.84</v>
      </c>
      <c r="J26" s="7">
        <v>13.74</v>
      </c>
    </row>
    <row r="27" spans="1:10" ht="40.799999999999997" thickBot="1" x14ac:dyDescent="0.35">
      <c r="A27" s="6" t="s">
        <v>57</v>
      </c>
      <c r="B27" s="7">
        <v>0.65</v>
      </c>
      <c r="C27" s="7">
        <v>0.66</v>
      </c>
      <c r="H27" s="6" t="s">
        <v>59</v>
      </c>
      <c r="I27" s="7">
        <v>7.15</v>
      </c>
      <c r="J27" s="7">
        <v>14.09</v>
      </c>
    </row>
    <row r="28" spans="1:10" ht="27.6" thickBot="1" x14ac:dyDescent="0.35">
      <c r="A28" s="6" t="s">
        <v>58</v>
      </c>
      <c r="B28" s="7">
        <v>1.19</v>
      </c>
      <c r="C28" s="7">
        <v>2.4</v>
      </c>
    </row>
    <row r="29" spans="1:10" ht="27.6" thickBot="1" x14ac:dyDescent="0.35">
      <c r="A29" s="6" t="s">
        <v>59</v>
      </c>
      <c r="B29" s="7">
        <v>0.65</v>
      </c>
      <c r="C29" s="7">
        <v>2.9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conv2d - all_layers_clx_experim</vt:lpstr>
      <vt:lpstr>example data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Tavarageri, Sanket</dc:creator>
  <cp:lastModifiedBy>Tavarageri, Sanket</cp:lastModifiedBy>
  <dcterms:created xsi:type="dcterms:W3CDTF">2019-08-20T07:59:33Z</dcterms:created>
  <dcterms:modified xsi:type="dcterms:W3CDTF">2019-08-21T13:53:10Z</dcterms:modified>
</cp:coreProperties>
</file>