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1" activeTab="3"/>
  </bookViews>
  <sheets>
    <sheet name="inactiveWellpressures" sheetId="1" r:id="rId1"/>
    <sheet name="inactiveWellPressure_Clean" sheetId="4" r:id="rId2"/>
    <sheet name="active wells" sheetId="3" r:id="rId3"/>
    <sheet name="wellList" sheetId="2" r:id="rId4"/>
    <sheet name="Sheet4" sheetId="5" r:id="rId5"/>
  </sheets>
  <definedNames>
    <definedName name="_xlnm._FilterDatabase" localSheetId="3" hidden="1">wellList!$A$1:$E$95</definedName>
  </definedNames>
  <calcPr calcId="152511"/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10" i="5"/>
  <c r="H1" i="5"/>
  <c r="H2" i="5"/>
  <c r="H3" i="5"/>
  <c r="H4" i="5"/>
  <c r="H5" i="5"/>
  <c r="H6" i="5"/>
  <c r="H7" i="5"/>
  <c r="H8" i="5"/>
  <c r="H9" i="5"/>
  <c r="H27" i="5"/>
  <c r="H29" i="5"/>
  <c r="H30" i="5"/>
  <c r="H31" i="5"/>
  <c r="H32" i="5"/>
  <c r="H33" i="5"/>
  <c r="H28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K3" i="1"/>
  <c r="H32" i="1" s="1"/>
  <c r="G3" i="1"/>
  <c r="H10" i="1" l="1"/>
  <c r="H4" i="1"/>
  <c r="H6" i="1"/>
  <c r="H3" i="1"/>
  <c r="H8" i="1"/>
  <c r="H12" i="1"/>
  <c r="H14" i="1"/>
  <c r="H16" i="1"/>
  <c r="H19" i="1"/>
  <c r="H22" i="1"/>
  <c r="H24" i="1"/>
  <c r="H26" i="1"/>
  <c r="H28" i="1"/>
  <c r="H30" i="1"/>
  <c r="H5" i="1"/>
  <c r="H7" i="1"/>
  <c r="H18" i="1"/>
  <c r="H9" i="1"/>
  <c r="H11" i="1"/>
  <c r="H13" i="1"/>
  <c r="H15" i="1"/>
  <c r="H17" i="1"/>
  <c r="H20" i="1"/>
  <c r="H21" i="1"/>
  <c r="H23" i="1"/>
  <c r="H25" i="1"/>
  <c r="H27" i="1"/>
  <c r="H29" i="1"/>
  <c r="H31" i="1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CIBP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unit was producing 100% water according to the field personnel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 xml:space="preserve">Peyruz Gasimov
</t>
        </r>
        <r>
          <rPr>
            <sz val="9"/>
            <color indexed="81"/>
            <rFont val="Tahoma"/>
            <family val="2"/>
          </rPr>
          <t>No pumping unit. Has been inactive for at least 10 years according to the failure history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well was producing all water and the pefs were squeezed on 1/22/07. Plan was to perforate other zone.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Conflicting records: Now record of P&amp;A in the well file, has had h-15 fluid levels reported, however is marked as P&amp;A in Well Coordinates &amp; Tops with Inj Wells (Updated).xlsx or CRU formation tops.xls</t>
        </r>
      </text>
    </comment>
  </commentList>
</comments>
</file>

<file path=xl/sharedStrings.xml><?xml version="1.0" encoding="utf-8"?>
<sst xmlns="http://schemas.openxmlformats.org/spreadsheetml/2006/main" count="185" uniqueCount="21">
  <si>
    <t>CASING</t>
  </si>
  <si>
    <t>FLUID from</t>
  </si>
  <si>
    <t>WELLS</t>
  </si>
  <si>
    <t>PRESSURE</t>
  </si>
  <si>
    <t>CONDITION</t>
  </si>
  <si>
    <t>SURFACE, ft</t>
  </si>
  <si>
    <t>Top perf, ft</t>
  </si>
  <si>
    <t>GL, ft</t>
  </si>
  <si>
    <t>Top perf RSL, ft</t>
  </si>
  <si>
    <t>Pressure @ datum, psi</t>
  </si>
  <si>
    <t>Datum ft</t>
  </si>
  <si>
    <t>liquid grad, psi/ft</t>
  </si>
  <si>
    <t>Well ID</t>
  </si>
  <si>
    <t>Current Status</t>
  </si>
  <si>
    <t>Latitude</t>
  </si>
  <si>
    <t>Longitude</t>
  </si>
  <si>
    <t>Top completion, ft</t>
  </si>
  <si>
    <t>TA</t>
  </si>
  <si>
    <t>Down</t>
  </si>
  <si>
    <t>Producing</t>
  </si>
  <si>
    <t>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</si>
</sst>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7" fillId="0" borderId="0"/>
  </cellStyleXfs>
  <cellXfs count="22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0" fillId="6" borderId="0" xfId="0" applyFill="1"/>
    <xf numFmtId="16" fontId="0" fillId="6" borderId="0" xfId="0" applyNumberFormat="1" applyFill="1"/>
    <xf numFmtId="0" fontId="1" fillId="2" borderId="1" xfId="1"/>
    <xf numFmtId="0" fontId="2" fillId="6" borderId="0" xfId="0" applyFont="1" applyFill="1" applyBorder="1" applyAlignment="1">
      <alignment horizontal="center"/>
    </xf>
    <xf numFmtId="0" fontId="3" fillId="3" borderId="7" xfId="2" applyBorder="1"/>
    <xf numFmtId="0" fontId="3" fillId="3" borderId="8" xfId="2" applyBorder="1"/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4" fillId="5" borderId="0" xfId="4" applyFont="1" applyAlignment="1">
      <alignment horizontal="center" vertical="center"/>
    </xf>
    <xf numFmtId="0" fontId="3" fillId="4" borderId="0" xfId="3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8" borderId="9" xfId="0" applyFont="1" applyFill="1" applyBorder="1" applyAlignment="1">
      <alignment horizontal="center" vertical="center"/>
    </xf>
    <xf numFmtId="0" fontId="7" fillId="0" borderId="0" xfId="5" applyAlignment="1">
      <alignment horizontal="center"/>
    </xf>
    <xf numFmtId="0" fontId="4" fillId="9" borderId="9" xfId="0" applyFont="1" applyFill="1" applyBorder="1" applyAlignment="1">
      <alignment horizontal="center" vertical="center"/>
    </xf>
  </cellXfs>
  <cellStyles count="6">
    <cellStyle name="60% - Accent5" xfId="4" builtinId="48"/>
    <cellStyle name="Accent1" xfId="2" builtinId="29"/>
    <cellStyle name="Accent4" xfId="3" builtinId="41"/>
    <cellStyle name="Input" xfId="1" builtinId="20"/>
    <cellStyle name="Normal" xfId="0" builtinId="0"/>
    <cellStyle name="Normal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2" sqref="G2:G32"/>
    </sheetView>
  </sheetViews>
  <sheetFormatPr defaultRowHeight="15" x14ac:dyDescent="0.25"/>
  <cols>
    <col min="2" max="2" width="10.140625" bestFit="1" customWidth="1"/>
    <col min="4" max="4" width="13.5703125" bestFit="1" customWidth="1"/>
    <col min="5" max="5" width="14.28515625" bestFit="1" customWidth="1"/>
    <col min="6" max="6" width="16.42578125" bestFit="1" customWidth="1"/>
    <col min="7" max="7" width="14.28515625" bestFit="1" customWidth="1"/>
    <col min="8" max="8" width="21.140625" bestFit="1" customWidth="1"/>
    <col min="10" max="10" width="16.42578125" bestFit="1" customWidth="1"/>
  </cols>
  <sheetData>
    <row r="1" spans="1:11" x14ac:dyDescent="0.25">
      <c r="A1" s="1"/>
      <c r="B1" s="2" t="s">
        <v>0</v>
      </c>
      <c r="C1" s="2"/>
      <c r="D1" s="2" t="s">
        <v>1</v>
      </c>
    </row>
    <row r="2" spans="1:11" ht="15.75" thickBot="1" x14ac:dyDescent="0.3">
      <c r="A2" s="3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5" t="s">
        <v>8</v>
      </c>
      <c r="H2" s="5" t="s">
        <v>9</v>
      </c>
      <c r="J2" s="10" t="s">
        <v>10</v>
      </c>
      <c r="K2" s="8">
        <v>-500</v>
      </c>
    </row>
    <row r="3" spans="1:11" x14ac:dyDescent="0.25">
      <c r="A3">
        <v>103</v>
      </c>
      <c r="B3">
        <v>116</v>
      </c>
      <c r="C3" s="6">
        <v>43864</v>
      </c>
      <c r="D3">
        <v>0</v>
      </c>
      <c r="E3">
        <v>2712</v>
      </c>
      <c r="F3">
        <v>2220.1999999999998</v>
      </c>
      <c r="G3">
        <f>F3-E3</f>
        <v>-491.80000000000018</v>
      </c>
      <c r="H3" s="7">
        <f>(E3-D3)*$K$3 + B3 + (G3-$K$2)*$K$3</f>
        <v>1234.95427</v>
      </c>
      <c r="J3" s="10" t="s">
        <v>11</v>
      </c>
      <c r="K3" s="11">
        <f>0.95*0.433</f>
        <v>0.41134999999999999</v>
      </c>
    </row>
    <row r="4" spans="1:11" x14ac:dyDescent="0.25">
      <c r="A4">
        <v>104</v>
      </c>
      <c r="B4">
        <v>57</v>
      </c>
      <c r="C4" s="6">
        <v>43864</v>
      </c>
      <c r="D4">
        <v>0</v>
      </c>
      <c r="E4">
        <v>2662</v>
      </c>
      <c r="F4">
        <v>2219.8000000000002</v>
      </c>
      <c r="G4">
        <f>F4-E4</f>
        <v>-442.19999999999982</v>
      </c>
      <c r="H4" s="7">
        <f>(E4-D4)*$K$3 + B4 + (G4-$K$2)*$K$3</f>
        <v>1175.78973</v>
      </c>
    </row>
    <row r="5" spans="1:11" x14ac:dyDescent="0.25">
      <c r="A5">
        <v>106</v>
      </c>
      <c r="B5">
        <v>102</v>
      </c>
      <c r="C5" s="6">
        <v>43914</v>
      </c>
      <c r="D5">
        <v>0</v>
      </c>
      <c r="E5">
        <v>2561</v>
      </c>
      <c r="F5">
        <v>2210.1999999999998</v>
      </c>
      <c r="G5">
        <f t="shared" ref="G5:G7" si="0">F5-E5</f>
        <v>-350.80000000000018</v>
      </c>
      <c r="H5" s="7">
        <f>(E5-D5)*$K$3 + B5 + (G5-$K$2)*$K$3</f>
        <v>1216.8407699999998</v>
      </c>
    </row>
    <row r="6" spans="1:11" x14ac:dyDescent="0.25">
      <c r="A6">
        <v>107</v>
      </c>
      <c r="B6">
        <v>150</v>
      </c>
      <c r="C6" s="6">
        <v>43859</v>
      </c>
      <c r="D6">
        <v>0</v>
      </c>
      <c r="E6">
        <v>2599</v>
      </c>
      <c r="F6">
        <v>2213</v>
      </c>
      <c r="G6">
        <f t="shared" si="0"/>
        <v>-386</v>
      </c>
      <c r="H6" s="7">
        <f>(E6-D6)*$K$3 + B6 + (G6-$K$2)*$K$3</f>
        <v>1265.9925499999999</v>
      </c>
    </row>
    <row r="7" spans="1:11" x14ac:dyDescent="0.25">
      <c r="A7">
        <v>108</v>
      </c>
      <c r="B7">
        <v>0</v>
      </c>
      <c r="C7" s="6">
        <v>43859</v>
      </c>
      <c r="D7">
        <v>0</v>
      </c>
      <c r="E7">
        <v>2586</v>
      </c>
      <c r="F7">
        <v>2211</v>
      </c>
      <c r="G7">
        <f t="shared" si="0"/>
        <v>-375</v>
      </c>
      <c r="H7" s="7">
        <f>(E7-D7)*$K$3 + B7 + (G7-$K$2)*$K$3</f>
        <v>1115.16985</v>
      </c>
    </row>
    <row r="8" spans="1:11" x14ac:dyDescent="0.25">
      <c r="A8">
        <v>201</v>
      </c>
      <c r="B8">
        <v>105</v>
      </c>
      <c r="C8" s="6">
        <v>43859</v>
      </c>
      <c r="D8">
        <v>0</v>
      </c>
      <c r="E8">
        <v>2773</v>
      </c>
      <c r="F8">
        <v>2226</v>
      </c>
      <c r="G8">
        <f t="shared" ref="G8:G15" si="1">F8-E8</f>
        <v>-547</v>
      </c>
      <c r="H8" s="7">
        <f t="shared" ref="H8:H15" si="2">(E8-D8)*$K$3 + B8 + (G8-$K$2)*$K$3</f>
        <v>1226.3400999999999</v>
      </c>
    </row>
    <row r="9" spans="1:11" x14ac:dyDescent="0.25">
      <c r="A9">
        <v>202</v>
      </c>
      <c r="B9">
        <v>0</v>
      </c>
      <c r="C9" s="6">
        <v>43859</v>
      </c>
      <c r="D9">
        <v>0</v>
      </c>
      <c r="E9">
        <v>2681</v>
      </c>
      <c r="F9">
        <v>2221.1999999999998</v>
      </c>
      <c r="G9">
        <f t="shared" si="1"/>
        <v>-459.80000000000018</v>
      </c>
      <c r="H9" s="7">
        <f t="shared" si="2"/>
        <v>1119.3656199999998</v>
      </c>
    </row>
    <row r="10" spans="1:11" x14ac:dyDescent="0.25">
      <c r="A10">
        <v>203</v>
      </c>
      <c r="B10">
        <v>40</v>
      </c>
      <c r="C10" s="6">
        <v>43859</v>
      </c>
      <c r="D10">
        <v>0</v>
      </c>
      <c r="E10">
        <v>2660</v>
      </c>
      <c r="F10">
        <v>2205.5</v>
      </c>
      <c r="G10">
        <f t="shared" si="1"/>
        <v>-454.5</v>
      </c>
      <c r="H10" s="7">
        <f t="shared" si="2"/>
        <v>1152.9074250000001</v>
      </c>
    </row>
    <row r="11" spans="1:11" x14ac:dyDescent="0.25">
      <c r="A11">
        <v>204</v>
      </c>
      <c r="B11">
        <v>30</v>
      </c>
      <c r="C11" s="6">
        <v>43859</v>
      </c>
      <c r="D11">
        <v>0</v>
      </c>
      <c r="E11">
        <v>2646</v>
      </c>
      <c r="F11">
        <v>2200</v>
      </c>
      <c r="G11">
        <f t="shared" si="1"/>
        <v>-446</v>
      </c>
      <c r="H11" s="7">
        <f t="shared" si="2"/>
        <v>1140.645</v>
      </c>
    </row>
    <row r="12" spans="1:11" x14ac:dyDescent="0.25">
      <c r="A12">
        <v>206</v>
      </c>
      <c r="B12">
        <v>0</v>
      </c>
      <c r="C12" s="6">
        <v>43859</v>
      </c>
      <c r="D12">
        <v>0</v>
      </c>
      <c r="E12">
        <v>2579</v>
      </c>
      <c r="F12">
        <v>2213.6999999999998</v>
      </c>
      <c r="G12">
        <f t="shared" si="1"/>
        <v>-365.30000000000018</v>
      </c>
      <c r="H12" s="7">
        <f t="shared" si="2"/>
        <v>1116.280495</v>
      </c>
    </row>
    <row r="13" spans="1:11" x14ac:dyDescent="0.25">
      <c r="A13">
        <v>208</v>
      </c>
      <c r="B13">
        <v>0</v>
      </c>
      <c r="C13" s="6">
        <v>43859</v>
      </c>
      <c r="D13">
        <v>0</v>
      </c>
      <c r="E13">
        <v>2651</v>
      </c>
      <c r="F13">
        <v>2237</v>
      </c>
      <c r="G13">
        <f t="shared" si="1"/>
        <v>-414</v>
      </c>
      <c r="H13" s="7">
        <f t="shared" si="2"/>
        <v>1125.8649499999999</v>
      </c>
    </row>
    <row r="14" spans="1:11" x14ac:dyDescent="0.25">
      <c r="A14">
        <v>401</v>
      </c>
      <c r="B14">
        <v>270</v>
      </c>
      <c r="C14" s="6">
        <v>43915</v>
      </c>
      <c r="D14">
        <v>0</v>
      </c>
      <c r="E14">
        <v>2558</v>
      </c>
      <c r="F14">
        <v>2222</v>
      </c>
      <c r="G14">
        <f t="shared" si="1"/>
        <v>-336</v>
      </c>
      <c r="H14" s="7">
        <f t="shared" si="2"/>
        <v>1389.6946999999998</v>
      </c>
    </row>
    <row r="15" spans="1:11" x14ac:dyDescent="0.25">
      <c r="A15">
        <v>404</v>
      </c>
      <c r="B15">
        <v>100</v>
      </c>
      <c r="C15" s="6">
        <v>43915</v>
      </c>
      <c r="D15">
        <v>0</v>
      </c>
      <c r="E15">
        <v>2570</v>
      </c>
      <c r="F15">
        <v>2234</v>
      </c>
      <c r="G15">
        <f t="shared" si="1"/>
        <v>-336</v>
      </c>
      <c r="H15" s="7">
        <f t="shared" si="2"/>
        <v>1224.6308999999999</v>
      </c>
    </row>
    <row r="16" spans="1:11" x14ac:dyDescent="0.25">
      <c r="A16">
        <v>409</v>
      </c>
      <c r="B16">
        <v>65</v>
      </c>
      <c r="C16" s="6">
        <v>43859</v>
      </c>
      <c r="D16">
        <v>0</v>
      </c>
      <c r="E16">
        <v>2561</v>
      </c>
      <c r="F16">
        <v>2213</v>
      </c>
      <c r="G16">
        <f t="shared" ref="G16:G17" si="3">F16-E16</f>
        <v>-348</v>
      </c>
      <c r="H16" s="7">
        <f>(E16-D16)*$K$3 + B16 + (G16-$K$2)*$K$3</f>
        <v>1180.9925499999999</v>
      </c>
    </row>
    <row r="17" spans="1:8" x14ac:dyDescent="0.25">
      <c r="A17">
        <v>504</v>
      </c>
      <c r="B17">
        <v>1</v>
      </c>
      <c r="C17" s="6">
        <v>43915</v>
      </c>
      <c r="D17">
        <v>37</v>
      </c>
      <c r="E17">
        <v>2629</v>
      </c>
      <c r="F17">
        <v>2220.4</v>
      </c>
      <c r="G17">
        <f t="shared" si="3"/>
        <v>-408.59999999999991</v>
      </c>
      <c r="H17" s="7">
        <f>(E17-D17)*$K$3 + B17 + (G17-$K$2)*$K$3</f>
        <v>1104.8165900000001</v>
      </c>
    </row>
    <row r="18" spans="1:8" x14ac:dyDescent="0.25">
      <c r="A18">
        <v>606</v>
      </c>
      <c r="B18">
        <v>65</v>
      </c>
      <c r="C18" s="6">
        <v>43859</v>
      </c>
      <c r="D18">
        <v>0</v>
      </c>
      <c r="E18">
        <v>2631</v>
      </c>
      <c r="F18">
        <v>2237</v>
      </c>
      <c r="G18">
        <f>F18-E18</f>
        <v>-394</v>
      </c>
      <c r="H18" s="7">
        <f>(E18-D18)*$K$3 + B18 + (G18-$K$2)*$K$3</f>
        <v>1190.8649500000001</v>
      </c>
    </row>
    <row r="19" spans="1:8" x14ac:dyDescent="0.25">
      <c r="A19">
        <v>803</v>
      </c>
      <c r="B19">
        <v>150</v>
      </c>
      <c r="C19" s="6">
        <v>43859</v>
      </c>
      <c r="D19">
        <v>0</v>
      </c>
      <c r="E19">
        <v>2424</v>
      </c>
      <c r="F19">
        <v>2192</v>
      </c>
      <c r="G19">
        <f t="shared" ref="G19:G20" si="4">F19-E19</f>
        <v>-232</v>
      </c>
      <c r="H19" s="7">
        <f>(E19-D19)*$K$3 + B19 + (G19-$K$2)*$K$3</f>
        <v>1257.3542</v>
      </c>
    </row>
    <row r="20" spans="1:8" x14ac:dyDescent="0.25">
      <c r="A20" s="8">
        <v>807</v>
      </c>
      <c r="B20" s="8">
        <v>33</v>
      </c>
      <c r="C20" s="9">
        <v>43915</v>
      </c>
      <c r="D20">
        <v>956</v>
      </c>
      <c r="E20">
        <v>2667</v>
      </c>
      <c r="F20">
        <v>2192.1</v>
      </c>
      <c r="G20">
        <f t="shared" si="4"/>
        <v>-474.90000000000009</v>
      </c>
      <c r="H20" s="7">
        <f>(E20-D20)*$K$3 + B20 + (G20-$K$2)*$K$3</f>
        <v>747.14473499999997</v>
      </c>
    </row>
    <row r="21" spans="1:8" x14ac:dyDescent="0.25">
      <c r="A21">
        <v>812</v>
      </c>
      <c r="B21">
        <v>0</v>
      </c>
      <c r="C21" s="6">
        <v>43859</v>
      </c>
      <c r="D21">
        <v>0</v>
      </c>
      <c r="E21">
        <v>2666</v>
      </c>
      <c r="F21">
        <v>2190</v>
      </c>
      <c r="G21">
        <f t="shared" ref="G21:G23" si="5">F21-E21</f>
        <v>-476</v>
      </c>
      <c r="H21" s="7">
        <f>(E21-D21)*$K$3 + B21 + (G21-$K$2)*$K$3</f>
        <v>1106.5315000000001</v>
      </c>
    </row>
    <row r="22" spans="1:8" x14ac:dyDescent="0.25">
      <c r="A22">
        <v>814</v>
      </c>
      <c r="B22">
        <v>0</v>
      </c>
      <c r="C22" s="6">
        <v>43859</v>
      </c>
      <c r="D22">
        <v>0</v>
      </c>
      <c r="E22">
        <v>2696</v>
      </c>
      <c r="F22">
        <v>2199.8000000000002</v>
      </c>
      <c r="G22">
        <f t="shared" si="5"/>
        <v>-496.19999999999982</v>
      </c>
      <c r="H22" s="7">
        <f>(E22-D22)*$K$3 + B22 + (G22-$K$2)*$K$3</f>
        <v>1110.5627299999999</v>
      </c>
    </row>
    <row r="23" spans="1:8" x14ac:dyDescent="0.25">
      <c r="A23">
        <v>901</v>
      </c>
      <c r="B23">
        <v>212</v>
      </c>
      <c r="C23" s="6">
        <v>43864</v>
      </c>
      <c r="D23">
        <v>0</v>
      </c>
      <c r="E23">
        <v>2461</v>
      </c>
      <c r="F23">
        <v>2230</v>
      </c>
      <c r="G23">
        <f t="shared" si="5"/>
        <v>-231</v>
      </c>
      <c r="H23" s="7">
        <f>(E23-D23)*$K$3 + B23 + (G23-$K$2)*$K$3</f>
        <v>1334.9855000000002</v>
      </c>
    </row>
    <row r="24" spans="1:8" x14ac:dyDescent="0.25">
      <c r="A24">
        <v>1002</v>
      </c>
      <c r="B24">
        <v>160</v>
      </c>
      <c r="C24" s="6">
        <v>43864</v>
      </c>
      <c r="D24">
        <v>0</v>
      </c>
      <c r="E24">
        <v>2582</v>
      </c>
      <c r="F24">
        <v>2231</v>
      </c>
      <c r="G24">
        <f t="shared" ref="G24:G25" si="6">F24-E24</f>
        <v>-351</v>
      </c>
      <c r="H24" s="7">
        <f>(E24-D24)*$K$3 + B24 + (G24-$K$2)*$K$3</f>
        <v>1283.3968500000001</v>
      </c>
    </row>
    <row r="25" spans="1:8" x14ac:dyDescent="0.25">
      <c r="A25">
        <v>1006</v>
      </c>
      <c r="B25">
        <v>205</v>
      </c>
      <c r="C25" s="6">
        <v>43864</v>
      </c>
      <c r="D25">
        <v>0</v>
      </c>
      <c r="E25">
        <v>2494</v>
      </c>
      <c r="F25">
        <v>2230</v>
      </c>
      <c r="G25">
        <f t="shared" si="6"/>
        <v>-264</v>
      </c>
      <c r="H25" s="7">
        <f>(E25-D25)*$K$3 + B25 + (G25-$K$2)*$K$3</f>
        <v>1327.9855</v>
      </c>
    </row>
    <row r="26" spans="1:8" x14ac:dyDescent="0.25">
      <c r="A26">
        <v>1010</v>
      </c>
      <c r="B26">
        <v>135</v>
      </c>
      <c r="C26" s="6">
        <v>43864</v>
      </c>
      <c r="D26">
        <v>0</v>
      </c>
      <c r="E26">
        <v>2554</v>
      </c>
      <c r="F26">
        <v>2223.4</v>
      </c>
      <c r="G26">
        <f>F26-E26</f>
        <v>-330.59999999999991</v>
      </c>
      <c r="H26" s="7">
        <f>(E26-D26)*$K$3 + B26 + (G26-$K$2)*$K$3</f>
        <v>1255.2705900000001</v>
      </c>
    </row>
    <row r="27" spans="1:8" x14ac:dyDescent="0.25">
      <c r="A27">
        <v>1302</v>
      </c>
      <c r="B27">
        <v>45</v>
      </c>
      <c r="C27" s="6">
        <v>43916</v>
      </c>
      <c r="D27">
        <v>312</v>
      </c>
      <c r="E27">
        <v>2615</v>
      </c>
      <c r="F27">
        <v>2195</v>
      </c>
      <c r="G27">
        <f t="shared" ref="G27:G29" si="7">F27-E27</f>
        <v>-420</v>
      </c>
      <c r="H27" s="7">
        <f>(E27-D27)*$K$3 + B27 + (G27-$K$2)*$K$3</f>
        <v>1025.2470499999999</v>
      </c>
    </row>
    <row r="28" spans="1:8" x14ac:dyDescent="0.25">
      <c r="A28">
        <v>1304</v>
      </c>
      <c r="B28">
        <v>0</v>
      </c>
      <c r="C28" s="6">
        <v>43916</v>
      </c>
      <c r="D28">
        <v>40</v>
      </c>
      <c r="E28">
        <v>2688</v>
      </c>
      <c r="F28">
        <v>2226.5</v>
      </c>
      <c r="G28">
        <f t="shared" si="7"/>
        <v>-461.5</v>
      </c>
      <c r="H28" s="7">
        <f>(E28-D28)*$K$3 + B28 + (G28-$K$2)*$K$3</f>
        <v>1105.0917749999999</v>
      </c>
    </row>
    <row r="29" spans="1:8" x14ac:dyDescent="0.25">
      <c r="A29">
        <v>1306</v>
      </c>
      <c r="B29">
        <v>58</v>
      </c>
      <c r="C29" s="6">
        <v>43916</v>
      </c>
      <c r="D29">
        <v>0</v>
      </c>
      <c r="E29">
        <v>2550</v>
      </c>
      <c r="F29">
        <v>2208</v>
      </c>
      <c r="G29">
        <f t="shared" si="7"/>
        <v>-342</v>
      </c>
      <c r="H29" s="7">
        <f>(E29-D29)*$K$3 + B29 + (G29-$K$2)*$K$3</f>
        <v>1171.9358</v>
      </c>
    </row>
    <row r="30" spans="1:8" x14ac:dyDescent="0.25">
      <c r="A30">
        <v>1406</v>
      </c>
      <c r="B30">
        <v>100</v>
      </c>
      <c r="C30" s="6">
        <v>43917</v>
      </c>
      <c r="D30">
        <v>0</v>
      </c>
      <c r="E30">
        <v>2730</v>
      </c>
      <c r="F30">
        <v>2184.6</v>
      </c>
      <c r="G30">
        <f t="shared" ref="G30:G31" si="8">F30-E30</f>
        <v>-545.40000000000009</v>
      </c>
      <c r="H30" s="7">
        <f>(E30-D30)*$K$3 + B30 + (G30-$K$2)*$K$3</f>
        <v>1204.3102099999999</v>
      </c>
    </row>
    <row r="31" spans="1:8" x14ac:dyDescent="0.25">
      <c r="A31">
        <v>1410</v>
      </c>
      <c r="B31">
        <v>320</v>
      </c>
      <c r="C31" s="6">
        <v>43917</v>
      </c>
      <c r="D31">
        <v>0</v>
      </c>
      <c r="E31">
        <v>2635</v>
      </c>
      <c r="F31">
        <v>2259</v>
      </c>
      <c r="G31">
        <f t="shared" si="8"/>
        <v>-376</v>
      </c>
      <c r="H31" s="7">
        <f>(E31-D31)*$K$3 + B31 + (G31-$K$2)*$K$3</f>
        <v>1454.9146499999999</v>
      </c>
    </row>
    <row r="32" spans="1:8" x14ac:dyDescent="0.25">
      <c r="A32">
        <v>1419</v>
      </c>
      <c r="B32">
        <v>50</v>
      </c>
      <c r="C32" s="6">
        <v>43917</v>
      </c>
      <c r="D32">
        <v>0</v>
      </c>
      <c r="E32">
        <v>2657</v>
      </c>
      <c r="F32">
        <v>2240</v>
      </c>
      <c r="G32">
        <f t="shared" ref="G32" si="9">F32-E32</f>
        <v>-417</v>
      </c>
      <c r="H32" s="7">
        <f>(E32-D32)*$K$3 + B32 + (G32-$K$2)*$K$3</f>
        <v>1177.0989999999999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19" sqref="A19"/>
    </sheetView>
  </sheetViews>
  <sheetFormatPr defaultRowHeight="15" x14ac:dyDescent="0.25"/>
  <cols>
    <col min="4" max="4" width="14.42578125" bestFit="1" customWidth="1"/>
    <col min="5" max="5" width="14.28515625" bestFit="1" customWidth="1"/>
    <col min="6" max="6" width="21.140625" bestFit="1" customWidth="1"/>
    <col min="7" max="7" width="14.42578125" bestFit="1" customWidth="1"/>
  </cols>
  <sheetData>
    <row r="1" spans="1:6" x14ac:dyDescent="0.25">
      <c r="A1" t="s">
        <v>12</v>
      </c>
      <c r="B1" t="s">
        <v>14</v>
      </c>
      <c r="C1" t="s">
        <v>15</v>
      </c>
      <c r="D1" t="s">
        <v>8</v>
      </c>
      <c r="E1" t="s">
        <v>6</v>
      </c>
      <c r="F1" t="s">
        <v>9</v>
      </c>
    </row>
    <row r="2" spans="1:6" x14ac:dyDescent="0.25">
      <c r="A2">
        <v>103</v>
      </c>
      <c r="B2">
        <f>VLOOKUP(A2,wellList!$A$1:$E$95,3,FALSE)</f>
        <v>32.493941220000004</v>
      </c>
      <c r="C2">
        <f>VLOOKUP(A2,wellList!$A$1:$E$95,4,FALSE)</f>
        <v>-101.0586457</v>
      </c>
      <c r="D2">
        <v>-491.80000000000018</v>
      </c>
      <c r="E2">
        <v>2712</v>
      </c>
      <c r="F2" s="7">
        <v>1234.95427</v>
      </c>
    </row>
    <row r="3" spans="1:6" x14ac:dyDescent="0.25">
      <c r="A3">
        <v>104</v>
      </c>
      <c r="B3">
        <f>VLOOKUP(A3,wellList!$A$1:$E$95,3,FALSE)</f>
        <v>32.494849090000002</v>
      </c>
      <c r="C3">
        <f>VLOOKUP(A3,wellList!$A$1:$E$95,4,FALSE)</f>
        <v>-101.0555399</v>
      </c>
      <c r="D3">
        <v>-442.19999999999982</v>
      </c>
      <c r="E3">
        <v>2662</v>
      </c>
      <c r="F3" s="7">
        <v>1175.78973</v>
      </c>
    </row>
    <row r="4" spans="1:6" x14ac:dyDescent="0.25">
      <c r="A4">
        <v>106</v>
      </c>
      <c r="B4">
        <f>VLOOKUP(A4,wellList!$A$1:$E$95,3,FALSE)</f>
        <v>32.49143548</v>
      </c>
      <c r="C4">
        <f>VLOOKUP(A4,wellList!$A$1:$E$95,4,FALSE)</f>
        <v>-101.0588115</v>
      </c>
      <c r="D4">
        <v>-350.80000000000018</v>
      </c>
      <c r="E4">
        <v>2561</v>
      </c>
      <c r="F4" s="7">
        <v>1216.8407699999998</v>
      </c>
    </row>
    <row r="5" spans="1:6" x14ac:dyDescent="0.25">
      <c r="A5">
        <v>107</v>
      </c>
      <c r="B5">
        <f>VLOOKUP(A5,wellList!$A$1:$E$95,3,FALSE)</f>
        <v>32.492139610000002</v>
      </c>
      <c r="C5">
        <f>VLOOKUP(A5,wellList!$A$1:$E$95,4,FALSE)</f>
        <v>-101.0567229</v>
      </c>
      <c r="D5">
        <v>-386</v>
      </c>
      <c r="E5">
        <v>2599</v>
      </c>
      <c r="F5" s="7">
        <v>1265.9925499999999</v>
      </c>
    </row>
    <row r="6" spans="1:6" x14ac:dyDescent="0.25">
      <c r="A6">
        <v>108</v>
      </c>
      <c r="B6">
        <f>VLOOKUP(A6,wellList!$A$1:$E$95,3,FALSE)</f>
        <v>32.491534649999998</v>
      </c>
      <c r="C6">
        <f>VLOOKUP(A6,wellList!$A$1:$E$95,4,FALSE)</f>
        <v>-101.052031</v>
      </c>
      <c r="D6">
        <v>-375</v>
      </c>
      <c r="E6">
        <v>2586</v>
      </c>
      <c r="F6" s="7">
        <v>1115.16985</v>
      </c>
    </row>
    <row r="7" spans="1:6" x14ac:dyDescent="0.25">
      <c r="A7">
        <v>201</v>
      </c>
      <c r="B7">
        <f>VLOOKUP(A7,wellList!$A$1:$E$95,3,FALSE)</f>
        <v>32.496809339999999</v>
      </c>
      <c r="C7">
        <f>VLOOKUP(A7,wellList!$A$1:$E$95,4,FALSE)</f>
        <v>-101.063258</v>
      </c>
      <c r="D7">
        <v>-547</v>
      </c>
      <c r="E7">
        <v>2773</v>
      </c>
      <c r="F7" s="7">
        <v>1226.3400999999999</v>
      </c>
    </row>
    <row r="8" spans="1:6" x14ac:dyDescent="0.25">
      <c r="A8">
        <v>202</v>
      </c>
      <c r="B8">
        <f>VLOOKUP(A8,wellList!$A$1:$E$95,3,FALSE)</f>
        <v>32.496759109999999</v>
      </c>
      <c r="C8">
        <f>VLOOKUP(A8,wellList!$A$1:$E$95,4,FALSE)</f>
        <v>-101.06117</v>
      </c>
      <c r="D8">
        <v>-459.80000000000018</v>
      </c>
      <c r="E8">
        <v>2681</v>
      </c>
      <c r="F8" s="7">
        <v>1119.3656199999998</v>
      </c>
    </row>
    <row r="9" spans="1:6" x14ac:dyDescent="0.25">
      <c r="A9">
        <v>203</v>
      </c>
      <c r="B9">
        <f>VLOOKUP(A9,wellList!$A$1:$E$95,3,FALSE)</f>
        <v>32.500354559999998</v>
      </c>
      <c r="C9">
        <f>VLOOKUP(A9,wellList!$A$1:$E$95,4,FALSE)</f>
        <v>-101.0615506</v>
      </c>
      <c r="D9">
        <v>-454.5</v>
      </c>
      <c r="E9">
        <v>2660</v>
      </c>
      <c r="F9" s="7">
        <v>1152.9074250000001</v>
      </c>
    </row>
    <row r="10" spans="1:6" x14ac:dyDescent="0.25">
      <c r="A10">
        <v>204</v>
      </c>
      <c r="B10">
        <f>VLOOKUP(A10,wellList!$A$1:$E$95,3,FALSE)</f>
        <v>32.50040387</v>
      </c>
      <c r="C10">
        <f>VLOOKUP(A10,wellList!$A$1:$E$95,4,FALSE)</f>
        <v>-101.0633474</v>
      </c>
      <c r="D10">
        <v>-446</v>
      </c>
      <c r="E10">
        <v>2646</v>
      </c>
      <c r="F10" s="7">
        <v>1140.645</v>
      </c>
    </row>
    <row r="11" spans="1:6" x14ac:dyDescent="0.25">
      <c r="A11">
        <v>206</v>
      </c>
      <c r="B11">
        <f>VLOOKUP(A11,wellList!$A$1:$E$95,3,FALSE)</f>
        <v>32.49846702</v>
      </c>
      <c r="C11">
        <f>VLOOKUP(A11,wellList!$A$1:$E$95,4,FALSE)</f>
        <v>-101.0573318</v>
      </c>
      <c r="D11">
        <v>-365.30000000000018</v>
      </c>
      <c r="E11">
        <v>2579</v>
      </c>
      <c r="F11" s="7">
        <v>1116.280495</v>
      </c>
    </row>
    <row r="12" spans="1:6" x14ac:dyDescent="0.25">
      <c r="A12">
        <v>208</v>
      </c>
      <c r="B12">
        <f>VLOOKUP(A12,wellList!$A$1:$E$95,3,FALSE)</f>
        <v>32.498253509999998</v>
      </c>
      <c r="C12">
        <f>VLOOKUP(A12,wellList!$A$1:$E$95,4,FALSE)</f>
        <v>-101.0594703</v>
      </c>
      <c r="D12">
        <v>-414</v>
      </c>
      <c r="E12">
        <v>2651</v>
      </c>
      <c r="F12" s="7">
        <v>1125.8649499999999</v>
      </c>
    </row>
    <row r="13" spans="1:6" x14ac:dyDescent="0.25">
      <c r="A13">
        <v>401</v>
      </c>
      <c r="B13">
        <f>VLOOKUP(A13,wellList!$A$1:$E$95,3,FALSE)</f>
        <v>32.490343320000001</v>
      </c>
      <c r="C13">
        <f>VLOOKUP(A13,wellList!$A$1:$E$95,4,FALSE)</f>
        <v>-101.070402</v>
      </c>
      <c r="D13">
        <v>-336</v>
      </c>
      <c r="E13">
        <v>2558</v>
      </c>
      <c r="F13" s="7">
        <v>1389.6946999999998</v>
      </c>
    </row>
    <row r="14" spans="1:6" x14ac:dyDescent="0.25">
      <c r="A14">
        <v>404</v>
      </c>
      <c r="B14">
        <f>VLOOKUP(A14,wellList!$A$1:$E$95,3,FALSE)</f>
        <v>32.49512103</v>
      </c>
      <c r="C14">
        <f>VLOOKUP(A14,wellList!$A$1:$E$95,4,FALSE)</f>
        <v>-101.0702426</v>
      </c>
      <c r="D14">
        <v>-336</v>
      </c>
      <c r="E14">
        <v>2570</v>
      </c>
      <c r="F14" s="7">
        <v>1224.6308999999999</v>
      </c>
    </row>
    <row r="15" spans="1:6" x14ac:dyDescent="0.25">
      <c r="A15">
        <v>409</v>
      </c>
      <c r="B15">
        <f>VLOOKUP(A15,wellList!$A$1:$E$95,3,FALSE)</f>
        <v>32.492725870000001</v>
      </c>
      <c r="C15">
        <f>VLOOKUP(A15,wellList!$A$1:$E$95,4,FALSE)</f>
        <v>-101.0716127</v>
      </c>
      <c r="D15">
        <v>-348</v>
      </c>
      <c r="E15">
        <v>2561</v>
      </c>
      <c r="F15" s="7">
        <v>1180.9925499999999</v>
      </c>
    </row>
    <row r="16" spans="1:6" x14ac:dyDescent="0.25">
      <c r="A16">
        <v>504</v>
      </c>
      <c r="B16">
        <f>VLOOKUP(A16,wellList!$A$1:$E$95,3,FALSE)</f>
        <v>32.495252720000003</v>
      </c>
      <c r="C16">
        <f>VLOOKUP(A16,wellList!$A$1:$E$95,4,FALSE)</f>
        <v>-101.0775934</v>
      </c>
      <c r="D16">
        <v>-408.59999999999991</v>
      </c>
      <c r="E16">
        <v>2629</v>
      </c>
      <c r="F16" s="7">
        <v>1104.8165900000001</v>
      </c>
    </row>
    <row r="17" spans="1:6" x14ac:dyDescent="0.25">
      <c r="A17">
        <v>606</v>
      </c>
      <c r="B17">
        <f>VLOOKUP(A17,wellList!$A$1:$E$95,3,FALSE)</f>
        <v>32.489084480000002</v>
      </c>
      <c r="C17">
        <f>VLOOKUP(A17,wellList!$A$1:$E$95,4,FALSE)</f>
        <v>-101.0758632</v>
      </c>
      <c r="D17">
        <v>-394</v>
      </c>
      <c r="E17">
        <v>2631</v>
      </c>
      <c r="F17" s="7">
        <v>1190.8649500000001</v>
      </c>
    </row>
    <row r="18" spans="1:6" x14ac:dyDescent="0.25">
      <c r="A18">
        <v>803</v>
      </c>
      <c r="B18">
        <f>VLOOKUP(A18,wellList!$A$1:$E$95,3,FALSE)</f>
        <v>32.488410999999999</v>
      </c>
      <c r="C18">
        <f>VLOOKUP(A18,wellList!$A$1:$E$95,4,FALSE)</f>
        <v>-101.06585</v>
      </c>
      <c r="D18">
        <v>-232</v>
      </c>
      <c r="E18">
        <v>2424</v>
      </c>
      <c r="F18" s="7">
        <v>1257.3542</v>
      </c>
    </row>
    <row r="19" spans="1:6" x14ac:dyDescent="0.25">
      <c r="A19">
        <v>807</v>
      </c>
      <c r="B19">
        <f>VLOOKUP(A19,wellList!$A$1:$E$95,3,FALSE)</f>
        <v>32.483624059999997</v>
      </c>
      <c r="C19">
        <f>VLOOKUP(A19,wellList!$A$1:$E$95,4,FALSE)</f>
        <v>-101.0659328</v>
      </c>
      <c r="D19">
        <v>-474.90000000000009</v>
      </c>
      <c r="E19">
        <v>2667</v>
      </c>
      <c r="F19" s="7">
        <v>747.14473499999997</v>
      </c>
    </row>
    <row r="20" spans="1:6" x14ac:dyDescent="0.25">
      <c r="A20">
        <v>812</v>
      </c>
      <c r="B20">
        <f>VLOOKUP(A20,wellList!$A$1:$E$95,3,FALSE)</f>
        <v>32.485272989999999</v>
      </c>
      <c r="C20">
        <f>VLOOKUP(A20,wellList!$A$1:$E$95,4,FALSE)</f>
        <v>-101.0611949</v>
      </c>
      <c r="D20">
        <v>-476</v>
      </c>
      <c r="E20">
        <v>2666</v>
      </c>
      <c r="F20" s="7">
        <v>1106.5315000000001</v>
      </c>
    </row>
    <row r="21" spans="1:6" x14ac:dyDescent="0.25">
      <c r="A21">
        <v>814</v>
      </c>
      <c r="B21">
        <f>VLOOKUP(A21,wellList!$A$1:$E$95,3,FALSE)</f>
        <v>32.487926170000001</v>
      </c>
      <c r="C21">
        <f>VLOOKUP(A21,wellList!$A$1:$E$95,4,FALSE)</f>
        <v>-101.0611456</v>
      </c>
      <c r="D21">
        <v>-496.19999999999982</v>
      </c>
      <c r="E21">
        <v>2696</v>
      </c>
      <c r="F21" s="7">
        <v>1110.5627299999999</v>
      </c>
    </row>
    <row r="22" spans="1:6" x14ac:dyDescent="0.25">
      <c r="A22">
        <v>901</v>
      </c>
      <c r="B22">
        <f>VLOOKUP(A22,wellList!$A$1:$E$95,3,FALSE)</f>
        <v>32.490307100000003</v>
      </c>
      <c r="C22">
        <f>VLOOKUP(A22,wellList!$A$1:$E$95,4,FALSE)</f>
        <v>-101.06833640000001</v>
      </c>
      <c r="D22">
        <v>-231</v>
      </c>
      <c r="E22">
        <v>2461</v>
      </c>
      <c r="F22" s="7">
        <v>1334.9855000000002</v>
      </c>
    </row>
    <row r="23" spans="1:6" x14ac:dyDescent="0.25">
      <c r="A23">
        <v>1002</v>
      </c>
      <c r="B23">
        <f>VLOOKUP(A23,wellList!$A$1:$E$95,3,FALSE)</f>
        <v>32.495079949999997</v>
      </c>
      <c r="C23">
        <f>VLOOKUP(A23,wellList!$A$1:$E$95,4,FALSE)</f>
        <v>-101.0682025</v>
      </c>
      <c r="D23">
        <v>-351</v>
      </c>
      <c r="E23">
        <v>2582</v>
      </c>
      <c r="F23" s="7">
        <v>1283.3968500000001</v>
      </c>
    </row>
    <row r="24" spans="1:6" x14ac:dyDescent="0.25">
      <c r="A24">
        <v>1006</v>
      </c>
      <c r="B24">
        <f>VLOOKUP(A24,wellList!$A$1:$E$95,3,FALSE)</f>
        <v>32.493344790000002</v>
      </c>
      <c r="C24">
        <f>VLOOKUP(A24,wellList!$A$1:$E$95,4,FALSE)</f>
        <v>-101.0609242</v>
      </c>
      <c r="D24">
        <v>-264</v>
      </c>
      <c r="E24">
        <v>2494</v>
      </c>
      <c r="F24" s="7">
        <v>1327.9855</v>
      </c>
    </row>
    <row r="25" spans="1:6" x14ac:dyDescent="0.25">
      <c r="A25">
        <v>1010</v>
      </c>
      <c r="B25">
        <f>VLOOKUP(A25,wellList!$A$1:$E$95,3,FALSE)</f>
        <v>32.495880970000002</v>
      </c>
      <c r="C25">
        <f>VLOOKUP(A25,wellList!$A$1:$E$95,4,FALSE)</f>
        <v>-101.0645012</v>
      </c>
      <c r="D25">
        <v>-330.59999999999991</v>
      </c>
      <c r="E25">
        <v>2554</v>
      </c>
      <c r="F25" s="7">
        <v>1255.2705900000001</v>
      </c>
    </row>
    <row r="26" spans="1:6" x14ac:dyDescent="0.25">
      <c r="A26">
        <v>1302</v>
      </c>
      <c r="B26">
        <f>VLOOKUP(A26,wellList!$A$1:$E$95,3,FALSE)</f>
        <v>32.476303999999999</v>
      </c>
      <c r="C26">
        <f>VLOOKUP(A26,wellList!$A$1:$E$95,4,FALSE)</f>
        <v>-101.06607150000001</v>
      </c>
      <c r="D26">
        <v>-420</v>
      </c>
      <c r="E26">
        <v>2615</v>
      </c>
      <c r="F26" s="7">
        <v>1025.2470499999999</v>
      </c>
    </row>
    <row r="27" spans="1:6" x14ac:dyDescent="0.25">
      <c r="A27">
        <v>1304</v>
      </c>
      <c r="B27">
        <f>VLOOKUP(A27,wellList!$A$1:$E$95,3,FALSE)</f>
        <v>32.476518609999999</v>
      </c>
      <c r="C27">
        <f>VLOOKUP(A27,wellList!$A$1:$E$95,4,FALSE)</f>
        <v>-101.07251890000001</v>
      </c>
      <c r="D27">
        <v>-461.5</v>
      </c>
      <c r="E27">
        <v>2688</v>
      </c>
      <c r="F27" s="7">
        <v>1105.0917749999999</v>
      </c>
    </row>
    <row r="28" spans="1:6" x14ac:dyDescent="0.25">
      <c r="A28">
        <v>1306</v>
      </c>
      <c r="B28">
        <f>VLOOKUP(A28,wellList!$A$1:$E$95,3,FALSE)</f>
        <v>32.47635854</v>
      </c>
      <c r="C28">
        <f>VLOOKUP(A28,wellList!$A$1:$E$95,4,FALSE)</f>
        <v>-101.068175</v>
      </c>
      <c r="D28">
        <v>-342</v>
      </c>
      <c r="E28">
        <v>2550</v>
      </c>
      <c r="F28" s="7">
        <v>1171.9358</v>
      </c>
    </row>
    <row r="29" spans="1:6" x14ac:dyDescent="0.25">
      <c r="A29">
        <v>1406</v>
      </c>
      <c r="B29">
        <f>VLOOKUP(A29,wellList!$A$1:$E$95,3,FALSE)</f>
        <v>32.47959006</v>
      </c>
      <c r="C29">
        <f>VLOOKUP(A29,wellList!$A$1:$E$95,4,FALSE)</f>
        <v>-101.0621842</v>
      </c>
      <c r="D29">
        <v>-545.40000000000009</v>
      </c>
      <c r="E29">
        <v>2730</v>
      </c>
      <c r="F29" s="7">
        <v>1204.3102099999999</v>
      </c>
    </row>
    <row r="30" spans="1:6" x14ac:dyDescent="0.25">
      <c r="A30">
        <v>1410</v>
      </c>
      <c r="B30">
        <f>VLOOKUP(A30,wellList!$A$1:$E$95,3,FALSE)</f>
        <v>32.482078880000003</v>
      </c>
      <c r="C30">
        <f>VLOOKUP(A30,wellList!$A$1:$E$95,4,FALSE)</f>
        <v>-101.0669831</v>
      </c>
      <c r="D30">
        <v>-376</v>
      </c>
      <c r="E30">
        <v>2635</v>
      </c>
      <c r="F30" s="7">
        <v>1454.9146499999999</v>
      </c>
    </row>
    <row r="31" spans="1:6" x14ac:dyDescent="0.25">
      <c r="A31">
        <v>1419</v>
      </c>
      <c r="B31">
        <f>VLOOKUP(A31,wellList!$A$1:$E$95,3,FALSE)</f>
        <v>32.480721330000002</v>
      </c>
      <c r="C31">
        <f>VLOOKUP(A31,wellList!$A$1:$E$95,4,FALSE)</f>
        <v>-101.0689502</v>
      </c>
      <c r="D31">
        <v>-417</v>
      </c>
      <c r="E31">
        <v>2657</v>
      </c>
      <c r="F31" s="7">
        <v>1177.0989999999999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G11" sqref="G11"/>
    </sheetView>
  </sheetViews>
  <sheetFormatPr defaultRowHeight="15" x14ac:dyDescent="0.25"/>
  <cols>
    <col min="5" max="5" width="17.42578125" bestFit="1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205</v>
      </c>
      <c r="B2" t="s">
        <v>19</v>
      </c>
      <c r="C2">
        <v>32.496713829999997</v>
      </c>
      <c r="D2">
        <v>-101.0591546</v>
      </c>
      <c r="E2">
        <v>2650</v>
      </c>
    </row>
    <row r="3" spans="1:5" x14ac:dyDescent="0.25">
      <c r="A3">
        <v>403</v>
      </c>
      <c r="B3" t="s">
        <v>19</v>
      </c>
      <c r="C3">
        <v>32.493545179999998</v>
      </c>
      <c r="D3">
        <v>-101.0702872</v>
      </c>
      <c r="E3">
        <v>2660</v>
      </c>
    </row>
    <row r="4" spans="1:5" x14ac:dyDescent="0.25">
      <c r="A4">
        <v>405</v>
      </c>
      <c r="B4" t="s">
        <v>19</v>
      </c>
      <c r="C4">
        <v>32.490429939999999</v>
      </c>
      <c r="D4">
        <v>-101.0730617</v>
      </c>
      <c r="E4">
        <v>2579</v>
      </c>
    </row>
    <row r="5" spans="1:5" x14ac:dyDescent="0.25">
      <c r="A5">
        <v>407</v>
      </c>
      <c r="B5" t="s">
        <v>19</v>
      </c>
      <c r="C5">
        <v>32.492029039999998</v>
      </c>
      <c r="D5">
        <v>-101.0730087</v>
      </c>
      <c r="E5">
        <v>2635</v>
      </c>
    </row>
    <row r="6" spans="1:5" x14ac:dyDescent="0.25">
      <c r="A6">
        <v>410</v>
      </c>
      <c r="B6" t="s">
        <v>19</v>
      </c>
      <c r="C6">
        <v>32.48992647</v>
      </c>
      <c r="D6">
        <v>-101.0718036</v>
      </c>
      <c r="E6">
        <v>3211</v>
      </c>
    </row>
    <row r="7" spans="1:5" x14ac:dyDescent="0.25">
      <c r="A7">
        <v>503</v>
      </c>
      <c r="B7" t="s">
        <v>19</v>
      </c>
      <c r="C7">
        <v>32.495225810000001</v>
      </c>
      <c r="D7">
        <v>-101.07496570000001</v>
      </c>
      <c r="E7">
        <v>2597</v>
      </c>
    </row>
    <row r="8" spans="1:5" x14ac:dyDescent="0.25">
      <c r="A8">
        <v>508</v>
      </c>
      <c r="B8" t="s">
        <v>19</v>
      </c>
      <c r="C8">
        <v>32.490589030000002</v>
      </c>
      <c r="D8">
        <v>-101.0769523</v>
      </c>
      <c r="E8">
        <v>2683</v>
      </c>
    </row>
    <row r="9" spans="1:5" x14ac:dyDescent="0.25">
      <c r="A9">
        <v>603</v>
      </c>
      <c r="B9" t="s">
        <v>19</v>
      </c>
      <c r="C9">
        <v>32.487047949999997</v>
      </c>
      <c r="D9">
        <v>-101.0753121</v>
      </c>
      <c r="E9">
        <v>2355</v>
      </c>
    </row>
    <row r="10" spans="1:5" x14ac:dyDescent="0.25">
      <c r="A10">
        <v>605</v>
      </c>
      <c r="B10" t="s">
        <v>19</v>
      </c>
      <c r="C10">
        <v>32.488066689999997</v>
      </c>
      <c r="D10">
        <v>-101.0778579</v>
      </c>
      <c r="E10">
        <v>2656</v>
      </c>
    </row>
    <row r="11" spans="1:5" x14ac:dyDescent="0.25">
      <c r="A11">
        <v>704</v>
      </c>
      <c r="B11" t="s">
        <v>19</v>
      </c>
      <c r="C11">
        <v>32.485370080000003</v>
      </c>
      <c r="D11">
        <v>-101.0706026</v>
      </c>
      <c r="E11">
        <v>2505</v>
      </c>
    </row>
    <row r="12" spans="1:5" x14ac:dyDescent="0.25">
      <c r="A12">
        <v>707</v>
      </c>
      <c r="B12" t="s">
        <v>19</v>
      </c>
      <c r="C12">
        <v>32.486952410000001</v>
      </c>
      <c r="D12">
        <v>-101.0729779</v>
      </c>
      <c r="E12">
        <v>2525</v>
      </c>
    </row>
    <row r="13" spans="1:5" x14ac:dyDescent="0.25">
      <c r="A13">
        <v>709</v>
      </c>
      <c r="B13" t="s">
        <v>19</v>
      </c>
      <c r="C13">
        <v>32.484594489999999</v>
      </c>
      <c r="D13">
        <v>-101.07214449999999</v>
      </c>
      <c r="E13">
        <v>2599</v>
      </c>
    </row>
    <row r="14" spans="1:5" x14ac:dyDescent="0.25">
      <c r="A14">
        <v>801</v>
      </c>
      <c r="B14" t="s">
        <v>19</v>
      </c>
      <c r="C14">
        <v>32.488497930000001</v>
      </c>
      <c r="D14">
        <v>-101.0684143</v>
      </c>
      <c r="E14">
        <v>2530</v>
      </c>
    </row>
    <row r="15" spans="1:5" x14ac:dyDescent="0.25">
      <c r="A15">
        <v>806</v>
      </c>
      <c r="B15" t="s">
        <v>19</v>
      </c>
      <c r="C15">
        <v>32.485352589999998</v>
      </c>
      <c r="D15">
        <v>-101.06849769999999</v>
      </c>
      <c r="E15">
        <v>2695</v>
      </c>
    </row>
    <row r="16" spans="1:5" x14ac:dyDescent="0.25">
      <c r="A16">
        <v>808</v>
      </c>
      <c r="B16" t="s">
        <v>19</v>
      </c>
      <c r="C16">
        <v>32.48300794</v>
      </c>
      <c r="D16">
        <v>-101.0638165</v>
      </c>
      <c r="E16">
        <v>2652</v>
      </c>
    </row>
    <row r="17" spans="1:5" x14ac:dyDescent="0.25">
      <c r="A17">
        <v>809</v>
      </c>
      <c r="B17" t="s">
        <v>19</v>
      </c>
      <c r="C17">
        <v>32.483550409999999</v>
      </c>
      <c r="D17">
        <v>-101.0612742</v>
      </c>
      <c r="E17">
        <v>2657</v>
      </c>
    </row>
    <row r="18" spans="1:5" x14ac:dyDescent="0.25">
      <c r="A18">
        <v>810</v>
      </c>
      <c r="B18" t="s">
        <v>19</v>
      </c>
      <c r="C18">
        <v>32.48370293</v>
      </c>
      <c r="D18">
        <v>-101.0685477</v>
      </c>
      <c r="E18">
        <v>2629</v>
      </c>
    </row>
    <row r="19" spans="1:5" x14ac:dyDescent="0.25">
      <c r="A19">
        <v>813</v>
      </c>
      <c r="B19" t="s">
        <v>19</v>
      </c>
      <c r="C19">
        <v>32.486672220000003</v>
      </c>
      <c r="D19">
        <v>-101.0638411</v>
      </c>
      <c r="E19">
        <v>2643</v>
      </c>
    </row>
    <row r="20" spans="1:5" x14ac:dyDescent="0.25">
      <c r="A20">
        <v>816</v>
      </c>
      <c r="B20" t="s">
        <v>19</v>
      </c>
      <c r="C20">
        <v>32.488927920000002</v>
      </c>
      <c r="D20">
        <v>-101.0647748</v>
      </c>
      <c r="E20">
        <v>2640</v>
      </c>
    </row>
    <row r="21" spans="1:5" x14ac:dyDescent="0.25">
      <c r="A21">
        <v>907</v>
      </c>
      <c r="B21" t="s">
        <v>19</v>
      </c>
      <c r="C21">
        <v>32.491819749999998</v>
      </c>
      <c r="D21">
        <v>-101.06619980000001</v>
      </c>
      <c r="E21">
        <v>2656</v>
      </c>
    </row>
    <row r="22" spans="1:5" x14ac:dyDescent="0.25">
      <c r="A22">
        <v>909</v>
      </c>
      <c r="B22" t="s">
        <v>19</v>
      </c>
      <c r="C22">
        <v>32.490086730000002</v>
      </c>
      <c r="D22">
        <v>-101.0624012</v>
      </c>
      <c r="E22">
        <v>2712</v>
      </c>
    </row>
    <row r="23" spans="1:5" x14ac:dyDescent="0.25">
      <c r="A23">
        <v>910</v>
      </c>
      <c r="B23" t="s">
        <v>19</v>
      </c>
      <c r="C23">
        <v>32.490466179999999</v>
      </c>
      <c r="D23">
        <v>-101.0608314</v>
      </c>
      <c r="E23">
        <v>2728</v>
      </c>
    </row>
    <row r="24" spans="1:5" x14ac:dyDescent="0.25">
      <c r="A24">
        <v>1004</v>
      </c>
      <c r="B24" t="s">
        <v>19</v>
      </c>
      <c r="C24">
        <v>32.493418040000002</v>
      </c>
      <c r="D24">
        <v>-101.06338770000001</v>
      </c>
      <c r="E24">
        <v>2494</v>
      </c>
    </row>
    <row r="25" spans="1:5" x14ac:dyDescent="0.25">
      <c r="A25">
        <v>1008</v>
      </c>
      <c r="B25" t="s">
        <v>19</v>
      </c>
      <c r="C25">
        <v>32.49351781</v>
      </c>
      <c r="D25">
        <v>-101.0692761</v>
      </c>
      <c r="E25">
        <v>2662</v>
      </c>
    </row>
    <row r="26" spans="1:5" x14ac:dyDescent="0.25">
      <c r="A26">
        <v>1303</v>
      </c>
      <c r="B26" t="s">
        <v>19</v>
      </c>
      <c r="C26">
        <v>32.474855099999999</v>
      </c>
      <c r="D26">
        <v>-101.070126</v>
      </c>
      <c r="E26">
        <v>2648</v>
      </c>
    </row>
    <row r="27" spans="1:5" x14ac:dyDescent="0.25">
      <c r="A27">
        <v>1305</v>
      </c>
      <c r="B27" t="s">
        <v>19</v>
      </c>
      <c r="C27">
        <v>32.475060110000001</v>
      </c>
      <c r="D27">
        <v>-101.0671586</v>
      </c>
      <c r="E27">
        <v>2614</v>
      </c>
    </row>
    <row r="28" spans="1:5" x14ac:dyDescent="0.25">
      <c r="A28">
        <v>1407</v>
      </c>
      <c r="B28" t="s">
        <v>19</v>
      </c>
      <c r="C28">
        <v>32.478023790000002</v>
      </c>
      <c r="D28">
        <v>-101.0621889</v>
      </c>
      <c r="E28">
        <v>2665</v>
      </c>
    </row>
    <row r="29" spans="1:5" x14ac:dyDescent="0.25">
      <c r="A29">
        <v>1409</v>
      </c>
      <c r="B29" t="s">
        <v>19</v>
      </c>
      <c r="C29">
        <v>32.47964048</v>
      </c>
      <c r="D29">
        <v>-101.0642282</v>
      </c>
      <c r="E29">
        <v>2660</v>
      </c>
    </row>
    <row r="30" spans="1:5" x14ac:dyDescent="0.25">
      <c r="A30">
        <v>1411</v>
      </c>
      <c r="B30" t="s">
        <v>19</v>
      </c>
      <c r="C30">
        <v>32.481624189999998</v>
      </c>
      <c r="D30">
        <v>-101.0646672</v>
      </c>
      <c r="E30">
        <v>2637</v>
      </c>
    </row>
    <row r="31" spans="1:5" x14ac:dyDescent="0.25">
      <c r="A31">
        <v>1414</v>
      </c>
      <c r="B31" t="s">
        <v>19</v>
      </c>
      <c r="C31">
        <v>32.479231810000002</v>
      </c>
      <c r="D31">
        <v>-101.0679792</v>
      </c>
      <c r="E31">
        <v>2681</v>
      </c>
    </row>
    <row r="32" spans="1:5" x14ac:dyDescent="0.25">
      <c r="A32">
        <v>1416</v>
      </c>
      <c r="B32" t="s">
        <v>19</v>
      </c>
      <c r="C32">
        <v>32.48181761</v>
      </c>
      <c r="D32">
        <v>-101.0715883</v>
      </c>
      <c r="E32">
        <v>2678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95"/>
  <sheetViews>
    <sheetView tabSelected="1" workbookViewId="0">
      <selection activeCell="F59" sqref="F59"/>
    </sheetView>
  </sheetViews>
  <sheetFormatPr defaultRowHeight="15" x14ac:dyDescent="0.25"/>
  <sheetData>
    <row r="1" spans="1:5" ht="15.75" customHeight="1" x14ac:dyDescent="0.25">
      <c r="A1" s="12" t="s">
        <v>12</v>
      </c>
      <c r="B1" s="12" t="s">
        <v>13</v>
      </c>
      <c r="C1" s="13" t="s">
        <v>14</v>
      </c>
      <c r="D1" s="13" t="s">
        <v>15</v>
      </c>
      <c r="E1" s="13" t="s">
        <v>16</v>
      </c>
    </row>
    <row r="2" spans="1:5" hidden="1" x14ac:dyDescent="0.25">
      <c r="A2" s="14">
        <v>103</v>
      </c>
      <c r="B2" s="15" t="s">
        <v>17</v>
      </c>
      <c r="C2" s="16">
        <v>32.493941220000004</v>
      </c>
      <c r="D2" s="16">
        <v>-101.0586457</v>
      </c>
      <c r="E2" s="17">
        <v>2712</v>
      </c>
    </row>
    <row r="3" spans="1:5" hidden="1" x14ac:dyDescent="0.25">
      <c r="A3" s="14">
        <v>104</v>
      </c>
      <c r="B3" s="15" t="s">
        <v>18</v>
      </c>
      <c r="C3" s="16">
        <v>32.494849090000002</v>
      </c>
      <c r="D3" s="16">
        <v>-101.0555399</v>
      </c>
      <c r="E3" s="17">
        <v>2662</v>
      </c>
    </row>
    <row r="4" spans="1:5" hidden="1" x14ac:dyDescent="0.25">
      <c r="A4" s="14">
        <v>105</v>
      </c>
      <c r="B4" s="15" t="s">
        <v>18</v>
      </c>
      <c r="C4" s="16">
        <v>32.495076269999998</v>
      </c>
      <c r="D4" s="16">
        <v>-101.0573619</v>
      </c>
      <c r="E4" s="17">
        <v>2684</v>
      </c>
    </row>
    <row r="5" spans="1:5" hidden="1" x14ac:dyDescent="0.25">
      <c r="A5" s="14">
        <v>106</v>
      </c>
      <c r="B5" s="15" t="s">
        <v>18</v>
      </c>
      <c r="C5" s="16">
        <v>32.49143548</v>
      </c>
      <c r="D5" s="16">
        <v>-101.0588115</v>
      </c>
      <c r="E5" s="17">
        <v>2561</v>
      </c>
    </row>
    <row r="6" spans="1:5" hidden="1" x14ac:dyDescent="0.25">
      <c r="A6" s="14">
        <v>107</v>
      </c>
      <c r="B6" s="15" t="s">
        <v>18</v>
      </c>
      <c r="C6" s="16">
        <v>32.492139610000002</v>
      </c>
      <c r="D6" s="16">
        <v>-101.0567229</v>
      </c>
      <c r="E6" s="17">
        <v>2599</v>
      </c>
    </row>
    <row r="7" spans="1:5" hidden="1" x14ac:dyDescent="0.25">
      <c r="A7" s="14">
        <v>108</v>
      </c>
      <c r="B7" s="15" t="s">
        <v>18</v>
      </c>
      <c r="C7" s="16">
        <v>32.491534649999998</v>
      </c>
      <c r="D7" s="16">
        <v>-101.052031</v>
      </c>
      <c r="E7" s="17">
        <v>2586</v>
      </c>
    </row>
    <row r="8" spans="1:5" hidden="1" x14ac:dyDescent="0.25">
      <c r="A8" s="14">
        <v>109</v>
      </c>
      <c r="B8" s="15" t="s">
        <v>18</v>
      </c>
      <c r="C8" s="16">
        <v>32.489485100000003</v>
      </c>
      <c r="D8" s="16">
        <v>-101.0516871</v>
      </c>
      <c r="E8" s="17">
        <v>2581</v>
      </c>
    </row>
    <row r="9" spans="1:5" hidden="1" x14ac:dyDescent="0.25">
      <c r="A9" s="14">
        <v>201</v>
      </c>
      <c r="B9" s="15" t="s">
        <v>18</v>
      </c>
      <c r="C9" s="16">
        <v>32.496809339999999</v>
      </c>
      <c r="D9" s="16">
        <v>-101.063258</v>
      </c>
      <c r="E9" s="17">
        <v>2773</v>
      </c>
    </row>
    <row r="10" spans="1:5" hidden="1" x14ac:dyDescent="0.25">
      <c r="A10" s="14">
        <v>202</v>
      </c>
      <c r="B10" s="15" t="s">
        <v>18</v>
      </c>
      <c r="C10" s="16">
        <v>32.496759109999999</v>
      </c>
      <c r="D10" s="16">
        <v>-101.06117</v>
      </c>
      <c r="E10" s="17">
        <v>2681</v>
      </c>
    </row>
    <row r="11" spans="1:5" hidden="1" x14ac:dyDescent="0.25">
      <c r="A11" s="14">
        <v>203</v>
      </c>
      <c r="B11" s="15" t="s">
        <v>18</v>
      </c>
      <c r="C11" s="16">
        <v>32.500354559999998</v>
      </c>
      <c r="D11" s="16">
        <v>-101.0615506</v>
      </c>
      <c r="E11" s="17">
        <v>2660</v>
      </c>
    </row>
    <row r="12" spans="1:5" hidden="1" x14ac:dyDescent="0.25">
      <c r="A12" s="14">
        <v>204</v>
      </c>
      <c r="B12" s="15" t="s">
        <v>18</v>
      </c>
      <c r="C12" s="16">
        <v>32.50040387</v>
      </c>
      <c r="D12" s="16">
        <v>-101.0633474</v>
      </c>
      <c r="E12" s="17">
        <v>2646</v>
      </c>
    </row>
    <row r="13" spans="1:5" x14ac:dyDescent="0.25">
      <c r="A13" s="14">
        <v>205</v>
      </c>
      <c r="B13" s="15" t="s">
        <v>19</v>
      </c>
      <c r="C13" s="16">
        <v>32.496713829999997</v>
      </c>
      <c r="D13" s="16">
        <v>-101.0591546</v>
      </c>
      <c r="E13" s="17">
        <v>2650</v>
      </c>
    </row>
    <row r="14" spans="1:5" hidden="1" x14ac:dyDescent="0.25">
      <c r="A14" s="14">
        <v>206</v>
      </c>
      <c r="B14" s="15" t="s">
        <v>18</v>
      </c>
      <c r="C14" s="16">
        <v>32.49846702</v>
      </c>
      <c r="D14" s="16">
        <v>-101.0573318</v>
      </c>
      <c r="E14" s="17">
        <v>2579</v>
      </c>
    </row>
    <row r="15" spans="1:5" hidden="1" x14ac:dyDescent="0.25">
      <c r="A15" s="14">
        <v>208</v>
      </c>
      <c r="B15" s="15" t="s">
        <v>18</v>
      </c>
      <c r="C15" s="16">
        <v>32.498253509999998</v>
      </c>
      <c r="D15" s="16">
        <v>-101.0594703</v>
      </c>
      <c r="E15" s="17">
        <v>2651</v>
      </c>
    </row>
    <row r="16" spans="1:5" hidden="1" x14ac:dyDescent="0.25">
      <c r="A16" s="14">
        <v>401</v>
      </c>
      <c r="B16" s="15" t="s">
        <v>18</v>
      </c>
      <c r="C16" s="16">
        <v>32.490343320000001</v>
      </c>
      <c r="D16" s="16">
        <v>-101.070402</v>
      </c>
      <c r="E16" s="17">
        <v>2558</v>
      </c>
    </row>
    <row r="17" spans="1:5" x14ac:dyDescent="0.25">
      <c r="A17" s="14">
        <v>403</v>
      </c>
      <c r="B17" s="15" t="s">
        <v>19</v>
      </c>
      <c r="C17" s="16">
        <v>32.493545179999998</v>
      </c>
      <c r="D17" s="16">
        <v>-101.0702872</v>
      </c>
      <c r="E17" s="17">
        <v>2660</v>
      </c>
    </row>
    <row r="18" spans="1:5" hidden="1" x14ac:dyDescent="0.25">
      <c r="A18" s="14">
        <v>404</v>
      </c>
      <c r="B18" s="15" t="s">
        <v>17</v>
      </c>
      <c r="C18" s="16">
        <v>32.49512103</v>
      </c>
      <c r="D18" s="16">
        <v>-101.0702426</v>
      </c>
      <c r="E18" s="17">
        <v>2570</v>
      </c>
    </row>
    <row r="19" spans="1:5" x14ac:dyDescent="0.25">
      <c r="A19" s="14">
        <v>405</v>
      </c>
      <c r="B19" s="15" t="s">
        <v>19</v>
      </c>
      <c r="C19" s="16">
        <v>32.490429939999999</v>
      </c>
      <c r="D19" s="16">
        <v>-101.0730617</v>
      </c>
      <c r="E19" s="17">
        <v>2579</v>
      </c>
    </row>
    <row r="20" spans="1:5" hidden="1" x14ac:dyDescent="0.25">
      <c r="A20" s="14">
        <v>406</v>
      </c>
      <c r="B20" s="15" t="s">
        <v>17</v>
      </c>
      <c r="C20" s="16">
        <v>32.495129370000001</v>
      </c>
      <c r="D20" s="16">
        <v>-101.0731835</v>
      </c>
      <c r="E20" s="17"/>
    </row>
    <row r="21" spans="1:5" x14ac:dyDescent="0.25">
      <c r="A21" s="14">
        <v>407</v>
      </c>
      <c r="B21" s="15" t="s">
        <v>19</v>
      </c>
      <c r="C21" s="16">
        <v>32.492029039999998</v>
      </c>
      <c r="D21" s="16">
        <v>-101.0730087</v>
      </c>
      <c r="E21" s="17">
        <v>2635</v>
      </c>
    </row>
    <row r="22" spans="1:5" hidden="1" x14ac:dyDescent="0.25">
      <c r="A22" s="14">
        <v>409</v>
      </c>
      <c r="B22" s="15" t="s">
        <v>18</v>
      </c>
      <c r="C22" s="16">
        <v>32.492725870000001</v>
      </c>
      <c r="D22" s="16">
        <v>-101.0716127</v>
      </c>
      <c r="E22" s="17">
        <v>2561</v>
      </c>
    </row>
    <row r="23" spans="1:5" x14ac:dyDescent="0.25">
      <c r="A23" s="14">
        <v>410</v>
      </c>
      <c r="B23" s="15" t="s">
        <v>19</v>
      </c>
      <c r="C23" s="16">
        <v>32.48992647</v>
      </c>
      <c r="D23" s="16">
        <v>-101.0718036</v>
      </c>
      <c r="E23" s="17">
        <v>3211</v>
      </c>
    </row>
    <row r="24" spans="1:5" x14ac:dyDescent="0.25">
      <c r="A24" s="14">
        <v>503</v>
      </c>
      <c r="B24" s="15" t="s">
        <v>19</v>
      </c>
      <c r="C24" s="16">
        <v>32.495225810000001</v>
      </c>
      <c r="D24" s="16">
        <v>-101.07496570000001</v>
      </c>
      <c r="E24" s="17">
        <v>2597</v>
      </c>
    </row>
    <row r="25" spans="1:5" hidden="1" x14ac:dyDescent="0.25">
      <c r="A25" s="14">
        <v>504</v>
      </c>
      <c r="B25" s="15" t="s">
        <v>18</v>
      </c>
      <c r="C25" s="16">
        <v>32.495252720000003</v>
      </c>
      <c r="D25" s="16">
        <v>-101.0775934</v>
      </c>
      <c r="E25" s="17">
        <v>2629</v>
      </c>
    </row>
    <row r="26" spans="1:5" hidden="1" x14ac:dyDescent="0.25">
      <c r="A26" s="14">
        <v>505</v>
      </c>
      <c r="B26" s="15" t="s">
        <v>18</v>
      </c>
      <c r="C26" s="16">
        <v>32.493718889999997</v>
      </c>
      <c r="D26" s="16">
        <v>-101.07763420000001</v>
      </c>
      <c r="E26" s="17">
        <v>2639</v>
      </c>
    </row>
    <row r="27" spans="1:5" hidden="1" x14ac:dyDescent="0.25">
      <c r="A27" s="14">
        <v>506</v>
      </c>
      <c r="B27" s="15" t="s">
        <v>18</v>
      </c>
      <c r="C27" s="16">
        <v>32.494298520000001</v>
      </c>
      <c r="D27" s="16">
        <v>-101.0755163</v>
      </c>
      <c r="E27" s="17">
        <v>2616</v>
      </c>
    </row>
    <row r="28" spans="1:5" x14ac:dyDescent="0.25">
      <c r="A28" s="14">
        <v>508</v>
      </c>
      <c r="B28" s="15" t="s">
        <v>19</v>
      </c>
      <c r="C28" s="16">
        <v>32.490589030000002</v>
      </c>
      <c r="D28" s="16">
        <v>-101.0769523</v>
      </c>
      <c r="E28" s="17">
        <v>2683</v>
      </c>
    </row>
    <row r="29" spans="1:5" x14ac:dyDescent="0.25">
      <c r="A29" s="14">
        <v>603</v>
      </c>
      <c r="B29" s="15" t="s">
        <v>19</v>
      </c>
      <c r="C29" s="16">
        <v>32.487047949999997</v>
      </c>
      <c r="D29" s="16">
        <v>-101.0753121</v>
      </c>
      <c r="E29" s="17">
        <v>2355</v>
      </c>
    </row>
    <row r="30" spans="1:5" hidden="1" x14ac:dyDescent="0.25">
      <c r="A30" s="14">
        <v>604</v>
      </c>
      <c r="B30" s="15" t="s">
        <v>18</v>
      </c>
      <c r="C30" s="16">
        <v>32.48537898</v>
      </c>
      <c r="D30" s="16">
        <v>-101.0753479</v>
      </c>
      <c r="E30" s="17">
        <v>2660</v>
      </c>
    </row>
    <row r="31" spans="1:5" x14ac:dyDescent="0.25">
      <c r="A31" s="14">
        <v>605</v>
      </c>
      <c r="B31" s="15" t="s">
        <v>19</v>
      </c>
      <c r="C31" s="16">
        <v>32.488066689999997</v>
      </c>
      <c r="D31" s="16">
        <v>-101.0778579</v>
      </c>
      <c r="E31" s="17">
        <v>2656</v>
      </c>
    </row>
    <row r="32" spans="1:5" hidden="1" x14ac:dyDescent="0.25">
      <c r="A32" s="14">
        <v>606</v>
      </c>
      <c r="B32" s="15" t="s">
        <v>18</v>
      </c>
      <c r="C32" s="16">
        <v>32.489084480000002</v>
      </c>
      <c r="D32" s="16">
        <v>-101.0758632</v>
      </c>
      <c r="E32" s="17">
        <v>2631</v>
      </c>
    </row>
    <row r="33" spans="1:5" hidden="1" x14ac:dyDescent="0.25">
      <c r="A33" s="14">
        <v>608</v>
      </c>
      <c r="B33" s="15" t="s">
        <v>18</v>
      </c>
      <c r="C33" s="16">
        <v>32.48504475</v>
      </c>
      <c r="D33" s="16">
        <v>-101.07801190000001</v>
      </c>
      <c r="E33" s="17">
        <v>2645</v>
      </c>
    </row>
    <row r="34" spans="1:5" hidden="1" x14ac:dyDescent="0.25">
      <c r="A34" s="14">
        <v>609</v>
      </c>
      <c r="B34" s="15" t="s">
        <v>18</v>
      </c>
      <c r="C34" s="16">
        <v>32.483467449999999</v>
      </c>
      <c r="D34" s="16">
        <v>-101.0760939</v>
      </c>
      <c r="E34" s="17">
        <v>2639</v>
      </c>
    </row>
    <row r="35" spans="1:5" hidden="1" x14ac:dyDescent="0.25">
      <c r="A35" s="14">
        <v>703</v>
      </c>
      <c r="B35" s="15" t="s">
        <v>18</v>
      </c>
      <c r="C35" s="16">
        <v>32.486902669999999</v>
      </c>
      <c r="D35" s="16">
        <v>-101.0705554</v>
      </c>
      <c r="E35" s="17">
        <v>2565</v>
      </c>
    </row>
    <row r="36" spans="1:5" x14ac:dyDescent="0.25">
      <c r="A36" s="14">
        <v>704</v>
      </c>
      <c r="B36" s="15" t="s">
        <v>19</v>
      </c>
      <c r="C36" s="16">
        <v>32.485370080000003</v>
      </c>
      <c r="D36" s="16">
        <v>-101.0706026</v>
      </c>
      <c r="E36" s="17">
        <v>2505</v>
      </c>
    </row>
    <row r="37" spans="1:5" x14ac:dyDescent="0.25">
      <c r="A37" s="14">
        <v>707</v>
      </c>
      <c r="B37" s="15" t="s">
        <v>19</v>
      </c>
      <c r="C37" s="16">
        <v>32.486952410000001</v>
      </c>
      <c r="D37" s="16">
        <v>-101.0729779</v>
      </c>
      <c r="E37" s="17">
        <v>2525</v>
      </c>
    </row>
    <row r="38" spans="1:5" hidden="1" x14ac:dyDescent="0.25">
      <c r="A38" s="14">
        <v>708</v>
      </c>
      <c r="B38" s="15" t="s">
        <v>18</v>
      </c>
      <c r="C38" s="16">
        <v>32.483668520000002</v>
      </c>
      <c r="D38" s="16">
        <v>-101.07418319999999</v>
      </c>
      <c r="E38" s="17">
        <v>2597</v>
      </c>
    </row>
    <row r="39" spans="1:5" x14ac:dyDescent="0.25">
      <c r="A39" s="14">
        <v>709</v>
      </c>
      <c r="B39" s="15" t="s">
        <v>19</v>
      </c>
      <c r="C39" s="16">
        <v>32.484594489999999</v>
      </c>
      <c r="D39" s="16">
        <v>-101.07214449999999</v>
      </c>
      <c r="E39" s="17">
        <v>2599</v>
      </c>
    </row>
    <row r="40" spans="1:5" hidden="1" x14ac:dyDescent="0.25">
      <c r="A40" s="14">
        <v>710</v>
      </c>
      <c r="B40" s="15" t="s">
        <v>17</v>
      </c>
      <c r="C40" s="16">
        <v>32.489382650000003</v>
      </c>
      <c r="D40" s="16">
        <v>-101.07385309999999</v>
      </c>
      <c r="E40" s="17"/>
    </row>
    <row r="41" spans="1:5" x14ac:dyDescent="0.25">
      <c r="A41" s="14">
        <v>801</v>
      </c>
      <c r="B41" s="19" t="s">
        <v>19</v>
      </c>
      <c r="C41" s="16">
        <v>32.488497930000001</v>
      </c>
      <c r="D41" s="16">
        <v>-101.0684143</v>
      </c>
      <c r="E41" s="17">
        <v>2530</v>
      </c>
    </row>
    <row r="42" spans="1:5" hidden="1" x14ac:dyDescent="0.25">
      <c r="A42" s="14">
        <v>803</v>
      </c>
      <c r="B42" s="15" t="s">
        <v>18</v>
      </c>
      <c r="C42" s="16">
        <v>32.488410999999999</v>
      </c>
      <c r="D42" s="16">
        <v>-101.06585</v>
      </c>
      <c r="E42" s="17">
        <v>2424</v>
      </c>
    </row>
    <row r="43" spans="1:5" x14ac:dyDescent="0.25">
      <c r="A43" s="14">
        <v>806</v>
      </c>
      <c r="B43" s="15" t="s">
        <v>19</v>
      </c>
      <c r="C43" s="16">
        <v>32.485352589999998</v>
      </c>
      <c r="D43" s="16">
        <v>-101.06849769999999</v>
      </c>
      <c r="E43" s="17">
        <v>2695</v>
      </c>
    </row>
    <row r="44" spans="1:5" hidden="1" x14ac:dyDescent="0.25">
      <c r="A44" s="14">
        <v>807</v>
      </c>
      <c r="B44" s="15" t="s">
        <v>18</v>
      </c>
      <c r="C44" s="16">
        <v>32.483624059999997</v>
      </c>
      <c r="D44" s="16">
        <v>-101.0659328</v>
      </c>
      <c r="E44" s="17"/>
    </row>
    <row r="45" spans="1:5" x14ac:dyDescent="0.25">
      <c r="A45" s="14">
        <v>808</v>
      </c>
      <c r="B45" s="15" t="s">
        <v>19</v>
      </c>
      <c r="C45" s="16">
        <v>32.48300794</v>
      </c>
      <c r="D45" s="16">
        <v>-101.0638165</v>
      </c>
      <c r="E45" s="17">
        <v>2652</v>
      </c>
    </row>
    <row r="46" spans="1:5" x14ac:dyDescent="0.25">
      <c r="A46" s="14">
        <v>809</v>
      </c>
      <c r="B46" s="19" t="s">
        <v>19</v>
      </c>
      <c r="C46" s="16">
        <v>32.483550409999999</v>
      </c>
      <c r="D46" s="16">
        <v>-101.0612742</v>
      </c>
      <c r="E46" s="17">
        <v>2657</v>
      </c>
    </row>
    <row r="47" spans="1:5" x14ac:dyDescent="0.25">
      <c r="A47" s="14">
        <v>810</v>
      </c>
      <c r="B47" s="19" t="s">
        <v>19</v>
      </c>
      <c r="C47" s="16">
        <v>32.48370293</v>
      </c>
      <c r="D47" s="16">
        <v>-101.0685477</v>
      </c>
      <c r="E47" s="17">
        <v>2629</v>
      </c>
    </row>
    <row r="48" spans="1:5" hidden="1" x14ac:dyDescent="0.25">
      <c r="A48" s="14">
        <v>811</v>
      </c>
      <c r="B48" s="15" t="s">
        <v>17</v>
      </c>
      <c r="C48" s="16">
        <v>32.484857339999998</v>
      </c>
      <c r="D48" s="16">
        <v>-101.0633942</v>
      </c>
      <c r="E48" s="17"/>
    </row>
    <row r="49" spans="1:5" hidden="1" x14ac:dyDescent="0.25">
      <c r="A49" s="14">
        <v>812</v>
      </c>
      <c r="B49" s="15" t="s">
        <v>18</v>
      </c>
      <c r="C49" s="16">
        <v>32.485272989999999</v>
      </c>
      <c r="D49" s="16">
        <v>-101.0611949</v>
      </c>
      <c r="E49" s="17">
        <v>2666</v>
      </c>
    </row>
    <row r="50" spans="1:5" x14ac:dyDescent="0.25">
      <c r="A50" s="14">
        <v>813</v>
      </c>
      <c r="B50" s="15" t="s">
        <v>19</v>
      </c>
      <c r="C50" s="16">
        <v>32.486672220000003</v>
      </c>
      <c r="D50" s="16">
        <v>-101.0638411</v>
      </c>
      <c r="E50" s="17">
        <v>2643</v>
      </c>
    </row>
    <row r="51" spans="1:5" hidden="1" x14ac:dyDescent="0.25">
      <c r="A51" s="14">
        <v>814</v>
      </c>
      <c r="B51" s="15" t="s">
        <v>18</v>
      </c>
      <c r="C51" s="16">
        <v>32.487926170000001</v>
      </c>
      <c r="D51" s="16">
        <v>-101.0611456</v>
      </c>
      <c r="E51" s="17">
        <v>2696</v>
      </c>
    </row>
    <row r="52" spans="1:5" x14ac:dyDescent="0.25">
      <c r="A52" s="14">
        <v>816</v>
      </c>
      <c r="B52" s="15" t="s">
        <v>19</v>
      </c>
      <c r="C52" s="16">
        <v>32.488927920000002</v>
      </c>
      <c r="D52" s="16">
        <v>-101.0647748</v>
      </c>
      <c r="E52" s="17">
        <v>2640</v>
      </c>
    </row>
    <row r="53" spans="1:5" hidden="1" x14ac:dyDescent="0.25">
      <c r="A53" s="14">
        <v>817</v>
      </c>
      <c r="B53" s="19" t="s">
        <v>18</v>
      </c>
      <c r="C53" s="16">
        <v>32.486389690000003</v>
      </c>
      <c r="D53" s="16">
        <v>-101.06539600000001</v>
      </c>
      <c r="E53" s="17">
        <v>2632</v>
      </c>
    </row>
    <row r="54" spans="1:5" hidden="1" x14ac:dyDescent="0.25">
      <c r="A54" s="14">
        <v>818</v>
      </c>
      <c r="B54" s="15" t="s">
        <v>18</v>
      </c>
      <c r="C54" s="16">
        <v>32.484627519999997</v>
      </c>
      <c r="D54" s="16">
        <v>-101.06954469999999</v>
      </c>
      <c r="E54" s="17">
        <v>2506</v>
      </c>
    </row>
    <row r="55" spans="1:5" hidden="1" x14ac:dyDescent="0.25">
      <c r="A55" s="14">
        <v>901</v>
      </c>
      <c r="B55" s="15" t="s">
        <v>18</v>
      </c>
      <c r="C55" s="16">
        <v>32.490307100000003</v>
      </c>
      <c r="D55" s="16">
        <v>-101.06833640000001</v>
      </c>
      <c r="E55" s="17">
        <v>2461</v>
      </c>
    </row>
    <row r="56" spans="1:5" hidden="1" x14ac:dyDescent="0.25">
      <c r="A56" s="14">
        <v>906</v>
      </c>
      <c r="B56" s="15" t="s">
        <v>20</v>
      </c>
      <c r="C56" s="16">
        <v>32.491992639999999</v>
      </c>
      <c r="D56" s="16">
        <v>-101.0679707</v>
      </c>
      <c r="E56" s="17">
        <v>2645</v>
      </c>
    </row>
    <row r="57" spans="1:5" x14ac:dyDescent="0.25">
      <c r="A57" s="14">
        <v>907</v>
      </c>
      <c r="B57" s="15" t="s">
        <v>19</v>
      </c>
      <c r="C57" s="16">
        <v>32.491819749999998</v>
      </c>
      <c r="D57" s="16">
        <v>-101.06619980000001</v>
      </c>
      <c r="E57" s="17">
        <v>2656</v>
      </c>
    </row>
    <row r="58" spans="1:5" hidden="1" x14ac:dyDescent="0.25">
      <c r="A58" s="14">
        <v>908</v>
      </c>
      <c r="B58" s="20" t="s">
        <v>17</v>
      </c>
      <c r="C58" s="16">
        <v>32.491856339999998</v>
      </c>
      <c r="D58" s="16">
        <v>-101.0644329</v>
      </c>
      <c r="E58" s="17"/>
    </row>
    <row r="59" spans="1:5" x14ac:dyDescent="0.25">
      <c r="A59" s="14">
        <v>909</v>
      </c>
      <c r="B59" s="15" t="s">
        <v>19</v>
      </c>
      <c r="C59" s="16">
        <v>32.490086730000002</v>
      </c>
      <c r="D59" s="16">
        <v>-101.0624012</v>
      </c>
      <c r="E59" s="17">
        <v>2712</v>
      </c>
    </row>
    <row r="60" spans="1:5" x14ac:dyDescent="0.25">
      <c r="A60" s="14">
        <v>910</v>
      </c>
      <c r="B60" s="15" t="s">
        <v>19</v>
      </c>
      <c r="C60" s="16">
        <v>32.490466179999999</v>
      </c>
      <c r="D60" s="16">
        <v>-101.0608314</v>
      </c>
      <c r="E60" s="17">
        <v>2728</v>
      </c>
    </row>
    <row r="61" spans="1:5" hidden="1" x14ac:dyDescent="0.25">
      <c r="A61" s="14">
        <v>1002</v>
      </c>
      <c r="B61" s="15" t="s">
        <v>18</v>
      </c>
      <c r="C61" s="16">
        <v>32.495079949999997</v>
      </c>
      <c r="D61" s="16">
        <v>-101.0682025</v>
      </c>
      <c r="E61" s="17">
        <v>2582</v>
      </c>
    </row>
    <row r="62" spans="1:5" x14ac:dyDescent="0.25">
      <c r="A62" s="14">
        <v>1004</v>
      </c>
      <c r="B62" s="15" t="s">
        <v>19</v>
      </c>
      <c r="C62" s="16">
        <v>32.493418040000002</v>
      </c>
      <c r="D62" s="16">
        <v>-101.06338770000001</v>
      </c>
      <c r="E62" s="17">
        <v>2494</v>
      </c>
    </row>
    <row r="63" spans="1:5" hidden="1" x14ac:dyDescent="0.25">
      <c r="A63" s="14">
        <v>1005</v>
      </c>
      <c r="B63" s="15" t="s">
        <v>18</v>
      </c>
      <c r="C63" s="16">
        <v>32.495025900000002</v>
      </c>
      <c r="D63" s="16">
        <v>-101.0657649</v>
      </c>
      <c r="E63" s="17">
        <v>2488</v>
      </c>
    </row>
    <row r="64" spans="1:5" hidden="1" x14ac:dyDescent="0.25">
      <c r="A64" s="14">
        <v>1006</v>
      </c>
      <c r="B64" s="15" t="s">
        <v>18</v>
      </c>
      <c r="C64" s="16">
        <v>32.493344790000002</v>
      </c>
      <c r="D64" s="16">
        <v>-101.0609242</v>
      </c>
      <c r="E64" s="17">
        <v>2494</v>
      </c>
    </row>
    <row r="65" spans="1:5" hidden="1" x14ac:dyDescent="0.25">
      <c r="A65" s="14">
        <v>1007</v>
      </c>
      <c r="B65" s="15" t="s">
        <v>18</v>
      </c>
      <c r="C65" s="16">
        <v>32.49495786</v>
      </c>
      <c r="D65" s="16">
        <v>-101.063299</v>
      </c>
      <c r="E65" s="17">
        <v>2499</v>
      </c>
    </row>
    <row r="66" spans="1:5" x14ac:dyDescent="0.25">
      <c r="A66" s="14">
        <v>1008</v>
      </c>
      <c r="B66" s="15" t="s">
        <v>19</v>
      </c>
      <c r="C66" s="16">
        <v>32.49351781</v>
      </c>
      <c r="D66" s="16">
        <v>-101.0692761</v>
      </c>
      <c r="E66" s="17">
        <v>2662</v>
      </c>
    </row>
    <row r="67" spans="1:5" hidden="1" x14ac:dyDescent="0.25">
      <c r="A67" s="14">
        <v>1009</v>
      </c>
      <c r="B67" s="15" t="s">
        <v>18</v>
      </c>
      <c r="C67" s="16">
        <v>32.495361170000002</v>
      </c>
      <c r="D67" s="16">
        <v>-101.06161040000001</v>
      </c>
      <c r="E67" s="17">
        <v>2676</v>
      </c>
    </row>
    <row r="68" spans="1:5" hidden="1" x14ac:dyDescent="0.25">
      <c r="A68" s="14">
        <v>1010</v>
      </c>
      <c r="B68" s="15" t="s">
        <v>18</v>
      </c>
      <c r="C68" s="16">
        <v>32.495880970000002</v>
      </c>
      <c r="D68" s="16">
        <v>-101.0645012</v>
      </c>
      <c r="E68" s="17">
        <v>2554</v>
      </c>
    </row>
    <row r="69" spans="1:5" hidden="1" x14ac:dyDescent="0.25">
      <c r="A69" s="14">
        <v>1101</v>
      </c>
      <c r="B69" s="15" t="s">
        <v>17</v>
      </c>
      <c r="C69" s="16">
        <v>32.482044309999999</v>
      </c>
      <c r="D69" s="16">
        <v>-101.07355080000001</v>
      </c>
      <c r="E69" s="17"/>
    </row>
    <row r="70" spans="1:5" hidden="1" x14ac:dyDescent="0.25">
      <c r="A70" s="14">
        <v>1103</v>
      </c>
      <c r="B70" s="15" t="s">
        <v>18</v>
      </c>
      <c r="C70" s="16">
        <v>32.479308510000003</v>
      </c>
      <c r="D70" s="16">
        <v>-101.0735718</v>
      </c>
      <c r="E70" s="17">
        <v>2570</v>
      </c>
    </row>
    <row r="71" spans="1:5" hidden="1" x14ac:dyDescent="0.25">
      <c r="A71" s="14">
        <v>1104</v>
      </c>
      <c r="B71" s="15" t="s">
        <v>18</v>
      </c>
      <c r="C71" s="16">
        <v>32.482052979999999</v>
      </c>
      <c r="D71" s="16">
        <v>-101.0778291</v>
      </c>
      <c r="E71" s="17">
        <v>2570</v>
      </c>
    </row>
    <row r="72" spans="1:5" hidden="1" x14ac:dyDescent="0.25">
      <c r="A72" s="14">
        <v>1106</v>
      </c>
      <c r="B72" s="15" t="s">
        <v>18</v>
      </c>
      <c r="C72" s="16">
        <v>32.482188469999997</v>
      </c>
      <c r="D72" s="16">
        <v>-101.0795464</v>
      </c>
      <c r="E72" s="17">
        <v>2710</v>
      </c>
    </row>
    <row r="73" spans="1:5" hidden="1" x14ac:dyDescent="0.25">
      <c r="A73" s="14">
        <v>1108</v>
      </c>
      <c r="B73" s="15" t="s">
        <v>18</v>
      </c>
      <c r="C73" s="16">
        <v>32.480551820000002</v>
      </c>
      <c r="D73" s="16">
        <v>-101.0750288</v>
      </c>
      <c r="E73" s="17">
        <v>2715</v>
      </c>
    </row>
    <row r="74" spans="1:5" hidden="1" x14ac:dyDescent="0.25">
      <c r="A74" s="14">
        <v>1109</v>
      </c>
      <c r="B74" s="19" t="s">
        <v>18</v>
      </c>
      <c r="C74" s="16">
        <v>32.480454279999996</v>
      </c>
      <c r="D74" s="16">
        <v>-101.07794250000001</v>
      </c>
      <c r="E74" s="17">
        <v>2710</v>
      </c>
    </row>
    <row r="75" spans="1:5" hidden="1" x14ac:dyDescent="0.25">
      <c r="A75" s="14">
        <v>1302</v>
      </c>
      <c r="B75" s="15" t="s">
        <v>18</v>
      </c>
      <c r="C75" s="16">
        <v>32.476303999999999</v>
      </c>
      <c r="D75" s="16">
        <v>-101.06607150000001</v>
      </c>
      <c r="E75" s="17">
        <v>2615</v>
      </c>
    </row>
    <row r="76" spans="1:5" x14ac:dyDescent="0.25">
      <c r="A76" s="14">
        <v>1303</v>
      </c>
      <c r="B76" s="15" t="s">
        <v>19</v>
      </c>
      <c r="C76" s="16">
        <v>32.474855099999999</v>
      </c>
      <c r="D76" s="16">
        <v>-101.070126</v>
      </c>
      <c r="E76" s="17">
        <v>2648</v>
      </c>
    </row>
    <row r="77" spans="1:5" hidden="1" x14ac:dyDescent="0.25">
      <c r="A77" s="14">
        <v>1304</v>
      </c>
      <c r="B77" s="15" t="s">
        <v>18</v>
      </c>
      <c r="C77" s="16">
        <v>32.476518609999999</v>
      </c>
      <c r="D77" s="16">
        <v>-101.07251890000001</v>
      </c>
      <c r="E77" s="17">
        <v>2688</v>
      </c>
    </row>
    <row r="78" spans="1:5" x14ac:dyDescent="0.25">
      <c r="A78" s="14">
        <v>1305</v>
      </c>
      <c r="B78" s="15" t="s">
        <v>19</v>
      </c>
      <c r="C78" s="16">
        <v>32.475060110000001</v>
      </c>
      <c r="D78" s="16">
        <v>-101.0671586</v>
      </c>
      <c r="E78" s="17">
        <v>2614</v>
      </c>
    </row>
    <row r="79" spans="1:5" hidden="1" x14ac:dyDescent="0.25">
      <c r="A79" s="14">
        <v>1306</v>
      </c>
      <c r="B79" s="15" t="s">
        <v>18</v>
      </c>
      <c r="C79" s="16">
        <v>32.47635854</v>
      </c>
      <c r="D79" s="16">
        <v>-101.068175</v>
      </c>
      <c r="E79" s="17">
        <v>2550</v>
      </c>
    </row>
    <row r="80" spans="1:5" hidden="1" x14ac:dyDescent="0.25">
      <c r="A80" s="14">
        <v>1307</v>
      </c>
      <c r="B80" s="21" t="s">
        <v>17</v>
      </c>
      <c r="C80" s="16">
        <v>32.47366091</v>
      </c>
      <c r="D80" s="16">
        <v>-101.0724128</v>
      </c>
      <c r="E80" s="17"/>
    </row>
    <row r="81" spans="1:5" hidden="1" x14ac:dyDescent="0.25">
      <c r="A81" s="14">
        <v>1404</v>
      </c>
      <c r="B81" s="19" t="s">
        <v>18</v>
      </c>
      <c r="C81" s="16">
        <v>32.480356739999998</v>
      </c>
      <c r="D81" s="16">
        <v>-101.0709612</v>
      </c>
      <c r="E81" s="17">
        <v>2662</v>
      </c>
    </row>
    <row r="82" spans="1:5" hidden="1" x14ac:dyDescent="0.25">
      <c r="A82" s="14">
        <v>1405</v>
      </c>
      <c r="B82" s="15" t="s">
        <v>17</v>
      </c>
      <c r="C82" s="16">
        <v>32.481241990000001</v>
      </c>
      <c r="D82" s="16">
        <v>-101.06265089999999</v>
      </c>
      <c r="E82" s="17"/>
    </row>
    <row r="83" spans="1:5" hidden="1" x14ac:dyDescent="0.25">
      <c r="A83" s="14">
        <v>1406</v>
      </c>
      <c r="B83" s="15" t="s">
        <v>18</v>
      </c>
      <c r="C83" s="16">
        <v>32.47959006</v>
      </c>
      <c r="D83" s="16">
        <v>-101.0621842</v>
      </c>
      <c r="E83" s="17">
        <v>2730</v>
      </c>
    </row>
    <row r="84" spans="1:5" x14ac:dyDescent="0.25">
      <c r="A84" s="14">
        <v>1407</v>
      </c>
      <c r="B84" s="15" t="s">
        <v>19</v>
      </c>
      <c r="C84" s="16">
        <v>32.478023790000002</v>
      </c>
      <c r="D84" s="16">
        <v>-101.0621889</v>
      </c>
      <c r="E84" s="17">
        <v>2665</v>
      </c>
    </row>
    <row r="85" spans="1:5" x14ac:dyDescent="0.25">
      <c r="A85" s="14">
        <v>1409</v>
      </c>
      <c r="B85" s="15" t="s">
        <v>19</v>
      </c>
      <c r="C85" s="16">
        <v>32.47964048</v>
      </c>
      <c r="D85" s="16">
        <v>-101.0642282</v>
      </c>
      <c r="E85" s="17">
        <v>2660</v>
      </c>
    </row>
    <row r="86" spans="1:5" hidden="1" x14ac:dyDescent="0.25">
      <c r="A86" s="14">
        <v>1410</v>
      </c>
      <c r="B86" s="15" t="s">
        <v>18</v>
      </c>
      <c r="C86" s="16">
        <v>32.482078880000003</v>
      </c>
      <c r="D86" s="16">
        <v>-101.0669831</v>
      </c>
      <c r="E86" s="17">
        <v>2635</v>
      </c>
    </row>
    <row r="87" spans="1:5" x14ac:dyDescent="0.25">
      <c r="A87" s="14">
        <v>1411</v>
      </c>
      <c r="B87" s="15" t="s">
        <v>19</v>
      </c>
      <c r="C87" s="16">
        <v>32.481624189999998</v>
      </c>
      <c r="D87" s="16">
        <v>-101.0646672</v>
      </c>
      <c r="E87" s="17">
        <v>2637</v>
      </c>
    </row>
    <row r="88" spans="1:5" hidden="1" x14ac:dyDescent="0.25">
      <c r="A88" s="14">
        <v>1412</v>
      </c>
      <c r="B88" s="15" t="s">
        <v>18</v>
      </c>
      <c r="C88" s="16">
        <v>32.481280150000003</v>
      </c>
      <c r="D88" s="16">
        <v>-101.0669836</v>
      </c>
      <c r="E88" s="17">
        <v>2671</v>
      </c>
    </row>
    <row r="89" spans="1:5" hidden="1" x14ac:dyDescent="0.25">
      <c r="A89" s="14">
        <v>1413</v>
      </c>
      <c r="B89" s="15" t="s">
        <v>17</v>
      </c>
      <c r="C89" s="16">
        <v>32.479729859999999</v>
      </c>
      <c r="D89" s="16">
        <v>-101.0663756</v>
      </c>
      <c r="E89" s="17"/>
    </row>
    <row r="90" spans="1:5" x14ac:dyDescent="0.25">
      <c r="A90" s="14">
        <v>1414</v>
      </c>
      <c r="B90" s="15" t="s">
        <v>19</v>
      </c>
      <c r="C90" s="16">
        <v>32.479231810000002</v>
      </c>
      <c r="D90" s="16">
        <v>-101.0679792</v>
      </c>
      <c r="E90" s="17">
        <v>2681</v>
      </c>
    </row>
    <row r="91" spans="1:5" hidden="1" x14ac:dyDescent="0.25">
      <c r="A91" s="14">
        <v>1415</v>
      </c>
      <c r="B91" s="15" t="s">
        <v>18</v>
      </c>
      <c r="C91" s="16">
        <v>32.477842410000001</v>
      </c>
      <c r="D91" s="16">
        <v>-101.0692104</v>
      </c>
      <c r="E91" s="17">
        <v>2644</v>
      </c>
    </row>
    <row r="92" spans="1:5" x14ac:dyDescent="0.25">
      <c r="A92" s="14">
        <v>1416</v>
      </c>
      <c r="B92" s="15" t="s">
        <v>19</v>
      </c>
      <c r="C92" s="16">
        <v>32.48181761</v>
      </c>
      <c r="D92" s="16">
        <v>-101.0715883</v>
      </c>
      <c r="E92" s="17">
        <v>2678</v>
      </c>
    </row>
    <row r="93" spans="1:5" hidden="1" x14ac:dyDescent="0.25">
      <c r="A93" s="14">
        <v>1417</v>
      </c>
      <c r="B93" s="15" t="s">
        <v>17</v>
      </c>
      <c r="C93" s="16">
        <v>32.477741639999998</v>
      </c>
      <c r="D93" s="16">
        <v>-101.0668228</v>
      </c>
      <c r="E93" s="17"/>
    </row>
    <row r="94" spans="1:5" hidden="1" x14ac:dyDescent="0.25">
      <c r="A94" s="14">
        <v>1418</v>
      </c>
      <c r="B94" s="15" t="s">
        <v>18</v>
      </c>
      <c r="C94" s="16">
        <v>32.477997459999997</v>
      </c>
      <c r="D94" s="16">
        <v>-101.0711541</v>
      </c>
      <c r="E94" s="17">
        <v>2664</v>
      </c>
    </row>
    <row r="95" spans="1:5" hidden="1" x14ac:dyDescent="0.25">
      <c r="A95" s="14">
        <v>1419</v>
      </c>
      <c r="B95" s="15" t="s">
        <v>18</v>
      </c>
      <c r="C95" s="16">
        <v>32.480721330000002</v>
      </c>
      <c r="D95" s="16">
        <v>-101.0689502</v>
      </c>
      <c r="E95" s="17">
        <v>2657</v>
      </c>
    </row>
  </sheetData>
  <autoFilter ref="A1:E95">
    <filterColumn colId="1">
      <filters>
        <filter val="Producing"/>
      </filters>
    </filterColumn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28" sqref="J28"/>
    </sheetView>
  </sheetViews>
  <sheetFormatPr defaultRowHeight="15" x14ac:dyDescent="0.25"/>
  <sheetData>
    <row r="1" spans="1:8" x14ac:dyDescent="0.25">
      <c r="A1" s="14">
        <v>205</v>
      </c>
      <c r="B1" s="15" t="s">
        <v>19</v>
      </c>
      <c r="C1" s="16">
        <v>32.496713829999997</v>
      </c>
      <c r="D1" s="16">
        <v>-101.0591546</v>
      </c>
      <c r="E1" s="17">
        <v>2650</v>
      </c>
      <c r="G1" s="14">
        <v>205</v>
      </c>
      <c r="H1">
        <f t="shared" ref="H1:H27" si="0">IF(G1=A1,1,"aaa")</f>
        <v>1</v>
      </c>
    </row>
    <row r="2" spans="1:8" x14ac:dyDescent="0.25">
      <c r="A2" s="14">
        <v>403</v>
      </c>
      <c r="B2" s="15" t="s">
        <v>19</v>
      </c>
      <c r="C2" s="16">
        <v>32.493545179999998</v>
      </c>
      <c r="D2" s="16">
        <v>-101.0702872</v>
      </c>
      <c r="E2" s="17">
        <v>2660</v>
      </c>
      <c r="G2" s="14">
        <v>403</v>
      </c>
      <c r="H2">
        <f t="shared" si="0"/>
        <v>1</v>
      </c>
    </row>
    <row r="3" spans="1:8" x14ac:dyDescent="0.25">
      <c r="A3" s="14">
        <v>405</v>
      </c>
      <c r="B3" s="15" t="s">
        <v>19</v>
      </c>
      <c r="C3" s="16">
        <v>32.490429939999999</v>
      </c>
      <c r="D3" s="16">
        <v>-101.0730617</v>
      </c>
      <c r="E3" s="17">
        <v>2579</v>
      </c>
      <c r="G3" s="14">
        <v>405</v>
      </c>
      <c r="H3">
        <f t="shared" si="0"/>
        <v>1</v>
      </c>
    </row>
    <row r="4" spans="1:8" x14ac:dyDescent="0.25">
      <c r="A4" s="14">
        <v>407</v>
      </c>
      <c r="B4" s="15" t="s">
        <v>19</v>
      </c>
      <c r="C4" s="16">
        <v>32.492029039999998</v>
      </c>
      <c r="D4" s="16">
        <v>-101.0730087</v>
      </c>
      <c r="E4" s="17">
        <v>2635</v>
      </c>
      <c r="G4" s="14">
        <v>407</v>
      </c>
      <c r="H4">
        <f t="shared" si="0"/>
        <v>1</v>
      </c>
    </row>
    <row r="5" spans="1:8" x14ac:dyDescent="0.25">
      <c r="A5" s="14">
        <v>410</v>
      </c>
      <c r="B5" s="15" t="s">
        <v>19</v>
      </c>
      <c r="C5" s="16">
        <v>32.48992647</v>
      </c>
      <c r="D5" s="16">
        <v>-101.0718036</v>
      </c>
      <c r="E5" s="17">
        <v>3211</v>
      </c>
      <c r="G5" s="14">
        <v>410</v>
      </c>
      <c r="H5">
        <f t="shared" si="0"/>
        <v>1</v>
      </c>
    </row>
    <row r="6" spans="1:8" x14ac:dyDescent="0.25">
      <c r="A6" s="14">
        <v>503</v>
      </c>
      <c r="B6" s="15" t="s">
        <v>19</v>
      </c>
      <c r="C6" s="16">
        <v>32.495225810000001</v>
      </c>
      <c r="D6" s="16">
        <v>-101.07496570000001</v>
      </c>
      <c r="E6" s="17">
        <v>2597</v>
      </c>
      <c r="G6" s="18">
        <v>503</v>
      </c>
      <c r="H6">
        <f t="shared" si="0"/>
        <v>1</v>
      </c>
    </row>
    <row r="7" spans="1:8" x14ac:dyDescent="0.25">
      <c r="A7" s="14">
        <v>508</v>
      </c>
      <c r="B7" s="15" t="s">
        <v>19</v>
      </c>
      <c r="C7" s="16">
        <v>32.490589030000002</v>
      </c>
      <c r="D7" s="16">
        <v>-101.0769523</v>
      </c>
      <c r="E7" s="17">
        <v>2683</v>
      </c>
      <c r="G7" s="14">
        <v>508</v>
      </c>
      <c r="H7">
        <f t="shared" si="0"/>
        <v>1</v>
      </c>
    </row>
    <row r="8" spans="1:8" x14ac:dyDescent="0.25">
      <c r="A8" s="14">
        <v>603</v>
      </c>
      <c r="B8" s="15" t="s">
        <v>19</v>
      </c>
      <c r="C8" s="16">
        <v>32.487047949999997</v>
      </c>
      <c r="D8" s="16">
        <v>-101.0753121</v>
      </c>
      <c r="E8" s="17">
        <v>2355</v>
      </c>
      <c r="G8" s="14">
        <v>603</v>
      </c>
      <c r="H8">
        <f t="shared" si="0"/>
        <v>1</v>
      </c>
    </row>
    <row r="9" spans="1:8" x14ac:dyDescent="0.25">
      <c r="A9" s="14">
        <v>605</v>
      </c>
      <c r="B9" s="15" t="s">
        <v>19</v>
      </c>
      <c r="C9" s="16">
        <v>32.488066689999997</v>
      </c>
      <c r="D9" s="16">
        <v>-101.0778579</v>
      </c>
      <c r="E9" s="17">
        <v>2656</v>
      </c>
      <c r="G9" s="14">
        <v>605</v>
      </c>
      <c r="H9">
        <f t="shared" si="0"/>
        <v>1</v>
      </c>
    </row>
    <row r="10" spans="1:8" x14ac:dyDescent="0.25">
      <c r="A10" s="14"/>
      <c r="B10" s="15"/>
      <c r="C10" s="16"/>
      <c r="D10" s="16"/>
      <c r="E10" s="17"/>
      <c r="G10" s="14">
        <v>608</v>
      </c>
      <c r="H10" t="str">
        <f>IF(G10=A10,1,"aaa")</f>
        <v>aaa</v>
      </c>
    </row>
    <row r="11" spans="1:8" x14ac:dyDescent="0.25">
      <c r="A11" s="14">
        <v>704</v>
      </c>
      <c r="B11" s="15" t="s">
        <v>19</v>
      </c>
      <c r="C11" s="16">
        <v>32.485370080000003</v>
      </c>
      <c r="D11" s="16">
        <v>-101.0706026</v>
      </c>
      <c r="E11" s="17">
        <v>2505</v>
      </c>
      <c r="G11" s="14">
        <v>704</v>
      </c>
      <c r="H11">
        <f t="shared" ref="H11:H25" si="1">IF(G11=A11,1,"aaa")</f>
        <v>1</v>
      </c>
    </row>
    <row r="12" spans="1:8" x14ac:dyDescent="0.25">
      <c r="A12" s="14">
        <v>707</v>
      </c>
      <c r="B12" s="15" t="s">
        <v>19</v>
      </c>
      <c r="C12" s="16">
        <v>32.486952410000001</v>
      </c>
      <c r="D12" s="16">
        <v>-101.0729779</v>
      </c>
      <c r="E12" s="17">
        <v>2525</v>
      </c>
      <c r="G12" s="14">
        <v>707</v>
      </c>
      <c r="H12">
        <f t="shared" si="1"/>
        <v>1</v>
      </c>
    </row>
    <row r="13" spans="1:8" x14ac:dyDescent="0.25">
      <c r="A13" s="14">
        <v>709</v>
      </c>
      <c r="B13" s="15" t="s">
        <v>19</v>
      </c>
      <c r="C13" s="16">
        <v>32.484594489999999</v>
      </c>
      <c r="D13" s="16">
        <v>-101.07214449999999</v>
      </c>
      <c r="E13" s="17">
        <v>2599</v>
      </c>
      <c r="G13" s="14">
        <v>709</v>
      </c>
      <c r="H13">
        <f t="shared" si="1"/>
        <v>1</v>
      </c>
    </row>
    <row r="14" spans="1:8" x14ac:dyDescent="0.25">
      <c r="A14" s="14">
        <v>801</v>
      </c>
      <c r="B14" s="19" t="s">
        <v>19</v>
      </c>
      <c r="C14" s="16">
        <v>32.488497930000001</v>
      </c>
      <c r="D14" s="16">
        <v>-101.0684143</v>
      </c>
      <c r="E14" s="17">
        <v>2530</v>
      </c>
      <c r="G14" s="14">
        <v>801</v>
      </c>
      <c r="H14">
        <f t="shared" si="1"/>
        <v>1</v>
      </c>
    </row>
    <row r="15" spans="1:8" x14ac:dyDescent="0.25">
      <c r="A15" s="14">
        <v>806</v>
      </c>
      <c r="B15" s="15" t="s">
        <v>19</v>
      </c>
      <c r="C15" s="16">
        <v>32.485352589999998</v>
      </c>
      <c r="D15" s="16">
        <v>-101.06849769999999</v>
      </c>
      <c r="E15" s="17">
        <v>2695</v>
      </c>
      <c r="G15" s="14">
        <v>806</v>
      </c>
      <c r="H15">
        <f t="shared" si="1"/>
        <v>1</v>
      </c>
    </row>
    <row r="16" spans="1:8" x14ac:dyDescent="0.25">
      <c r="A16" s="14">
        <v>808</v>
      </c>
      <c r="B16" s="15" t="s">
        <v>19</v>
      </c>
      <c r="C16" s="16">
        <v>32.48300794</v>
      </c>
      <c r="D16" s="16">
        <v>-101.0638165</v>
      </c>
      <c r="E16" s="17">
        <v>2652</v>
      </c>
      <c r="G16" s="18">
        <v>808</v>
      </c>
      <c r="H16">
        <f t="shared" si="1"/>
        <v>1</v>
      </c>
    </row>
    <row r="17" spans="1:8" x14ac:dyDescent="0.25">
      <c r="A17" s="14">
        <v>809</v>
      </c>
      <c r="B17" s="19" t="s">
        <v>19</v>
      </c>
      <c r="C17" s="16">
        <v>32.483550409999999</v>
      </c>
      <c r="D17" s="16">
        <v>-101.0612742</v>
      </c>
      <c r="E17" s="17">
        <v>2657</v>
      </c>
      <c r="G17" s="14">
        <v>809</v>
      </c>
      <c r="H17">
        <f t="shared" si="1"/>
        <v>1</v>
      </c>
    </row>
    <row r="18" spans="1:8" x14ac:dyDescent="0.25">
      <c r="A18" s="14">
        <v>810</v>
      </c>
      <c r="B18" s="19" t="s">
        <v>19</v>
      </c>
      <c r="C18" s="16">
        <v>32.48370293</v>
      </c>
      <c r="D18" s="16">
        <v>-101.0685477</v>
      </c>
      <c r="E18" s="17">
        <v>2629</v>
      </c>
      <c r="G18" s="14">
        <v>810</v>
      </c>
      <c r="H18">
        <f t="shared" si="1"/>
        <v>1</v>
      </c>
    </row>
    <row r="19" spans="1:8" x14ac:dyDescent="0.25">
      <c r="A19" s="14">
        <v>813</v>
      </c>
      <c r="B19" s="15" t="s">
        <v>19</v>
      </c>
      <c r="C19" s="16">
        <v>32.486672220000003</v>
      </c>
      <c r="D19" s="16">
        <v>-101.0638411</v>
      </c>
      <c r="E19" s="17">
        <v>2643</v>
      </c>
      <c r="G19" s="14">
        <v>813</v>
      </c>
      <c r="H19">
        <f t="shared" si="1"/>
        <v>1</v>
      </c>
    </row>
    <row r="20" spans="1:8" x14ac:dyDescent="0.25">
      <c r="A20" s="14">
        <v>816</v>
      </c>
      <c r="B20" s="15" t="s">
        <v>19</v>
      </c>
      <c r="C20" s="16">
        <v>32.488927920000002</v>
      </c>
      <c r="D20" s="16">
        <v>-101.0647748</v>
      </c>
      <c r="E20" s="17">
        <v>2640</v>
      </c>
      <c r="G20" s="14">
        <v>816</v>
      </c>
      <c r="H20">
        <f t="shared" si="1"/>
        <v>1</v>
      </c>
    </row>
    <row r="21" spans="1:8" x14ac:dyDescent="0.25">
      <c r="A21" s="14">
        <v>907</v>
      </c>
      <c r="B21" s="15" t="s">
        <v>19</v>
      </c>
      <c r="C21" s="16">
        <v>32.491819749999998</v>
      </c>
      <c r="D21" s="16">
        <v>-101.06619980000001</v>
      </c>
      <c r="E21" s="17">
        <v>2656</v>
      </c>
      <c r="G21" s="14">
        <v>907</v>
      </c>
      <c r="H21">
        <f t="shared" si="1"/>
        <v>1</v>
      </c>
    </row>
    <row r="22" spans="1:8" x14ac:dyDescent="0.25">
      <c r="A22" s="14">
        <v>909</v>
      </c>
      <c r="B22" s="15" t="s">
        <v>19</v>
      </c>
      <c r="C22" s="16">
        <v>32.490086730000002</v>
      </c>
      <c r="D22" s="16">
        <v>-101.0624012</v>
      </c>
      <c r="E22" s="17">
        <v>2712</v>
      </c>
      <c r="G22" s="14">
        <v>909</v>
      </c>
      <c r="H22">
        <f t="shared" si="1"/>
        <v>1</v>
      </c>
    </row>
    <row r="23" spans="1:8" x14ac:dyDescent="0.25">
      <c r="A23" s="14">
        <v>910</v>
      </c>
      <c r="B23" s="15" t="s">
        <v>19</v>
      </c>
      <c r="C23" s="16">
        <v>32.490466179999999</v>
      </c>
      <c r="D23" s="16">
        <v>-101.0608314</v>
      </c>
      <c r="E23" s="17">
        <v>2728</v>
      </c>
      <c r="G23" s="14">
        <v>910</v>
      </c>
      <c r="H23">
        <f t="shared" si="1"/>
        <v>1</v>
      </c>
    </row>
    <row r="24" spans="1:8" x14ac:dyDescent="0.25">
      <c r="A24" s="14">
        <v>1004</v>
      </c>
      <c r="B24" s="15" t="s">
        <v>19</v>
      </c>
      <c r="C24" s="16">
        <v>32.493418040000002</v>
      </c>
      <c r="D24" s="16">
        <v>-101.06338770000001</v>
      </c>
      <c r="E24" s="17">
        <v>2494</v>
      </c>
      <c r="G24" s="14">
        <v>1004</v>
      </c>
      <c r="H24">
        <f t="shared" si="1"/>
        <v>1</v>
      </c>
    </row>
    <row r="25" spans="1:8" x14ac:dyDescent="0.25">
      <c r="A25" s="14">
        <v>1008</v>
      </c>
      <c r="B25" s="15" t="s">
        <v>19</v>
      </c>
      <c r="C25" s="16">
        <v>32.49351781</v>
      </c>
      <c r="D25" s="16">
        <v>-101.0692761</v>
      </c>
      <c r="E25" s="17">
        <v>2662</v>
      </c>
      <c r="G25" s="14">
        <v>1008</v>
      </c>
      <c r="H25">
        <f t="shared" si="1"/>
        <v>1</v>
      </c>
    </row>
    <row r="26" spans="1:8" x14ac:dyDescent="0.25">
      <c r="A26" s="14">
        <v>1108</v>
      </c>
      <c r="B26" s="15" t="s">
        <v>18</v>
      </c>
      <c r="C26" s="16">
        <v>32.480551820000002</v>
      </c>
      <c r="D26" s="16">
        <v>-101.0750288</v>
      </c>
      <c r="E26" s="17">
        <v>2715</v>
      </c>
    </row>
    <row r="27" spans="1:8" x14ac:dyDescent="0.25">
      <c r="A27" s="14">
        <v>1303</v>
      </c>
      <c r="B27" s="15" t="s">
        <v>19</v>
      </c>
      <c r="C27" s="16">
        <v>32.474855099999999</v>
      </c>
      <c r="D27" s="16">
        <v>-101.070126</v>
      </c>
      <c r="E27" s="17">
        <v>2648</v>
      </c>
      <c r="G27" s="14">
        <v>1303</v>
      </c>
      <c r="H27">
        <f t="shared" si="0"/>
        <v>1</v>
      </c>
    </row>
    <row r="28" spans="1:8" x14ac:dyDescent="0.25">
      <c r="A28" s="14">
        <v>1305</v>
      </c>
      <c r="B28" s="15" t="s">
        <v>19</v>
      </c>
      <c r="C28" s="16">
        <v>32.475060110000001</v>
      </c>
      <c r="D28" s="16">
        <v>-101.0671586</v>
      </c>
      <c r="E28" s="17">
        <v>2614</v>
      </c>
      <c r="G28" s="14">
        <v>1305</v>
      </c>
      <c r="H28">
        <f>IF(G28=A28,1,"aaa")</f>
        <v>1</v>
      </c>
    </row>
    <row r="29" spans="1:8" x14ac:dyDescent="0.25">
      <c r="A29" s="14">
        <v>1407</v>
      </c>
      <c r="B29" s="15" t="s">
        <v>19</v>
      </c>
      <c r="C29" s="16">
        <v>32.478023790000002</v>
      </c>
      <c r="D29" s="16">
        <v>-101.0621889</v>
      </c>
      <c r="E29" s="17">
        <v>2665</v>
      </c>
      <c r="G29" s="14">
        <v>1407</v>
      </c>
      <c r="H29">
        <f t="shared" ref="H29:H33" si="2">IF(G29=A29,1,"aaa")</f>
        <v>1</v>
      </c>
    </row>
    <row r="30" spans="1:8" x14ac:dyDescent="0.25">
      <c r="A30" s="14">
        <v>1409</v>
      </c>
      <c r="B30" s="15" t="s">
        <v>19</v>
      </c>
      <c r="C30" s="16">
        <v>32.47964048</v>
      </c>
      <c r="D30" s="16">
        <v>-101.0642282</v>
      </c>
      <c r="E30" s="17">
        <v>2660</v>
      </c>
      <c r="G30" s="18">
        <v>1409</v>
      </c>
      <c r="H30">
        <f t="shared" si="2"/>
        <v>1</v>
      </c>
    </row>
    <row r="31" spans="1:8" x14ac:dyDescent="0.25">
      <c r="A31" s="14">
        <v>1411</v>
      </c>
      <c r="B31" s="15" t="s">
        <v>19</v>
      </c>
      <c r="C31" s="16">
        <v>32.481624189999998</v>
      </c>
      <c r="D31" s="16">
        <v>-101.0646672</v>
      </c>
      <c r="E31" s="17">
        <v>2637</v>
      </c>
      <c r="G31" s="14">
        <v>1411</v>
      </c>
      <c r="H31">
        <f t="shared" si="2"/>
        <v>1</v>
      </c>
    </row>
    <row r="32" spans="1:8" x14ac:dyDescent="0.25">
      <c r="A32" s="14">
        <v>1414</v>
      </c>
      <c r="B32" s="15" t="s">
        <v>19</v>
      </c>
      <c r="C32" s="16">
        <v>32.479231810000002</v>
      </c>
      <c r="D32" s="16">
        <v>-101.0679792</v>
      </c>
      <c r="E32" s="17">
        <v>2681</v>
      </c>
      <c r="G32" s="14">
        <v>1414</v>
      </c>
      <c r="H32">
        <f t="shared" si="2"/>
        <v>1</v>
      </c>
    </row>
    <row r="33" spans="1:8" x14ac:dyDescent="0.25">
      <c r="A33" s="14">
        <v>1416</v>
      </c>
      <c r="B33" s="15" t="s">
        <v>19</v>
      </c>
      <c r="C33" s="16">
        <v>32.48181761</v>
      </c>
      <c r="D33" s="16">
        <v>-101.0715883</v>
      </c>
      <c r="E33" s="17">
        <v>2678</v>
      </c>
      <c r="G33" s="14">
        <v>1416</v>
      </c>
      <c r="H33">
        <f t="shared" si="2"/>
        <v>1</v>
      </c>
    </row>
  </sheetData>
  <sortState ref="G2:G33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inactiveWellpressures</vt:lpstr>
      <vt:lpstr>inactiveWellPressure_Clean</vt:lpstr>
      <vt:lpstr>active wells</vt:lpstr>
      <vt:lpstr>wellList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2020-04-24T08:13:07Z</dcterms:modified>
</cp:coreProperties>
</file>