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75" windowHeight="7485" activeTab="3"/>
  </bookViews>
  <sheets>
    <sheet name="dataset" sheetId="1" r:id="rId1"/>
    <sheet name="testing" sheetId="2" r:id="rId2"/>
    <sheet name="example" sheetId="3" r:id="rId3"/>
    <sheet name="Sheet1" sheetId="4" r:id="rId4"/>
  </sheets>
  <definedNames>
    <definedName name="_xlnm._FilterDatabase" localSheetId="0" hidden="1">dataset!$A$1:$G$125</definedName>
    <definedName name="_xlnm._FilterDatabase" localSheetId="1" hidden="1">testing!$A$1:$G$102</definedName>
    <definedName name="_xlnm._FilterDatabase" localSheetId="3" hidden="1">Sheet1!$A$1:$Q$88</definedName>
  </definedNames>
  <calcPr calcId="144525"/>
</workbook>
</file>

<file path=xl/sharedStrings.xml><?xml version="1.0" encoding="utf-8"?>
<sst xmlns="http://schemas.openxmlformats.org/spreadsheetml/2006/main" count="1189" uniqueCount="283">
  <si>
    <r>
      <rPr>
        <b/>
        <sz val="11"/>
        <color rgb="FF000000"/>
        <rFont val="Calibri"/>
        <charset val="134"/>
      </rPr>
      <t>NO</t>
    </r>
  </si>
  <si>
    <r>
      <rPr>
        <b/>
        <sz val="11"/>
        <color rgb="FF000000"/>
        <rFont val="Calibri"/>
        <charset val="134"/>
      </rPr>
      <t>Nama</t>
    </r>
  </si>
  <si>
    <t>Jenis_Kelamin</t>
  </si>
  <si>
    <t>Tinggi_Badan</t>
  </si>
  <si>
    <t>Berat_Badan</t>
  </si>
  <si>
    <t>Status</t>
  </si>
  <si>
    <t>Umur</t>
  </si>
  <si>
    <r>
      <rPr>
        <sz val="11"/>
        <color rgb="FF000000"/>
        <rFont val="Calibri"/>
        <charset val="134"/>
      </rPr>
      <t>ABU BAKAR</t>
    </r>
  </si>
  <si>
    <r>
      <rPr>
        <sz val="11"/>
        <color rgb="FF000000"/>
        <rFont val="Calibri"/>
        <charset val="134"/>
      </rPr>
      <t>L</t>
    </r>
  </si>
  <si>
    <r>
      <rPr>
        <sz val="11"/>
        <color rgb="FF000000"/>
        <rFont val="Calibri"/>
        <charset val="134"/>
      </rPr>
      <t>Gemuk</t>
    </r>
  </si>
  <si>
    <r>
      <rPr>
        <sz val="11"/>
        <color rgb="FF000000"/>
        <rFont val="Calibri"/>
        <charset val="134"/>
      </rPr>
      <t>ACHMAD ALI ABDILLAH</t>
    </r>
  </si>
  <si>
    <r>
      <rPr>
        <sz val="11"/>
        <color rgb="FF000000"/>
        <rFont val="Calibri"/>
        <charset val="134"/>
      </rPr>
      <t>Normal</t>
    </r>
  </si>
  <si>
    <r>
      <rPr>
        <sz val="11"/>
        <color rgb="FF000000"/>
        <rFont val="Calibri"/>
        <charset val="134"/>
      </rPr>
      <t>AHNAN</t>
    </r>
  </si>
  <si>
    <r>
      <rPr>
        <sz val="11"/>
        <color rgb="FF000000"/>
        <rFont val="Calibri"/>
        <charset val="134"/>
      </rPr>
      <t>Kurus</t>
    </r>
  </si>
  <si>
    <r>
      <rPr>
        <sz val="11"/>
        <color rgb="FF000000"/>
        <rFont val="Calibri"/>
        <charset val="134"/>
      </rPr>
      <t>AIJAZ GHAISAN BAYANAKA</t>
    </r>
  </si>
  <si>
    <r>
      <rPr>
        <sz val="11"/>
        <color rgb="FF000000"/>
        <rFont val="Calibri"/>
        <charset val="134"/>
      </rPr>
      <t>AISYAH NAILA</t>
    </r>
  </si>
  <si>
    <r>
      <rPr>
        <sz val="11"/>
        <color rgb="FF000000"/>
        <rFont val="Calibri"/>
        <charset val="134"/>
      </rPr>
      <t>P</t>
    </r>
  </si>
  <si>
    <r>
      <rPr>
        <sz val="11"/>
        <color rgb="FF000000"/>
        <rFont val="Calibri"/>
        <charset val="134"/>
      </rPr>
      <t>AKMAL FAIZAR</t>
    </r>
  </si>
  <si>
    <r>
      <rPr>
        <sz val="11"/>
        <color rgb="FF000000"/>
        <rFont val="Calibri"/>
        <charset val="134"/>
      </rPr>
      <t>ALEESHA SHAQUEENA HUMAIRA</t>
    </r>
  </si>
  <si>
    <r>
      <rPr>
        <sz val="11"/>
        <color rgb="FF000000"/>
        <rFont val="Calibri"/>
        <charset val="134"/>
      </rPr>
      <t>ALENA LUVIAE RAUNA</t>
    </r>
  </si>
  <si>
    <r>
      <rPr>
        <sz val="11"/>
        <color rgb="FF000000"/>
        <rFont val="Calibri"/>
        <charset val="134"/>
      </rPr>
      <t>ALESHA HAFSHAHQISTI</t>
    </r>
  </si>
  <si>
    <r>
      <rPr>
        <sz val="11"/>
        <color rgb="FF000000"/>
        <rFont val="Calibri"/>
        <charset val="134"/>
      </rPr>
      <t>ALESHA PUTRI DAMAYANTI</t>
    </r>
  </si>
  <si>
    <r>
      <rPr>
        <sz val="11"/>
        <color rgb="FF000000"/>
        <rFont val="Calibri"/>
        <charset val="134"/>
      </rPr>
      <t>ALESHA ZAHRA INARA</t>
    </r>
  </si>
  <si>
    <r>
      <rPr>
        <sz val="11"/>
        <color rgb="FF000000"/>
        <rFont val="Calibri"/>
        <charset val="134"/>
      </rPr>
      <t>ALFARIZI</t>
    </r>
  </si>
  <si>
    <r>
      <rPr>
        <sz val="11"/>
        <color rgb="FF000000"/>
        <rFont val="Calibri"/>
        <charset val="134"/>
      </rPr>
      <t>ALIFA OKTAVIA</t>
    </r>
  </si>
  <si>
    <r>
      <rPr>
        <sz val="11"/>
        <color rgb="FF000000"/>
        <rFont val="Calibri"/>
        <charset val="134"/>
      </rPr>
      <t>ALIKA NAYLA</t>
    </r>
  </si>
  <si>
    <r>
      <rPr>
        <sz val="11"/>
        <color rgb="FF000000"/>
        <rFont val="Calibri"/>
        <charset val="134"/>
      </rPr>
      <t>ALSHAD DAFIQ ATHALLAH</t>
    </r>
  </si>
  <si>
    <r>
      <rPr>
        <sz val="11"/>
        <color rgb="FF000000"/>
        <rFont val="Calibri"/>
        <charset val="134"/>
      </rPr>
      <t>ALVIN MUKHTAR RAMADHAN</t>
    </r>
  </si>
  <si>
    <r>
      <rPr>
        <sz val="11"/>
        <color rgb="FF000000"/>
        <rFont val="Calibri"/>
        <charset val="134"/>
      </rPr>
      <t>ANINDITA</t>
    </r>
  </si>
  <si>
    <r>
      <rPr>
        <sz val="11"/>
        <color rgb="FF000000"/>
        <rFont val="Calibri"/>
        <charset val="134"/>
      </rPr>
      <t>ANNISA LAYYINA</t>
    </r>
  </si>
  <si>
    <r>
      <rPr>
        <sz val="11"/>
        <color rgb="FF000000"/>
        <rFont val="Calibri"/>
        <charset val="134"/>
      </rPr>
      <t>AQILA AZKA QIRANI</t>
    </r>
  </si>
  <si>
    <r>
      <rPr>
        <sz val="11"/>
        <color rgb="FF000000"/>
        <rFont val="Calibri"/>
        <charset val="134"/>
      </rPr>
      <t>ARIKATAMA PRADITA FADILLAH</t>
    </r>
  </si>
  <si>
    <r>
      <rPr>
        <sz val="11"/>
        <color rgb="FF000000"/>
        <rFont val="Calibri"/>
        <charset val="134"/>
      </rPr>
      <t>ARISHA NAVISHA</t>
    </r>
  </si>
  <si>
    <r>
      <rPr>
        <sz val="11"/>
        <color rgb="FF000000"/>
        <rFont val="Calibri"/>
        <charset val="134"/>
      </rPr>
      <t>ARSA</t>
    </r>
  </si>
  <si>
    <r>
      <rPr>
        <sz val="11"/>
        <color rgb="FF000000"/>
        <rFont val="Calibri"/>
        <charset val="134"/>
      </rPr>
      <t>ARSYILA</t>
    </r>
  </si>
  <si>
    <r>
      <rPr>
        <sz val="11"/>
        <color rgb="FF000000"/>
        <rFont val="Calibri"/>
        <charset val="134"/>
      </rPr>
      <t>ATHALA HANIF AL GHIFARI</t>
    </r>
  </si>
  <si>
    <r>
      <rPr>
        <sz val="11"/>
        <color rgb="FF000000"/>
        <rFont val="Calibri"/>
        <charset val="134"/>
      </rPr>
      <t>ATHARAZKA FAZA EL-SHAFARAZ</t>
    </r>
  </si>
  <si>
    <r>
      <rPr>
        <sz val="11"/>
        <color rgb="FF000000"/>
        <rFont val="Calibri"/>
        <charset val="134"/>
      </rPr>
      <t>ATTAR MAUZA SATRYANDI</t>
    </r>
  </si>
  <si>
    <r>
      <rPr>
        <sz val="11"/>
        <color rgb="FF000000"/>
        <rFont val="Calibri"/>
        <charset val="134"/>
      </rPr>
      <t>AYESHA NAURA PUTRI</t>
    </r>
  </si>
  <si>
    <r>
      <rPr>
        <sz val="11"/>
        <color rgb="FF000000"/>
        <rFont val="Calibri"/>
        <charset val="134"/>
      </rPr>
      <t>AYU NURISLAMI</t>
    </r>
  </si>
  <si>
    <r>
      <rPr>
        <sz val="11"/>
        <color rgb="FF000000"/>
        <rFont val="Calibri"/>
        <charset val="134"/>
      </rPr>
      <t>AZKA AZFAR RABBANI</t>
    </r>
  </si>
  <si>
    <r>
      <rPr>
        <sz val="11"/>
        <color rgb="FF000000"/>
        <rFont val="Calibri"/>
        <charset val="134"/>
      </rPr>
      <t>BACHTIAR SAKHI</t>
    </r>
  </si>
  <si>
    <r>
      <rPr>
        <sz val="11"/>
        <color rgb="FF000000"/>
        <rFont val="Calibri"/>
        <charset val="134"/>
      </rPr>
      <t>BARRA MAHENDRA</t>
    </r>
  </si>
  <si>
    <r>
      <rPr>
        <sz val="11"/>
        <color rgb="FF000000"/>
        <rFont val="Calibri"/>
        <charset val="134"/>
      </rPr>
      <t>BHANU PRANADIPA ANDINATA</t>
    </r>
  </si>
  <si>
    <r>
      <rPr>
        <sz val="11"/>
        <color rgb="FF000000"/>
        <rFont val="Calibri"/>
        <charset val="134"/>
      </rPr>
      <t>BREITNER RUSLANDI H</t>
    </r>
  </si>
  <si>
    <r>
      <rPr>
        <sz val="11"/>
        <color rgb="FF000000"/>
        <rFont val="Calibri"/>
        <charset val="134"/>
      </rPr>
      <t>CINTA IBU PERTIWI</t>
    </r>
  </si>
  <si>
    <r>
      <rPr>
        <sz val="11"/>
        <color rgb="FF000000"/>
        <rFont val="Calibri"/>
        <charset val="134"/>
      </rPr>
      <t>DAMAR ABRISAM</t>
    </r>
  </si>
  <si>
    <r>
      <rPr>
        <sz val="11"/>
        <color rgb="FF000000"/>
        <rFont val="Calibri"/>
        <charset val="134"/>
      </rPr>
      <t>DELLA KINANTI RAFANIA</t>
    </r>
  </si>
  <si>
    <r>
      <rPr>
        <sz val="11"/>
        <color rgb="FF000000"/>
        <rFont val="Calibri"/>
        <charset val="134"/>
      </rPr>
      <t>DGUANO ALBAR MUHARRAM</t>
    </r>
  </si>
  <si>
    <r>
      <rPr>
        <sz val="11"/>
        <color rgb="FF000000"/>
        <rFont val="Calibri"/>
        <charset val="134"/>
      </rPr>
      <t>ELORA LOVELY LARASATI</t>
    </r>
  </si>
  <si>
    <r>
      <rPr>
        <sz val="11"/>
        <color rgb="FF000000"/>
        <rFont val="Calibri"/>
        <charset val="134"/>
      </rPr>
      <t>ELVINA AUDITA</t>
    </r>
  </si>
  <si>
    <r>
      <rPr>
        <sz val="11"/>
        <color rgb="FF000000"/>
        <rFont val="Calibri"/>
        <charset val="134"/>
      </rPr>
      <t>FAAZ BIJAZ ADANATA</t>
    </r>
  </si>
  <si>
    <r>
      <rPr>
        <sz val="11"/>
        <color rgb="FF000000"/>
        <rFont val="Calibri"/>
        <charset val="134"/>
      </rPr>
      <t>FADHILA KHAIRIYAH</t>
    </r>
  </si>
  <si>
    <r>
      <rPr>
        <sz val="11"/>
        <color rgb="FF000000"/>
        <rFont val="Calibri"/>
        <charset val="134"/>
      </rPr>
      <t>FAHRANA ZAFINA AZZANI</t>
    </r>
  </si>
  <si>
    <r>
      <rPr>
        <sz val="11"/>
        <color rgb="FF000000"/>
        <rFont val="Calibri"/>
        <charset val="134"/>
      </rPr>
      <t>FAIZ ARFA ADINATA</t>
    </r>
  </si>
  <si>
    <r>
      <rPr>
        <sz val="11"/>
        <color rgb="FF000000"/>
        <rFont val="Calibri"/>
        <charset val="134"/>
      </rPr>
      <t>FARHANA</t>
    </r>
  </si>
  <si>
    <r>
      <rPr>
        <sz val="11"/>
        <color rgb="FF000000"/>
        <rFont val="Calibri"/>
        <charset val="134"/>
      </rPr>
      <t>FATHAN ARZAQI</t>
    </r>
  </si>
  <si>
    <r>
      <rPr>
        <sz val="11"/>
        <color rgb="FF000000"/>
        <rFont val="Calibri"/>
        <charset val="134"/>
      </rPr>
      <t>FEBRIANA PUTRI UTAMI</t>
    </r>
  </si>
  <si>
    <r>
      <rPr>
        <sz val="11"/>
        <color rgb="FF000000"/>
        <rFont val="Calibri"/>
        <charset val="134"/>
      </rPr>
      <t>FELICIA CALISTA LASHIRA</t>
    </r>
  </si>
  <si>
    <r>
      <rPr>
        <sz val="11"/>
        <color rgb="FF000000"/>
        <rFont val="Calibri"/>
        <charset val="134"/>
      </rPr>
      <t>FELISYA AFIFAH</t>
    </r>
  </si>
  <si>
    <r>
      <rPr>
        <sz val="11"/>
        <color rgb="FF000000"/>
        <rFont val="Calibri"/>
        <charset val="134"/>
      </rPr>
      <t>GHASAN</t>
    </r>
  </si>
  <si>
    <r>
      <rPr>
        <sz val="11"/>
        <color rgb="FF000000"/>
        <rFont val="Calibri"/>
        <charset val="134"/>
      </rPr>
      <t>HAFIZAH KEISHA AZZAHRA</t>
    </r>
  </si>
  <si>
    <r>
      <rPr>
        <sz val="11"/>
        <color rgb="FF000000"/>
        <rFont val="Calibri"/>
        <charset val="134"/>
      </rPr>
      <t>HAFIZAH NUR SYARIFAZ</t>
    </r>
  </si>
  <si>
    <r>
      <rPr>
        <sz val="11"/>
        <color rgb="FF000000"/>
        <rFont val="Calibri"/>
        <charset val="134"/>
      </rPr>
      <t>HAFIZH ZIKRI BAHTIAR</t>
    </r>
  </si>
  <si>
    <r>
      <rPr>
        <sz val="11"/>
        <color rgb="FF000000"/>
        <rFont val="Calibri"/>
        <charset val="134"/>
      </rPr>
      <t>HAIWAN AL ASQOLANI</t>
    </r>
  </si>
  <si>
    <r>
      <rPr>
        <sz val="11"/>
        <color rgb="FF000000"/>
        <rFont val="Calibri"/>
        <charset val="134"/>
      </rPr>
      <t>HANA SAFRINA DEYA</t>
    </r>
  </si>
  <si>
    <r>
      <rPr>
        <sz val="11"/>
        <color rgb="FF000000"/>
        <rFont val="Calibri"/>
        <charset val="134"/>
      </rPr>
      <t>HANIA SYAKIRA</t>
    </r>
  </si>
  <si>
    <r>
      <rPr>
        <sz val="11"/>
        <color rgb="FF000000"/>
        <rFont val="Calibri"/>
        <charset val="134"/>
      </rPr>
      <t>HAYKAL ALFARA</t>
    </r>
  </si>
  <si>
    <r>
      <rPr>
        <sz val="11"/>
        <color rgb="FF000000"/>
        <rFont val="Calibri"/>
        <charset val="134"/>
      </rPr>
      <t>IBRAHIM NUR FADILA</t>
    </r>
  </si>
  <si>
    <r>
      <rPr>
        <sz val="11"/>
        <color rgb="FF000000"/>
        <rFont val="Calibri"/>
        <charset val="134"/>
      </rPr>
      <t>IDYZRAF KAUTSAR AZKY</t>
    </r>
  </si>
  <si>
    <r>
      <rPr>
        <sz val="11"/>
        <color rgb="FF000000"/>
        <rFont val="Calibri"/>
        <charset val="134"/>
      </rPr>
      <t>IDYZRAF KAUTSARRAZKY ELFAQIH</t>
    </r>
  </si>
  <si>
    <r>
      <rPr>
        <sz val="11"/>
        <color rgb="FF000000"/>
        <rFont val="Calibri"/>
        <charset val="134"/>
      </rPr>
      <t>ISMAN MAULANA</t>
    </r>
  </si>
  <si>
    <r>
      <rPr>
        <sz val="11"/>
        <color rgb="FF000000"/>
        <rFont val="Calibri"/>
        <charset val="134"/>
      </rPr>
      <t>JIHAN SALSABILA</t>
    </r>
  </si>
  <si>
    <r>
      <rPr>
        <sz val="11"/>
        <color rgb="FF000000"/>
        <rFont val="Calibri"/>
        <charset val="134"/>
      </rPr>
      <t>KAHIYANG GHANIA SANTOSO</t>
    </r>
  </si>
  <si>
    <r>
      <rPr>
        <sz val="11"/>
        <color rgb="FF000000"/>
        <rFont val="Calibri"/>
        <charset val="134"/>
      </rPr>
      <t>KAIZAR</t>
    </r>
  </si>
  <si>
    <r>
      <rPr>
        <sz val="11"/>
        <color rgb="FF000000"/>
        <rFont val="Calibri"/>
        <charset val="134"/>
      </rPr>
      <t>KENZIE</t>
    </r>
  </si>
  <si>
    <r>
      <rPr>
        <sz val="11"/>
        <color rgb="FF000000"/>
        <rFont val="Calibri"/>
        <charset val="134"/>
      </rPr>
      <t>KENZO</t>
    </r>
  </si>
  <si>
    <r>
      <rPr>
        <sz val="11"/>
        <color rgb="FF000000"/>
        <rFont val="Calibri"/>
        <charset val="134"/>
      </rPr>
      <t>KHAILLENA MAHREEN R</t>
    </r>
  </si>
  <si>
    <r>
      <rPr>
        <sz val="11"/>
        <color rgb="FF000000"/>
        <rFont val="Calibri"/>
        <charset val="134"/>
      </rPr>
      <t>KHALISA AZ ZAHRA</t>
    </r>
  </si>
  <si>
    <r>
      <rPr>
        <sz val="11"/>
        <color rgb="FF000000"/>
        <rFont val="Calibri"/>
        <charset val="134"/>
      </rPr>
      <t>KHALWA GORRI AINA</t>
    </r>
  </si>
  <si>
    <r>
      <rPr>
        <sz val="11"/>
        <color rgb="FF000000"/>
        <rFont val="Calibri"/>
        <charset val="134"/>
      </rPr>
      <t>KINARA YUKI</t>
    </r>
  </si>
  <si>
    <r>
      <rPr>
        <sz val="11"/>
        <color rgb="FF000000"/>
        <rFont val="Calibri"/>
        <charset val="134"/>
      </rPr>
      <t>MADINAH</t>
    </r>
  </si>
  <si>
    <r>
      <rPr>
        <sz val="11"/>
        <color rgb="FF000000"/>
        <rFont val="Calibri"/>
        <charset val="134"/>
      </rPr>
      <t>MARIA CALISTA</t>
    </r>
  </si>
  <si>
    <r>
      <rPr>
        <sz val="11"/>
        <color rgb="FF000000"/>
        <rFont val="Calibri"/>
        <charset val="134"/>
      </rPr>
      <t>MARIA FELICIA HERINADA</t>
    </r>
  </si>
  <si>
    <r>
      <rPr>
        <sz val="11"/>
        <color rgb="FF000000"/>
        <rFont val="Calibri"/>
        <charset val="134"/>
      </rPr>
      <t>MARYAM</t>
    </r>
  </si>
  <si>
    <r>
      <rPr>
        <sz val="11"/>
        <color rgb="FF000000"/>
        <rFont val="Calibri"/>
        <charset val="134"/>
      </rPr>
      <t>MUCHAMAD AZLAN ARAS</t>
    </r>
  </si>
  <si>
    <r>
      <rPr>
        <sz val="11"/>
        <color rgb="FF000000"/>
        <rFont val="Calibri"/>
        <charset val="134"/>
      </rPr>
      <t>MUHAMMAD ARKAN GIAMU</t>
    </r>
  </si>
  <si>
    <r>
      <rPr>
        <sz val="11"/>
        <color rgb="FF000000"/>
        <rFont val="Calibri"/>
        <charset val="134"/>
      </rPr>
      <t>MUHAMMAD ARYAD AL FATIH</t>
    </r>
  </si>
  <si>
    <r>
      <rPr>
        <sz val="11"/>
        <color rgb="FF000000"/>
        <rFont val="Calibri"/>
        <charset val="134"/>
      </rPr>
      <t>MUHAMMAD AZMI RAHMATULLAH</t>
    </r>
  </si>
  <si>
    <r>
      <rPr>
        <sz val="11"/>
        <color rgb="FF000000"/>
        <rFont val="Calibri"/>
        <charset val="134"/>
      </rPr>
      <t>MUHAMMAD DANISH SATRIA</t>
    </r>
  </si>
  <si>
    <r>
      <rPr>
        <sz val="11"/>
        <color rgb="FF000000"/>
        <rFont val="Calibri"/>
        <charset val="134"/>
      </rPr>
      <t>MUHAMMAD ERLANGGA</t>
    </r>
  </si>
  <si>
    <r>
      <rPr>
        <sz val="11"/>
        <color rgb="FF000000"/>
        <rFont val="Calibri"/>
        <charset val="134"/>
      </rPr>
      <t>MUHAMMAD ILHAM RIYANTO</t>
    </r>
  </si>
  <si>
    <r>
      <rPr>
        <sz val="11"/>
        <color rgb="FF000000"/>
        <rFont val="Calibri"/>
        <charset val="134"/>
      </rPr>
      <t>MUHAMMAD IRSYAD PRASETYO</t>
    </r>
  </si>
  <si>
    <r>
      <rPr>
        <sz val="11"/>
        <color rgb="FF000000"/>
        <rFont val="Calibri"/>
        <charset val="134"/>
      </rPr>
      <t>MUHAMMAD NABIL ASNAWI</t>
    </r>
  </si>
  <si>
    <r>
      <rPr>
        <sz val="11"/>
        <color rgb="FF000000"/>
        <rFont val="Calibri"/>
        <charset val="134"/>
      </rPr>
      <t>MUHAMMAD RAGIL</t>
    </r>
  </si>
  <si>
    <r>
      <rPr>
        <sz val="11"/>
        <color rgb="FF000000"/>
        <rFont val="Calibri"/>
        <charset val="134"/>
      </rPr>
      <t>MUHAMMAD RAMADHAN</t>
    </r>
  </si>
  <si>
    <r>
      <rPr>
        <sz val="11"/>
        <color rgb="FF000000"/>
        <rFont val="Calibri"/>
        <charset val="134"/>
      </rPr>
      <t>MUHAMMAD RAYYAN A</t>
    </r>
  </si>
  <si>
    <r>
      <rPr>
        <sz val="11"/>
        <color rgb="FF000000"/>
        <rFont val="Calibri"/>
        <charset val="134"/>
      </rPr>
      <t>MUTIA AZ ZAHRA</t>
    </r>
  </si>
  <si>
    <r>
      <rPr>
        <sz val="11"/>
        <color rgb="FF000000"/>
        <rFont val="Calibri"/>
        <charset val="134"/>
      </rPr>
      <t>NADHIRA ALISYA SYAPUTRA</t>
    </r>
  </si>
  <si>
    <r>
      <rPr>
        <sz val="11"/>
        <color rgb="FF000000"/>
        <rFont val="Calibri"/>
        <charset val="134"/>
      </rPr>
      <t>NADIA PUTRI SUGIANTO</t>
    </r>
  </si>
  <si>
    <r>
      <rPr>
        <sz val="11"/>
        <color rgb="FF000000"/>
        <rFont val="Calibri"/>
        <charset val="134"/>
      </rPr>
      <t>NADINE</t>
    </r>
  </si>
  <si>
    <r>
      <rPr>
        <sz val="11"/>
        <color rgb="FF000000"/>
        <rFont val="Calibri"/>
        <charset val="134"/>
      </rPr>
      <t>NADIRA ALFATHUNISA</t>
    </r>
  </si>
  <si>
    <r>
      <rPr>
        <sz val="11"/>
        <color rgb="FF000000"/>
        <rFont val="Calibri"/>
        <charset val="134"/>
      </rPr>
      <t>NAIRA ZAFIRA MAHESWARI</t>
    </r>
  </si>
  <si>
    <r>
      <rPr>
        <sz val="11"/>
        <color rgb="FF000000"/>
        <rFont val="Calibri"/>
        <charset val="134"/>
      </rPr>
      <t>NAUFAL DWI SETIAWAN</t>
    </r>
  </si>
  <si>
    <r>
      <rPr>
        <sz val="11"/>
        <color rgb="FF000000"/>
        <rFont val="Calibri"/>
        <charset val="134"/>
      </rPr>
      <t>NAYLA ADZKIYA</t>
    </r>
  </si>
  <si>
    <r>
      <rPr>
        <sz val="11"/>
        <color rgb="FF000000"/>
        <rFont val="Calibri"/>
        <charset val="134"/>
      </rPr>
      <t>NAZWA</t>
    </r>
  </si>
  <si>
    <r>
      <rPr>
        <sz val="11"/>
        <color rgb="FF000000"/>
        <rFont val="Calibri"/>
        <charset val="134"/>
      </rPr>
      <t>NOVA AULIA NURRAHMA</t>
    </r>
  </si>
  <si>
    <r>
      <rPr>
        <sz val="11"/>
        <color rgb="FF000000"/>
        <rFont val="Calibri"/>
        <charset val="134"/>
      </rPr>
      <t>NUR AFIA HUMAIRA</t>
    </r>
  </si>
  <si>
    <r>
      <rPr>
        <sz val="11"/>
        <color rgb="FF000000"/>
        <rFont val="Calibri"/>
        <charset val="134"/>
      </rPr>
      <t>NUR LINTANG FITRIANA</t>
    </r>
  </si>
  <si>
    <r>
      <rPr>
        <sz val="11"/>
        <color rgb="FF000000"/>
        <rFont val="Calibri"/>
        <charset val="134"/>
      </rPr>
      <t>QUEENSHA ZIA M</t>
    </r>
  </si>
  <si>
    <r>
      <rPr>
        <sz val="11"/>
        <color rgb="FF000000"/>
        <rFont val="Calibri"/>
        <charset val="134"/>
      </rPr>
      <t>QUENARA MUTIA AZALEA</t>
    </r>
  </si>
  <si>
    <r>
      <rPr>
        <sz val="11"/>
        <color rgb="FF000000"/>
        <rFont val="Calibri"/>
        <charset val="134"/>
      </rPr>
      <t>RAFIF ABDUL KHOLIQ SAPUTRA</t>
    </r>
  </si>
  <si>
    <r>
      <rPr>
        <sz val="11"/>
        <color rgb="FF000000"/>
        <rFont val="Calibri"/>
        <charset val="134"/>
      </rPr>
      <t>RAQILLA DWIYA'ULNAQ SAPUTRA</t>
    </r>
  </si>
  <si>
    <r>
      <rPr>
        <sz val="11"/>
        <color rgb="FF000000"/>
        <rFont val="Calibri"/>
        <charset val="134"/>
      </rPr>
      <t>RASYID ARRAFIF</t>
    </r>
  </si>
  <si>
    <r>
      <rPr>
        <sz val="11"/>
        <color rgb="FF000000"/>
        <rFont val="Calibri"/>
        <charset val="134"/>
      </rPr>
      <t>RAYYAN LAIB AL-FARIZQI</t>
    </r>
  </si>
  <si>
    <r>
      <rPr>
        <sz val="11"/>
        <color rgb="FF000000"/>
        <rFont val="Calibri"/>
        <charset val="134"/>
      </rPr>
      <t>REFAT SHAKEER HAMIZAN</t>
    </r>
  </si>
  <si>
    <r>
      <rPr>
        <sz val="11"/>
        <color rgb="FF000000"/>
        <rFont val="Calibri"/>
        <charset val="134"/>
      </rPr>
      <t>RHEVA ANDHARA KIRANA</t>
    </r>
  </si>
  <si>
    <r>
      <rPr>
        <sz val="11"/>
        <color rgb="FF000000"/>
        <rFont val="Calibri"/>
        <charset val="134"/>
      </rPr>
      <t>RIDWAN HASAN SAPUTRA</t>
    </r>
  </si>
  <si>
    <r>
      <rPr>
        <sz val="11"/>
        <color rgb="FF000000"/>
        <rFont val="Calibri"/>
        <charset val="134"/>
      </rPr>
      <t>RUEVALIZA PRITA LARASATI</t>
    </r>
  </si>
  <si>
    <r>
      <rPr>
        <sz val="11"/>
        <color rgb="FF000000"/>
        <rFont val="Calibri"/>
        <charset val="134"/>
      </rPr>
      <t>SALMAN ABDULLAH YAHYA</t>
    </r>
  </si>
  <si>
    <r>
      <rPr>
        <sz val="11"/>
        <color rgb="FF000000"/>
        <rFont val="Calibri"/>
        <charset val="134"/>
      </rPr>
      <t>SALSABILA HANIPA BARATA</t>
    </r>
  </si>
  <si>
    <r>
      <rPr>
        <sz val="11"/>
        <color rgb="FF000000"/>
        <rFont val="Calibri"/>
        <charset val="134"/>
      </rPr>
      <t>SALWA MAFAZA</t>
    </r>
  </si>
  <si>
    <r>
      <rPr>
        <sz val="11"/>
        <color rgb="FF000000"/>
        <rFont val="Calibri"/>
        <charset val="134"/>
      </rPr>
      <t>SELLA IZZATUL NAHYA</t>
    </r>
  </si>
  <si>
    <r>
      <rPr>
        <sz val="11"/>
        <color rgb="FF000000"/>
        <rFont val="Calibri"/>
        <charset val="134"/>
      </rPr>
      <t>SHAFA ALMAHYRA RAMADHANIA</t>
    </r>
  </si>
  <si>
    <r>
      <rPr>
        <sz val="11"/>
        <color rgb="FF000000"/>
        <rFont val="Calibri"/>
        <charset val="134"/>
      </rPr>
      <t>SHAFANA ZAHRA AGUSTINI</t>
    </r>
  </si>
  <si>
    <r>
      <rPr>
        <sz val="11"/>
        <color rgb="FF000000"/>
        <rFont val="Calibri"/>
        <charset val="134"/>
      </rPr>
      <t>SHAKA ALFARIZKY</t>
    </r>
  </si>
  <si>
    <r>
      <rPr>
        <sz val="11"/>
        <color rgb="FF000000"/>
        <rFont val="Calibri"/>
        <charset val="134"/>
      </rPr>
      <t>SHANUM ZAKILA WICAKSONO</t>
    </r>
  </si>
  <si>
    <r>
      <rPr>
        <sz val="11"/>
        <color rgb="FF000000"/>
        <rFont val="Calibri"/>
        <charset val="134"/>
      </rPr>
      <t>SURYA ALFARIZKY</t>
    </r>
  </si>
  <si>
    <r>
      <rPr>
        <sz val="11"/>
        <color rgb="FF000000"/>
        <rFont val="Calibri"/>
        <charset val="134"/>
      </rPr>
      <t>SYAFIQ FARIZ SHAIFULLA</t>
    </r>
  </si>
  <si>
    <r>
      <rPr>
        <sz val="11"/>
        <color rgb="FF000000"/>
        <rFont val="Calibri"/>
        <charset val="134"/>
      </rPr>
      <t>TITANIA</t>
    </r>
  </si>
  <si>
    <r>
      <rPr>
        <sz val="11"/>
        <color rgb="FF000000"/>
        <rFont val="Calibri"/>
        <charset val="134"/>
      </rPr>
      <t>UWAIS</t>
    </r>
  </si>
  <si>
    <r>
      <rPr>
        <sz val="11"/>
        <color rgb="FF000000"/>
        <rFont val="Calibri"/>
        <charset val="134"/>
      </rPr>
      <t>UWAIS AL-QARNI PANIA</t>
    </r>
  </si>
  <si>
    <r>
      <rPr>
        <sz val="11"/>
        <color rgb="FF000000"/>
        <rFont val="Calibri"/>
        <charset val="134"/>
      </rPr>
      <t>YASMIN</t>
    </r>
  </si>
  <si>
    <r>
      <rPr>
        <sz val="11"/>
        <color rgb="FF000000"/>
        <rFont val="Calibri"/>
        <charset val="134"/>
      </rPr>
      <t>YUMNA RISKYA HOBIR</t>
    </r>
  </si>
  <si>
    <r>
      <rPr>
        <sz val="11"/>
        <color rgb="FF000000"/>
        <rFont val="Calibri"/>
        <charset val="134"/>
      </rPr>
      <t>YUMNA SHAFIYAN AZALEA</t>
    </r>
  </si>
  <si>
    <r>
      <rPr>
        <sz val="11"/>
        <color rgb="FF000000"/>
        <rFont val="Calibri"/>
        <charset val="134"/>
      </rPr>
      <t>ZASKIA SHAFA RAMADHANI</t>
    </r>
  </si>
  <si>
    <r>
      <rPr>
        <b/>
        <sz val="11"/>
        <color rgb="FF000000"/>
        <rFont val="Calibri"/>
        <charset val="134"/>
      </rPr>
      <t>JK</t>
    </r>
  </si>
  <si>
    <r>
      <rPr>
        <b/>
        <sz val="11"/>
        <color rgb="FF000000"/>
        <rFont val="Calibri"/>
        <charset val="134"/>
      </rPr>
      <t>TB</t>
    </r>
  </si>
  <si>
    <r>
      <rPr>
        <b/>
        <sz val="11"/>
        <color rgb="FF000000"/>
        <rFont val="Calibri"/>
        <charset val="134"/>
      </rPr>
      <t>BB</t>
    </r>
  </si>
  <si>
    <r>
      <rPr>
        <b/>
        <sz val="11"/>
        <color rgb="FF000000"/>
        <rFont val="Calibri"/>
        <charset val="134"/>
      </rPr>
      <t>SG</t>
    </r>
  </si>
  <si>
    <r>
      <rPr>
        <b/>
        <sz val="11"/>
        <color rgb="FF000000"/>
        <rFont val="Calibri"/>
        <charset val="134"/>
      </rPr>
      <t>UMUR BLN</t>
    </r>
  </si>
  <si>
    <t>Tinggi Badan</t>
  </si>
  <si>
    <t>Kurus</t>
  </si>
  <si>
    <t>Normal</t>
  </si>
  <si>
    <t>Gemuk</t>
  </si>
  <si>
    <t>Jenis Kelamin</t>
  </si>
  <si>
    <t>Mean</t>
  </si>
  <si>
    <t>Keterangan</t>
  </si>
  <si>
    <t>Std Deviasi</t>
  </si>
  <si>
    <t>Laki-Laki</t>
  </si>
  <si>
    <t>Perempuan</t>
  </si>
  <si>
    <t>Berat Badan</t>
  </si>
  <si>
    <t>Jumlah</t>
  </si>
  <si>
    <t>Prob Laki-Laki</t>
  </si>
  <si>
    <t>1/6</t>
  </si>
  <si>
    <t>47/88</t>
  </si>
  <si>
    <t>3/6</t>
  </si>
  <si>
    <t>Prob Perempuan</t>
  </si>
  <si>
    <t>5/6</t>
  </si>
  <si>
    <t>Status Gizi</t>
  </si>
  <si>
    <t>Probabilitas</t>
  </si>
  <si>
    <t>6/100</t>
  </si>
  <si>
    <t>88/100</t>
  </si>
  <si>
    <t>Example</t>
  </si>
  <si>
    <t xml:space="preserve">Likelihood Kurus </t>
  </si>
  <si>
    <t>Jawab</t>
  </si>
  <si>
    <t xml:space="preserve">Likelihood Normal </t>
  </si>
  <si>
    <t>Umur Kurus</t>
  </si>
  <si>
    <t xml:space="preserve">Likelihood Gemuk </t>
  </si>
  <si>
    <t>Umur Normal</t>
  </si>
  <si>
    <t>Umur Gemuk</t>
  </si>
  <si>
    <t>Normalisasi Kurus</t>
  </si>
  <si>
    <t>Normalisasi Normal</t>
  </si>
  <si>
    <t>Berat Badan Kurus</t>
  </si>
  <si>
    <t>Normalisasi Gemuk</t>
  </si>
  <si>
    <t>Berat Badan Norma</t>
  </si>
  <si>
    <t>Berat Badan Gemuk</t>
  </si>
  <si>
    <t>SHAFANA ZAHRA AGUSTINI</t>
  </si>
  <si>
    <t>P</t>
  </si>
  <si>
    <t>MUTIA AZ ZAHRA</t>
  </si>
  <si>
    <t>FAHRANA ZAFINA AZZANI</t>
  </si>
  <si>
    <t>RIDWAN HASAN SAPUTRA</t>
  </si>
  <si>
    <t>L</t>
  </si>
  <si>
    <t>AHNAN</t>
  </si>
  <si>
    <t>ALESHA PUTRI DAMAYANTI</t>
  </si>
  <si>
    <t>FADHILA KHAIRIYAH</t>
  </si>
  <si>
    <t>AQILA AZKA QIRANI</t>
  </si>
  <si>
    <t>YUMNA SHAFIYAN AZALEA</t>
  </si>
  <si>
    <t>YUMNA RISKYA HOBIR</t>
  </si>
  <si>
    <t>UWAIS</t>
  </si>
  <si>
    <t>SYAFIQ FARIZ SHAIFULLA</t>
  </si>
  <si>
    <t>SHANUM ZAKILA WICAKSONO</t>
  </si>
  <si>
    <t>SELLA IZZATUL NAHYA</t>
  </si>
  <si>
    <t>SALWA MAFAZA</t>
  </si>
  <si>
    <t>SALSABILA HANIPA BARATA</t>
  </si>
  <si>
    <t>SALMAN ABDULLAH YAHYA</t>
  </si>
  <si>
    <t>RUEVALIZA PRITA LARASATI</t>
  </si>
  <si>
    <t>REFAT SHAKEER HAMIZAN</t>
  </si>
  <si>
    <t>RAYYAN LAIB AL-FARIZQI</t>
  </si>
  <si>
    <t>RASYID ARRAFIF</t>
  </si>
  <si>
    <t>RAQILLA DWIYA'ULNAQ SAPUTRA</t>
  </si>
  <si>
    <t>RAFIF ABDUL KHOLIQ SAPUTRA</t>
  </si>
  <si>
    <t>NUR AFIA HUMAIRA</t>
  </si>
  <si>
    <t>NAZWA</t>
  </si>
  <si>
    <t>NAUFAL DWI SETIAWAN</t>
  </si>
  <si>
    <t>NADIRA ALFATHUNISA</t>
  </si>
  <si>
    <t xml:space="preserve">umur kurus </t>
  </si>
  <si>
    <t>umur normal</t>
  </si>
  <si>
    <t>umur Gemuk</t>
  </si>
  <si>
    <t>Berat Badan kurus</t>
  </si>
  <si>
    <t>Berat Badan Normal</t>
  </si>
  <si>
    <t>Tinggi Badan Kurus</t>
  </si>
  <si>
    <t>Tinggi Badan Normal</t>
  </si>
  <si>
    <t>Tinggi Badan Gemuk</t>
  </si>
  <si>
    <t>No</t>
  </si>
  <si>
    <t>Nama</t>
  </si>
  <si>
    <t>Likelihood</t>
  </si>
  <si>
    <t>1/4</t>
  </si>
  <si>
    <t>41/79</t>
  </si>
  <si>
    <t>38/79</t>
  </si>
  <si>
    <t>3/4</t>
  </si>
  <si>
    <t>4/87</t>
  </si>
  <si>
    <t>79/87</t>
  </si>
  <si>
    <t>NADINE</t>
  </si>
  <si>
    <t>NADIA PUTRI SUGIANTO</t>
  </si>
  <si>
    <t>MUHAMMAD RAYYAN A</t>
  </si>
  <si>
    <t>MUHAMMAD RAMADHAN</t>
  </si>
  <si>
    <t>MUHAMMAD RAGIL</t>
  </si>
  <si>
    <t>MUHAMMAD IRSYAD PRASETYO</t>
  </si>
  <si>
    <t>MUHAMMAD ILHAM RIYANTO</t>
  </si>
  <si>
    <t>MUHAMMAD ERLANGGA</t>
  </si>
  <si>
    <t>MUHAMMAD AZMI RAHMATULLAH</t>
  </si>
  <si>
    <t>MUHAMMAD ARYAD AL FATIH</t>
  </si>
  <si>
    <t>MARYAM</t>
  </si>
  <si>
    <t>MARIA FELICIA HERINADA</t>
  </si>
  <si>
    <t>MARIA CALISTA</t>
  </si>
  <si>
    <t>KINARA YUKI</t>
  </si>
  <si>
    <t>KHALWA GORRI AINA</t>
  </si>
  <si>
    <t>KHALISA AZ ZAHRA</t>
  </si>
  <si>
    <t>KHAILLENA MAHREEN R</t>
  </si>
  <si>
    <t>KENZIE</t>
  </si>
  <si>
    <t>ISMAN MAULANA</t>
  </si>
  <si>
    <t>IDYZRAF KAUTSARRAZKY ELFAQIH</t>
  </si>
  <si>
    <t>IDYZRAF KAUTSAR AZKY</t>
  </si>
  <si>
    <t>IBRAHIM NUR FADILA</t>
  </si>
  <si>
    <t>HAYKAL ALFARA</t>
  </si>
  <si>
    <t>HAIWAN AL ASQOLANI</t>
  </si>
  <si>
    <t>HAFIZAH NUR SYARIFAZ</t>
  </si>
  <si>
    <t>HAFIZAH KEISHA AZZAHRA</t>
  </si>
  <si>
    <t>FELISYA AFIFAH</t>
  </si>
  <si>
    <t>FELICIA CALISTA LASHIRA</t>
  </si>
  <si>
    <t>FEBRIANA PUTRI UTAMI</t>
  </si>
  <si>
    <t>FATHAN ARZAQI</t>
  </si>
  <si>
    <t>FARHANA</t>
  </si>
  <si>
    <t>FAIZ ARFA ADINATA</t>
  </si>
  <si>
    <t>FAAZ BIJAZ ADANATA</t>
  </si>
  <si>
    <t>ELVINA AUDITA</t>
  </si>
  <si>
    <t>ELORA LOVELY LARASATI</t>
  </si>
  <si>
    <t>DGUANO ALBAR MUHARRAM</t>
  </si>
  <si>
    <t>DELLA KINANTI RAFANIA</t>
  </si>
  <si>
    <t>BREITNER RUSLANDI H</t>
  </si>
  <si>
    <t>BHANU PRANADIPA ANDINATA</t>
  </si>
  <si>
    <t>BACHTIAR SAKHI</t>
  </si>
  <si>
    <t>AZKA AZFAR RABBANI</t>
  </si>
  <si>
    <t>AYESHA NAURA PUTRI</t>
  </si>
  <si>
    <t>ATHALA HANIF AL GHIFARI</t>
  </si>
  <si>
    <t>ARSYILA</t>
  </si>
  <si>
    <t>ARSA</t>
  </si>
  <si>
    <t>ARISHA NAVISHA</t>
  </si>
  <si>
    <t>ARIKATAMA PRADITA FADILLAH</t>
  </si>
  <si>
    <t>ANNISA LAYYINA</t>
  </si>
  <si>
    <t>ALVIN MUKHTAR RAMADHAN</t>
  </si>
  <si>
    <t>ALSHAD DAFIQ ATHALLAH</t>
  </si>
  <si>
    <t>ALIKA NAYLA</t>
  </si>
  <si>
    <t>ALESHA ZAHRA INARA</t>
  </si>
  <si>
    <t>ALESHA HAFSHAHQISTI</t>
  </si>
  <si>
    <t>ALEESHA SHAQUEENA HUMAIRA</t>
  </si>
  <si>
    <t>AKMAL FAIZAR</t>
  </si>
  <si>
    <t>AISYAH NAILA</t>
  </si>
  <si>
    <t>ACHMAD ALI ABDILLAH</t>
  </si>
  <si>
    <t>NUR LINTANG FITRIANA</t>
  </si>
  <si>
    <t>QUEENSHA ZIA M</t>
  </si>
  <si>
    <t>AYU NURISLAMI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</si>
</sst>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-mmm"/>
    <numFmt numFmtId="181" formatCode="0.00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997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80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0" fontId="1" fillId="7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180" fontId="0" fillId="0" borderId="1" xfId="0" applyNumberFormat="1" applyBorder="1" quotePrefix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997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workbookViewId="0">
      <selection activeCell="B3" sqref="B3:G3"/>
    </sheetView>
  </sheetViews>
  <sheetFormatPr defaultColWidth="9.14285714285714" defaultRowHeight="15" outlineLevelCol="6"/>
  <cols>
    <col min="2" max="2" width="34.2857142857143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>
      <c r="A2" s="14">
        <v>24</v>
      </c>
      <c r="B2" s="15" t="s">
        <v>7</v>
      </c>
      <c r="C2" s="16" t="s">
        <v>8</v>
      </c>
      <c r="D2" s="16">
        <v>100</v>
      </c>
      <c r="E2" s="16">
        <v>15</v>
      </c>
      <c r="F2" s="15" t="s">
        <v>9</v>
      </c>
      <c r="G2" s="14">
        <v>49</v>
      </c>
    </row>
    <row r="3" spans="1:7">
      <c r="A3" s="14">
        <v>111</v>
      </c>
      <c r="B3" s="15" t="s">
        <v>10</v>
      </c>
      <c r="C3" s="16" t="s">
        <v>8</v>
      </c>
      <c r="D3" s="16">
        <v>94</v>
      </c>
      <c r="E3" s="16">
        <v>12</v>
      </c>
      <c r="F3" s="15" t="s">
        <v>11</v>
      </c>
      <c r="G3" s="14">
        <v>37</v>
      </c>
    </row>
    <row r="4" spans="1:7">
      <c r="A4" s="14">
        <v>70</v>
      </c>
      <c r="B4" s="15" t="s">
        <v>12</v>
      </c>
      <c r="C4" s="16" t="s">
        <v>8</v>
      </c>
      <c r="D4" s="16">
        <v>89</v>
      </c>
      <c r="E4" s="16">
        <v>11</v>
      </c>
      <c r="F4" s="15" t="s">
        <v>13</v>
      </c>
      <c r="G4" s="14">
        <v>50</v>
      </c>
    </row>
    <row r="5" spans="1:7">
      <c r="A5" s="14">
        <v>110</v>
      </c>
      <c r="B5" s="15" t="s">
        <v>14</v>
      </c>
      <c r="C5" s="16" t="s">
        <v>8</v>
      </c>
      <c r="D5" s="16">
        <v>91</v>
      </c>
      <c r="E5" s="16">
        <v>11</v>
      </c>
      <c r="F5" s="15" t="s">
        <v>11</v>
      </c>
      <c r="G5" s="14">
        <v>37</v>
      </c>
    </row>
    <row r="6" spans="1:7">
      <c r="A6" s="14">
        <v>109</v>
      </c>
      <c r="B6" s="15" t="s">
        <v>15</v>
      </c>
      <c r="C6" s="16" t="s">
        <v>16</v>
      </c>
      <c r="D6" s="16">
        <v>96</v>
      </c>
      <c r="E6" s="16">
        <v>13</v>
      </c>
      <c r="F6" s="15" t="s">
        <v>11</v>
      </c>
      <c r="G6" s="14">
        <v>41</v>
      </c>
    </row>
    <row r="7" spans="1:7">
      <c r="A7" s="14">
        <v>108</v>
      </c>
      <c r="B7" s="15" t="s">
        <v>17</v>
      </c>
      <c r="C7" s="16" t="s">
        <v>8</v>
      </c>
      <c r="D7" s="16">
        <v>88</v>
      </c>
      <c r="E7" s="16">
        <v>13</v>
      </c>
      <c r="F7" s="15" t="s">
        <v>11</v>
      </c>
      <c r="G7" s="14">
        <v>39</v>
      </c>
    </row>
    <row r="8" spans="1:7">
      <c r="A8" s="14">
        <v>107</v>
      </c>
      <c r="B8" s="15" t="s">
        <v>18</v>
      </c>
      <c r="C8" s="16" t="s">
        <v>16</v>
      </c>
      <c r="D8" s="16">
        <v>105</v>
      </c>
      <c r="E8" s="16">
        <v>14</v>
      </c>
      <c r="F8" s="15" t="s">
        <v>11</v>
      </c>
      <c r="G8" s="14">
        <v>13</v>
      </c>
    </row>
    <row r="9" spans="1:7">
      <c r="A9" s="14">
        <v>106</v>
      </c>
      <c r="B9" s="15" t="s">
        <v>19</v>
      </c>
      <c r="C9" s="16" t="s">
        <v>16</v>
      </c>
      <c r="D9" s="16">
        <v>110</v>
      </c>
      <c r="E9" s="16">
        <v>14</v>
      </c>
      <c r="F9" s="15" t="s">
        <v>11</v>
      </c>
      <c r="G9" s="14">
        <v>54</v>
      </c>
    </row>
    <row r="10" spans="1:7">
      <c r="A10" s="14">
        <v>105</v>
      </c>
      <c r="B10" s="15" t="s">
        <v>20</v>
      </c>
      <c r="C10" s="16" t="s">
        <v>16</v>
      </c>
      <c r="D10" s="16">
        <v>81</v>
      </c>
      <c r="E10" s="16">
        <v>10</v>
      </c>
      <c r="F10" s="15" t="s">
        <v>11</v>
      </c>
      <c r="G10" s="14">
        <v>20</v>
      </c>
    </row>
    <row r="11" spans="1:7">
      <c r="A11" s="14">
        <v>88</v>
      </c>
      <c r="B11" s="15" t="s">
        <v>21</v>
      </c>
      <c r="C11" s="16" t="s">
        <v>16</v>
      </c>
      <c r="D11" s="16">
        <v>75</v>
      </c>
      <c r="E11" s="16">
        <v>10</v>
      </c>
      <c r="F11" s="15" t="s">
        <v>13</v>
      </c>
      <c r="G11" s="14">
        <v>41</v>
      </c>
    </row>
    <row r="12" spans="1:7">
      <c r="A12" s="14">
        <v>104</v>
      </c>
      <c r="B12" s="15" t="s">
        <v>22</v>
      </c>
      <c r="C12" s="16" t="s">
        <v>16</v>
      </c>
      <c r="D12" s="16">
        <v>80</v>
      </c>
      <c r="E12" s="16">
        <v>10</v>
      </c>
      <c r="F12" s="15" t="s">
        <v>11</v>
      </c>
      <c r="G12" s="14">
        <v>28</v>
      </c>
    </row>
    <row r="13" spans="1:7">
      <c r="A13" s="14">
        <v>103</v>
      </c>
      <c r="B13" s="15" t="s">
        <v>23</v>
      </c>
      <c r="C13" s="16" t="s">
        <v>8</v>
      </c>
      <c r="D13" s="16">
        <v>98</v>
      </c>
      <c r="E13" s="16">
        <v>14</v>
      </c>
      <c r="F13" s="15" t="s">
        <v>11</v>
      </c>
      <c r="G13" s="14">
        <v>44</v>
      </c>
    </row>
    <row r="14" spans="1:7">
      <c r="A14" s="14">
        <v>124</v>
      </c>
      <c r="B14" s="15" t="s">
        <v>24</v>
      </c>
      <c r="C14" s="16" t="s">
        <v>16</v>
      </c>
      <c r="D14" s="16">
        <v>85</v>
      </c>
      <c r="E14" s="16">
        <v>9</v>
      </c>
      <c r="F14" s="15" t="s">
        <v>11</v>
      </c>
      <c r="G14" s="14">
        <v>31</v>
      </c>
    </row>
    <row r="15" spans="1:7">
      <c r="A15" s="14">
        <v>101</v>
      </c>
      <c r="B15" s="15" t="s">
        <v>25</v>
      </c>
      <c r="C15" s="16" t="s">
        <v>16</v>
      </c>
      <c r="D15" s="16">
        <v>103</v>
      </c>
      <c r="E15" s="16">
        <v>13</v>
      </c>
      <c r="F15" s="15" t="s">
        <v>11</v>
      </c>
      <c r="G15" s="14">
        <v>62</v>
      </c>
    </row>
    <row r="16" spans="1:7">
      <c r="A16" s="14">
        <v>100</v>
      </c>
      <c r="B16" s="15" t="s">
        <v>26</v>
      </c>
      <c r="C16" s="16" t="s">
        <v>8</v>
      </c>
      <c r="D16" s="16">
        <v>71</v>
      </c>
      <c r="E16" s="16">
        <v>9</v>
      </c>
      <c r="F16" s="15" t="s">
        <v>11</v>
      </c>
      <c r="G16" s="14">
        <v>12</v>
      </c>
    </row>
    <row r="17" spans="1:7">
      <c r="A17" s="14">
        <v>99</v>
      </c>
      <c r="B17" s="15" t="s">
        <v>27</v>
      </c>
      <c r="C17" s="16" t="s">
        <v>8</v>
      </c>
      <c r="D17" s="16">
        <v>107</v>
      </c>
      <c r="E17" s="16">
        <v>15</v>
      </c>
      <c r="F17" s="15" t="s">
        <v>11</v>
      </c>
      <c r="G17" s="14">
        <v>61</v>
      </c>
    </row>
    <row r="18" spans="1:7">
      <c r="A18" s="14">
        <v>98</v>
      </c>
      <c r="B18" s="15" t="s">
        <v>28</v>
      </c>
      <c r="C18" s="16" t="s">
        <v>16</v>
      </c>
      <c r="D18" s="16">
        <v>93</v>
      </c>
      <c r="E18" s="16">
        <v>13</v>
      </c>
      <c r="F18" s="15" t="s">
        <v>11</v>
      </c>
      <c r="G18" s="14">
        <v>48</v>
      </c>
    </row>
    <row r="19" spans="1:7">
      <c r="A19" s="14">
        <v>97</v>
      </c>
      <c r="B19" s="15" t="s">
        <v>29</v>
      </c>
      <c r="C19" s="16" t="s">
        <v>16</v>
      </c>
      <c r="D19" s="16">
        <v>97</v>
      </c>
      <c r="E19" s="16">
        <v>13</v>
      </c>
      <c r="F19" s="15" t="s">
        <v>11</v>
      </c>
      <c r="G19" s="14">
        <v>54</v>
      </c>
    </row>
    <row r="20" spans="1:7">
      <c r="A20" s="14">
        <v>122</v>
      </c>
      <c r="B20" s="15" t="s">
        <v>30</v>
      </c>
      <c r="C20" s="16" t="s">
        <v>16</v>
      </c>
      <c r="D20" s="16">
        <v>89</v>
      </c>
      <c r="E20" s="16">
        <v>11</v>
      </c>
      <c r="F20" s="15" t="s">
        <v>13</v>
      </c>
      <c r="G20" s="14">
        <v>49</v>
      </c>
    </row>
    <row r="21" spans="1:7">
      <c r="A21" s="14">
        <v>96</v>
      </c>
      <c r="B21" s="15" t="s">
        <v>31</v>
      </c>
      <c r="C21" s="16" t="s">
        <v>8</v>
      </c>
      <c r="D21" s="16">
        <v>95</v>
      </c>
      <c r="E21" s="16">
        <v>13</v>
      </c>
      <c r="F21" s="15" t="s">
        <v>11</v>
      </c>
      <c r="G21" s="14">
        <v>44</v>
      </c>
    </row>
    <row r="22" spans="1:7">
      <c r="A22" s="14">
        <v>95</v>
      </c>
      <c r="B22" s="15" t="s">
        <v>32</v>
      </c>
      <c r="C22" s="16" t="s">
        <v>16</v>
      </c>
      <c r="D22" s="16">
        <v>92</v>
      </c>
      <c r="E22" s="16">
        <v>12</v>
      </c>
      <c r="F22" s="15" t="s">
        <v>11</v>
      </c>
      <c r="G22" s="14">
        <v>38</v>
      </c>
    </row>
    <row r="23" spans="1:7">
      <c r="A23" s="14">
        <v>94</v>
      </c>
      <c r="B23" s="15" t="s">
        <v>33</v>
      </c>
      <c r="C23" s="16" t="s">
        <v>8</v>
      </c>
      <c r="D23" s="16">
        <v>98</v>
      </c>
      <c r="E23" s="16">
        <v>15</v>
      </c>
      <c r="F23" s="15" t="s">
        <v>11</v>
      </c>
      <c r="G23" s="14">
        <v>44</v>
      </c>
    </row>
    <row r="24" spans="1:7">
      <c r="A24" s="14">
        <v>93</v>
      </c>
      <c r="B24" s="15" t="s">
        <v>34</v>
      </c>
      <c r="C24" s="16" t="s">
        <v>16</v>
      </c>
      <c r="D24" s="16">
        <v>87</v>
      </c>
      <c r="E24" s="16">
        <v>10</v>
      </c>
      <c r="F24" s="15" t="s">
        <v>11</v>
      </c>
      <c r="G24" s="14">
        <v>28</v>
      </c>
    </row>
    <row r="25" spans="1:7">
      <c r="A25" s="14">
        <v>92</v>
      </c>
      <c r="B25" s="15" t="s">
        <v>35</v>
      </c>
      <c r="C25" s="16" t="s">
        <v>8</v>
      </c>
      <c r="D25" s="16">
        <v>100</v>
      </c>
      <c r="E25" s="16">
        <v>16</v>
      </c>
      <c r="F25" s="15" t="s">
        <v>11</v>
      </c>
      <c r="G25" s="14">
        <v>45</v>
      </c>
    </row>
    <row r="26" spans="1:7">
      <c r="A26" s="14">
        <v>91</v>
      </c>
      <c r="B26" s="15" t="s">
        <v>36</v>
      </c>
      <c r="C26" s="16" t="s">
        <v>8</v>
      </c>
      <c r="D26" s="16">
        <v>83</v>
      </c>
      <c r="E26" s="16">
        <v>15</v>
      </c>
      <c r="F26" s="15" t="s">
        <v>11</v>
      </c>
      <c r="G26" s="14">
        <v>42</v>
      </c>
    </row>
    <row r="27" spans="1:7">
      <c r="A27" s="14">
        <v>90</v>
      </c>
      <c r="B27" s="15" t="s">
        <v>37</v>
      </c>
      <c r="C27" s="16" t="s">
        <v>8</v>
      </c>
      <c r="D27" s="16">
        <v>95</v>
      </c>
      <c r="E27" s="16">
        <v>12</v>
      </c>
      <c r="F27" s="15" t="s">
        <v>11</v>
      </c>
      <c r="G27" s="14">
        <v>51</v>
      </c>
    </row>
    <row r="28" spans="1:7">
      <c r="A28" s="14">
        <v>89</v>
      </c>
      <c r="B28" s="15" t="s">
        <v>38</v>
      </c>
      <c r="C28" s="16" t="s">
        <v>16</v>
      </c>
      <c r="D28" s="16">
        <v>97</v>
      </c>
      <c r="E28" s="16">
        <v>13</v>
      </c>
      <c r="F28" s="15" t="s">
        <v>11</v>
      </c>
      <c r="G28" s="14">
        <v>41</v>
      </c>
    </row>
    <row r="29" spans="1:7">
      <c r="A29" s="14">
        <v>121</v>
      </c>
      <c r="B29" s="15" t="s">
        <v>39</v>
      </c>
      <c r="C29" s="16" t="s">
        <v>16</v>
      </c>
      <c r="D29" s="16">
        <v>109</v>
      </c>
      <c r="E29" s="16">
        <v>23</v>
      </c>
      <c r="F29" s="15" t="s">
        <v>11</v>
      </c>
      <c r="G29" s="14">
        <v>55</v>
      </c>
    </row>
    <row r="30" spans="1:7">
      <c r="A30" s="14">
        <v>87</v>
      </c>
      <c r="B30" s="15" t="s">
        <v>40</v>
      </c>
      <c r="C30" s="16" t="s">
        <v>8</v>
      </c>
      <c r="D30" s="16">
        <v>105</v>
      </c>
      <c r="E30" s="16">
        <v>15</v>
      </c>
      <c r="F30" s="15" t="s">
        <v>11</v>
      </c>
      <c r="G30" s="14">
        <v>56</v>
      </c>
    </row>
    <row r="31" spans="1:7">
      <c r="A31" s="14">
        <v>86</v>
      </c>
      <c r="B31" s="15" t="s">
        <v>41</v>
      </c>
      <c r="C31" s="16" t="s">
        <v>8</v>
      </c>
      <c r="D31" s="16">
        <v>83</v>
      </c>
      <c r="E31" s="16">
        <v>15</v>
      </c>
      <c r="F31" s="15" t="s">
        <v>11</v>
      </c>
      <c r="G31" s="14">
        <v>18</v>
      </c>
    </row>
    <row r="32" spans="1:7">
      <c r="A32" s="14">
        <v>85</v>
      </c>
      <c r="B32" s="15" t="s">
        <v>42</v>
      </c>
      <c r="C32" s="16" t="s">
        <v>8</v>
      </c>
      <c r="D32" s="16">
        <v>83</v>
      </c>
      <c r="E32" s="16">
        <v>11</v>
      </c>
      <c r="F32" s="15" t="s">
        <v>11</v>
      </c>
      <c r="G32" s="14">
        <v>19</v>
      </c>
    </row>
    <row r="33" spans="1:7">
      <c r="A33" s="14">
        <v>84</v>
      </c>
      <c r="B33" s="15" t="s">
        <v>43</v>
      </c>
      <c r="C33" s="16" t="s">
        <v>8</v>
      </c>
      <c r="D33" s="16">
        <v>105</v>
      </c>
      <c r="E33" s="16">
        <v>13</v>
      </c>
      <c r="F33" s="15" t="s">
        <v>11</v>
      </c>
      <c r="G33" s="14">
        <v>37</v>
      </c>
    </row>
    <row r="34" spans="1:7">
      <c r="A34" s="14">
        <v>83</v>
      </c>
      <c r="B34" s="15" t="s">
        <v>44</v>
      </c>
      <c r="C34" s="16" t="s">
        <v>8</v>
      </c>
      <c r="D34" s="16">
        <v>87</v>
      </c>
      <c r="E34" s="16">
        <v>10</v>
      </c>
      <c r="F34" s="15" t="s">
        <v>11</v>
      </c>
      <c r="G34" s="14">
        <v>24</v>
      </c>
    </row>
    <row r="35" spans="1:7">
      <c r="A35" s="14">
        <v>82</v>
      </c>
      <c r="B35" s="15" t="s">
        <v>45</v>
      </c>
      <c r="C35" s="16" t="s">
        <v>16</v>
      </c>
      <c r="D35" s="16">
        <v>97</v>
      </c>
      <c r="E35" s="16">
        <v>14</v>
      </c>
      <c r="F35" s="15" t="s">
        <v>11</v>
      </c>
      <c r="G35" s="14">
        <v>55</v>
      </c>
    </row>
    <row r="36" spans="1:7">
      <c r="A36" s="14">
        <v>102</v>
      </c>
      <c r="B36" s="15" t="s">
        <v>46</v>
      </c>
      <c r="C36" s="16" t="s">
        <v>8</v>
      </c>
      <c r="D36" s="16">
        <v>117</v>
      </c>
      <c r="E36" s="16">
        <v>26</v>
      </c>
      <c r="F36" s="15" t="s">
        <v>9</v>
      </c>
      <c r="G36" s="14">
        <v>61</v>
      </c>
    </row>
    <row r="37" spans="1:7">
      <c r="A37" s="14">
        <v>81</v>
      </c>
      <c r="B37" s="15" t="s">
        <v>47</v>
      </c>
      <c r="C37" s="16" t="s">
        <v>16</v>
      </c>
      <c r="D37" s="16">
        <v>90</v>
      </c>
      <c r="E37" s="16">
        <v>11</v>
      </c>
      <c r="F37" s="15" t="s">
        <v>11</v>
      </c>
      <c r="G37" s="14">
        <v>26</v>
      </c>
    </row>
    <row r="38" spans="1:7">
      <c r="A38" s="14">
        <v>80</v>
      </c>
      <c r="B38" s="15" t="s">
        <v>48</v>
      </c>
      <c r="C38" s="16" t="s">
        <v>8</v>
      </c>
      <c r="D38" s="16">
        <v>106</v>
      </c>
      <c r="E38" s="16">
        <v>16</v>
      </c>
      <c r="F38" s="15" t="s">
        <v>11</v>
      </c>
      <c r="G38" s="14">
        <v>56</v>
      </c>
    </row>
    <row r="39" spans="1:7">
      <c r="A39" s="14">
        <v>79</v>
      </c>
      <c r="B39" s="15" t="s">
        <v>49</v>
      </c>
      <c r="C39" s="16" t="s">
        <v>16</v>
      </c>
      <c r="D39" s="16">
        <v>63</v>
      </c>
      <c r="E39" s="16">
        <v>8</v>
      </c>
      <c r="F39" s="15" t="s">
        <v>11</v>
      </c>
      <c r="G39" s="14">
        <v>13</v>
      </c>
    </row>
    <row r="40" spans="1:7">
      <c r="A40" s="14">
        <v>78</v>
      </c>
      <c r="B40" s="15" t="s">
        <v>50</v>
      </c>
      <c r="C40" s="16" t="s">
        <v>16</v>
      </c>
      <c r="D40" s="16">
        <v>90</v>
      </c>
      <c r="E40" s="16">
        <v>11</v>
      </c>
      <c r="F40" s="15" t="s">
        <v>11</v>
      </c>
      <c r="G40" s="14">
        <v>42</v>
      </c>
    </row>
    <row r="41" spans="1:7">
      <c r="A41" s="14">
        <v>77</v>
      </c>
      <c r="B41" s="15" t="s">
        <v>51</v>
      </c>
      <c r="C41" s="16" t="s">
        <v>8</v>
      </c>
      <c r="D41" s="16">
        <v>75</v>
      </c>
      <c r="E41" s="16">
        <v>8</v>
      </c>
      <c r="F41" s="15" t="s">
        <v>11</v>
      </c>
      <c r="G41" s="14">
        <v>17</v>
      </c>
    </row>
    <row r="42" spans="1:7">
      <c r="A42" s="14">
        <v>117</v>
      </c>
      <c r="B42" s="15" t="s">
        <v>52</v>
      </c>
      <c r="C42" s="16" t="s">
        <v>16</v>
      </c>
      <c r="D42" s="16">
        <v>68</v>
      </c>
      <c r="E42" s="16">
        <v>7</v>
      </c>
      <c r="F42" s="15" t="s">
        <v>13</v>
      </c>
      <c r="G42" s="14">
        <v>19</v>
      </c>
    </row>
    <row r="43" spans="1:7">
      <c r="A43" s="14">
        <v>113</v>
      </c>
      <c r="B43" s="15" t="s">
        <v>53</v>
      </c>
      <c r="C43" s="16" t="s">
        <v>16</v>
      </c>
      <c r="D43" s="16">
        <v>83</v>
      </c>
      <c r="E43" s="16">
        <v>12</v>
      </c>
      <c r="F43" s="15" t="s">
        <v>9</v>
      </c>
      <c r="G43" s="14">
        <v>18</v>
      </c>
    </row>
    <row r="44" spans="1:7">
      <c r="A44" s="14">
        <v>76</v>
      </c>
      <c r="B44" s="15" t="s">
        <v>54</v>
      </c>
      <c r="C44" s="16" t="s">
        <v>8</v>
      </c>
      <c r="D44" s="16">
        <v>75</v>
      </c>
      <c r="E44" s="16">
        <v>8</v>
      </c>
      <c r="F44" s="15" t="s">
        <v>11</v>
      </c>
      <c r="G44" s="14">
        <v>17</v>
      </c>
    </row>
    <row r="45" spans="1:7">
      <c r="A45" s="14">
        <v>75</v>
      </c>
      <c r="B45" s="15" t="s">
        <v>55</v>
      </c>
      <c r="C45" s="16" t="s">
        <v>16</v>
      </c>
      <c r="D45" s="16">
        <v>89</v>
      </c>
      <c r="E45" s="16">
        <v>11</v>
      </c>
      <c r="F45" s="15" t="s">
        <v>11</v>
      </c>
      <c r="G45" s="14">
        <v>37</v>
      </c>
    </row>
    <row r="46" spans="1:7">
      <c r="A46" s="14">
        <v>74</v>
      </c>
      <c r="B46" s="15" t="s">
        <v>56</v>
      </c>
      <c r="C46" s="16" t="s">
        <v>8</v>
      </c>
      <c r="D46" s="16">
        <v>89</v>
      </c>
      <c r="E46" s="16">
        <v>12</v>
      </c>
      <c r="F46" s="15" t="s">
        <v>11</v>
      </c>
      <c r="G46" s="14">
        <v>32</v>
      </c>
    </row>
    <row r="47" spans="1:7">
      <c r="A47" s="14">
        <v>73</v>
      </c>
      <c r="B47" s="15" t="s">
        <v>57</v>
      </c>
      <c r="C47" s="16" t="s">
        <v>16</v>
      </c>
      <c r="D47" s="16">
        <v>97</v>
      </c>
      <c r="E47" s="16">
        <v>16</v>
      </c>
      <c r="F47" s="15" t="s">
        <v>11</v>
      </c>
      <c r="G47" s="14">
        <v>52</v>
      </c>
    </row>
    <row r="48" spans="1:7">
      <c r="A48" s="14">
        <v>72</v>
      </c>
      <c r="B48" s="15" t="s">
        <v>58</v>
      </c>
      <c r="C48" s="16" t="s">
        <v>16</v>
      </c>
      <c r="D48" s="16">
        <v>92</v>
      </c>
      <c r="E48" s="16">
        <v>13</v>
      </c>
      <c r="F48" s="15" t="s">
        <v>11</v>
      </c>
      <c r="G48" s="14">
        <v>40</v>
      </c>
    </row>
    <row r="49" spans="1:7">
      <c r="A49" s="14">
        <v>71</v>
      </c>
      <c r="B49" s="15" t="s">
        <v>59</v>
      </c>
      <c r="C49" s="16" t="s">
        <v>16</v>
      </c>
      <c r="D49" s="16">
        <v>95</v>
      </c>
      <c r="E49" s="16">
        <v>12</v>
      </c>
      <c r="F49" s="15" t="s">
        <v>11</v>
      </c>
      <c r="G49" s="14">
        <v>29</v>
      </c>
    </row>
    <row r="50" spans="1:7">
      <c r="A50" s="14">
        <v>116</v>
      </c>
      <c r="B50" s="15" t="s">
        <v>60</v>
      </c>
      <c r="C50" s="16" t="s">
        <v>8</v>
      </c>
      <c r="D50" s="16">
        <v>107</v>
      </c>
      <c r="E50" s="16">
        <v>16</v>
      </c>
      <c r="F50" s="15" t="s">
        <v>11</v>
      </c>
      <c r="G50" s="14">
        <v>61</v>
      </c>
    </row>
    <row r="51" spans="1:7">
      <c r="A51" s="14">
        <v>69</v>
      </c>
      <c r="B51" s="15" t="s">
        <v>61</v>
      </c>
      <c r="C51" s="16" t="s">
        <v>16</v>
      </c>
      <c r="D51" s="16">
        <v>103</v>
      </c>
      <c r="E51" s="16">
        <v>15</v>
      </c>
      <c r="F51" s="15" t="s">
        <v>11</v>
      </c>
      <c r="G51" s="14">
        <v>62</v>
      </c>
    </row>
    <row r="52" spans="1:7">
      <c r="A52" s="14">
        <v>68</v>
      </c>
      <c r="B52" s="15" t="s">
        <v>62</v>
      </c>
      <c r="C52" s="16" t="s">
        <v>16</v>
      </c>
      <c r="D52" s="16">
        <v>89</v>
      </c>
      <c r="E52" s="16">
        <v>12</v>
      </c>
      <c r="F52" s="15" t="s">
        <v>11</v>
      </c>
      <c r="G52" s="14">
        <v>36</v>
      </c>
    </row>
    <row r="53" spans="1:7">
      <c r="A53" s="14">
        <v>67</v>
      </c>
      <c r="B53" s="15" t="s">
        <v>63</v>
      </c>
      <c r="C53" s="16" t="s">
        <v>8</v>
      </c>
      <c r="D53" s="16">
        <v>107</v>
      </c>
      <c r="E53" s="16">
        <v>20</v>
      </c>
      <c r="F53" s="15" t="s">
        <v>11</v>
      </c>
      <c r="G53" s="14">
        <v>52</v>
      </c>
    </row>
    <row r="54" spans="1:7">
      <c r="A54" s="14">
        <v>66</v>
      </c>
      <c r="B54" s="15" t="s">
        <v>64</v>
      </c>
      <c r="C54" s="16" t="s">
        <v>8</v>
      </c>
      <c r="D54" s="16">
        <v>84</v>
      </c>
      <c r="E54" s="16">
        <v>9</v>
      </c>
      <c r="F54" s="15" t="s">
        <v>11</v>
      </c>
      <c r="G54" s="14">
        <v>20</v>
      </c>
    </row>
    <row r="55" spans="1:7">
      <c r="A55" s="14">
        <v>65</v>
      </c>
      <c r="B55" s="15" t="s">
        <v>65</v>
      </c>
      <c r="C55" s="16" t="s">
        <v>16</v>
      </c>
      <c r="D55" s="16">
        <v>91</v>
      </c>
      <c r="E55" s="16">
        <v>13</v>
      </c>
      <c r="F55" s="15" t="s">
        <v>11</v>
      </c>
      <c r="G55" s="14">
        <v>32</v>
      </c>
    </row>
    <row r="56" spans="1:7">
      <c r="A56" s="14">
        <v>64</v>
      </c>
      <c r="B56" s="15" t="s">
        <v>66</v>
      </c>
      <c r="C56" s="16" t="s">
        <v>16</v>
      </c>
      <c r="D56" s="16">
        <v>98</v>
      </c>
      <c r="E56" s="16">
        <v>14</v>
      </c>
      <c r="F56" s="15" t="s">
        <v>11</v>
      </c>
      <c r="G56" s="14">
        <v>63</v>
      </c>
    </row>
    <row r="57" spans="1:7">
      <c r="A57" s="14">
        <v>63</v>
      </c>
      <c r="B57" s="15" t="s">
        <v>67</v>
      </c>
      <c r="C57" s="16" t="s">
        <v>8</v>
      </c>
      <c r="D57" s="16">
        <v>102</v>
      </c>
      <c r="E57" s="16">
        <v>14</v>
      </c>
      <c r="F57" s="15" t="s">
        <v>11</v>
      </c>
      <c r="G57" s="14">
        <v>37</v>
      </c>
    </row>
    <row r="58" spans="1:7">
      <c r="A58" s="14">
        <v>62</v>
      </c>
      <c r="B58" s="15" t="s">
        <v>68</v>
      </c>
      <c r="C58" s="16" t="s">
        <v>8</v>
      </c>
      <c r="D58" s="16">
        <v>95</v>
      </c>
      <c r="E58" s="16">
        <v>16</v>
      </c>
      <c r="F58" s="15" t="s">
        <v>11</v>
      </c>
      <c r="G58" s="14">
        <v>41</v>
      </c>
    </row>
    <row r="59" spans="1:7">
      <c r="A59" s="14">
        <v>61</v>
      </c>
      <c r="B59" s="15" t="s">
        <v>69</v>
      </c>
      <c r="C59" s="16" t="s">
        <v>8</v>
      </c>
      <c r="D59" s="16">
        <v>68</v>
      </c>
      <c r="E59" s="16">
        <v>8</v>
      </c>
      <c r="F59" s="15" t="s">
        <v>11</v>
      </c>
      <c r="G59" s="14">
        <v>13</v>
      </c>
    </row>
    <row r="60" spans="1:7">
      <c r="A60" s="14">
        <v>60</v>
      </c>
      <c r="B60" s="15" t="s">
        <v>70</v>
      </c>
      <c r="C60" s="16" t="s">
        <v>8</v>
      </c>
      <c r="D60" s="16">
        <v>68</v>
      </c>
      <c r="E60" s="16">
        <v>8</v>
      </c>
      <c r="F60" s="15" t="s">
        <v>11</v>
      </c>
      <c r="G60" s="14">
        <v>13</v>
      </c>
    </row>
    <row r="61" spans="1:7">
      <c r="A61" s="14">
        <v>59</v>
      </c>
      <c r="B61" s="15" t="s">
        <v>71</v>
      </c>
      <c r="C61" s="16" t="s">
        <v>8</v>
      </c>
      <c r="D61" s="16">
        <v>88</v>
      </c>
      <c r="E61" s="16">
        <v>13</v>
      </c>
      <c r="F61" s="15" t="s">
        <v>11</v>
      </c>
      <c r="G61" s="14">
        <v>27</v>
      </c>
    </row>
    <row r="62" spans="1:7">
      <c r="A62" s="14">
        <v>5</v>
      </c>
      <c r="B62" s="15" t="s">
        <v>72</v>
      </c>
      <c r="C62" s="16" t="s">
        <v>16</v>
      </c>
      <c r="D62" s="16">
        <v>75</v>
      </c>
      <c r="E62" s="16">
        <v>9</v>
      </c>
      <c r="F62" s="15" t="s">
        <v>13</v>
      </c>
      <c r="G62" s="14">
        <v>45</v>
      </c>
    </row>
    <row r="63" spans="1:7">
      <c r="A63" s="14">
        <v>118</v>
      </c>
      <c r="B63" s="15" t="s">
        <v>73</v>
      </c>
      <c r="C63" s="16" t="s">
        <v>16</v>
      </c>
      <c r="D63" s="16">
        <v>103</v>
      </c>
      <c r="E63" s="16">
        <v>15</v>
      </c>
      <c r="F63" s="15" t="s">
        <v>11</v>
      </c>
      <c r="G63" s="14">
        <v>49</v>
      </c>
    </row>
    <row r="64" spans="1:7">
      <c r="A64" s="14">
        <v>57</v>
      </c>
      <c r="B64" s="15" t="s">
        <v>74</v>
      </c>
      <c r="C64" s="16" t="s">
        <v>8</v>
      </c>
      <c r="D64" s="16">
        <v>108</v>
      </c>
      <c r="E64" s="16">
        <v>15</v>
      </c>
      <c r="F64" s="15" t="s">
        <v>11</v>
      </c>
      <c r="G64" s="14">
        <v>57</v>
      </c>
    </row>
    <row r="65" spans="1:7">
      <c r="A65" s="14">
        <v>56</v>
      </c>
      <c r="B65" s="15" t="s">
        <v>75</v>
      </c>
      <c r="C65" s="16" t="s">
        <v>8</v>
      </c>
      <c r="D65" s="16">
        <v>100</v>
      </c>
      <c r="E65" s="16">
        <v>14</v>
      </c>
      <c r="F65" s="15" t="s">
        <v>11</v>
      </c>
      <c r="G65" s="14">
        <v>52</v>
      </c>
    </row>
    <row r="66" spans="1:7">
      <c r="A66" s="14">
        <v>55</v>
      </c>
      <c r="B66" s="15" t="s">
        <v>76</v>
      </c>
      <c r="C66" s="16" t="s">
        <v>8</v>
      </c>
      <c r="D66" s="16">
        <v>88</v>
      </c>
      <c r="E66" s="16">
        <v>12</v>
      </c>
      <c r="F66" s="15" t="s">
        <v>11</v>
      </c>
      <c r="G66" s="14">
        <v>27</v>
      </c>
    </row>
    <row r="67" spans="1:7">
      <c r="A67" s="14">
        <v>54</v>
      </c>
      <c r="B67" s="15" t="s">
        <v>77</v>
      </c>
      <c r="C67" s="16" t="s">
        <v>8</v>
      </c>
      <c r="D67" s="16">
        <v>77</v>
      </c>
      <c r="E67" s="16">
        <v>9</v>
      </c>
      <c r="F67" s="15" t="s">
        <v>11</v>
      </c>
      <c r="G67" s="14">
        <v>28</v>
      </c>
    </row>
    <row r="68" spans="1:7">
      <c r="A68" s="14">
        <v>53</v>
      </c>
      <c r="B68" s="15" t="s">
        <v>78</v>
      </c>
      <c r="C68" s="16" t="s">
        <v>16</v>
      </c>
      <c r="D68" s="16">
        <v>63</v>
      </c>
      <c r="E68" s="16">
        <v>7</v>
      </c>
      <c r="F68" s="15" t="s">
        <v>11</v>
      </c>
      <c r="G68" s="14">
        <v>12</v>
      </c>
    </row>
    <row r="69" spans="1:7">
      <c r="A69" s="14">
        <v>52</v>
      </c>
      <c r="B69" s="15" t="s">
        <v>79</v>
      </c>
      <c r="C69" s="16" t="s">
        <v>8</v>
      </c>
      <c r="D69" s="16">
        <v>96</v>
      </c>
      <c r="E69" s="16">
        <v>14</v>
      </c>
      <c r="F69" s="15" t="s">
        <v>11</v>
      </c>
      <c r="G69" s="14">
        <v>62</v>
      </c>
    </row>
    <row r="70" spans="1:7">
      <c r="A70" s="14">
        <v>51</v>
      </c>
      <c r="B70" s="15" t="s">
        <v>80</v>
      </c>
      <c r="C70" s="16" t="s">
        <v>16</v>
      </c>
      <c r="D70" s="16">
        <v>86</v>
      </c>
      <c r="E70" s="16">
        <v>10</v>
      </c>
      <c r="F70" s="15" t="s">
        <v>11</v>
      </c>
      <c r="G70" s="14">
        <v>32</v>
      </c>
    </row>
    <row r="71" spans="1:7">
      <c r="A71" s="14">
        <v>50</v>
      </c>
      <c r="B71" s="15" t="s">
        <v>81</v>
      </c>
      <c r="C71" s="16" t="s">
        <v>16</v>
      </c>
      <c r="D71" s="16">
        <v>68</v>
      </c>
      <c r="E71" s="16">
        <v>8</v>
      </c>
      <c r="F71" s="15" t="s">
        <v>11</v>
      </c>
      <c r="G71" s="14">
        <v>13</v>
      </c>
    </row>
    <row r="72" spans="1:7">
      <c r="A72" s="14">
        <v>49</v>
      </c>
      <c r="B72" s="15" t="s">
        <v>82</v>
      </c>
      <c r="C72" s="16" t="s">
        <v>16</v>
      </c>
      <c r="D72" s="16">
        <v>93</v>
      </c>
      <c r="E72" s="16">
        <v>13</v>
      </c>
      <c r="F72" s="15" t="s">
        <v>11</v>
      </c>
      <c r="G72" s="14">
        <v>39</v>
      </c>
    </row>
    <row r="73" spans="1:7">
      <c r="A73" s="14">
        <v>48</v>
      </c>
      <c r="B73" s="15" t="s">
        <v>83</v>
      </c>
      <c r="C73" s="16" t="s">
        <v>16</v>
      </c>
      <c r="D73" s="16">
        <v>106</v>
      </c>
      <c r="E73" s="16">
        <v>15</v>
      </c>
      <c r="F73" s="15" t="s">
        <v>11</v>
      </c>
      <c r="G73" s="14">
        <v>57</v>
      </c>
    </row>
    <row r="74" spans="1:7">
      <c r="A74" s="14">
        <v>47</v>
      </c>
      <c r="B74" s="15" t="s">
        <v>84</v>
      </c>
      <c r="C74" s="16" t="s">
        <v>16</v>
      </c>
      <c r="D74" s="16">
        <v>68</v>
      </c>
      <c r="E74" s="16">
        <v>7</v>
      </c>
      <c r="F74" s="15" t="s">
        <v>11</v>
      </c>
      <c r="G74" s="14">
        <v>12</v>
      </c>
    </row>
    <row r="75" spans="1:7">
      <c r="A75" s="14">
        <v>46</v>
      </c>
      <c r="B75" s="15" t="s">
        <v>85</v>
      </c>
      <c r="C75" s="16" t="s">
        <v>8</v>
      </c>
      <c r="D75" s="16">
        <v>83</v>
      </c>
      <c r="E75" s="16">
        <v>10</v>
      </c>
      <c r="F75" s="15" t="s">
        <v>11</v>
      </c>
      <c r="G75" s="14">
        <v>21</v>
      </c>
    </row>
    <row r="76" spans="1:7">
      <c r="A76" s="14">
        <v>123</v>
      </c>
      <c r="B76" s="15" t="s">
        <v>86</v>
      </c>
      <c r="C76" s="16" t="s">
        <v>16</v>
      </c>
      <c r="D76" s="16">
        <v>102</v>
      </c>
      <c r="E76" s="16">
        <v>14</v>
      </c>
      <c r="F76" s="15" t="s">
        <v>11</v>
      </c>
      <c r="G76" s="14">
        <v>60</v>
      </c>
    </row>
    <row r="77" spans="1:7">
      <c r="A77" s="14">
        <v>44</v>
      </c>
      <c r="B77" s="15" t="s">
        <v>87</v>
      </c>
      <c r="C77" s="16" t="s">
        <v>8</v>
      </c>
      <c r="D77" s="16">
        <v>90</v>
      </c>
      <c r="E77" s="16">
        <v>11</v>
      </c>
      <c r="F77" s="15" t="s">
        <v>11</v>
      </c>
      <c r="G77" s="14">
        <v>39</v>
      </c>
    </row>
    <row r="78" spans="1:7">
      <c r="A78" s="14">
        <v>43</v>
      </c>
      <c r="B78" s="15" t="s">
        <v>88</v>
      </c>
      <c r="C78" s="16" t="s">
        <v>8</v>
      </c>
      <c r="D78" s="16">
        <v>104</v>
      </c>
      <c r="E78" s="16">
        <v>15</v>
      </c>
      <c r="F78" s="15" t="s">
        <v>11</v>
      </c>
      <c r="G78" s="14">
        <v>62</v>
      </c>
    </row>
    <row r="79" spans="1:7">
      <c r="A79" s="14">
        <v>42</v>
      </c>
      <c r="B79" s="15" t="s">
        <v>89</v>
      </c>
      <c r="C79" s="16" t="s">
        <v>8</v>
      </c>
      <c r="D79" s="16">
        <v>90</v>
      </c>
      <c r="E79" s="16">
        <v>13</v>
      </c>
      <c r="F79" s="15" t="s">
        <v>11</v>
      </c>
      <c r="G79" s="14">
        <v>30</v>
      </c>
    </row>
    <row r="80" spans="1:7">
      <c r="A80" s="14">
        <v>41</v>
      </c>
      <c r="B80" s="15" t="s">
        <v>90</v>
      </c>
      <c r="C80" s="16" t="s">
        <v>8</v>
      </c>
      <c r="D80" s="16">
        <v>70</v>
      </c>
      <c r="E80" s="16">
        <v>8</v>
      </c>
      <c r="F80" s="15" t="s">
        <v>11</v>
      </c>
      <c r="G80" s="14">
        <v>16</v>
      </c>
    </row>
    <row r="81" spans="1:7">
      <c r="A81" s="14">
        <v>40</v>
      </c>
      <c r="B81" s="15" t="s">
        <v>91</v>
      </c>
      <c r="C81" s="16" t="s">
        <v>8</v>
      </c>
      <c r="D81" s="16">
        <v>94</v>
      </c>
      <c r="E81" s="16">
        <v>12</v>
      </c>
      <c r="F81" s="15" t="s">
        <v>11</v>
      </c>
      <c r="G81" s="14">
        <v>38</v>
      </c>
    </row>
    <row r="82" spans="1:7">
      <c r="A82" s="14">
        <v>39</v>
      </c>
      <c r="B82" s="15" t="s">
        <v>92</v>
      </c>
      <c r="C82" s="16" t="s">
        <v>8</v>
      </c>
      <c r="D82" s="16">
        <v>90</v>
      </c>
      <c r="E82" s="16">
        <v>12</v>
      </c>
      <c r="F82" s="15" t="s">
        <v>11</v>
      </c>
      <c r="G82" s="14">
        <v>40</v>
      </c>
    </row>
    <row r="83" spans="1:7">
      <c r="A83" s="14">
        <v>38</v>
      </c>
      <c r="B83" s="15" t="s">
        <v>93</v>
      </c>
      <c r="C83" s="16" t="s">
        <v>8</v>
      </c>
      <c r="D83" s="16">
        <v>85</v>
      </c>
      <c r="E83" s="16">
        <v>10</v>
      </c>
      <c r="F83" s="15" t="s">
        <v>11</v>
      </c>
      <c r="G83" s="14">
        <v>32</v>
      </c>
    </row>
    <row r="84" spans="1:7">
      <c r="A84" s="14">
        <v>37</v>
      </c>
      <c r="B84" s="15" t="s">
        <v>94</v>
      </c>
      <c r="C84" s="16" t="s">
        <v>8</v>
      </c>
      <c r="D84" s="16">
        <v>77</v>
      </c>
      <c r="E84" s="16">
        <v>10</v>
      </c>
      <c r="F84" s="15" t="s">
        <v>11</v>
      </c>
      <c r="G84" s="14">
        <v>20</v>
      </c>
    </row>
    <row r="85" spans="1:7">
      <c r="A85" s="14">
        <v>36</v>
      </c>
      <c r="B85" s="15" t="s">
        <v>95</v>
      </c>
      <c r="C85" s="16" t="s">
        <v>8</v>
      </c>
      <c r="D85" s="16">
        <v>100</v>
      </c>
      <c r="E85" s="16">
        <v>13</v>
      </c>
      <c r="F85" s="15" t="s">
        <v>11</v>
      </c>
      <c r="G85" s="14">
        <v>50</v>
      </c>
    </row>
    <row r="86" spans="1:7">
      <c r="A86" s="14">
        <v>35</v>
      </c>
      <c r="B86" s="15" t="s">
        <v>96</v>
      </c>
      <c r="C86" s="16" t="s">
        <v>8</v>
      </c>
      <c r="D86" s="16">
        <v>108</v>
      </c>
      <c r="E86" s="16">
        <v>14</v>
      </c>
      <c r="F86" s="15" t="s">
        <v>11</v>
      </c>
      <c r="G86" s="14">
        <v>51</v>
      </c>
    </row>
    <row r="87" spans="1:7">
      <c r="A87" s="14">
        <v>45</v>
      </c>
      <c r="B87" s="15" t="s">
        <v>97</v>
      </c>
      <c r="C87" s="16" t="s">
        <v>16</v>
      </c>
      <c r="D87" s="16">
        <v>98</v>
      </c>
      <c r="E87" s="16">
        <v>19</v>
      </c>
      <c r="F87" s="15" t="s">
        <v>9</v>
      </c>
      <c r="G87" s="14">
        <v>26</v>
      </c>
    </row>
    <row r="88" spans="1:7">
      <c r="A88" s="14">
        <v>34</v>
      </c>
      <c r="B88" s="15" t="s">
        <v>98</v>
      </c>
      <c r="C88" s="16" t="s">
        <v>16</v>
      </c>
      <c r="D88" s="16">
        <v>81</v>
      </c>
      <c r="E88" s="16">
        <v>9</v>
      </c>
      <c r="F88" s="15" t="s">
        <v>11</v>
      </c>
      <c r="G88" s="14">
        <v>21</v>
      </c>
    </row>
    <row r="89" spans="1:7">
      <c r="A89" s="14">
        <v>33</v>
      </c>
      <c r="B89" s="15" t="s">
        <v>99</v>
      </c>
      <c r="C89" s="16" t="s">
        <v>16</v>
      </c>
      <c r="D89" s="16">
        <v>102</v>
      </c>
      <c r="E89" s="16">
        <v>14</v>
      </c>
      <c r="F89" s="15" t="s">
        <v>11</v>
      </c>
      <c r="G89" s="14">
        <v>53</v>
      </c>
    </row>
    <row r="90" spans="1:7">
      <c r="A90" s="14">
        <v>32</v>
      </c>
      <c r="B90" s="15" t="s">
        <v>100</v>
      </c>
      <c r="C90" s="16" t="s">
        <v>16</v>
      </c>
      <c r="D90" s="16">
        <v>80</v>
      </c>
      <c r="E90" s="16">
        <v>10</v>
      </c>
      <c r="F90" s="15" t="s">
        <v>11</v>
      </c>
      <c r="G90" s="14">
        <v>20</v>
      </c>
    </row>
    <row r="91" spans="1:7">
      <c r="A91" s="14">
        <v>31</v>
      </c>
      <c r="B91" s="15" t="s">
        <v>101</v>
      </c>
      <c r="C91" s="16" t="s">
        <v>16</v>
      </c>
      <c r="D91" s="16">
        <v>87</v>
      </c>
      <c r="E91" s="16">
        <v>9</v>
      </c>
      <c r="F91" s="15" t="s">
        <v>11</v>
      </c>
      <c r="G91" s="14">
        <v>30</v>
      </c>
    </row>
    <row r="92" spans="1:7">
      <c r="A92" s="14">
        <v>30</v>
      </c>
      <c r="B92" s="15" t="s">
        <v>102</v>
      </c>
      <c r="C92" s="16" t="s">
        <v>16</v>
      </c>
      <c r="D92" s="16">
        <v>66</v>
      </c>
      <c r="E92" s="16">
        <v>8</v>
      </c>
      <c r="F92" s="15" t="s">
        <v>11</v>
      </c>
      <c r="G92" s="14">
        <v>12</v>
      </c>
    </row>
    <row r="93" spans="1:7">
      <c r="A93" s="14">
        <v>29</v>
      </c>
      <c r="B93" s="15" t="s">
        <v>103</v>
      </c>
      <c r="C93" s="16" t="s">
        <v>8</v>
      </c>
      <c r="D93" s="16">
        <v>85</v>
      </c>
      <c r="E93" s="16">
        <v>12</v>
      </c>
      <c r="F93" s="15" t="s">
        <v>11</v>
      </c>
      <c r="G93" s="14">
        <v>28</v>
      </c>
    </row>
    <row r="94" spans="1:7">
      <c r="A94" s="14">
        <v>28</v>
      </c>
      <c r="B94" s="15" t="s">
        <v>104</v>
      </c>
      <c r="C94" s="16" t="s">
        <v>16</v>
      </c>
      <c r="D94" s="16">
        <v>90</v>
      </c>
      <c r="E94" s="16">
        <v>11</v>
      </c>
      <c r="F94" s="15" t="s">
        <v>11</v>
      </c>
      <c r="G94" s="14">
        <v>30</v>
      </c>
    </row>
    <row r="95" spans="1:7">
      <c r="A95" s="14">
        <v>27</v>
      </c>
      <c r="B95" s="15" t="s">
        <v>105</v>
      </c>
      <c r="C95" s="16" t="s">
        <v>16</v>
      </c>
      <c r="D95" s="16">
        <v>109</v>
      </c>
      <c r="E95" s="16">
        <v>18</v>
      </c>
      <c r="F95" s="15" t="s">
        <v>11</v>
      </c>
      <c r="G95" s="14">
        <v>55</v>
      </c>
    </row>
    <row r="96" spans="1:7">
      <c r="A96" s="14">
        <v>26</v>
      </c>
      <c r="B96" s="15" t="s">
        <v>106</v>
      </c>
      <c r="C96" s="16" t="s">
        <v>16</v>
      </c>
      <c r="D96" s="16">
        <v>93</v>
      </c>
      <c r="E96" s="16">
        <v>13</v>
      </c>
      <c r="F96" s="15" t="s">
        <v>11</v>
      </c>
      <c r="G96" s="14">
        <v>43</v>
      </c>
    </row>
    <row r="97" spans="1:7">
      <c r="A97" s="14">
        <v>25</v>
      </c>
      <c r="B97" s="15" t="s">
        <v>107</v>
      </c>
      <c r="C97" s="16" t="s">
        <v>16</v>
      </c>
      <c r="D97" s="16">
        <v>75</v>
      </c>
      <c r="E97" s="16">
        <v>10</v>
      </c>
      <c r="F97" s="15" t="s">
        <v>11</v>
      </c>
      <c r="G97" s="14">
        <v>28</v>
      </c>
    </row>
    <row r="98" spans="1:7">
      <c r="A98" s="14">
        <v>112</v>
      </c>
      <c r="B98" s="15" t="s">
        <v>108</v>
      </c>
      <c r="C98" s="16" t="s">
        <v>16</v>
      </c>
      <c r="D98" s="16">
        <v>102</v>
      </c>
      <c r="E98" s="16">
        <v>12</v>
      </c>
      <c r="F98" s="15" t="s">
        <v>11</v>
      </c>
      <c r="G98" s="14">
        <v>60</v>
      </c>
    </row>
    <row r="99" spans="1:7">
      <c r="A99" s="14">
        <v>114</v>
      </c>
      <c r="B99" s="15" t="s">
        <v>109</v>
      </c>
      <c r="C99" s="16" t="s">
        <v>16</v>
      </c>
      <c r="D99" s="16">
        <v>105</v>
      </c>
      <c r="E99" s="16">
        <v>20</v>
      </c>
      <c r="F99" s="15" t="s">
        <v>11</v>
      </c>
      <c r="G99" s="14">
        <v>49</v>
      </c>
    </row>
    <row r="100" spans="1:7">
      <c r="A100" s="14">
        <v>58</v>
      </c>
      <c r="B100" s="15" t="s">
        <v>110</v>
      </c>
      <c r="C100" s="16" t="s">
        <v>16</v>
      </c>
      <c r="D100" s="16">
        <v>64</v>
      </c>
      <c r="E100" s="16">
        <v>6</v>
      </c>
      <c r="F100" s="15" t="s">
        <v>13</v>
      </c>
      <c r="G100" s="14">
        <v>12</v>
      </c>
    </row>
    <row r="101" spans="1:7">
      <c r="A101" s="14">
        <v>23</v>
      </c>
      <c r="B101" s="15" t="s">
        <v>111</v>
      </c>
      <c r="C101" s="16" t="s">
        <v>8</v>
      </c>
      <c r="D101" s="16">
        <v>95</v>
      </c>
      <c r="E101" s="16">
        <v>11</v>
      </c>
      <c r="F101" s="15" t="s">
        <v>11</v>
      </c>
      <c r="G101" s="14">
        <v>40</v>
      </c>
    </row>
    <row r="102" spans="1:7">
      <c r="A102" s="14">
        <v>22</v>
      </c>
      <c r="B102" s="15" t="s">
        <v>112</v>
      </c>
      <c r="C102" s="16" t="s">
        <v>8</v>
      </c>
      <c r="D102" s="16">
        <v>108</v>
      </c>
      <c r="E102" s="16">
        <v>15</v>
      </c>
      <c r="F102" s="15" t="s">
        <v>11</v>
      </c>
      <c r="G102" s="14">
        <v>63</v>
      </c>
    </row>
    <row r="103" spans="1:7">
      <c r="A103" s="14">
        <v>21</v>
      </c>
      <c r="B103" s="15" t="s">
        <v>113</v>
      </c>
      <c r="C103" s="16" t="s">
        <v>8</v>
      </c>
      <c r="D103" s="16">
        <v>86</v>
      </c>
      <c r="E103" s="16">
        <v>12</v>
      </c>
      <c r="F103" s="15" t="s">
        <v>11</v>
      </c>
      <c r="G103" s="14">
        <v>30</v>
      </c>
    </row>
    <row r="104" spans="1:7">
      <c r="A104" s="14">
        <v>20</v>
      </c>
      <c r="B104" s="15" t="s">
        <v>114</v>
      </c>
      <c r="C104" s="16" t="s">
        <v>8</v>
      </c>
      <c r="D104" s="16">
        <v>87</v>
      </c>
      <c r="E104" s="16">
        <v>9</v>
      </c>
      <c r="F104" s="15" t="s">
        <v>11</v>
      </c>
      <c r="G104" s="14">
        <v>25</v>
      </c>
    </row>
    <row r="105" spans="1:7">
      <c r="A105" s="14">
        <v>19</v>
      </c>
      <c r="B105" s="15" t="s">
        <v>115</v>
      </c>
      <c r="C105" s="16" t="s">
        <v>8</v>
      </c>
      <c r="D105" s="16">
        <v>90</v>
      </c>
      <c r="E105" s="16">
        <v>13</v>
      </c>
      <c r="F105" s="15" t="s">
        <v>11</v>
      </c>
      <c r="G105" s="14">
        <v>36</v>
      </c>
    </row>
    <row r="106" spans="1:7">
      <c r="A106" s="14">
        <v>120</v>
      </c>
      <c r="B106" s="15" t="s">
        <v>116</v>
      </c>
      <c r="C106" s="16" t="s">
        <v>16</v>
      </c>
      <c r="D106" s="16">
        <v>95</v>
      </c>
      <c r="E106" s="16">
        <v>15</v>
      </c>
      <c r="F106" s="15" t="s">
        <v>11</v>
      </c>
      <c r="G106" s="14">
        <v>45</v>
      </c>
    </row>
    <row r="107" spans="1:7">
      <c r="A107" s="14">
        <v>119</v>
      </c>
      <c r="B107" s="15" t="s">
        <v>117</v>
      </c>
      <c r="C107" s="16" t="s">
        <v>8</v>
      </c>
      <c r="D107" s="16">
        <v>102</v>
      </c>
      <c r="E107" s="16">
        <v>16</v>
      </c>
      <c r="F107" s="15" t="s">
        <v>9</v>
      </c>
      <c r="G107" s="14">
        <v>54</v>
      </c>
    </row>
    <row r="108" spans="1:7">
      <c r="A108" s="14">
        <v>17</v>
      </c>
      <c r="B108" s="15" t="s">
        <v>118</v>
      </c>
      <c r="C108" s="16" t="s">
        <v>16</v>
      </c>
      <c r="D108" s="16">
        <v>105</v>
      </c>
      <c r="E108" s="16">
        <v>14</v>
      </c>
      <c r="F108" s="15" t="s">
        <v>11</v>
      </c>
      <c r="G108" s="14">
        <v>54</v>
      </c>
    </row>
    <row r="109" spans="1:7">
      <c r="A109" s="14">
        <v>16</v>
      </c>
      <c r="B109" s="15" t="s">
        <v>119</v>
      </c>
      <c r="C109" s="16" t="s">
        <v>8</v>
      </c>
      <c r="D109" s="16">
        <v>90</v>
      </c>
      <c r="E109" s="16">
        <v>12</v>
      </c>
      <c r="F109" s="15" t="s">
        <v>11</v>
      </c>
      <c r="G109" s="14">
        <v>38</v>
      </c>
    </row>
    <row r="110" spans="1:7">
      <c r="A110" s="14">
        <v>15</v>
      </c>
      <c r="B110" s="15" t="s">
        <v>120</v>
      </c>
      <c r="C110" s="16" t="s">
        <v>16</v>
      </c>
      <c r="D110" s="16">
        <v>71</v>
      </c>
      <c r="E110" s="16">
        <v>10</v>
      </c>
      <c r="F110" s="15" t="s">
        <v>11</v>
      </c>
      <c r="G110" s="14">
        <v>32</v>
      </c>
    </row>
    <row r="111" spans="1:7">
      <c r="A111" s="14">
        <v>14</v>
      </c>
      <c r="B111" s="15" t="s">
        <v>121</v>
      </c>
      <c r="C111" s="16" t="s">
        <v>16</v>
      </c>
      <c r="D111" s="16">
        <v>80</v>
      </c>
      <c r="E111" s="16">
        <v>11</v>
      </c>
      <c r="F111" s="15" t="s">
        <v>11</v>
      </c>
      <c r="G111" s="14">
        <v>21</v>
      </c>
    </row>
    <row r="112" spans="1:7">
      <c r="A112" s="14">
        <v>13</v>
      </c>
      <c r="B112" s="15" t="s">
        <v>122</v>
      </c>
      <c r="C112" s="16" t="s">
        <v>16</v>
      </c>
      <c r="D112" s="16">
        <v>105</v>
      </c>
      <c r="E112" s="16">
        <v>13</v>
      </c>
      <c r="F112" s="15" t="s">
        <v>11</v>
      </c>
      <c r="G112" s="14">
        <v>62</v>
      </c>
    </row>
    <row r="113" spans="1:7">
      <c r="A113" s="14">
        <v>12</v>
      </c>
      <c r="B113" s="15" t="s">
        <v>123</v>
      </c>
      <c r="C113" s="16" t="s">
        <v>16</v>
      </c>
      <c r="D113" s="16">
        <v>69</v>
      </c>
      <c r="E113" s="16">
        <v>8</v>
      </c>
      <c r="F113" s="15" t="s">
        <v>11</v>
      </c>
      <c r="G113" s="14">
        <v>14</v>
      </c>
    </row>
    <row r="114" spans="1:7">
      <c r="A114" s="14">
        <v>18</v>
      </c>
      <c r="B114" s="15" t="s">
        <v>124</v>
      </c>
      <c r="C114" s="16" t="s">
        <v>16</v>
      </c>
      <c r="D114" s="16">
        <v>99</v>
      </c>
      <c r="E114" s="16">
        <v>14</v>
      </c>
      <c r="F114" s="15" t="s">
        <v>9</v>
      </c>
      <c r="G114" s="14">
        <v>17</v>
      </c>
    </row>
    <row r="115" spans="1:7">
      <c r="A115" s="14">
        <v>11</v>
      </c>
      <c r="B115" s="15" t="s">
        <v>125</v>
      </c>
      <c r="C115" s="16" t="s">
        <v>8</v>
      </c>
      <c r="D115" s="16">
        <v>79</v>
      </c>
      <c r="E115" s="16">
        <v>8</v>
      </c>
      <c r="F115" s="15" t="s">
        <v>11</v>
      </c>
      <c r="G115" s="14">
        <v>18</v>
      </c>
    </row>
    <row r="116" spans="1:7">
      <c r="A116" s="14">
        <v>10</v>
      </c>
      <c r="B116" s="15" t="s">
        <v>126</v>
      </c>
      <c r="C116" s="16" t="s">
        <v>16</v>
      </c>
      <c r="D116" s="16">
        <v>96</v>
      </c>
      <c r="E116" s="16">
        <v>16</v>
      </c>
      <c r="F116" s="15" t="s">
        <v>11</v>
      </c>
      <c r="G116" s="14">
        <v>51</v>
      </c>
    </row>
    <row r="117" spans="1:7">
      <c r="A117" s="14">
        <v>9</v>
      </c>
      <c r="B117" s="15" t="s">
        <v>127</v>
      </c>
      <c r="C117" s="16" t="s">
        <v>8</v>
      </c>
      <c r="D117" s="16">
        <v>78</v>
      </c>
      <c r="E117" s="16">
        <v>10</v>
      </c>
      <c r="F117" s="15" t="s">
        <v>11</v>
      </c>
      <c r="G117" s="14">
        <v>21</v>
      </c>
    </row>
    <row r="118" spans="1:7">
      <c r="A118" s="14">
        <v>8</v>
      </c>
      <c r="B118" s="15" t="s">
        <v>128</v>
      </c>
      <c r="C118" s="16" t="s">
        <v>8</v>
      </c>
      <c r="D118" s="16">
        <v>90</v>
      </c>
      <c r="E118" s="16">
        <v>9</v>
      </c>
      <c r="F118" s="15" t="s">
        <v>11</v>
      </c>
      <c r="G118" s="14">
        <v>17</v>
      </c>
    </row>
    <row r="119" spans="1:7">
      <c r="A119" s="14">
        <v>7</v>
      </c>
      <c r="B119" s="15" t="s">
        <v>129</v>
      </c>
      <c r="C119" s="16" t="s">
        <v>16</v>
      </c>
      <c r="D119" s="16">
        <v>107</v>
      </c>
      <c r="E119" s="16">
        <v>16</v>
      </c>
      <c r="F119" s="15" t="s">
        <v>11</v>
      </c>
      <c r="G119" s="14">
        <v>68</v>
      </c>
    </row>
    <row r="120" spans="1:7">
      <c r="A120" s="14">
        <v>6</v>
      </c>
      <c r="B120" s="15" t="s">
        <v>130</v>
      </c>
      <c r="C120" s="16" t="s">
        <v>8</v>
      </c>
      <c r="D120" s="16">
        <v>91</v>
      </c>
      <c r="E120" s="16">
        <v>12</v>
      </c>
      <c r="F120" s="15" t="s">
        <v>11</v>
      </c>
      <c r="G120" s="14">
        <v>37</v>
      </c>
    </row>
    <row r="121" spans="1:7">
      <c r="A121" s="14">
        <v>115</v>
      </c>
      <c r="B121" s="15" t="s">
        <v>131</v>
      </c>
      <c r="C121" s="16" t="s">
        <v>8</v>
      </c>
      <c r="D121" s="16">
        <v>93</v>
      </c>
      <c r="E121" s="16">
        <v>16</v>
      </c>
      <c r="F121" s="15" t="s">
        <v>11</v>
      </c>
      <c r="G121" s="14">
        <v>38</v>
      </c>
    </row>
    <row r="122" spans="1:7">
      <c r="A122" s="14">
        <v>4</v>
      </c>
      <c r="B122" s="15" t="s">
        <v>132</v>
      </c>
      <c r="C122" s="16" t="s">
        <v>16</v>
      </c>
      <c r="D122" s="16">
        <v>82</v>
      </c>
      <c r="E122" s="16">
        <v>9</v>
      </c>
      <c r="F122" s="15" t="s">
        <v>11</v>
      </c>
      <c r="G122" s="14">
        <v>19</v>
      </c>
    </row>
    <row r="123" spans="1:7">
      <c r="A123" s="14">
        <v>3</v>
      </c>
      <c r="B123" s="15" t="s">
        <v>133</v>
      </c>
      <c r="C123" s="16" t="s">
        <v>16</v>
      </c>
      <c r="D123" s="16">
        <v>110</v>
      </c>
      <c r="E123" s="16">
        <v>14</v>
      </c>
      <c r="F123" s="15" t="s">
        <v>11</v>
      </c>
      <c r="G123" s="14">
        <v>44</v>
      </c>
    </row>
    <row r="124" spans="1:7">
      <c r="A124" s="14">
        <v>2</v>
      </c>
      <c r="B124" s="15" t="s">
        <v>134</v>
      </c>
      <c r="C124" s="16" t="s">
        <v>16</v>
      </c>
      <c r="D124" s="16">
        <v>80</v>
      </c>
      <c r="E124" s="16">
        <v>8</v>
      </c>
      <c r="F124" s="15" t="s">
        <v>11</v>
      </c>
      <c r="G124" s="14">
        <v>20</v>
      </c>
    </row>
    <row r="125" spans="1:7">
      <c r="A125" s="14">
        <v>1</v>
      </c>
      <c r="B125" s="15" t="s">
        <v>135</v>
      </c>
      <c r="C125" s="16" t="s">
        <v>16</v>
      </c>
      <c r="D125" s="16">
        <v>85</v>
      </c>
      <c r="E125" s="16">
        <v>10</v>
      </c>
      <c r="F125" s="15" t="s">
        <v>11</v>
      </c>
      <c r="G125" s="14">
        <v>26</v>
      </c>
    </row>
  </sheetData>
  <autoFilter ref="A1:G125">
    <sortState ref="A2:G125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zoomScale="85" zoomScaleNormal="85" workbookViewId="0">
      <selection activeCell="R16" sqref="R16"/>
    </sheetView>
  </sheetViews>
  <sheetFormatPr defaultColWidth="9.14285714285714" defaultRowHeight="15"/>
  <cols>
    <col min="10" max="10" width="13" customWidth="1"/>
    <col min="11" max="11" width="6.57142857142857" customWidth="1"/>
    <col min="12" max="12" width="8.14285714285714" customWidth="1"/>
    <col min="13" max="13" width="7.85714285714286" customWidth="1"/>
    <col min="15" max="15" width="11.1428571428571" customWidth="1"/>
    <col min="17" max="17" width="20.1428571428571" customWidth="1"/>
    <col min="18" max="18" width="12.8571428571429" customWidth="1"/>
  </cols>
  <sheetData>
    <row r="1" spans="1:7">
      <c r="A1" s="13" t="s">
        <v>0</v>
      </c>
      <c r="B1" s="13" t="s">
        <v>1</v>
      </c>
      <c r="C1" s="13" t="s">
        <v>136</v>
      </c>
      <c r="D1" s="13" t="s">
        <v>137</v>
      </c>
      <c r="E1" s="13" t="s">
        <v>138</v>
      </c>
      <c r="F1" s="13" t="s">
        <v>139</v>
      </c>
      <c r="G1" s="13" t="s">
        <v>140</v>
      </c>
    </row>
    <row r="2" spans="1:20">
      <c r="A2" s="14">
        <v>18</v>
      </c>
      <c r="B2" s="15" t="s">
        <v>124</v>
      </c>
      <c r="C2" s="16" t="s">
        <v>16</v>
      </c>
      <c r="D2" s="16">
        <v>99</v>
      </c>
      <c r="E2" s="16">
        <v>14</v>
      </c>
      <c r="F2" s="15" t="s">
        <v>9</v>
      </c>
      <c r="G2" s="14">
        <v>17</v>
      </c>
      <c r="J2" s="17" t="s">
        <v>141</v>
      </c>
      <c r="K2" s="2" t="s">
        <v>142</v>
      </c>
      <c r="L2" s="2" t="s">
        <v>143</v>
      </c>
      <c r="M2" s="2" t="s">
        <v>144</v>
      </c>
      <c r="Q2" s="3" t="s">
        <v>145</v>
      </c>
      <c r="R2" s="3"/>
      <c r="S2" s="3"/>
      <c r="T2" s="3"/>
    </row>
    <row r="3" spans="1:20">
      <c r="A3" s="14">
        <v>24</v>
      </c>
      <c r="B3" s="15" t="s">
        <v>7</v>
      </c>
      <c r="C3" s="16" t="s">
        <v>8</v>
      </c>
      <c r="D3" s="16">
        <v>100</v>
      </c>
      <c r="E3" s="16">
        <v>15</v>
      </c>
      <c r="F3" s="15" t="s">
        <v>9</v>
      </c>
      <c r="G3" s="14">
        <v>49</v>
      </c>
      <c r="J3" s="2" t="s">
        <v>146</v>
      </c>
      <c r="K3" s="6">
        <f>AVERAGE(D8:D13)</f>
        <v>76.6666666666667</v>
      </c>
      <c r="L3" s="6">
        <f>AVERAGE(D14:D101)</f>
        <v>89.3409090909091</v>
      </c>
      <c r="M3" s="6">
        <f>AVERAGE(D2:D7)</f>
        <v>99.8333333333333</v>
      </c>
      <c r="Q3" s="2" t="s">
        <v>147</v>
      </c>
      <c r="R3" s="2" t="s">
        <v>142</v>
      </c>
      <c r="S3" s="2" t="s">
        <v>143</v>
      </c>
      <c r="T3" s="2" t="s">
        <v>144</v>
      </c>
    </row>
    <row r="4" spans="1:20">
      <c r="A4" s="14">
        <v>45</v>
      </c>
      <c r="B4" s="15" t="s">
        <v>97</v>
      </c>
      <c r="C4" s="16" t="s">
        <v>16</v>
      </c>
      <c r="D4" s="16">
        <v>98</v>
      </c>
      <c r="E4" s="16">
        <v>19</v>
      </c>
      <c r="F4" s="15" t="s">
        <v>9</v>
      </c>
      <c r="G4" s="14">
        <v>26</v>
      </c>
      <c r="J4" s="2" t="s">
        <v>148</v>
      </c>
      <c r="K4" s="2">
        <f>STDEVP(D8:D13)</f>
        <v>9.53356643071673</v>
      </c>
      <c r="L4" s="2">
        <f>STDEVP(D14:D101)</f>
        <v>11.8751902986057</v>
      </c>
      <c r="M4" s="2">
        <f>STDEVP(D2:D7)</f>
        <v>9.88966913276453</v>
      </c>
      <c r="Q4" s="2" t="s">
        <v>149</v>
      </c>
      <c r="R4" s="2">
        <v>1</v>
      </c>
      <c r="S4" s="2">
        <v>47</v>
      </c>
      <c r="T4" s="2">
        <v>3</v>
      </c>
    </row>
    <row r="5" spans="1:20">
      <c r="A5" s="14">
        <v>102</v>
      </c>
      <c r="B5" s="15" t="s">
        <v>46</v>
      </c>
      <c r="C5" s="16" t="s">
        <v>8</v>
      </c>
      <c r="D5" s="16">
        <v>117</v>
      </c>
      <c r="E5" s="16">
        <v>26</v>
      </c>
      <c r="F5" s="15" t="s">
        <v>9</v>
      </c>
      <c r="G5" s="14">
        <v>61</v>
      </c>
      <c r="Q5" s="2" t="s">
        <v>150</v>
      </c>
      <c r="R5" s="2">
        <v>5</v>
      </c>
      <c r="S5" s="2">
        <v>41</v>
      </c>
      <c r="T5" s="2">
        <v>3</v>
      </c>
    </row>
    <row r="6" spans="1:20">
      <c r="A6" s="14">
        <v>113</v>
      </c>
      <c r="B6" s="15" t="s">
        <v>53</v>
      </c>
      <c r="C6" s="16" t="s">
        <v>16</v>
      </c>
      <c r="D6" s="16">
        <v>83</v>
      </c>
      <c r="E6" s="16">
        <v>12</v>
      </c>
      <c r="F6" s="15" t="s">
        <v>9</v>
      </c>
      <c r="G6" s="14">
        <v>18</v>
      </c>
      <c r="J6" s="1" t="s">
        <v>151</v>
      </c>
      <c r="K6" s="2" t="s">
        <v>142</v>
      </c>
      <c r="L6" s="2" t="s">
        <v>143</v>
      </c>
      <c r="M6" s="2" t="s">
        <v>144</v>
      </c>
      <c r="Q6" s="2" t="s">
        <v>152</v>
      </c>
      <c r="R6" s="6">
        <f>SUM(R4:R5)</f>
        <v>6</v>
      </c>
      <c r="S6" s="6">
        <f>SUM(S4:S5)</f>
        <v>88</v>
      </c>
      <c r="T6" s="6">
        <f>SUM(T4:T5)</f>
        <v>6</v>
      </c>
    </row>
    <row r="7" spans="1:20">
      <c r="A7" s="14">
        <v>119</v>
      </c>
      <c r="B7" s="15" t="s">
        <v>117</v>
      </c>
      <c r="C7" s="16" t="s">
        <v>8</v>
      </c>
      <c r="D7" s="16">
        <v>102</v>
      </c>
      <c r="E7" s="16">
        <v>16</v>
      </c>
      <c r="F7" s="15" t="s">
        <v>9</v>
      </c>
      <c r="G7" s="14">
        <v>54</v>
      </c>
      <c r="J7" s="2" t="s">
        <v>146</v>
      </c>
      <c r="K7" s="6">
        <f>AVERAGE(E8:E13)</f>
        <v>9</v>
      </c>
      <c r="L7" s="6">
        <f>AVERAGE(E14:E101)</f>
        <v>11.875</v>
      </c>
      <c r="M7" s="6">
        <f>AVERAGE(D6:D11)</f>
        <v>81.3333333333333</v>
      </c>
      <c r="Q7" s="2" t="s">
        <v>153</v>
      </c>
      <c r="R7" s="25" t="s">
        <v>154</v>
      </c>
      <c r="S7" s="26" t="s">
        <v>155</v>
      </c>
      <c r="T7" s="26" t="s">
        <v>156</v>
      </c>
    </row>
    <row r="8" spans="1:20">
      <c r="A8" s="14">
        <v>5</v>
      </c>
      <c r="B8" s="15" t="s">
        <v>72</v>
      </c>
      <c r="C8" s="16" t="s">
        <v>16</v>
      </c>
      <c r="D8" s="16">
        <v>75</v>
      </c>
      <c r="E8" s="16">
        <v>9</v>
      </c>
      <c r="F8" s="15" t="s">
        <v>13</v>
      </c>
      <c r="G8" s="14">
        <v>45</v>
      </c>
      <c r="J8" s="2" t="s">
        <v>148</v>
      </c>
      <c r="K8" s="2">
        <f>STDEVP(D12:D17)</f>
        <v>12.657891697365</v>
      </c>
      <c r="L8" s="2">
        <f>STDEVP(D18:D105)</f>
        <v>11.8638045447758</v>
      </c>
      <c r="M8" s="2">
        <f>STDEVP(E2:E7)</f>
        <v>4.54606056566195</v>
      </c>
      <c r="Q8" s="2" t="s">
        <v>157</v>
      </c>
      <c r="R8" s="26" t="s">
        <v>158</v>
      </c>
      <c r="S8" s="26" t="s">
        <v>155</v>
      </c>
      <c r="T8" s="26" t="s">
        <v>156</v>
      </c>
    </row>
    <row r="9" spans="1:21">
      <c r="A9" s="14">
        <v>58</v>
      </c>
      <c r="B9" s="15" t="s">
        <v>110</v>
      </c>
      <c r="C9" s="16" t="s">
        <v>16</v>
      </c>
      <c r="D9" s="16">
        <v>64</v>
      </c>
      <c r="E9" s="16">
        <v>6</v>
      </c>
      <c r="F9" s="15" t="s">
        <v>13</v>
      </c>
      <c r="G9" s="14">
        <v>12</v>
      </c>
      <c r="U9" s="11"/>
    </row>
    <row r="10" spans="1:20">
      <c r="A10" s="14">
        <v>70</v>
      </c>
      <c r="B10" s="15" t="s">
        <v>12</v>
      </c>
      <c r="C10" s="16" t="s">
        <v>8</v>
      </c>
      <c r="D10" s="16">
        <v>89</v>
      </c>
      <c r="E10" s="16">
        <v>11</v>
      </c>
      <c r="F10" s="15" t="s">
        <v>13</v>
      </c>
      <c r="G10" s="14">
        <v>50</v>
      </c>
      <c r="J10" s="18" t="s">
        <v>6</v>
      </c>
      <c r="K10" s="2" t="s">
        <v>142</v>
      </c>
      <c r="L10" s="2" t="s">
        <v>143</v>
      </c>
      <c r="M10" s="2" t="s">
        <v>144</v>
      </c>
      <c r="Q10" s="3" t="s">
        <v>159</v>
      </c>
      <c r="R10" s="3"/>
      <c r="S10" s="3"/>
      <c r="T10" s="3"/>
    </row>
    <row r="11" spans="1:20">
      <c r="A11" s="14">
        <v>88</v>
      </c>
      <c r="B11" s="15" t="s">
        <v>21</v>
      </c>
      <c r="C11" s="16" t="s">
        <v>16</v>
      </c>
      <c r="D11" s="16">
        <v>75</v>
      </c>
      <c r="E11" s="16">
        <v>10</v>
      </c>
      <c r="F11" s="15" t="s">
        <v>13</v>
      </c>
      <c r="G11" s="14">
        <v>41</v>
      </c>
      <c r="J11" s="2" t="s">
        <v>146</v>
      </c>
      <c r="K11" s="6">
        <f>AVERAGE(G8:G13)</f>
        <v>36</v>
      </c>
      <c r="L11" s="6">
        <f>AVERAGE(G14:G101)</f>
        <v>35.2386363636364</v>
      </c>
      <c r="M11" s="6">
        <f>AVERAGE(D10:D15)</f>
        <v>81</v>
      </c>
      <c r="Q11" s="2" t="s">
        <v>147</v>
      </c>
      <c r="R11" s="2" t="s">
        <v>142</v>
      </c>
      <c r="S11" s="2" t="s">
        <v>143</v>
      </c>
      <c r="T11" s="2" t="s">
        <v>144</v>
      </c>
    </row>
    <row r="12" spans="1:20">
      <c r="A12" s="14">
        <v>117</v>
      </c>
      <c r="B12" s="15" t="s">
        <v>52</v>
      </c>
      <c r="C12" s="16" t="s">
        <v>16</v>
      </c>
      <c r="D12" s="16">
        <v>68</v>
      </c>
      <c r="E12" s="16">
        <v>7</v>
      </c>
      <c r="F12" s="15" t="s">
        <v>13</v>
      </c>
      <c r="G12" s="14">
        <v>19</v>
      </c>
      <c r="J12" s="2" t="s">
        <v>148</v>
      </c>
      <c r="K12" s="2">
        <f>STDEVP(G8:G13)</f>
        <v>14.9220195237329</v>
      </c>
      <c r="L12" s="2">
        <f>STDEVP(G14:G101)</f>
        <v>15.2143729280914</v>
      </c>
      <c r="M12" s="2">
        <f>STDEVP(G2:G7)</f>
        <v>17.7458915433028</v>
      </c>
      <c r="Q12" s="2" t="s">
        <v>152</v>
      </c>
      <c r="R12" s="6">
        <v>6</v>
      </c>
      <c r="S12" s="6">
        <v>88</v>
      </c>
      <c r="T12" s="6">
        <v>6</v>
      </c>
    </row>
    <row r="13" spans="1:20">
      <c r="A13" s="14">
        <v>122</v>
      </c>
      <c r="B13" s="15" t="s">
        <v>30</v>
      </c>
      <c r="C13" s="16" t="s">
        <v>16</v>
      </c>
      <c r="D13" s="16">
        <v>89</v>
      </c>
      <c r="E13" s="16">
        <v>11</v>
      </c>
      <c r="F13" s="15" t="s">
        <v>13</v>
      </c>
      <c r="G13" s="14">
        <v>49</v>
      </c>
      <c r="Q13" s="2" t="s">
        <v>160</v>
      </c>
      <c r="R13" s="25" t="s">
        <v>161</v>
      </c>
      <c r="S13" s="26" t="s">
        <v>162</v>
      </c>
      <c r="T13" s="26" t="s">
        <v>161</v>
      </c>
    </row>
    <row r="14" spans="1:10">
      <c r="A14" s="14">
        <v>1</v>
      </c>
      <c r="B14" s="15" t="s">
        <v>135</v>
      </c>
      <c r="C14" s="16" t="s">
        <v>16</v>
      </c>
      <c r="D14" s="16">
        <v>85</v>
      </c>
      <c r="E14" s="16">
        <v>10</v>
      </c>
      <c r="F14" s="15" t="s">
        <v>11</v>
      </c>
      <c r="G14" s="14">
        <v>26</v>
      </c>
      <c r="J14" t="s">
        <v>163</v>
      </c>
    </row>
    <row r="15" spans="1:15">
      <c r="A15" s="14">
        <v>2</v>
      </c>
      <c r="B15" s="15" t="s">
        <v>134</v>
      </c>
      <c r="C15" s="16" t="s">
        <v>16</v>
      </c>
      <c r="D15" s="16">
        <v>80</v>
      </c>
      <c r="E15" s="16">
        <v>8</v>
      </c>
      <c r="F15" s="15" t="s">
        <v>11</v>
      </c>
      <c r="G15" s="14">
        <v>20</v>
      </c>
      <c r="J15" s="13" t="s">
        <v>1</v>
      </c>
      <c r="K15" s="13" t="s">
        <v>136</v>
      </c>
      <c r="L15" s="13" t="s">
        <v>137</v>
      </c>
      <c r="M15" s="13" t="s">
        <v>138</v>
      </c>
      <c r="N15" s="13" t="s">
        <v>139</v>
      </c>
      <c r="O15" s="13" t="s">
        <v>140</v>
      </c>
    </row>
    <row r="16" spans="1:18">
      <c r="A16" s="14">
        <v>3</v>
      </c>
      <c r="B16" s="15" t="s">
        <v>133</v>
      </c>
      <c r="C16" s="16" t="s">
        <v>16</v>
      </c>
      <c r="D16" s="16">
        <v>110</v>
      </c>
      <c r="E16" s="16">
        <v>14</v>
      </c>
      <c r="F16" s="15" t="s">
        <v>11</v>
      </c>
      <c r="G16" s="14">
        <v>44</v>
      </c>
      <c r="J16" s="15" t="s">
        <v>81</v>
      </c>
      <c r="K16" s="19" t="s">
        <v>16</v>
      </c>
      <c r="L16" s="16">
        <v>68</v>
      </c>
      <c r="M16" s="20">
        <v>8</v>
      </c>
      <c r="N16" s="21" t="s">
        <v>11</v>
      </c>
      <c r="O16" s="22">
        <v>13</v>
      </c>
      <c r="Q16" t="s">
        <v>164</v>
      </c>
      <c r="R16">
        <f>5/6*L18*L22*6/100</f>
        <v>1.28043824095351e-5</v>
      </c>
    </row>
    <row r="17" spans="1:18">
      <c r="A17" s="14">
        <v>4</v>
      </c>
      <c r="B17" s="15" t="s">
        <v>132</v>
      </c>
      <c r="C17" s="16" t="s">
        <v>16</v>
      </c>
      <c r="D17" s="16">
        <v>82</v>
      </c>
      <c r="E17" s="16">
        <v>9</v>
      </c>
      <c r="F17" s="15" t="s">
        <v>11</v>
      </c>
      <c r="G17" s="14">
        <v>19</v>
      </c>
      <c r="J17" t="s">
        <v>165</v>
      </c>
      <c r="Q17" t="s">
        <v>166</v>
      </c>
      <c r="R17">
        <f>(5/6)*L19*L23*(88/100)</f>
        <v>0.000210638061388055</v>
      </c>
    </row>
    <row r="18" spans="1:18">
      <c r="A18" s="14">
        <v>6</v>
      </c>
      <c r="B18" s="15" t="s">
        <v>130</v>
      </c>
      <c r="C18" s="16" t="s">
        <v>8</v>
      </c>
      <c r="D18" s="16">
        <v>91</v>
      </c>
      <c r="E18" s="16">
        <v>12</v>
      </c>
      <c r="F18" s="15" t="s">
        <v>11</v>
      </c>
      <c r="G18" s="14">
        <v>37</v>
      </c>
      <c r="J18" t="s">
        <v>167</v>
      </c>
      <c r="L18">
        <f>_xlfn.NORM.DIST(O16,K11,K12,0)</f>
        <v>0.00815070602101532</v>
      </c>
      <c r="Q18" t="s">
        <v>168</v>
      </c>
      <c r="R18" s="8">
        <f>(5/6)*L20*L24*(6/100)</f>
        <v>1.99824618131723e-64</v>
      </c>
    </row>
    <row r="19" spans="1:12">
      <c r="A19" s="14">
        <v>7</v>
      </c>
      <c r="B19" s="15" t="s">
        <v>129</v>
      </c>
      <c r="C19" s="16" t="s">
        <v>16</v>
      </c>
      <c r="D19" s="16">
        <v>107</v>
      </c>
      <c r="E19" s="16">
        <v>16</v>
      </c>
      <c r="F19" s="15" t="s">
        <v>11</v>
      </c>
      <c r="G19" s="14">
        <v>68</v>
      </c>
      <c r="J19" t="s">
        <v>169</v>
      </c>
      <c r="L19">
        <f>_xlfn.NORM.DIST(O16,L11,L12,0)</f>
        <v>0.00900980250857202</v>
      </c>
    </row>
    <row r="20" spans="1:18">
      <c r="A20" s="14">
        <v>8</v>
      </c>
      <c r="B20" s="15" t="s">
        <v>128</v>
      </c>
      <c r="C20" s="16" t="s">
        <v>8</v>
      </c>
      <c r="D20" s="16">
        <v>90</v>
      </c>
      <c r="E20" s="16">
        <v>9</v>
      </c>
      <c r="F20" s="15" t="s">
        <v>11</v>
      </c>
      <c r="G20" s="14">
        <v>17</v>
      </c>
      <c r="J20" t="s">
        <v>170</v>
      </c>
      <c r="L20" s="8">
        <f>_xlfn.NORM.DIST(O16,M11,M12,0)</f>
        <v>1.45675030516949e-5</v>
      </c>
      <c r="Q20" t="s">
        <v>171</v>
      </c>
      <c r="R20">
        <f>R16/SUM(R16:R18)</f>
        <v>0.0573050589311234</v>
      </c>
    </row>
    <row r="21" spans="1:18">
      <c r="A21" s="14">
        <v>9</v>
      </c>
      <c r="B21" s="15" t="s">
        <v>127</v>
      </c>
      <c r="C21" s="16" t="s">
        <v>8</v>
      </c>
      <c r="D21" s="16">
        <v>78</v>
      </c>
      <c r="E21" s="16">
        <v>10</v>
      </c>
      <c r="F21" s="15" t="s">
        <v>11</v>
      </c>
      <c r="G21" s="14">
        <v>21</v>
      </c>
      <c r="Q21" t="s">
        <v>172</v>
      </c>
      <c r="R21">
        <f>R17/SUM(R16:R18)</f>
        <v>0.942694941068877</v>
      </c>
    </row>
    <row r="22" spans="1:18">
      <c r="A22" s="14">
        <v>10</v>
      </c>
      <c r="B22" s="15" t="s">
        <v>126</v>
      </c>
      <c r="C22" s="16" t="s">
        <v>16</v>
      </c>
      <c r="D22" s="16">
        <v>96</v>
      </c>
      <c r="E22" s="16">
        <v>16</v>
      </c>
      <c r="F22" s="15" t="s">
        <v>11</v>
      </c>
      <c r="G22" s="14">
        <v>51</v>
      </c>
      <c r="J22" t="s">
        <v>173</v>
      </c>
      <c r="L22">
        <f>_xlfn.NORM.DIST(M16,K7,K8,0)</f>
        <v>0.0314190755414832</v>
      </c>
      <c r="Q22" t="s">
        <v>174</v>
      </c>
      <c r="R22" s="23">
        <f>R18/SUM(R16:R18)</f>
        <v>8.94300181897126e-61</v>
      </c>
    </row>
    <row r="23" spans="1:12">
      <c r="A23" s="14">
        <v>11</v>
      </c>
      <c r="B23" s="15" t="s">
        <v>125</v>
      </c>
      <c r="C23" s="16" t="s">
        <v>8</v>
      </c>
      <c r="D23" s="16">
        <v>79</v>
      </c>
      <c r="E23" s="16">
        <v>8</v>
      </c>
      <c r="F23" s="15" t="s">
        <v>11</v>
      </c>
      <c r="G23" s="14">
        <v>18</v>
      </c>
      <c r="J23" t="s">
        <v>175</v>
      </c>
      <c r="L23">
        <f>_xlfn.NORM.DIST(M16,L7,L8,0)</f>
        <v>0.0318801349753608</v>
      </c>
    </row>
    <row r="24" spans="1:12">
      <c r="A24" s="14">
        <v>12</v>
      </c>
      <c r="B24" s="15" t="s">
        <v>123</v>
      </c>
      <c r="C24" s="16" t="s">
        <v>16</v>
      </c>
      <c r="D24" s="16">
        <v>69</v>
      </c>
      <c r="E24" s="16">
        <v>8</v>
      </c>
      <c r="F24" s="15" t="s">
        <v>11</v>
      </c>
      <c r="G24" s="14">
        <v>14</v>
      </c>
      <c r="J24" t="s">
        <v>176</v>
      </c>
      <c r="L24" s="8">
        <f>_xlfn.NORM.DIST(M16,M7,M8,0)</f>
        <v>2.74342991276701e-58</v>
      </c>
    </row>
    <row r="25" spans="1:7">
      <c r="A25" s="14">
        <v>13</v>
      </c>
      <c r="B25" s="15" t="s">
        <v>122</v>
      </c>
      <c r="C25" s="16" t="s">
        <v>16</v>
      </c>
      <c r="D25" s="16">
        <v>105</v>
      </c>
      <c r="E25" s="16">
        <v>13</v>
      </c>
      <c r="F25" s="15" t="s">
        <v>11</v>
      </c>
      <c r="G25" s="14">
        <v>62</v>
      </c>
    </row>
    <row r="26" spans="1:18">
      <c r="A26" s="14">
        <v>14</v>
      </c>
      <c r="B26" s="15" t="s">
        <v>121</v>
      </c>
      <c r="C26" s="16" t="s">
        <v>16</v>
      </c>
      <c r="D26" s="16">
        <v>80</v>
      </c>
      <c r="E26" s="16">
        <v>11</v>
      </c>
      <c r="F26" s="15" t="s">
        <v>11</v>
      </c>
      <c r="G26" s="14">
        <v>21</v>
      </c>
      <c r="J26" s="15" t="s">
        <v>117</v>
      </c>
      <c r="K26" s="19" t="s">
        <v>8</v>
      </c>
      <c r="L26" s="16">
        <v>102</v>
      </c>
      <c r="M26" s="20">
        <v>16</v>
      </c>
      <c r="N26" s="21" t="s">
        <v>9</v>
      </c>
      <c r="O26" s="22">
        <v>54</v>
      </c>
      <c r="Q26" t="s">
        <v>164</v>
      </c>
      <c r="R26">
        <f>1/6*L28*L32*6/100</f>
        <v>3.49344013005938e-6</v>
      </c>
    </row>
    <row r="27" spans="1:18">
      <c r="A27" s="14">
        <v>15</v>
      </c>
      <c r="B27" s="15" t="s">
        <v>120</v>
      </c>
      <c r="C27" s="16" t="s">
        <v>16</v>
      </c>
      <c r="D27" s="16">
        <v>71</v>
      </c>
      <c r="E27" s="16">
        <v>10</v>
      </c>
      <c r="F27" s="15" t="s">
        <v>11</v>
      </c>
      <c r="G27" s="14">
        <v>32</v>
      </c>
      <c r="J27" t="s">
        <v>165</v>
      </c>
      <c r="Q27" t="s">
        <v>166</v>
      </c>
      <c r="R27">
        <f>1/6*L29*L33*88/100</f>
        <v>5.69145852773862e-5</v>
      </c>
    </row>
    <row r="28" spans="1:18">
      <c r="A28" s="14">
        <v>16</v>
      </c>
      <c r="B28" s="15" t="s">
        <v>119</v>
      </c>
      <c r="C28" s="16" t="s">
        <v>8</v>
      </c>
      <c r="D28" s="16">
        <v>90</v>
      </c>
      <c r="E28" s="16">
        <v>12</v>
      </c>
      <c r="F28" s="15" t="s">
        <v>11</v>
      </c>
      <c r="G28" s="14">
        <v>38</v>
      </c>
      <c r="J28" t="s">
        <v>167</v>
      </c>
      <c r="L28" s="8">
        <f>_xlfn.NORM.DIST(O26,K11,K12,0)</f>
        <v>0.0129155742991109</v>
      </c>
      <c r="Q28" t="s">
        <v>168</v>
      </c>
      <c r="R28" s="8">
        <f>1/6*L30*L34*6/100</f>
        <v>8.77679362725046e-51</v>
      </c>
    </row>
    <row r="29" spans="1:12">
      <c r="A29" s="14">
        <v>17</v>
      </c>
      <c r="B29" s="15" t="s">
        <v>118</v>
      </c>
      <c r="C29" s="16" t="s">
        <v>16</v>
      </c>
      <c r="D29" s="16">
        <v>105</v>
      </c>
      <c r="E29" s="16">
        <v>14</v>
      </c>
      <c r="F29" s="15" t="s">
        <v>11</v>
      </c>
      <c r="G29" s="14">
        <v>54</v>
      </c>
      <c r="J29" t="s">
        <v>169</v>
      </c>
      <c r="L29">
        <f>_xlfn.NORM.DIST(O26,L11,L12,0)</f>
        <v>0.0122590715289639</v>
      </c>
    </row>
    <row r="30" spans="1:18">
      <c r="A30" s="14">
        <v>19</v>
      </c>
      <c r="B30" s="15" t="s">
        <v>115</v>
      </c>
      <c r="C30" s="16" t="s">
        <v>8</v>
      </c>
      <c r="D30" s="16">
        <v>90</v>
      </c>
      <c r="E30" s="16">
        <v>13</v>
      </c>
      <c r="F30" s="15" t="s">
        <v>11</v>
      </c>
      <c r="G30" s="14">
        <v>36</v>
      </c>
      <c r="J30" t="s">
        <v>170</v>
      </c>
      <c r="L30">
        <f>_xlfn.NORM.DIST(O26,M11,M12,0)</f>
        <v>0.00706542845057333</v>
      </c>
      <c r="Q30" t="s">
        <v>171</v>
      </c>
      <c r="R30">
        <f t="shared" ref="R30:R32" si="0">R26/SUM(R26:R28)</f>
        <v>0.0578307287234851</v>
      </c>
    </row>
    <row r="31" spans="1:18">
      <c r="A31" s="14">
        <v>20</v>
      </c>
      <c r="B31" s="15" t="s">
        <v>114</v>
      </c>
      <c r="C31" s="16" t="s">
        <v>8</v>
      </c>
      <c r="D31" s="16">
        <v>87</v>
      </c>
      <c r="E31" s="16">
        <v>9</v>
      </c>
      <c r="F31" s="15" t="s">
        <v>11</v>
      </c>
      <c r="G31" s="14">
        <v>25</v>
      </c>
      <c r="Q31" t="s">
        <v>172</v>
      </c>
      <c r="R31">
        <f>R27/SUM(R26:R28)</f>
        <v>0.942169271276515</v>
      </c>
    </row>
    <row r="32" spans="1:18">
      <c r="A32" s="14">
        <v>21</v>
      </c>
      <c r="B32" s="15" t="s">
        <v>113</v>
      </c>
      <c r="C32" s="16" t="s">
        <v>8</v>
      </c>
      <c r="D32" s="16">
        <v>86</v>
      </c>
      <c r="E32" s="16">
        <v>12</v>
      </c>
      <c r="F32" s="15" t="s">
        <v>11</v>
      </c>
      <c r="G32" s="14">
        <v>30</v>
      </c>
      <c r="J32" t="s">
        <v>173</v>
      </c>
      <c r="L32">
        <f>_xlfn.NORM.DIST(M26,K7,K8,0)</f>
        <v>0.0270482755869389</v>
      </c>
      <c r="Q32" t="s">
        <v>174</v>
      </c>
      <c r="R32" s="23">
        <f>R28/SUM(R26:R28)</f>
        <v>1.45291847698248e-46</v>
      </c>
    </row>
    <row r="33" spans="1:12">
      <c r="A33" s="14">
        <v>22</v>
      </c>
      <c r="B33" s="15" t="s">
        <v>112</v>
      </c>
      <c r="C33" s="16" t="s">
        <v>8</v>
      </c>
      <c r="D33" s="16">
        <v>108</v>
      </c>
      <c r="E33" s="16">
        <v>15</v>
      </c>
      <c r="F33" s="15" t="s">
        <v>11</v>
      </c>
      <c r="G33" s="14">
        <v>63</v>
      </c>
      <c r="J33" t="s">
        <v>175</v>
      </c>
      <c r="L33">
        <f>_xlfn.NORM.DIST(M26,L7,L8,0)</f>
        <v>0.0316544356243291</v>
      </c>
    </row>
    <row r="34" spans="1:12">
      <c r="A34" s="14">
        <v>23</v>
      </c>
      <c r="B34" s="15" t="s">
        <v>111</v>
      </c>
      <c r="C34" s="16" t="s">
        <v>8</v>
      </c>
      <c r="D34" s="16">
        <v>95</v>
      </c>
      <c r="E34" s="16">
        <v>11</v>
      </c>
      <c r="F34" s="15" t="s">
        <v>11</v>
      </c>
      <c r="G34" s="14">
        <v>40</v>
      </c>
      <c r="J34" t="s">
        <v>176</v>
      </c>
      <c r="L34" s="8">
        <f>_xlfn.NORM.DIST(M26,M7,M8,0)</f>
        <v>1.24221675849513e-46</v>
      </c>
    </row>
    <row r="35" spans="1:7">
      <c r="A35" s="14">
        <v>25</v>
      </c>
      <c r="B35" s="15" t="s">
        <v>107</v>
      </c>
      <c r="C35" s="16" t="s">
        <v>16</v>
      </c>
      <c r="D35" s="16">
        <v>75</v>
      </c>
      <c r="E35" s="16">
        <v>10</v>
      </c>
      <c r="F35" s="15" t="s">
        <v>11</v>
      </c>
      <c r="G35" s="14">
        <v>28</v>
      </c>
    </row>
    <row r="36" spans="1:18">
      <c r="A36" s="14">
        <v>26</v>
      </c>
      <c r="B36" s="15" t="s">
        <v>106</v>
      </c>
      <c r="C36" s="16" t="s">
        <v>16</v>
      </c>
      <c r="D36" s="16">
        <v>93</v>
      </c>
      <c r="E36" s="16">
        <v>13</v>
      </c>
      <c r="F36" s="15" t="s">
        <v>11</v>
      </c>
      <c r="G36" s="14">
        <v>43</v>
      </c>
      <c r="J36" s="15" t="s">
        <v>72</v>
      </c>
      <c r="K36" s="19" t="s">
        <v>16</v>
      </c>
      <c r="L36" s="16">
        <v>75</v>
      </c>
      <c r="M36" s="20">
        <v>9</v>
      </c>
      <c r="N36" s="21" t="s">
        <v>13</v>
      </c>
      <c r="O36" s="22">
        <v>45</v>
      </c>
      <c r="Q36" t="s">
        <v>164</v>
      </c>
      <c r="R36" s="8">
        <f>5/6*L38*L42*6/100</f>
        <v>3.51244046402828e-5</v>
      </c>
    </row>
    <row r="37" spans="1:18">
      <c r="A37" s="14">
        <v>27</v>
      </c>
      <c r="B37" s="15" t="s">
        <v>105</v>
      </c>
      <c r="C37" s="16" t="s">
        <v>16</v>
      </c>
      <c r="D37" s="16">
        <v>109</v>
      </c>
      <c r="E37" s="16">
        <v>18</v>
      </c>
      <c r="F37" s="15" t="s">
        <v>11</v>
      </c>
      <c r="G37" s="14">
        <v>55</v>
      </c>
      <c r="J37" t="s">
        <v>165</v>
      </c>
      <c r="Q37" t="s">
        <v>166</v>
      </c>
      <c r="R37">
        <f>5/6*L39*L43*88/100</f>
        <v>0.000511100004364759</v>
      </c>
    </row>
    <row r="38" spans="1:18">
      <c r="A38" s="14">
        <v>28</v>
      </c>
      <c r="B38" s="15" t="s">
        <v>104</v>
      </c>
      <c r="C38" s="16" t="s">
        <v>16</v>
      </c>
      <c r="D38" s="16">
        <v>90</v>
      </c>
      <c r="E38" s="16">
        <v>11</v>
      </c>
      <c r="F38" s="15" t="s">
        <v>11</v>
      </c>
      <c r="G38" s="14">
        <v>30</v>
      </c>
      <c r="J38" t="s">
        <v>167</v>
      </c>
      <c r="L38" s="8">
        <f>_xlfn.NORM.DIST(O36,K11,K12,0)</f>
        <v>0.0222889842321926</v>
      </c>
      <c r="Q38" t="s">
        <v>168</v>
      </c>
      <c r="R38">
        <f>5/6*L40*L44*6/100</f>
        <v>1.33650849473952e-60</v>
      </c>
    </row>
    <row r="39" spans="1:12">
      <c r="A39" s="14">
        <v>29</v>
      </c>
      <c r="B39" s="15" t="s">
        <v>103</v>
      </c>
      <c r="C39" s="16" t="s">
        <v>8</v>
      </c>
      <c r="D39" s="16">
        <v>85</v>
      </c>
      <c r="E39" s="16">
        <v>12</v>
      </c>
      <c r="F39" s="15" t="s">
        <v>11</v>
      </c>
      <c r="G39" s="14">
        <v>28</v>
      </c>
      <c r="J39" t="s">
        <v>169</v>
      </c>
      <c r="L39">
        <f>_xlfn.NORM.DIST(O36,L11,L12,0)</f>
        <v>0.0213437382250743</v>
      </c>
    </row>
    <row r="40" spans="1:18">
      <c r="A40" s="14">
        <v>30</v>
      </c>
      <c r="B40" s="15" t="s">
        <v>102</v>
      </c>
      <c r="C40" s="16" t="s">
        <v>16</v>
      </c>
      <c r="D40" s="16">
        <v>66</v>
      </c>
      <c r="E40" s="16">
        <v>8</v>
      </c>
      <c r="F40" s="15" t="s">
        <v>11</v>
      </c>
      <c r="G40" s="14">
        <v>12</v>
      </c>
      <c r="J40" t="s">
        <v>170</v>
      </c>
      <c r="L40">
        <f>_xlfn.NORM.DIST(O36,M11,M12,0)</f>
        <v>0.00287190479181934</v>
      </c>
      <c r="Q40" t="s">
        <v>171</v>
      </c>
      <c r="R40">
        <f>R36/SUM(R36:R38)</f>
        <v>0.0643039821385181</v>
      </c>
    </row>
    <row r="41" spans="1:18">
      <c r="A41" s="14">
        <v>31</v>
      </c>
      <c r="B41" s="15" t="s">
        <v>101</v>
      </c>
      <c r="C41" s="16" t="s">
        <v>16</v>
      </c>
      <c r="D41" s="16">
        <v>87</v>
      </c>
      <c r="E41" s="16">
        <v>9</v>
      </c>
      <c r="F41" s="15" t="s">
        <v>11</v>
      </c>
      <c r="G41" s="14">
        <v>30</v>
      </c>
      <c r="Q41" t="s">
        <v>172</v>
      </c>
      <c r="R41">
        <f>R37/SUM(R36:R38)</f>
        <v>0.935696017861482</v>
      </c>
    </row>
    <row r="42" spans="1:18">
      <c r="A42" s="14">
        <v>32</v>
      </c>
      <c r="B42" s="15" t="s">
        <v>100</v>
      </c>
      <c r="C42" s="16" t="s">
        <v>16</v>
      </c>
      <c r="D42" s="16">
        <v>80</v>
      </c>
      <c r="E42" s="16">
        <v>10</v>
      </c>
      <c r="F42" s="15" t="s">
        <v>11</v>
      </c>
      <c r="G42" s="14">
        <v>20</v>
      </c>
      <c r="J42" t="s">
        <v>173</v>
      </c>
      <c r="L42">
        <f>_xlfn.NORM.DIST(M36,K7,K8,0)</f>
        <v>0.03151727712163</v>
      </c>
      <c r="Q42" t="s">
        <v>174</v>
      </c>
      <c r="R42" s="24">
        <f>R38/SUM(R36:R38)</f>
        <v>2.44681210269237e-57</v>
      </c>
    </row>
    <row r="43" spans="1:12">
      <c r="A43" s="14">
        <v>33</v>
      </c>
      <c r="B43" s="15" t="s">
        <v>99</v>
      </c>
      <c r="C43" s="16" t="s">
        <v>16</v>
      </c>
      <c r="D43" s="16">
        <v>102</v>
      </c>
      <c r="E43" s="16">
        <v>14</v>
      </c>
      <c r="F43" s="15" t="s">
        <v>11</v>
      </c>
      <c r="G43" s="14">
        <v>53</v>
      </c>
      <c r="J43" t="s">
        <v>175</v>
      </c>
      <c r="L43">
        <f>_xlfn.NORM.DIST(M36,L7,L8,0)</f>
        <v>0.0326538183731901</v>
      </c>
    </row>
    <row r="44" spans="1:12">
      <c r="A44" s="14">
        <v>34</v>
      </c>
      <c r="B44" s="15" t="s">
        <v>98</v>
      </c>
      <c r="C44" s="16" t="s">
        <v>16</v>
      </c>
      <c r="D44" s="16">
        <v>81</v>
      </c>
      <c r="E44" s="16">
        <v>9</v>
      </c>
      <c r="F44" s="15" t="s">
        <v>11</v>
      </c>
      <c r="G44" s="14">
        <v>21</v>
      </c>
      <c r="J44" t="s">
        <v>176</v>
      </c>
      <c r="L44" s="8">
        <f>_xlfn.NORM.DIST(M36,M7,M8,0)</f>
        <v>9.30747076676488e-57</v>
      </c>
    </row>
    <row r="45" spans="1:7">
      <c r="A45" s="14">
        <v>35</v>
      </c>
      <c r="B45" s="15" t="s">
        <v>96</v>
      </c>
      <c r="C45" s="16" t="s">
        <v>8</v>
      </c>
      <c r="D45" s="16">
        <v>108</v>
      </c>
      <c r="E45" s="16">
        <v>14</v>
      </c>
      <c r="F45" s="15" t="s">
        <v>11</v>
      </c>
      <c r="G45" s="14">
        <v>51</v>
      </c>
    </row>
    <row r="46" spans="1:7">
      <c r="A46" s="14">
        <v>36</v>
      </c>
      <c r="B46" s="15" t="s">
        <v>95</v>
      </c>
      <c r="C46" s="16" t="s">
        <v>8</v>
      </c>
      <c r="D46" s="16">
        <v>100</v>
      </c>
      <c r="E46" s="16">
        <v>13</v>
      </c>
      <c r="F46" s="15" t="s">
        <v>11</v>
      </c>
      <c r="G46" s="14">
        <v>50</v>
      </c>
    </row>
    <row r="47" spans="1:7">
      <c r="A47" s="14">
        <v>37</v>
      </c>
      <c r="B47" s="15" t="s">
        <v>94</v>
      </c>
      <c r="C47" s="16" t="s">
        <v>8</v>
      </c>
      <c r="D47" s="16">
        <v>77</v>
      </c>
      <c r="E47" s="16">
        <v>10</v>
      </c>
      <c r="F47" s="15" t="s">
        <v>11</v>
      </c>
      <c r="G47" s="14">
        <v>20</v>
      </c>
    </row>
    <row r="48" spans="1:7">
      <c r="A48" s="14">
        <v>38</v>
      </c>
      <c r="B48" s="15" t="s">
        <v>93</v>
      </c>
      <c r="C48" s="16" t="s">
        <v>8</v>
      </c>
      <c r="D48" s="16">
        <v>85</v>
      </c>
      <c r="E48" s="16">
        <v>10</v>
      </c>
      <c r="F48" s="15" t="s">
        <v>11</v>
      </c>
      <c r="G48" s="14">
        <v>32</v>
      </c>
    </row>
    <row r="49" spans="1:7">
      <c r="A49" s="14">
        <v>39</v>
      </c>
      <c r="B49" s="15" t="s">
        <v>92</v>
      </c>
      <c r="C49" s="16" t="s">
        <v>8</v>
      </c>
      <c r="D49" s="16">
        <v>90</v>
      </c>
      <c r="E49" s="16">
        <v>12</v>
      </c>
      <c r="F49" s="15" t="s">
        <v>11</v>
      </c>
      <c r="G49" s="14">
        <v>40</v>
      </c>
    </row>
    <row r="50" spans="1:7">
      <c r="A50" s="14">
        <v>40</v>
      </c>
      <c r="B50" s="15" t="s">
        <v>91</v>
      </c>
      <c r="C50" s="16" t="s">
        <v>8</v>
      </c>
      <c r="D50" s="16">
        <v>94</v>
      </c>
      <c r="E50" s="16">
        <v>12</v>
      </c>
      <c r="F50" s="15" t="s">
        <v>11</v>
      </c>
      <c r="G50" s="14">
        <v>38</v>
      </c>
    </row>
    <row r="51" spans="1:7">
      <c r="A51" s="14">
        <v>41</v>
      </c>
      <c r="B51" s="15" t="s">
        <v>90</v>
      </c>
      <c r="C51" s="16" t="s">
        <v>8</v>
      </c>
      <c r="D51" s="16">
        <v>70</v>
      </c>
      <c r="E51" s="16">
        <v>8</v>
      </c>
      <c r="F51" s="15" t="s">
        <v>11</v>
      </c>
      <c r="G51" s="14">
        <v>16</v>
      </c>
    </row>
    <row r="52" spans="1:7">
      <c r="A52" s="14">
        <v>42</v>
      </c>
      <c r="B52" s="15" t="s">
        <v>89</v>
      </c>
      <c r="C52" s="16" t="s">
        <v>8</v>
      </c>
      <c r="D52" s="16">
        <v>90</v>
      </c>
      <c r="E52" s="16">
        <v>13</v>
      </c>
      <c r="F52" s="15" t="s">
        <v>11</v>
      </c>
      <c r="G52" s="14">
        <v>30</v>
      </c>
    </row>
    <row r="53" spans="1:7">
      <c r="A53" s="14">
        <v>43</v>
      </c>
      <c r="B53" s="15" t="s">
        <v>88</v>
      </c>
      <c r="C53" s="16" t="s">
        <v>8</v>
      </c>
      <c r="D53" s="16">
        <v>104</v>
      </c>
      <c r="E53" s="16">
        <v>15</v>
      </c>
      <c r="F53" s="15" t="s">
        <v>11</v>
      </c>
      <c r="G53" s="14">
        <v>62</v>
      </c>
    </row>
    <row r="54" spans="1:7">
      <c r="A54" s="14">
        <v>44</v>
      </c>
      <c r="B54" s="15" t="s">
        <v>87</v>
      </c>
      <c r="C54" s="16" t="s">
        <v>8</v>
      </c>
      <c r="D54" s="16">
        <v>90</v>
      </c>
      <c r="E54" s="16">
        <v>11</v>
      </c>
      <c r="F54" s="15" t="s">
        <v>11</v>
      </c>
      <c r="G54" s="14">
        <v>39</v>
      </c>
    </row>
    <row r="55" spans="1:7">
      <c r="A55" s="14">
        <v>46</v>
      </c>
      <c r="B55" s="15" t="s">
        <v>85</v>
      </c>
      <c r="C55" s="16" t="s">
        <v>8</v>
      </c>
      <c r="D55" s="16">
        <v>83</v>
      </c>
      <c r="E55" s="16">
        <v>10</v>
      </c>
      <c r="F55" s="15" t="s">
        <v>11</v>
      </c>
      <c r="G55" s="14">
        <v>21</v>
      </c>
    </row>
    <row r="56" spans="1:7">
      <c r="A56" s="14">
        <v>47</v>
      </c>
      <c r="B56" s="15" t="s">
        <v>84</v>
      </c>
      <c r="C56" s="16" t="s">
        <v>16</v>
      </c>
      <c r="D56" s="16">
        <v>68</v>
      </c>
      <c r="E56" s="16">
        <v>7</v>
      </c>
      <c r="F56" s="15" t="s">
        <v>11</v>
      </c>
      <c r="G56" s="14">
        <v>12</v>
      </c>
    </row>
    <row r="57" spans="1:7">
      <c r="A57" s="14">
        <v>48</v>
      </c>
      <c r="B57" s="15" t="s">
        <v>83</v>
      </c>
      <c r="C57" s="16" t="s">
        <v>16</v>
      </c>
      <c r="D57" s="16">
        <v>106</v>
      </c>
      <c r="E57" s="16">
        <v>15</v>
      </c>
      <c r="F57" s="15" t="s">
        <v>11</v>
      </c>
      <c r="G57" s="14">
        <v>57</v>
      </c>
    </row>
    <row r="58" spans="1:7">
      <c r="A58" s="14">
        <v>49</v>
      </c>
      <c r="B58" s="15" t="s">
        <v>82</v>
      </c>
      <c r="C58" s="16" t="s">
        <v>16</v>
      </c>
      <c r="D58" s="16">
        <v>93</v>
      </c>
      <c r="E58" s="16">
        <v>13</v>
      </c>
      <c r="F58" s="15" t="s">
        <v>11</v>
      </c>
      <c r="G58" s="14">
        <v>39</v>
      </c>
    </row>
    <row r="59" spans="1:7">
      <c r="A59" s="14">
        <v>50</v>
      </c>
      <c r="B59" s="15" t="s">
        <v>81</v>
      </c>
      <c r="C59" s="16" t="s">
        <v>16</v>
      </c>
      <c r="D59" s="16">
        <v>68</v>
      </c>
      <c r="E59" s="16">
        <v>8</v>
      </c>
      <c r="F59" s="15" t="s">
        <v>11</v>
      </c>
      <c r="G59" s="14">
        <v>13</v>
      </c>
    </row>
    <row r="60" spans="1:7">
      <c r="A60" s="14">
        <v>51</v>
      </c>
      <c r="B60" s="15" t="s">
        <v>80</v>
      </c>
      <c r="C60" s="16" t="s">
        <v>16</v>
      </c>
      <c r="D60" s="16">
        <v>86</v>
      </c>
      <c r="E60" s="16">
        <v>10</v>
      </c>
      <c r="F60" s="15" t="s">
        <v>11</v>
      </c>
      <c r="G60" s="14">
        <v>32</v>
      </c>
    </row>
    <row r="61" spans="1:7">
      <c r="A61" s="14">
        <v>52</v>
      </c>
      <c r="B61" s="15" t="s">
        <v>79</v>
      </c>
      <c r="C61" s="16" t="s">
        <v>8</v>
      </c>
      <c r="D61" s="16">
        <v>96</v>
      </c>
      <c r="E61" s="16">
        <v>14</v>
      </c>
      <c r="F61" s="15" t="s">
        <v>11</v>
      </c>
      <c r="G61" s="14">
        <v>62</v>
      </c>
    </row>
    <row r="62" spans="1:7">
      <c r="A62" s="14">
        <v>53</v>
      </c>
      <c r="B62" s="15" t="s">
        <v>78</v>
      </c>
      <c r="C62" s="16" t="s">
        <v>16</v>
      </c>
      <c r="D62" s="16">
        <v>63</v>
      </c>
      <c r="E62" s="16">
        <v>7</v>
      </c>
      <c r="F62" s="15" t="s">
        <v>11</v>
      </c>
      <c r="G62" s="14">
        <v>12</v>
      </c>
    </row>
    <row r="63" spans="1:7">
      <c r="A63" s="14">
        <v>54</v>
      </c>
      <c r="B63" s="15" t="s">
        <v>77</v>
      </c>
      <c r="C63" s="16" t="s">
        <v>8</v>
      </c>
      <c r="D63" s="16">
        <v>77</v>
      </c>
      <c r="E63" s="16">
        <v>9</v>
      </c>
      <c r="F63" s="15" t="s">
        <v>11</v>
      </c>
      <c r="G63" s="14">
        <v>28</v>
      </c>
    </row>
    <row r="64" spans="1:7">
      <c r="A64" s="14">
        <v>55</v>
      </c>
      <c r="B64" s="15" t="s">
        <v>76</v>
      </c>
      <c r="C64" s="16" t="s">
        <v>8</v>
      </c>
      <c r="D64" s="16">
        <v>88</v>
      </c>
      <c r="E64" s="16">
        <v>12</v>
      </c>
      <c r="F64" s="15" t="s">
        <v>11</v>
      </c>
      <c r="G64" s="14">
        <v>27</v>
      </c>
    </row>
    <row r="65" spans="1:7">
      <c r="A65" s="14">
        <v>56</v>
      </c>
      <c r="B65" s="15" t="s">
        <v>75</v>
      </c>
      <c r="C65" s="16" t="s">
        <v>8</v>
      </c>
      <c r="D65" s="16">
        <v>100</v>
      </c>
      <c r="E65" s="16">
        <v>14</v>
      </c>
      <c r="F65" s="15" t="s">
        <v>11</v>
      </c>
      <c r="G65" s="14">
        <v>52</v>
      </c>
    </row>
    <row r="66" spans="1:7">
      <c r="A66" s="14">
        <v>57</v>
      </c>
      <c r="B66" s="15" t="s">
        <v>74</v>
      </c>
      <c r="C66" s="16" t="s">
        <v>8</v>
      </c>
      <c r="D66" s="16">
        <v>108</v>
      </c>
      <c r="E66" s="16">
        <v>15</v>
      </c>
      <c r="F66" s="15" t="s">
        <v>11</v>
      </c>
      <c r="G66" s="14">
        <v>57</v>
      </c>
    </row>
    <row r="67" spans="1:7">
      <c r="A67" s="14">
        <v>59</v>
      </c>
      <c r="B67" s="15" t="s">
        <v>71</v>
      </c>
      <c r="C67" s="16" t="s">
        <v>8</v>
      </c>
      <c r="D67" s="16">
        <v>88</v>
      </c>
      <c r="E67" s="16">
        <v>13</v>
      </c>
      <c r="F67" s="15" t="s">
        <v>11</v>
      </c>
      <c r="G67" s="14">
        <v>27</v>
      </c>
    </row>
    <row r="68" spans="1:7">
      <c r="A68" s="14">
        <v>60</v>
      </c>
      <c r="B68" s="15" t="s">
        <v>70</v>
      </c>
      <c r="C68" s="16" t="s">
        <v>8</v>
      </c>
      <c r="D68" s="16">
        <v>68</v>
      </c>
      <c r="E68" s="16">
        <v>8</v>
      </c>
      <c r="F68" s="15" t="s">
        <v>11</v>
      </c>
      <c r="G68" s="14">
        <v>13</v>
      </c>
    </row>
    <row r="69" spans="1:7">
      <c r="A69" s="14">
        <v>61</v>
      </c>
      <c r="B69" s="15" t="s">
        <v>69</v>
      </c>
      <c r="C69" s="16" t="s">
        <v>8</v>
      </c>
      <c r="D69" s="16">
        <v>68</v>
      </c>
      <c r="E69" s="16">
        <v>8</v>
      </c>
      <c r="F69" s="15" t="s">
        <v>11</v>
      </c>
      <c r="G69" s="14">
        <v>13</v>
      </c>
    </row>
    <row r="70" spans="1:7">
      <c r="A70" s="14">
        <v>62</v>
      </c>
      <c r="B70" s="15" t="s">
        <v>68</v>
      </c>
      <c r="C70" s="16" t="s">
        <v>8</v>
      </c>
      <c r="D70" s="16">
        <v>95</v>
      </c>
      <c r="E70" s="16">
        <v>16</v>
      </c>
      <c r="F70" s="15" t="s">
        <v>11</v>
      </c>
      <c r="G70" s="14">
        <v>41</v>
      </c>
    </row>
    <row r="71" spans="1:7">
      <c r="A71" s="14">
        <v>63</v>
      </c>
      <c r="B71" s="15" t="s">
        <v>67</v>
      </c>
      <c r="C71" s="16" t="s">
        <v>8</v>
      </c>
      <c r="D71" s="16">
        <v>102</v>
      </c>
      <c r="E71" s="16">
        <v>14</v>
      </c>
      <c r="F71" s="15" t="s">
        <v>11</v>
      </c>
      <c r="G71" s="14">
        <v>37</v>
      </c>
    </row>
    <row r="72" spans="1:7">
      <c r="A72" s="14">
        <v>64</v>
      </c>
      <c r="B72" s="15" t="s">
        <v>66</v>
      </c>
      <c r="C72" s="16" t="s">
        <v>16</v>
      </c>
      <c r="D72" s="16">
        <v>98</v>
      </c>
      <c r="E72" s="16">
        <v>14</v>
      </c>
      <c r="F72" s="15" t="s">
        <v>11</v>
      </c>
      <c r="G72" s="14">
        <v>63</v>
      </c>
    </row>
    <row r="73" spans="1:7">
      <c r="A73" s="14">
        <v>65</v>
      </c>
      <c r="B73" s="15" t="s">
        <v>65</v>
      </c>
      <c r="C73" s="16" t="s">
        <v>16</v>
      </c>
      <c r="D73" s="16">
        <v>91</v>
      </c>
      <c r="E73" s="16">
        <v>13</v>
      </c>
      <c r="F73" s="15" t="s">
        <v>11</v>
      </c>
      <c r="G73" s="14">
        <v>32</v>
      </c>
    </row>
    <row r="74" spans="1:7">
      <c r="A74" s="14">
        <v>66</v>
      </c>
      <c r="B74" s="15" t="s">
        <v>64</v>
      </c>
      <c r="C74" s="16" t="s">
        <v>8</v>
      </c>
      <c r="D74" s="16">
        <v>84</v>
      </c>
      <c r="E74" s="16">
        <v>9</v>
      </c>
      <c r="F74" s="15" t="s">
        <v>11</v>
      </c>
      <c r="G74" s="14">
        <v>20</v>
      </c>
    </row>
    <row r="75" spans="1:7">
      <c r="A75" s="14">
        <v>67</v>
      </c>
      <c r="B75" s="15" t="s">
        <v>63</v>
      </c>
      <c r="C75" s="16" t="s">
        <v>8</v>
      </c>
      <c r="D75" s="16">
        <v>107</v>
      </c>
      <c r="E75" s="16">
        <v>20</v>
      </c>
      <c r="F75" s="15" t="s">
        <v>11</v>
      </c>
      <c r="G75" s="14">
        <v>52</v>
      </c>
    </row>
    <row r="76" spans="1:7">
      <c r="A76" s="14">
        <v>68</v>
      </c>
      <c r="B76" s="15" t="s">
        <v>62</v>
      </c>
      <c r="C76" s="16" t="s">
        <v>16</v>
      </c>
      <c r="D76" s="16">
        <v>89</v>
      </c>
      <c r="E76" s="16">
        <v>12</v>
      </c>
      <c r="F76" s="15" t="s">
        <v>11</v>
      </c>
      <c r="G76" s="14">
        <v>36</v>
      </c>
    </row>
    <row r="77" spans="1:7">
      <c r="A77" s="14">
        <v>69</v>
      </c>
      <c r="B77" s="15" t="s">
        <v>61</v>
      </c>
      <c r="C77" s="16" t="s">
        <v>16</v>
      </c>
      <c r="D77" s="16">
        <v>103</v>
      </c>
      <c r="E77" s="16">
        <v>15</v>
      </c>
      <c r="F77" s="15" t="s">
        <v>11</v>
      </c>
      <c r="G77" s="14">
        <v>62</v>
      </c>
    </row>
    <row r="78" spans="1:7">
      <c r="A78" s="14">
        <v>71</v>
      </c>
      <c r="B78" s="15" t="s">
        <v>59</v>
      </c>
      <c r="C78" s="16" t="s">
        <v>16</v>
      </c>
      <c r="D78" s="16">
        <v>95</v>
      </c>
      <c r="E78" s="16">
        <v>12</v>
      </c>
      <c r="F78" s="15" t="s">
        <v>11</v>
      </c>
      <c r="G78" s="14">
        <v>29</v>
      </c>
    </row>
    <row r="79" spans="1:7">
      <c r="A79" s="14">
        <v>72</v>
      </c>
      <c r="B79" s="15" t="s">
        <v>58</v>
      </c>
      <c r="C79" s="16" t="s">
        <v>16</v>
      </c>
      <c r="D79" s="16">
        <v>92</v>
      </c>
      <c r="E79" s="16">
        <v>13</v>
      </c>
      <c r="F79" s="15" t="s">
        <v>11</v>
      </c>
      <c r="G79" s="14">
        <v>40</v>
      </c>
    </row>
    <row r="80" spans="1:7">
      <c r="A80" s="14">
        <v>73</v>
      </c>
      <c r="B80" s="15" t="s">
        <v>57</v>
      </c>
      <c r="C80" s="16" t="s">
        <v>16</v>
      </c>
      <c r="D80" s="16">
        <v>97</v>
      </c>
      <c r="E80" s="16">
        <v>16</v>
      </c>
      <c r="F80" s="15" t="s">
        <v>11</v>
      </c>
      <c r="G80" s="14">
        <v>52</v>
      </c>
    </row>
    <row r="81" spans="1:7">
      <c r="A81" s="14">
        <v>74</v>
      </c>
      <c r="B81" s="15" t="s">
        <v>56</v>
      </c>
      <c r="C81" s="16" t="s">
        <v>8</v>
      </c>
      <c r="D81" s="16">
        <v>89</v>
      </c>
      <c r="E81" s="16">
        <v>12</v>
      </c>
      <c r="F81" s="15" t="s">
        <v>11</v>
      </c>
      <c r="G81" s="14">
        <v>32</v>
      </c>
    </row>
    <row r="82" spans="1:7">
      <c r="A82" s="14">
        <v>75</v>
      </c>
      <c r="B82" s="15" t="s">
        <v>55</v>
      </c>
      <c r="C82" s="16" t="s">
        <v>16</v>
      </c>
      <c r="D82" s="16">
        <v>89</v>
      </c>
      <c r="E82" s="16">
        <v>11</v>
      </c>
      <c r="F82" s="15" t="s">
        <v>11</v>
      </c>
      <c r="G82" s="14">
        <v>37</v>
      </c>
    </row>
    <row r="83" spans="1:7">
      <c r="A83" s="14">
        <v>76</v>
      </c>
      <c r="B83" s="15" t="s">
        <v>54</v>
      </c>
      <c r="C83" s="16" t="s">
        <v>8</v>
      </c>
      <c r="D83" s="16">
        <v>75</v>
      </c>
      <c r="E83" s="16">
        <v>8</v>
      </c>
      <c r="F83" s="15" t="s">
        <v>11</v>
      </c>
      <c r="G83" s="14">
        <v>17</v>
      </c>
    </row>
    <row r="84" spans="1:7">
      <c r="A84" s="14">
        <v>77</v>
      </c>
      <c r="B84" s="15" t="s">
        <v>51</v>
      </c>
      <c r="C84" s="16" t="s">
        <v>8</v>
      </c>
      <c r="D84" s="16">
        <v>75</v>
      </c>
      <c r="E84" s="16">
        <v>8</v>
      </c>
      <c r="F84" s="15" t="s">
        <v>11</v>
      </c>
      <c r="G84" s="14">
        <v>17</v>
      </c>
    </row>
    <row r="85" spans="1:7">
      <c r="A85" s="14">
        <v>78</v>
      </c>
      <c r="B85" s="15" t="s">
        <v>50</v>
      </c>
      <c r="C85" s="16" t="s">
        <v>16</v>
      </c>
      <c r="D85" s="16">
        <v>90</v>
      </c>
      <c r="E85" s="16">
        <v>11</v>
      </c>
      <c r="F85" s="15" t="s">
        <v>11</v>
      </c>
      <c r="G85" s="14">
        <v>42</v>
      </c>
    </row>
    <row r="86" spans="1:7">
      <c r="A86" s="14">
        <v>79</v>
      </c>
      <c r="B86" s="15" t="s">
        <v>49</v>
      </c>
      <c r="C86" s="16" t="s">
        <v>16</v>
      </c>
      <c r="D86" s="16">
        <v>63</v>
      </c>
      <c r="E86" s="16">
        <v>8</v>
      </c>
      <c r="F86" s="15" t="s">
        <v>11</v>
      </c>
      <c r="G86" s="14">
        <v>13</v>
      </c>
    </row>
    <row r="87" spans="1:7">
      <c r="A87" s="14">
        <v>80</v>
      </c>
      <c r="B87" s="15" t="s">
        <v>48</v>
      </c>
      <c r="C87" s="16" t="s">
        <v>8</v>
      </c>
      <c r="D87" s="16">
        <v>106</v>
      </c>
      <c r="E87" s="16">
        <v>16</v>
      </c>
      <c r="F87" s="15" t="s">
        <v>11</v>
      </c>
      <c r="G87" s="14">
        <v>56</v>
      </c>
    </row>
    <row r="88" spans="1:7">
      <c r="A88" s="14">
        <v>81</v>
      </c>
      <c r="B88" s="15" t="s">
        <v>47</v>
      </c>
      <c r="C88" s="16" t="s">
        <v>16</v>
      </c>
      <c r="D88" s="16">
        <v>90</v>
      </c>
      <c r="E88" s="16">
        <v>11</v>
      </c>
      <c r="F88" s="15" t="s">
        <v>11</v>
      </c>
      <c r="G88" s="14">
        <v>26</v>
      </c>
    </row>
    <row r="89" spans="1:7">
      <c r="A89" s="14">
        <v>82</v>
      </c>
      <c r="B89" s="15" t="s">
        <v>45</v>
      </c>
      <c r="C89" s="16" t="s">
        <v>16</v>
      </c>
      <c r="D89" s="16">
        <v>97</v>
      </c>
      <c r="E89" s="16">
        <v>14</v>
      </c>
      <c r="F89" s="15" t="s">
        <v>11</v>
      </c>
      <c r="G89" s="14">
        <v>55</v>
      </c>
    </row>
    <row r="90" spans="1:7">
      <c r="A90" s="14">
        <v>83</v>
      </c>
      <c r="B90" s="15" t="s">
        <v>44</v>
      </c>
      <c r="C90" s="16" t="s">
        <v>8</v>
      </c>
      <c r="D90" s="16">
        <v>87</v>
      </c>
      <c r="E90" s="16">
        <v>10</v>
      </c>
      <c r="F90" s="15" t="s">
        <v>11</v>
      </c>
      <c r="G90" s="14">
        <v>24</v>
      </c>
    </row>
    <row r="91" spans="1:7">
      <c r="A91" s="14">
        <v>84</v>
      </c>
      <c r="B91" s="15" t="s">
        <v>43</v>
      </c>
      <c r="C91" s="16" t="s">
        <v>8</v>
      </c>
      <c r="D91" s="16">
        <v>105</v>
      </c>
      <c r="E91" s="16">
        <v>13</v>
      </c>
      <c r="F91" s="15" t="s">
        <v>11</v>
      </c>
      <c r="G91" s="14">
        <v>37</v>
      </c>
    </row>
    <row r="92" spans="1:7">
      <c r="A92" s="14">
        <v>85</v>
      </c>
      <c r="B92" s="15" t="s">
        <v>42</v>
      </c>
      <c r="C92" s="16" t="s">
        <v>8</v>
      </c>
      <c r="D92" s="16">
        <v>83</v>
      </c>
      <c r="E92" s="16">
        <v>11</v>
      </c>
      <c r="F92" s="15" t="s">
        <v>11</v>
      </c>
      <c r="G92" s="14">
        <v>19</v>
      </c>
    </row>
    <row r="93" spans="1:7">
      <c r="A93" s="14">
        <v>86</v>
      </c>
      <c r="B93" s="15" t="s">
        <v>41</v>
      </c>
      <c r="C93" s="16" t="s">
        <v>8</v>
      </c>
      <c r="D93" s="16">
        <v>83</v>
      </c>
      <c r="E93" s="16">
        <v>15</v>
      </c>
      <c r="F93" s="15" t="s">
        <v>11</v>
      </c>
      <c r="G93" s="14">
        <v>18</v>
      </c>
    </row>
    <row r="94" spans="1:7">
      <c r="A94" s="14">
        <v>87</v>
      </c>
      <c r="B94" s="15" t="s">
        <v>40</v>
      </c>
      <c r="C94" s="16" t="s">
        <v>8</v>
      </c>
      <c r="D94" s="16">
        <v>105</v>
      </c>
      <c r="E94" s="16">
        <v>15</v>
      </c>
      <c r="F94" s="15" t="s">
        <v>11</v>
      </c>
      <c r="G94" s="14">
        <v>56</v>
      </c>
    </row>
    <row r="95" spans="1:7">
      <c r="A95" s="14">
        <v>89</v>
      </c>
      <c r="B95" s="15" t="s">
        <v>38</v>
      </c>
      <c r="C95" s="16" t="s">
        <v>16</v>
      </c>
      <c r="D95" s="16">
        <v>97</v>
      </c>
      <c r="E95" s="16">
        <v>13</v>
      </c>
      <c r="F95" s="15" t="s">
        <v>11</v>
      </c>
      <c r="G95" s="14">
        <v>41</v>
      </c>
    </row>
    <row r="96" spans="1:7">
      <c r="A96" s="14">
        <v>90</v>
      </c>
      <c r="B96" s="15" t="s">
        <v>37</v>
      </c>
      <c r="C96" s="16" t="s">
        <v>8</v>
      </c>
      <c r="D96" s="16">
        <v>95</v>
      </c>
      <c r="E96" s="16">
        <v>12</v>
      </c>
      <c r="F96" s="15" t="s">
        <v>11</v>
      </c>
      <c r="G96" s="14">
        <v>51</v>
      </c>
    </row>
    <row r="97" spans="1:7">
      <c r="A97" s="14">
        <v>91</v>
      </c>
      <c r="B97" s="15" t="s">
        <v>36</v>
      </c>
      <c r="C97" s="16" t="s">
        <v>8</v>
      </c>
      <c r="D97" s="16">
        <v>83</v>
      </c>
      <c r="E97" s="16">
        <v>15</v>
      </c>
      <c r="F97" s="15" t="s">
        <v>11</v>
      </c>
      <c r="G97" s="14">
        <v>42</v>
      </c>
    </row>
    <row r="98" spans="1:7">
      <c r="A98" s="14">
        <v>92</v>
      </c>
      <c r="B98" s="15" t="s">
        <v>35</v>
      </c>
      <c r="C98" s="16" t="s">
        <v>8</v>
      </c>
      <c r="D98" s="16">
        <v>100</v>
      </c>
      <c r="E98" s="16">
        <v>16</v>
      </c>
      <c r="F98" s="15" t="s">
        <v>11</v>
      </c>
      <c r="G98" s="14">
        <v>45</v>
      </c>
    </row>
    <row r="99" spans="1:7">
      <c r="A99" s="14">
        <v>93</v>
      </c>
      <c r="B99" s="15" t="s">
        <v>34</v>
      </c>
      <c r="C99" s="16" t="s">
        <v>16</v>
      </c>
      <c r="D99" s="16">
        <v>87</v>
      </c>
      <c r="E99" s="16">
        <v>10</v>
      </c>
      <c r="F99" s="15" t="s">
        <v>11</v>
      </c>
      <c r="G99" s="14">
        <v>28</v>
      </c>
    </row>
    <row r="100" spans="1:7">
      <c r="A100" s="14">
        <v>94</v>
      </c>
      <c r="B100" s="15" t="s">
        <v>33</v>
      </c>
      <c r="C100" s="16" t="s">
        <v>8</v>
      </c>
      <c r="D100" s="16">
        <v>98</v>
      </c>
      <c r="E100" s="16">
        <v>15</v>
      </c>
      <c r="F100" s="15" t="s">
        <v>11</v>
      </c>
      <c r="G100" s="14">
        <v>44</v>
      </c>
    </row>
    <row r="101" spans="1:7">
      <c r="A101" s="14">
        <v>95</v>
      </c>
      <c r="B101" s="15" t="s">
        <v>32</v>
      </c>
      <c r="C101" s="16" t="s">
        <v>16</v>
      </c>
      <c r="D101" s="16">
        <v>92</v>
      </c>
      <c r="E101" s="16">
        <v>12</v>
      </c>
      <c r="F101" s="15" t="s">
        <v>11</v>
      </c>
      <c r="G101" s="14">
        <v>38</v>
      </c>
    </row>
    <row r="102" spans="1:1">
      <c r="A102">
        <f>COUNT(A2:A101)</f>
        <v>100</v>
      </c>
    </row>
  </sheetData>
  <autoFilter ref="A1:G102">
    <sortState ref="A1:G102">
      <sortCondition ref="F1:F125"/>
    </sortState>
    <extLst/>
  </autoFilter>
  <mergeCells count="2">
    <mergeCell ref="Q2:T2"/>
    <mergeCell ref="Q10:T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G10" sqref="G10"/>
    </sheetView>
  </sheetViews>
  <sheetFormatPr defaultColWidth="9.14285714285714" defaultRowHeight="15"/>
  <cols>
    <col min="1" max="1" width="13" customWidth="1"/>
    <col min="2" max="2" width="12.4285714285714" customWidth="1"/>
    <col min="3" max="3" width="12.8571428571429" customWidth="1"/>
    <col min="4" max="4" width="14.1428571428571" customWidth="1"/>
    <col min="9" max="9" width="12.8571428571429"/>
  </cols>
  <sheetData>
    <row r="1" spans="2:5">
      <c r="B1" t="s">
        <v>177</v>
      </c>
      <c r="C1" t="s">
        <v>178</v>
      </c>
      <c r="D1">
        <v>14</v>
      </c>
      <c r="E1">
        <v>17</v>
      </c>
    </row>
    <row r="2" spans="1:5">
      <c r="A2" t="s">
        <v>144</v>
      </c>
      <c r="B2" t="s">
        <v>179</v>
      </c>
      <c r="C2" t="s">
        <v>178</v>
      </c>
      <c r="D2">
        <v>19</v>
      </c>
      <c r="E2">
        <v>26</v>
      </c>
    </row>
    <row r="3" spans="1:5">
      <c r="A3" t="s">
        <v>144</v>
      </c>
      <c r="B3" t="s">
        <v>180</v>
      </c>
      <c r="C3" t="s">
        <v>178</v>
      </c>
      <c r="D3">
        <v>12</v>
      </c>
      <c r="E3">
        <v>18</v>
      </c>
    </row>
    <row r="4" spans="1:5">
      <c r="A4" t="s">
        <v>144</v>
      </c>
      <c r="B4" t="s">
        <v>181</v>
      </c>
      <c r="C4" t="s">
        <v>182</v>
      </c>
      <c r="D4">
        <v>16</v>
      </c>
      <c r="E4">
        <v>54</v>
      </c>
    </row>
    <row r="5" spans="1:5">
      <c r="A5" t="s">
        <v>142</v>
      </c>
      <c r="B5" t="s">
        <v>183</v>
      </c>
      <c r="C5" t="s">
        <v>182</v>
      </c>
      <c r="D5">
        <v>11</v>
      </c>
      <c r="E5">
        <v>50</v>
      </c>
    </row>
    <row r="6" spans="1:5">
      <c r="A6" t="s">
        <v>142</v>
      </c>
      <c r="B6" t="s">
        <v>184</v>
      </c>
      <c r="C6" t="s">
        <v>178</v>
      </c>
      <c r="D6">
        <v>10</v>
      </c>
      <c r="E6">
        <v>41</v>
      </c>
    </row>
    <row r="7" spans="1:5">
      <c r="A7" t="s">
        <v>142</v>
      </c>
      <c r="B7" t="s">
        <v>185</v>
      </c>
      <c r="C7" t="s">
        <v>178</v>
      </c>
      <c r="D7">
        <v>7</v>
      </c>
      <c r="E7">
        <v>19</v>
      </c>
    </row>
    <row r="8" spans="1:5">
      <c r="A8" t="s">
        <v>142</v>
      </c>
      <c r="B8" t="s">
        <v>186</v>
      </c>
      <c r="C8" t="s">
        <v>178</v>
      </c>
      <c r="D8">
        <v>11</v>
      </c>
      <c r="E8">
        <v>49</v>
      </c>
    </row>
    <row r="9" spans="1:5">
      <c r="A9" t="s">
        <v>143</v>
      </c>
      <c r="B9" t="s">
        <v>187</v>
      </c>
      <c r="C9" t="s">
        <v>178</v>
      </c>
      <c r="D9">
        <v>8</v>
      </c>
      <c r="E9">
        <v>20</v>
      </c>
    </row>
    <row r="10" spans="1:5">
      <c r="A10" t="s">
        <v>143</v>
      </c>
      <c r="B10" t="s">
        <v>188</v>
      </c>
      <c r="C10" t="s">
        <v>178</v>
      </c>
      <c r="D10">
        <v>14</v>
      </c>
      <c r="E10">
        <v>44</v>
      </c>
    </row>
    <row r="11" spans="1:10">
      <c r="A11" t="s">
        <v>143</v>
      </c>
      <c r="B11" t="s">
        <v>189</v>
      </c>
      <c r="C11" t="s">
        <v>182</v>
      </c>
      <c r="D11">
        <v>12</v>
      </c>
      <c r="E11">
        <v>37</v>
      </c>
      <c r="I11" s="12"/>
      <c r="J11" s="11"/>
    </row>
    <row r="12" spans="1:5">
      <c r="A12" t="s">
        <v>143</v>
      </c>
      <c r="B12" t="s">
        <v>190</v>
      </c>
      <c r="C12" t="s">
        <v>182</v>
      </c>
      <c r="D12">
        <v>9</v>
      </c>
      <c r="E12">
        <v>17</v>
      </c>
    </row>
    <row r="13" spans="1:5">
      <c r="A13" t="s">
        <v>143</v>
      </c>
      <c r="B13" t="s">
        <v>191</v>
      </c>
      <c r="C13" t="s">
        <v>178</v>
      </c>
      <c r="D13">
        <v>16</v>
      </c>
      <c r="E13">
        <v>51</v>
      </c>
    </row>
    <row r="14" spans="1:5">
      <c r="A14" t="s">
        <v>143</v>
      </c>
      <c r="B14" t="s">
        <v>192</v>
      </c>
      <c r="C14" t="s">
        <v>178</v>
      </c>
      <c r="D14">
        <v>13</v>
      </c>
      <c r="E14">
        <v>62</v>
      </c>
    </row>
    <row r="15" spans="1:5">
      <c r="A15" t="s">
        <v>143</v>
      </c>
      <c r="B15" t="s">
        <v>193</v>
      </c>
      <c r="C15" t="s">
        <v>178</v>
      </c>
      <c r="D15">
        <v>11</v>
      </c>
      <c r="E15">
        <v>21</v>
      </c>
    </row>
    <row r="16" spans="1:5">
      <c r="A16" t="s">
        <v>143</v>
      </c>
      <c r="B16" t="s">
        <v>194</v>
      </c>
      <c r="C16" t="s">
        <v>178</v>
      </c>
      <c r="D16">
        <v>10</v>
      </c>
      <c r="E16">
        <v>32</v>
      </c>
    </row>
    <row r="17" spans="1:5">
      <c r="A17" t="s">
        <v>143</v>
      </c>
      <c r="B17" s="11" t="s">
        <v>195</v>
      </c>
      <c r="C17" s="11" t="s">
        <v>182</v>
      </c>
      <c r="D17" s="11">
        <v>12</v>
      </c>
      <c r="E17">
        <v>38</v>
      </c>
    </row>
    <row r="18" spans="1:5">
      <c r="A18" t="s">
        <v>143</v>
      </c>
      <c r="B18" t="s">
        <v>196</v>
      </c>
      <c r="C18" t="s">
        <v>178</v>
      </c>
      <c r="D18">
        <v>14</v>
      </c>
      <c r="E18">
        <v>54</v>
      </c>
    </row>
    <row r="19" spans="1:5">
      <c r="A19" t="s">
        <v>143</v>
      </c>
      <c r="B19" t="s">
        <v>197</v>
      </c>
      <c r="C19" t="s">
        <v>182</v>
      </c>
      <c r="D19">
        <v>13</v>
      </c>
      <c r="E19">
        <v>36</v>
      </c>
    </row>
    <row r="20" spans="1:5">
      <c r="A20" t="s">
        <v>143</v>
      </c>
      <c r="B20" t="s">
        <v>198</v>
      </c>
      <c r="C20" t="s">
        <v>182</v>
      </c>
      <c r="D20">
        <v>9</v>
      </c>
      <c r="E20">
        <v>25</v>
      </c>
    </row>
    <row r="21" spans="1:5">
      <c r="A21" t="s">
        <v>143</v>
      </c>
      <c r="B21" s="11" t="s">
        <v>199</v>
      </c>
      <c r="C21" s="11" t="s">
        <v>182</v>
      </c>
      <c r="D21" s="11">
        <v>12</v>
      </c>
      <c r="E21">
        <v>30</v>
      </c>
    </row>
    <row r="22" spans="1:5">
      <c r="A22" t="s">
        <v>143</v>
      </c>
      <c r="B22" t="s">
        <v>200</v>
      </c>
      <c r="C22" t="s">
        <v>182</v>
      </c>
      <c r="D22">
        <v>15</v>
      </c>
      <c r="E22">
        <v>63</v>
      </c>
    </row>
    <row r="23" spans="1:5">
      <c r="A23" t="s">
        <v>143</v>
      </c>
      <c r="B23" t="s">
        <v>201</v>
      </c>
      <c r="C23" t="s">
        <v>182</v>
      </c>
      <c r="D23">
        <v>11</v>
      </c>
      <c r="E23">
        <v>40</v>
      </c>
    </row>
    <row r="24" spans="1:5">
      <c r="A24" t="s">
        <v>143</v>
      </c>
      <c r="B24" t="s">
        <v>202</v>
      </c>
      <c r="C24" t="s">
        <v>178</v>
      </c>
      <c r="D24">
        <v>10</v>
      </c>
      <c r="E24">
        <v>28</v>
      </c>
    </row>
    <row r="25" spans="1:5">
      <c r="A25" t="s">
        <v>143</v>
      </c>
      <c r="B25" s="11" t="s">
        <v>203</v>
      </c>
      <c r="C25" s="11" t="s">
        <v>178</v>
      </c>
      <c r="D25" s="11">
        <v>18</v>
      </c>
      <c r="E25">
        <v>55</v>
      </c>
    </row>
    <row r="26" spans="1:5">
      <c r="A26" t="s">
        <v>143</v>
      </c>
      <c r="B26" t="s">
        <v>204</v>
      </c>
      <c r="C26" t="s">
        <v>182</v>
      </c>
      <c r="D26">
        <v>12</v>
      </c>
      <c r="E26">
        <v>28</v>
      </c>
    </row>
    <row r="27" spans="1:5">
      <c r="A27" t="s">
        <v>143</v>
      </c>
      <c r="B27" t="s">
        <v>205</v>
      </c>
      <c r="C27" t="s">
        <v>178</v>
      </c>
      <c r="D27">
        <v>9</v>
      </c>
      <c r="E27">
        <v>30</v>
      </c>
    </row>
    <row r="35" spans="1:2">
      <c r="A35" t="s">
        <v>206</v>
      </c>
      <c r="B35">
        <f>_xlfn.NORM.DIST(16,12,1.632993161,0)</f>
        <v>0.012163043300552</v>
      </c>
    </row>
    <row r="36" spans="1:2">
      <c r="A36" t="s">
        <v>207</v>
      </c>
      <c r="B36" t="e">
        <f>_xlfn.NORM.DIST(16,C25,C26,0)</f>
        <v>#VALUE!</v>
      </c>
    </row>
    <row r="37" spans="1:2">
      <c r="A37" t="s">
        <v>208</v>
      </c>
      <c r="B37">
        <f>_xlfn.NORM.DIST(16,D25,D26,0)</f>
        <v>0.032786643008495</v>
      </c>
    </row>
    <row r="39" spans="1:2">
      <c r="A39" t="s">
        <v>209</v>
      </c>
      <c r="B39" t="e">
        <f>_xlfn.NORM.DIST(16,B21,B22,0)</f>
        <v>#VALUE!</v>
      </c>
    </row>
    <row r="40" spans="1:2">
      <c r="A40" t="s">
        <v>210</v>
      </c>
      <c r="B40" t="e">
        <f>_xlfn.NORM.DIST(16,C21,C22,0)</f>
        <v>#VALUE!</v>
      </c>
    </row>
    <row r="41" spans="1:2">
      <c r="A41" t="s">
        <v>176</v>
      </c>
      <c r="B41">
        <f>_xlfn.NORM.DIST(16,D21,D22,0)</f>
        <v>0.0256671249730676</v>
      </c>
    </row>
    <row r="43" spans="1:2">
      <c r="A43" t="s">
        <v>211</v>
      </c>
      <c r="B43" t="e">
        <f>_xlfn.NORM.DIST(85,B17,B18,0)</f>
        <v>#VALUE!</v>
      </c>
    </row>
    <row r="44" spans="1:2">
      <c r="A44" t="s">
        <v>212</v>
      </c>
      <c r="B44" t="e">
        <f>_xlfn.NORM.DIST(85,C17,C18,0)</f>
        <v>#VALUE!</v>
      </c>
    </row>
    <row r="45" spans="1:2">
      <c r="A45" t="s">
        <v>213</v>
      </c>
      <c r="B45">
        <f>_xlfn.NORM.DIST(85,D17,D18,0)</f>
        <v>3.55479403913226e-8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8"/>
  <sheetViews>
    <sheetView tabSelected="1" topLeftCell="C1" workbookViewId="0">
      <selection activeCell="H4" sqref="H4"/>
    </sheetView>
  </sheetViews>
  <sheetFormatPr defaultColWidth="9.14285714285714" defaultRowHeight="15"/>
  <cols>
    <col min="8" max="8" width="12.4285714285714" customWidth="1"/>
    <col min="9" max="11" width="12.8571428571429"/>
    <col min="13" max="13" width="22.8571428571429" customWidth="1"/>
    <col min="14" max="14" width="3.85714285714286" customWidth="1"/>
    <col min="15" max="15" width="12.8571428571429"/>
    <col min="17" max="17" width="11" customWidth="1"/>
    <col min="18" max="18" width="1.71428571428571" customWidth="1"/>
    <col min="19" max="19" width="20.4285714285714" customWidth="1"/>
  </cols>
  <sheetData>
    <row r="1" spans="1:6">
      <c r="A1" t="s">
        <v>214</v>
      </c>
      <c r="B1" t="s">
        <v>5</v>
      </c>
      <c r="C1" t="s">
        <v>215</v>
      </c>
      <c r="D1" t="s">
        <v>145</v>
      </c>
      <c r="E1" t="s">
        <v>151</v>
      </c>
      <c r="F1" t="s">
        <v>6</v>
      </c>
    </row>
    <row r="2" spans="1:17">
      <c r="A2">
        <v>1</v>
      </c>
      <c r="B2" t="s">
        <v>144</v>
      </c>
      <c r="C2" t="s">
        <v>177</v>
      </c>
      <c r="D2" t="s">
        <v>178</v>
      </c>
      <c r="E2">
        <v>14</v>
      </c>
      <c r="F2">
        <v>17</v>
      </c>
      <c r="H2" s="1" t="s">
        <v>151</v>
      </c>
      <c r="I2" s="2" t="s">
        <v>142</v>
      </c>
      <c r="J2" s="2" t="s">
        <v>143</v>
      </c>
      <c r="K2" s="2" t="s">
        <v>144</v>
      </c>
      <c r="M2" s="4" t="s">
        <v>10</v>
      </c>
      <c r="N2" s="5" t="s">
        <v>8</v>
      </c>
      <c r="O2" s="5">
        <v>12</v>
      </c>
      <c r="P2" s="4" t="s">
        <v>11</v>
      </c>
      <c r="Q2" s="10">
        <v>37</v>
      </c>
    </row>
    <row r="3" spans="1:11">
      <c r="A3">
        <v>2</v>
      </c>
      <c r="B3" t="s">
        <v>144</v>
      </c>
      <c r="C3" t="s">
        <v>179</v>
      </c>
      <c r="D3" t="s">
        <v>178</v>
      </c>
      <c r="E3">
        <v>19</v>
      </c>
      <c r="F3">
        <v>26</v>
      </c>
      <c r="H3" s="2" t="s">
        <v>146</v>
      </c>
      <c r="I3" s="6">
        <f>AVERAGE($E6:$E9)</f>
        <v>9.75</v>
      </c>
      <c r="J3" s="6">
        <f>AVERAGE($E10:$E88)</f>
        <v>12.2278481012658</v>
      </c>
      <c r="K3" s="6">
        <f>AVERAGE($E2:$E5)</f>
        <v>15.25</v>
      </c>
    </row>
    <row r="4" spans="1:19">
      <c r="A4">
        <v>3</v>
      </c>
      <c r="B4" t="s">
        <v>144</v>
      </c>
      <c r="C4" t="s">
        <v>180</v>
      </c>
      <c r="D4" t="s">
        <v>178</v>
      </c>
      <c r="E4">
        <v>12</v>
      </c>
      <c r="F4">
        <v>18</v>
      </c>
      <c r="H4" s="2" t="s">
        <v>148</v>
      </c>
      <c r="I4" s="2">
        <f>STDEV($E6:$E9)</f>
        <v>1.89296944860009</v>
      </c>
      <c r="J4" s="2">
        <f>STDEV($E10:$E97)</f>
        <v>2.93497637735048</v>
      </c>
      <c r="K4" s="2">
        <f>STDEV($E2:$E5)</f>
        <v>2.98607881119482</v>
      </c>
      <c r="M4" t="s">
        <v>167</v>
      </c>
      <c r="O4">
        <f>_xlfn.NORM.DIST(Q2,I7,I8,0)</f>
        <v>0.0271896051584456</v>
      </c>
      <c r="Q4" t="s">
        <v>216</v>
      </c>
      <c r="S4">
        <f>1/4*O4*O8*4/87</f>
        <v>3.24987387957924e-5</v>
      </c>
    </row>
    <row r="5" spans="1:19">
      <c r="A5">
        <v>4</v>
      </c>
      <c r="B5" t="s">
        <v>144</v>
      </c>
      <c r="C5" t="s">
        <v>181</v>
      </c>
      <c r="D5" t="s">
        <v>182</v>
      </c>
      <c r="E5">
        <v>16</v>
      </c>
      <c r="F5">
        <v>54</v>
      </c>
      <c r="M5" t="s">
        <v>169</v>
      </c>
      <c r="O5" s="7">
        <f>_xlfn.NORM.DIST(Q2,J7,J8,0)</f>
        <v>0.13544846526249</v>
      </c>
      <c r="S5">
        <f>41/79*O5*O9*79/87</f>
        <v>0.00865038547813951</v>
      </c>
    </row>
    <row r="6" spans="1:19">
      <c r="A6">
        <v>5</v>
      </c>
      <c r="B6" t="s">
        <v>142</v>
      </c>
      <c r="C6" t="s">
        <v>183</v>
      </c>
      <c r="D6" t="s">
        <v>182</v>
      </c>
      <c r="E6">
        <v>11</v>
      </c>
      <c r="F6">
        <v>50</v>
      </c>
      <c r="H6" s="1" t="s">
        <v>6</v>
      </c>
      <c r="I6" s="2" t="s">
        <v>142</v>
      </c>
      <c r="J6" s="2" t="s">
        <v>143</v>
      </c>
      <c r="K6" s="2" t="s">
        <v>144</v>
      </c>
      <c r="M6" t="s">
        <v>170</v>
      </c>
      <c r="O6" s="8">
        <f>_xlfn.NORM.DIST(Q2,K7,K8,0)</f>
        <v>0.0205739387240335</v>
      </c>
      <c r="R6" s="11"/>
      <c r="S6">
        <f>1/4*O6*O10*4/87</f>
        <v>1.74734568757668e-5</v>
      </c>
    </row>
    <row r="7" spans="1:11">
      <c r="A7">
        <v>6</v>
      </c>
      <c r="B7" t="s">
        <v>142</v>
      </c>
      <c r="C7" t="s">
        <v>184</v>
      </c>
      <c r="D7" t="s">
        <v>178</v>
      </c>
      <c r="E7">
        <v>10</v>
      </c>
      <c r="F7">
        <v>41</v>
      </c>
      <c r="H7" s="2" t="s">
        <v>146</v>
      </c>
      <c r="I7" s="6">
        <f>AVERAGE($F6:$F9)</f>
        <v>39.75</v>
      </c>
      <c r="J7" s="6">
        <f>AVERAGE($F10:$F88)</f>
        <v>36.8354430379747</v>
      </c>
      <c r="K7" s="6">
        <f>AVERAGE($F2:$F5)</f>
        <v>28.75</v>
      </c>
    </row>
    <row r="8" spans="1:15">
      <c r="A8">
        <v>7</v>
      </c>
      <c r="B8" t="s">
        <v>142</v>
      </c>
      <c r="C8" t="s">
        <v>185</v>
      </c>
      <c r="D8" t="s">
        <v>178</v>
      </c>
      <c r="E8">
        <v>7</v>
      </c>
      <c r="F8">
        <v>19</v>
      </c>
      <c r="H8" s="2" t="s">
        <v>148</v>
      </c>
      <c r="I8" s="2">
        <f>STDEV($F6:$F9)</f>
        <v>14.4077525427574</v>
      </c>
      <c r="J8" s="2">
        <f>STDEV($E14:$E101)</f>
        <v>2.94073595005195</v>
      </c>
      <c r="K8" s="2">
        <f>STDEV($F2:$F5)</f>
        <v>17.3084757657436</v>
      </c>
      <c r="M8" t="s">
        <v>173</v>
      </c>
      <c r="O8">
        <f>_xlfn.NORM.DIST(O2,I3,I4,0)</f>
        <v>0.103987912246519</v>
      </c>
    </row>
    <row r="9" spans="1:15">
      <c r="A9">
        <v>8</v>
      </c>
      <c r="B9" t="s">
        <v>142</v>
      </c>
      <c r="C9" t="s">
        <v>186</v>
      </c>
      <c r="D9" t="s">
        <v>178</v>
      </c>
      <c r="E9">
        <v>11</v>
      </c>
      <c r="F9">
        <v>49</v>
      </c>
      <c r="M9" t="s">
        <v>175</v>
      </c>
      <c r="O9" s="7">
        <f>_xlfn.NORM.DIST(O2,J3,J4,0)</f>
        <v>0.135517932809476</v>
      </c>
    </row>
    <row r="10" spans="1:15">
      <c r="A10">
        <v>9</v>
      </c>
      <c r="B10" t="s">
        <v>143</v>
      </c>
      <c r="C10" t="s">
        <v>187</v>
      </c>
      <c r="D10" t="s">
        <v>178</v>
      </c>
      <c r="E10">
        <v>8</v>
      </c>
      <c r="F10">
        <v>20</v>
      </c>
      <c r="H10" s="3" t="s">
        <v>145</v>
      </c>
      <c r="I10" s="3"/>
      <c r="J10" s="3"/>
      <c r="K10" s="3"/>
      <c r="M10" t="s">
        <v>176</v>
      </c>
      <c r="O10" s="8">
        <f>_xlfn.NORM.DIST(O2,K3,K4,0)</f>
        <v>0.0738891453203318</v>
      </c>
    </row>
    <row r="11" spans="1:11">
      <c r="A11">
        <v>10</v>
      </c>
      <c r="B11" t="s">
        <v>143</v>
      </c>
      <c r="C11" t="s">
        <v>188</v>
      </c>
      <c r="D11" t="s">
        <v>178</v>
      </c>
      <c r="E11">
        <v>14</v>
      </c>
      <c r="F11">
        <v>44</v>
      </c>
      <c r="H11" s="2" t="s">
        <v>147</v>
      </c>
      <c r="I11" s="2" t="s">
        <v>142</v>
      </c>
      <c r="J11" s="2" t="s">
        <v>143</v>
      </c>
      <c r="K11" s="2" t="s">
        <v>144</v>
      </c>
    </row>
    <row r="12" spans="1:11">
      <c r="A12">
        <v>11</v>
      </c>
      <c r="B12" t="s">
        <v>143</v>
      </c>
      <c r="C12" t="s">
        <v>189</v>
      </c>
      <c r="D12" t="s">
        <v>182</v>
      </c>
      <c r="E12">
        <v>12</v>
      </c>
      <c r="F12">
        <v>37</v>
      </c>
      <c r="H12" s="2" t="s">
        <v>149</v>
      </c>
      <c r="I12" s="2">
        <v>1</v>
      </c>
      <c r="J12" s="2">
        <v>41</v>
      </c>
      <c r="K12" s="2">
        <v>1</v>
      </c>
    </row>
    <row r="13" spans="1:11">
      <c r="A13">
        <v>12</v>
      </c>
      <c r="B13" t="s">
        <v>143</v>
      </c>
      <c r="C13" t="s">
        <v>190</v>
      </c>
      <c r="D13" t="s">
        <v>182</v>
      </c>
      <c r="E13">
        <v>9</v>
      </c>
      <c r="F13">
        <v>17</v>
      </c>
      <c r="H13" s="2" t="s">
        <v>150</v>
      </c>
      <c r="I13" s="2">
        <v>3</v>
      </c>
      <c r="J13" s="2">
        <v>38</v>
      </c>
      <c r="K13" s="2">
        <v>3</v>
      </c>
    </row>
    <row r="14" spans="1:11">
      <c r="A14">
        <v>13</v>
      </c>
      <c r="B14" t="s">
        <v>143</v>
      </c>
      <c r="C14" t="s">
        <v>191</v>
      </c>
      <c r="D14" t="s">
        <v>178</v>
      </c>
      <c r="E14">
        <v>16</v>
      </c>
      <c r="F14">
        <v>51</v>
      </c>
      <c r="H14" s="2" t="s">
        <v>152</v>
      </c>
      <c r="I14" s="6">
        <v>4</v>
      </c>
      <c r="J14" s="6">
        <f t="shared" ref="I14:K14" si="0">SUM(J12:J13)</f>
        <v>79</v>
      </c>
      <c r="K14" s="6">
        <f t="shared" si="0"/>
        <v>4</v>
      </c>
    </row>
    <row r="15" spans="1:11">
      <c r="A15">
        <v>14</v>
      </c>
      <c r="B15" t="s">
        <v>143</v>
      </c>
      <c r="C15" t="s">
        <v>192</v>
      </c>
      <c r="D15" t="s">
        <v>178</v>
      </c>
      <c r="E15">
        <v>13</v>
      </c>
      <c r="F15">
        <v>62</v>
      </c>
      <c r="H15" s="2" t="s">
        <v>153</v>
      </c>
      <c r="I15" s="25" t="s">
        <v>217</v>
      </c>
      <c r="J15" s="26" t="s">
        <v>218</v>
      </c>
      <c r="K15" s="26" t="s">
        <v>217</v>
      </c>
    </row>
    <row r="16" spans="1:11">
      <c r="A16">
        <v>15</v>
      </c>
      <c r="B16" t="s">
        <v>143</v>
      </c>
      <c r="C16" t="s">
        <v>193</v>
      </c>
      <c r="D16" t="s">
        <v>178</v>
      </c>
      <c r="E16">
        <v>11</v>
      </c>
      <c r="F16">
        <v>21</v>
      </c>
      <c r="H16" s="2" t="s">
        <v>157</v>
      </c>
      <c r="I16" s="26" t="s">
        <v>156</v>
      </c>
      <c r="J16" s="26" t="s">
        <v>219</v>
      </c>
      <c r="K16" s="26" t="s">
        <v>220</v>
      </c>
    </row>
    <row r="17" spans="1:6">
      <c r="A17">
        <v>16</v>
      </c>
      <c r="B17" t="s">
        <v>143</v>
      </c>
      <c r="C17" t="s">
        <v>194</v>
      </c>
      <c r="D17" t="s">
        <v>178</v>
      </c>
      <c r="E17">
        <v>10</v>
      </c>
      <c r="F17">
        <v>32</v>
      </c>
    </row>
    <row r="18" spans="1:11">
      <c r="A18">
        <v>17</v>
      </c>
      <c r="B18" t="s">
        <v>143</v>
      </c>
      <c r="C18" t="s">
        <v>195</v>
      </c>
      <c r="D18" t="s">
        <v>182</v>
      </c>
      <c r="E18">
        <v>12</v>
      </c>
      <c r="F18">
        <v>38</v>
      </c>
      <c r="H18" s="3" t="s">
        <v>159</v>
      </c>
      <c r="I18" s="3"/>
      <c r="J18" s="3"/>
      <c r="K18" s="3"/>
    </row>
    <row r="19" spans="1:11">
      <c r="A19">
        <v>18</v>
      </c>
      <c r="B19" t="s">
        <v>143</v>
      </c>
      <c r="C19" t="s">
        <v>196</v>
      </c>
      <c r="D19" t="s">
        <v>178</v>
      </c>
      <c r="E19">
        <v>14</v>
      </c>
      <c r="F19">
        <v>54</v>
      </c>
      <c r="H19" s="2" t="s">
        <v>147</v>
      </c>
      <c r="I19" s="2" t="s">
        <v>142</v>
      </c>
      <c r="J19" s="2" t="s">
        <v>143</v>
      </c>
      <c r="K19" s="2" t="s">
        <v>144</v>
      </c>
    </row>
    <row r="20" spans="1:11">
      <c r="A20">
        <v>19</v>
      </c>
      <c r="B20" t="s">
        <v>143</v>
      </c>
      <c r="C20" t="s">
        <v>197</v>
      </c>
      <c r="D20" t="s">
        <v>182</v>
      </c>
      <c r="E20">
        <v>13</v>
      </c>
      <c r="F20">
        <v>36</v>
      </c>
      <c r="H20" s="2" t="s">
        <v>152</v>
      </c>
      <c r="I20" s="6">
        <v>4</v>
      </c>
      <c r="J20" s="6">
        <v>79</v>
      </c>
      <c r="K20" s="6">
        <v>4</v>
      </c>
    </row>
    <row r="21" spans="1:11">
      <c r="A21">
        <v>20</v>
      </c>
      <c r="B21" t="s">
        <v>143</v>
      </c>
      <c r="C21" t="s">
        <v>198</v>
      </c>
      <c r="D21" t="s">
        <v>182</v>
      </c>
      <c r="E21">
        <v>9</v>
      </c>
      <c r="F21">
        <v>25</v>
      </c>
      <c r="H21" s="2" t="s">
        <v>160</v>
      </c>
      <c r="I21" s="25" t="s">
        <v>221</v>
      </c>
      <c r="J21" s="26" t="s">
        <v>222</v>
      </c>
      <c r="K21" s="26" t="s">
        <v>221</v>
      </c>
    </row>
    <row r="22" spans="1:6">
      <c r="A22">
        <v>21</v>
      </c>
      <c r="B22" t="s">
        <v>143</v>
      </c>
      <c r="C22" t="s">
        <v>199</v>
      </c>
      <c r="D22" t="s">
        <v>182</v>
      </c>
      <c r="E22">
        <v>12</v>
      </c>
      <c r="F22">
        <v>30</v>
      </c>
    </row>
    <row r="23" spans="1:6">
      <c r="A23">
        <v>22</v>
      </c>
      <c r="B23" t="s">
        <v>143</v>
      </c>
      <c r="C23" t="s">
        <v>200</v>
      </c>
      <c r="D23" t="s">
        <v>182</v>
      </c>
      <c r="E23">
        <v>15</v>
      </c>
      <c r="F23">
        <v>63</v>
      </c>
    </row>
    <row r="24" spans="1:6">
      <c r="A24">
        <v>23</v>
      </c>
      <c r="B24" t="s">
        <v>143</v>
      </c>
      <c r="C24" t="s">
        <v>201</v>
      </c>
      <c r="D24" t="s">
        <v>182</v>
      </c>
      <c r="E24">
        <v>11</v>
      </c>
      <c r="F24">
        <v>40</v>
      </c>
    </row>
    <row r="25" spans="1:6">
      <c r="A25">
        <v>24</v>
      </c>
      <c r="B25" t="s">
        <v>143</v>
      </c>
      <c r="C25" t="s">
        <v>202</v>
      </c>
      <c r="D25" t="s">
        <v>178</v>
      </c>
      <c r="E25">
        <v>10</v>
      </c>
      <c r="F25">
        <v>28</v>
      </c>
    </row>
    <row r="26" spans="1:6">
      <c r="A26">
        <v>25</v>
      </c>
      <c r="B26" t="s">
        <v>143</v>
      </c>
      <c r="C26" t="s">
        <v>203</v>
      </c>
      <c r="D26" t="s">
        <v>178</v>
      </c>
      <c r="E26">
        <v>18</v>
      </c>
      <c r="F26">
        <v>55</v>
      </c>
    </row>
    <row r="27" spans="1:6">
      <c r="A27">
        <v>26</v>
      </c>
      <c r="B27" t="s">
        <v>143</v>
      </c>
      <c r="C27" t="s">
        <v>204</v>
      </c>
      <c r="D27" t="s">
        <v>182</v>
      </c>
      <c r="E27">
        <v>12</v>
      </c>
      <c r="F27">
        <v>28</v>
      </c>
    </row>
    <row r="28" spans="1:6">
      <c r="A28">
        <v>27</v>
      </c>
      <c r="B28" t="s">
        <v>143</v>
      </c>
      <c r="C28" t="s">
        <v>205</v>
      </c>
      <c r="D28" t="s">
        <v>178</v>
      </c>
      <c r="E28">
        <v>9</v>
      </c>
      <c r="F28">
        <v>30</v>
      </c>
    </row>
    <row r="29" spans="1:6">
      <c r="A29">
        <v>28</v>
      </c>
      <c r="B29" t="s">
        <v>143</v>
      </c>
      <c r="C29" t="s">
        <v>223</v>
      </c>
      <c r="D29" t="s">
        <v>178</v>
      </c>
      <c r="E29">
        <v>10</v>
      </c>
      <c r="F29">
        <v>20</v>
      </c>
    </row>
    <row r="30" spans="1:6">
      <c r="A30">
        <v>29</v>
      </c>
      <c r="B30" t="s">
        <v>143</v>
      </c>
      <c r="C30" t="s">
        <v>224</v>
      </c>
      <c r="D30" t="s">
        <v>178</v>
      </c>
      <c r="E30">
        <v>14</v>
      </c>
      <c r="F30">
        <v>53</v>
      </c>
    </row>
    <row r="31" spans="1:6">
      <c r="A31">
        <v>30</v>
      </c>
      <c r="B31" t="s">
        <v>143</v>
      </c>
      <c r="C31" t="s">
        <v>225</v>
      </c>
      <c r="D31" t="s">
        <v>182</v>
      </c>
      <c r="E31">
        <v>14</v>
      </c>
      <c r="F31">
        <v>51</v>
      </c>
    </row>
    <row r="32" spans="1:6">
      <c r="A32">
        <v>31</v>
      </c>
      <c r="B32" t="s">
        <v>143</v>
      </c>
      <c r="C32" t="s">
        <v>226</v>
      </c>
      <c r="D32" t="s">
        <v>182</v>
      </c>
      <c r="E32">
        <v>13</v>
      </c>
      <c r="F32">
        <v>50</v>
      </c>
    </row>
    <row r="33" spans="1:6">
      <c r="A33">
        <v>32</v>
      </c>
      <c r="B33" t="s">
        <v>143</v>
      </c>
      <c r="C33" t="s">
        <v>227</v>
      </c>
      <c r="D33" t="s">
        <v>182</v>
      </c>
      <c r="E33">
        <v>10</v>
      </c>
      <c r="F33">
        <v>20</v>
      </c>
    </row>
    <row r="34" spans="1:6">
      <c r="A34">
        <v>33</v>
      </c>
      <c r="B34" t="s">
        <v>143</v>
      </c>
      <c r="C34" t="s">
        <v>228</v>
      </c>
      <c r="D34" t="s">
        <v>182</v>
      </c>
      <c r="E34">
        <v>12</v>
      </c>
      <c r="F34">
        <v>40</v>
      </c>
    </row>
    <row r="35" spans="1:6">
      <c r="A35">
        <v>34</v>
      </c>
      <c r="B35" t="s">
        <v>143</v>
      </c>
      <c r="C35" t="s">
        <v>229</v>
      </c>
      <c r="D35" t="s">
        <v>182</v>
      </c>
      <c r="E35">
        <v>12</v>
      </c>
      <c r="F35">
        <v>38</v>
      </c>
    </row>
    <row r="36" spans="1:6">
      <c r="A36">
        <v>35</v>
      </c>
      <c r="B36" t="s">
        <v>143</v>
      </c>
      <c r="C36" t="s">
        <v>230</v>
      </c>
      <c r="D36" t="s">
        <v>182</v>
      </c>
      <c r="E36">
        <v>8</v>
      </c>
      <c r="F36">
        <v>16</v>
      </c>
    </row>
    <row r="37" spans="1:6">
      <c r="A37">
        <v>36</v>
      </c>
      <c r="B37" t="s">
        <v>143</v>
      </c>
      <c r="C37" t="s">
        <v>231</v>
      </c>
      <c r="D37" t="s">
        <v>182</v>
      </c>
      <c r="E37">
        <v>15</v>
      </c>
      <c r="F37">
        <v>62</v>
      </c>
    </row>
    <row r="38" spans="1:6">
      <c r="A38">
        <v>37</v>
      </c>
      <c r="B38" t="s">
        <v>143</v>
      </c>
      <c r="C38" t="s">
        <v>232</v>
      </c>
      <c r="D38" t="s">
        <v>182</v>
      </c>
      <c r="E38">
        <v>11</v>
      </c>
      <c r="F38">
        <v>39</v>
      </c>
    </row>
    <row r="39" spans="1:6">
      <c r="A39">
        <v>38</v>
      </c>
      <c r="B39" t="s">
        <v>143</v>
      </c>
      <c r="C39" t="s">
        <v>233</v>
      </c>
      <c r="D39" t="s">
        <v>178</v>
      </c>
      <c r="E39">
        <v>7</v>
      </c>
      <c r="F39">
        <v>12</v>
      </c>
    </row>
    <row r="40" spans="1:6">
      <c r="A40">
        <v>39</v>
      </c>
      <c r="B40" t="s">
        <v>143</v>
      </c>
      <c r="C40" t="s">
        <v>234</v>
      </c>
      <c r="D40" t="s">
        <v>178</v>
      </c>
      <c r="E40">
        <v>15</v>
      </c>
      <c r="F40">
        <v>57</v>
      </c>
    </row>
    <row r="41" spans="1:6">
      <c r="A41">
        <v>40</v>
      </c>
      <c r="B41" t="s">
        <v>143</v>
      </c>
      <c r="C41" t="s">
        <v>235</v>
      </c>
      <c r="D41" t="s">
        <v>178</v>
      </c>
      <c r="E41">
        <v>13</v>
      </c>
      <c r="F41">
        <v>39</v>
      </c>
    </row>
    <row r="42" spans="1:6">
      <c r="A42">
        <v>41</v>
      </c>
      <c r="B42" t="s">
        <v>143</v>
      </c>
      <c r="C42" t="s">
        <v>236</v>
      </c>
      <c r="D42" t="s">
        <v>178</v>
      </c>
      <c r="E42">
        <v>10</v>
      </c>
      <c r="F42">
        <v>32</v>
      </c>
    </row>
    <row r="43" spans="1:6">
      <c r="A43">
        <v>42</v>
      </c>
      <c r="B43" t="s">
        <v>143</v>
      </c>
      <c r="C43" t="s">
        <v>237</v>
      </c>
      <c r="D43" t="s">
        <v>182</v>
      </c>
      <c r="E43">
        <v>14</v>
      </c>
      <c r="F43">
        <v>62</v>
      </c>
    </row>
    <row r="44" spans="1:6">
      <c r="A44">
        <v>43</v>
      </c>
      <c r="B44" t="s">
        <v>143</v>
      </c>
      <c r="C44" t="s">
        <v>238</v>
      </c>
      <c r="D44" t="s">
        <v>178</v>
      </c>
      <c r="E44">
        <v>7</v>
      </c>
      <c r="F44">
        <v>12</v>
      </c>
    </row>
    <row r="45" spans="1:6">
      <c r="A45">
        <v>44</v>
      </c>
      <c r="B45" t="s">
        <v>143</v>
      </c>
      <c r="C45" t="s">
        <v>239</v>
      </c>
      <c r="D45" t="s">
        <v>182</v>
      </c>
      <c r="E45">
        <v>9</v>
      </c>
      <c r="F45">
        <v>28</v>
      </c>
    </row>
    <row r="46" spans="1:6">
      <c r="A46">
        <v>45</v>
      </c>
      <c r="B46" t="s">
        <v>143</v>
      </c>
      <c r="C46" t="s">
        <v>240</v>
      </c>
      <c r="D46" t="s">
        <v>182</v>
      </c>
      <c r="E46">
        <v>14</v>
      </c>
      <c r="F46">
        <v>52</v>
      </c>
    </row>
    <row r="47" spans="1:6">
      <c r="A47">
        <v>46</v>
      </c>
      <c r="B47" t="s">
        <v>143</v>
      </c>
      <c r="C47" t="s">
        <v>241</v>
      </c>
      <c r="D47" t="s">
        <v>182</v>
      </c>
      <c r="E47">
        <v>13</v>
      </c>
      <c r="F47">
        <v>27</v>
      </c>
    </row>
    <row r="48" spans="1:6">
      <c r="A48">
        <v>47</v>
      </c>
      <c r="B48" t="s">
        <v>143</v>
      </c>
      <c r="C48" t="s">
        <v>242</v>
      </c>
      <c r="D48" t="s">
        <v>182</v>
      </c>
      <c r="E48">
        <v>8</v>
      </c>
      <c r="F48">
        <v>13</v>
      </c>
    </row>
    <row r="49" spans="1:6">
      <c r="A49">
        <v>48</v>
      </c>
      <c r="B49" t="s">
        <v>143</v>
      </c>
      <c r="C49" t="s">
        <v>243</v>
      </c>
      <c r="D49" t="s">
        <v>182</v>
      </c>
      <c r="E49">
        <v>8</v>
      </c>
      <c r="F49">
        <v>13</v>
      </c>
    </row>
    <row r="50" spans="1:6">
      <c r="A50">
        <v>49</v>
      </c>
      <c r="B50" t="s">
        <v>143</v>
      </c>
      <c r="C50" t="s">
        <v>244</v>
      </c>
      <c r="D50" t="s">
        <v>182</v>
      </c>
      <c r="E50">
        <v>16</v>
      </c>
      <c r="F50">
        <v>41</v>
      </c>
    </row>
    <row r="51" spans="1:6">
      <c r="A51">
        <v>50</v>
      </c>
      <c r="B51" t="s">
        <v>143</v>
      </c>
      <c r="C51" t="s">
        <v>245</v>
      </c>
      <c r="D51" t="s">
        <v>182</v>
      </c>
      <c r="E51">
        <v>14</v>
      </c>
      <c r="F51">
        <v>37</v>
      </c>
    </row>
    <row r="52" spans="1:6">
      <c r="A52">
        <v>51</v>
      </c>
      <c r="B52" t="s">
        <v>143</v>
      </c>
      <c r="C52" t="s">
        <v>246</v>
      </c>
      <c r="D52" t="s">
        <v>182</v>
      </c>
      <c r="E52">
        <v>9</v>
      </c>
      <c r="F52">
        <v>20</v>
      </c>
    </row>
    <row r="53" spans="1:6">
      <c r="A53">
        <v>52</v>
      </c>
      <c r="B53" t="s">
        <v>143</v>
      </c>
      <c r="C53" t="s">
        <v>247</v>
      </c>
      <c r="D53" t="s">
        <v>178</v>
      </c>
      <c r="E53">
        <v>12</v>
      </c>
      <c r="F53">
        <v>36</v>
      </c>
    </row>
    <row r="54" spans="1:6">
      <c r="A54">
        <v>53</v>
      </c>
      <c r="B54" t="s">
        <v>143</v>
      </c>
      <c r="C54" t="s">
        <v>248</v>
      </c>
      <c r="D54" t="s">
        <v>178</v>
      </c>
      <c r="E54">
        <v>15</v>
      </c>
      <c r="F54">
        <v>62</v>
      </c>
    </row>
    <row r="55" spans="1:6">
      <c r="A55">
        <v>54</v>
      </c>
      <c r="B55" t="s">
        <v>143</v>
      </c>
      <c r="C55" t="s">
        <v>249</v>
      </c>
      <c r="D55" t="s">
        <v>178</v>
      </c>
      <c r="E55">
        <v>12</v>
      </c>
      <c r="F55">
        <v>29</v>
      </c>
    </row>
    <row r="56" spans="1:6">
      <c r="A56">
        <v>55</v>
      </c>
      <c r="B56" t="s">
        <v>143</v>
      </c>
      <c r="C56" t="s">
        <v>250</v>
      </c>
      <c r="D56" t="s">
        <v>178</v>
      </c>
      <c r="E56">
        <v>13</v>
      </c>
      <c r="F56">
        <v>40</v>
      </c>
    </row>
    <row r="57" spans="1:6">
      <c r="A57">
        <v>56</v>
      </c>
      <c r="B57" t="s">
        <v>143</v>
      </c>
      <c r="C57" t="s">
        <v>251</v>
      </c>
      <c r="D57" t="s">
        <v>178</v>
      </c>
      <c r="E57">
        <v>16</v>
      </c>
      <c r="F57">
        <v>52</v>
      </c>
    </row>
    <row r="58" spans="1:6">
      <c r="A58">
        <v>57</v>
      </c>
      <c r="B58" t="s">
        <v>143</v>
      </c>
      <c r="C58" t="s">
        <v>252</v>
      </c>
      <c r="D58" t="s">
        <v>182</v>
      </c>
      <c r="E58">
        <v>12</v>
      </c>
      <c r="F58">
        <v>32</v>
      </c>
    </row>
    <row r="59" spans="1:6">
      <c r="A59">
        <v>58</v>
      </c>
      <c r="B59" t="s">
        <v>143</v>
      </c>
      <c r="C59" t="s">
        <v>253</v>
      </c>
      <c r="D59" t="s">
        <v>178</v>
      </c>
      <c r="E59">
        <v>11</v>
      </c>
      <c r="F59">
        <v>37</v>
      </c>
    </row>
    <row r="60" spans="1:6">
      <c r="A60">
        <v>59</v>
      </c>
      <c r="B60" t="s">
        <v>143</v>
      </c>
      <c r="C60" t="s">
        <v>254</v>
      </c>
      <c r="D60" t="s">
        <v>182</v>
      </c>
      <c r="E60">
        <v>8</v>
      </c>
      <c r="F60">
        <v>17</v>
      </c>
    </row>
    <row r="61" spans="1:6">
      <c r="A61">
        <v>60</v>
      </c>
      <c r="B61" t="s">
        <v>143</v>
      </c>
      <c r="C61" t="s">
        <v>255</v>
      </c>
      <c r="D61" t="s">
        <v>182</v>
      </c>
      <c r="E61">
        <v>8</v>
      </c>
      <c r="F61">
        <v>17</v>
      </c>
    </row>
    <row r="62" spans="1:6">
      <c r="A62">
        <v>61</v>
      </c>
      <c r="B62" t="s">
        <v>143</v>
      </c>
      <c r="C62" t="s">
        <v>256</v>
      </c>
      <c r="D62" t="s">
        <v>178</v>
      </c>
      <c r="E62">
        <v>11</v>
      </c>
      <c r="F62">
        <v>42</v>
      </c>
    </row>
    <row r="63" spans="1:6">
      <c r="A63">
        <v>62</v>
      </c>
      <c r="B63" t="s">
        <v>143</v>
      </c>
      <c r="C63" t="s">
        <v>257</v>
      </c>
      <c r="D63" t="s">
        <v>178</v>
      </c>
      <c r="E63">
        <v>8</v>
      </c>
      <c r="F63">
        <v>13</v>
      </c>
    </row>
    <row r="64" spans="1:6">
      <c r="A64">
        <v>63</v>
      </c>
      <c r="B64" t="s">
        <v>143</v>
      </c>
      <c r="C64" t="s">
        <v>258</v>
      </c>
      <c r="D64" t="s">
        <v>182</v>
      </c>
      <c r="E64">
        <v>16</v>
      </c>
      <c r="F64">
        <v>56</v>
      </c>
    </row>
    <row r="65" spans="1:6">
      <c r="A65">
        <v>64</v>
      </c>
      <c r="B65" t="s">
        <v>143</v>
      </c>
      <c r="C65" t="s">
        <v>259</v>
      </c>
      <c r="D65" t="s">
        <v>178</v>
      </c>
      <c r="E65">
        <v>11</v>
      </c>
      <c r="F65">
        <v>26</v>
      </c>
    </row>
    <row r="66" spans="1:6">
      <c r="A66">
        <v>65</v>
      </c>
      <c r="B66" t="s">
        <v>143</v>
      </c>
      <c r="C66" t="s">
        <v>260</v>
      </c>
      <c r="D66" t="s">
        <v>182</v>
      </c>
      <c r="E66">
        <v>10</v>
      </c>
      <c r="F66">
        <v>24</v>
      </c>
    </row>
    <row r="67" spans="1:6">
      <c r="A67">
        <v>66</v>
      </c>
      <c r="B67" t="s">
        <v>143</v>
      </c>
      <c r="C67" t="s">
        <v>261</v>
      </c>
      <c r="D67" t="s">
        <v>182</v>
      </c>
      <c r="E67">
        <v>13</v>
      </c>
      <c r="F67">
        <v>37</v>
      </c>
    </row>
    <row r="68" spans="1:6">
      <c r="A68">
        <v>67</v>
      </c>
      <c r="B68" t="s">
        <v>143</v>
      </c>
      <c r="C68" t="s">
        <v>262</v>
      </c>
      <c r="D68" t="s">
        <v>182</v>
      </c>
      <c r="E68">
        <v>15</v>
      </c>
      <c r="F68">
        <v>18</v>
      </c>
    </row>
    <row r="69" spans="1:6">
      <c r="A69">
        <v>68</v>
      </c>
      <c r="B69" t="s">
        <v>143</v>
      </c>
      <c r="C69" t="s">
        <v>263</v>
      </c>
      <c r="D69" t="s">
        <v>182</v>
      </c>
      <c r="E69">
        <v>15</v>
      </c>
      <c r="F69">
        <v>56</v>
      </c>
    </row>
    <row r="70" spans="1:6">
      <c r="A70">
        <v>69</v>
      </c>
      <c r="B70" t="s">
        <v>143</v>
      </c>
      <c r="C70" t="s">
        <v>264</v>
      </c>
      <c r="D70" t="s">
        <v>178</v>
      </c>
      <c r="E70">
        <v>13</v>
      </c>
      <c r="F70">
        <v>41</v>
      </c>
    </row>
    <row r="71" spans="1:6">
      <c r="A71">
        <v>70</v>
      </c>
      <c r="B71" t="s">
        <v>143</v>
      </c>
      <c r="C71" t="s">
        <v>265</v>
      </c>
      <c r="D71" t="s">
        <v>182</v>
      </c>
      <c r="E71">
        <v>16</v>
      </c>
      <c r="F71">
        <v>45</v>
      </c>
    </row>
    <row r="72" spans="1:6">
      <c r="A72">
        <v>71</v>
      </c>
      <c r="B72" t="s">
        <v>143</v>
      </c>
      <c r="C72" t="s">
        <v>266</v>
      </c>
      <c r="D72" t="s">
        <v>178</v>
      </c>
      <c r="E72">
        <v>10</v>
      </c>
      <c r="F72">
        <v>28</v>
      </c>
    </row>
    <row r="73" spans="1:6">
      <c r="A73">
        <v>72</v>
      </c>
      <c r="B73" t="s">
        <v>143</v>
      </c>
      <c r="C73" t="s">
        <v>267</v>
      </c>
      <c r="D73" t="s">
        <v>182</v>
      </c>
      <c r="E73">
        <v>15</v>
      </c>
      <c r="F73">
        <v>44</v>
      </c>
    </row>
    <row r="74" spans="1:6">
      <c r="A74">
        <v>73</v>
      </c>
      <c r="B74" t="s">
        <v>143</v>
      </c>
      <c r="C74" t="s">
        <v>268</v>
      </c>
      <c r="D74" t="s">
        <v>178</v>
      </c>
      <c r="E74">
        <v>12</v>
      </c>
      <c r="F74">
        <v>38</v>
      </c>
    </row>
    <row r="75" spans="1:6">
      <c r="A75">
        <v>74</v>
      </c>
      <c r="B75" t="s">
        <v>143</v>
      </c>
      <c r="C75" t="s">
        <v>269</v>
      </c>
      <c r="D75" t="s">
        <v>182</v>
      </c>
      <c r="E75">
        <v>13</v>
      </c>
      <c r="F75">
        <v>44</v>
      </c>
    </row>
    <row r="76" spans="1:6">
      <c r="A76">
        <v>75</v>
      </c>
      <c r="B76" t="s">
        <v>143</v>
      </c>
      <c r="C76" t="s">
        <v>270</v>
      </c>
      <c r="D76" t="s">
        <v>178</v>
      </c>
      <c r="E76">
        <v>13</v>
      </c>
      <c r="F76">
        <v>54</v>
      </c>
    </row>
    <row r="77" spans="1:6">
      <c r="A77">
        <v>76</v>
      </c>
      <c r="B77" t="s">
        <v>143</v>
      </c>
      <c r="C77" t="s">
        <v>271</v>
      </c>
      <c r="D77" t="s">
        <v>182</v>
      </c>
      <c r="E77">
        <v>15</v>
      </c>
      <c r="F77">
        <v>61</v>
      </c>
    </row>
    <row r="78" spans="1:6">
      <c r="A78">
        <v>77</v>
      </c>
      <c r="B78" t="s">
        <v>143</v>
      </c>
      <c r="C78" t="s">
        <v>272</v>
      </c>
      <c r="D78" t="s">
        <v>182</v>
      </c>
      <c r="E78">
        <v>9</v>
      </c>
      <c r="F78">
        <v>12</v>
      </c>
    </row>
    <row r="79" spans="1:6">
      <c r="A79">
        <v>78</v>
      </c>
      <c r="B79" t="s">
        <v>143</v>
      </c>
      <c r="C79" t="s">
        <v>273</v>
      </c>
      <c r="D79" t="s">
        <v>178</v>
      </c>
      <c r="E79">
        <v>13</v>
      </c>
      <c r="F79">
        <v>62</v>
      </c>
    </row>
    <row r="80" spans="1:6">
      <c r="A80">
        <v>79</v>
      </c>
      <c r="B80" t="s">
        <v>143</v>
      </c>
      <c r="C80" t="s">
        <v>274</v>
      </c>
      <c r="D80" t="s">
        <v>178</v>
      </c>
      <c r="E80">
        <v>10</v>
      </c>
      <c r="F80">
        <v>28</v>
      </c>
    </row>
    <row r="81" spans="1:6">
      <c r="A81">
        <v>80</v>
      </c>
      <c r="B81" t="s">
        <v>143</v>
      </c>
      <c r="C81" t="s">
        <v>275</v>
      </c>
      <c r="D81" t="s">
        <v>178</v>
      </c>
      <c r="E81">
        <v>10</v>
      </c>
      <c r="F81">
        <v>20</v>
      </c>
    </row>
    <row r="82" spans="1:6">
      <c r="A82">
        <v>81</v>
      </c>
      <c r="B82" t="s">
        <v>143</v>
      </c>
      <c r="C82" t="s">
        <v>276</v>
      </c>
      <c r="D82" t="s">
        <v>178</v>
      </c>
      <c r="E82">
        <v>14</v>
      </c>
      <c r="F82">
        <v>13</v>
      </c>
    </row>
    <row r="83" spans="1:6">
      <c r="A83">
        <v>82</v>
      </c>
      <c r="B83" t="s">
        <v>143</v>
      </c>
      <c r="C83" t="s">
        <v>277</v>
      </c>
      <c r="D83" t="s">
        <v>182</v>
      </c>
      <c r="E83">
        <v>13</v>
      </c>
      <c r="F83">
        <v>39</v>
      </c>
    </row>
    <row r="84" spans="1:6">
      <c r="A84">
        <v>83</v>
      </c>
      <c r="B84" t="s">
        <v>143</v>
      </c>
      <c r="C84" t="s">
        <v>278</v>
      </c>
      <c r="D84" t="s">
        <v>178</v>
      </c>
      <c r="E84">
        <v>13</v>
      </c>
      <c r="F84">
        <v>41</v>
      </c>
    </row>
    <row r="85" spans="1:6">
      <c r="A85">
        <v>84</v>
      </c>
      <c r="B85" t="s">
        <v>143</v>
      </c>
      <c r="C85" t="s">
        <v>279</v>
      </c>
      <c r="D85" t="s">
        <v>182</v>
      </c>
      <c r="E85">
        <v>12</v>
      </c>
      <c r="F85">
        <v>37</v>
      </c>
    </row>
    <row r="86" spans="1:6">
      <c r="A86">
        <v>85</v>
      </c>
      <c r="B86" t="s">
        <v>143</v>
      </c>
      <c r="C86" t="s">
        <v>280</v>
      </c>
      <c r="D86" t="s">
        <v>178</v>
      </c>
      <c r="E86">
        <v>12</v>
      </c>
      <c r="F86">
        <v>60</v>
      </c>
    </row>
    <row r="87" spans="1:6">
      <c r="A87">
        <v>86</v>
      </c>
      <c r="B87" t="s">
        <v>143</v>
      </c>
      <c r="C87" t="s">
        <v>281</v>
      </c>
      <c r="D87" t="s">
        <v>178</v>
      </c>
      <c r="E87">
        <v>20</v>
      </c>
      <c r="F87">
        <v>49</v>
      </c>
    </row>
    <row r="88" spans="1:6">
      <c r="A88">
        <v>87</v>
      </c>
      <c r="B88" t="s">
        <v>143</v>
      </c>
      <c r="C88" t="s">
        <v>282</v>
      </c>
      <c r="D88" t="s">
        <v>178</v>
      </c>
      <c r="E88">
        <v>23</v>
      </c>
      <c r="F88">
        <v>55</v>
      </c>
    </row>
  </sheetData>
  <autoFilter ref="A1:Q88">
    <extLst/>
  </autoFilter>
  <mergeCells count="2">
    <mergeCell ref="H10:K10"/>
    <mergeCell ref="H18:K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</vt:lpstr>
      <vt:lpstr>testing</vt:lpstr>
      <vt:lpstr>example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 SSD</dc:creator>
  <cp:lastModifiedBy>IKHINtech Channel</cp:lastModifiedBy>
  <dcterms:created xsi:type="dcterms:W3CDTF">2024-01-03T01:25:00Z</dcterms:created>
  <dcterms:modified xsi:type="dcterms:W3CDTF">2024-01-03T10:00:35Z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4DA7357769844223B8A4CB2458052F3F_13</vt:lpwstr>
  </property>
  <property fmtid="{D5CDD505-2E9C-101B-9397-08002B2CF9AE}" pid="3" name="KSOProductBuildVer">
    <vt:lpwstr>1033-12.2.0.13359</vt:lpwstr>
  </property>
</Properties>
</file>